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filterPrivacy="1" defaultThemeVersion="124226"/>
  <xr:revisionPtr revIDLastSave="0" documentId="13_ncr:1_{E7D98D89-F98D-4A2B-A005-879FAAE35C74}" xr6:coauthVersionLast="45" xr6:coauthVersionMax="47" xr10:uidLastSave="{00000000-0000-0000-0000-000000000000}"/>
  <bookViews>
    <workbookView xWindow="28680" yWindow="-120" windowWidth="29040" windowHeight="16440" activeTab="1" xr2:uid="{00000000-000D-0000-FFFF-FFFF00000000}"/>
  </bookViews>
  <sheets>
    <sheet name="Calendrier" sheetId="1" r:id="rId1"/>
    <sheet name="Enfants" sheetId="2" r:id="rId2"/>
    <sheet name="Drop list" sheetId="9" r:id="rId3"/>
  </sheets>
  <definedNames>
    <definedName name="_xlnm.Print_Area" localSheetId="0">#REF!</definedName>
    <definedName name="_xlnm.Print_Area" localSheetId="1">#REF!</definedName>
    <definedName name="Select_day">Calendrier!$AV$31:$AV$45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24" i="1" l="1"/>
  <c r="N23" i="1"/>
  <c r="M23" i="1"/>
  <c r="M24" i="1" s="1"/>
  <c r="L23" i="1"/>
  <c r="L24" i="1" s="1"/>
  <c r="K23" i="1"/>
  <c r="K24" i="1" s="1"/>
  <c r="N22" i="1"/>
  <c r="M22" i="1"/>
  <c r="L22" i="1"/>
  <c r="K22" i="1"/>
  <c r="J22" i="1"/>
  <c r="J23" i="1" s="1"/>
  <c r="J24" i="1" s="1"/>
  <c r="N21" i="1"/>
  <c r="M21" i="1"/>
  <c r="L21" i="1"/>
  <c r="K21" i="1"/>
  <c r="AW21" i="1"/>
  <c r="I39" i="1"/>
  <c r="I33" i="1"/>
  <c r="I27" i="1"/>
  <c r="AK39" i="1"/>
  <c r="AJ39" i="1"/>
  <c r="AD39" i="1"/>
  <c r="AC39" i="1"/>
  <c r="W39" i="1"/>
  <c r="V39" i="1"/>
  <c r="P39" i="1"/>
  <c r="O39" i="1"/>
  <c r="H39" i="1"/>
  <c r="AK33" i="1"/>
  <c r="AJ33" i="1"/>
  <c r="AD33" i="1"/>
  <c r="AC33" i="1"/>
  <c r="W33" i="1"/>
  <c r="V33" i="1"/>
  <c r="P33" i="1"/>
  <c r="O33" i="1"/>
  <c r="H33" i="1"/>
  <c r="AK27" i="1"/>
  <c r="AJ27" i="1"/>
  <c r="AD27" i="1"/>
  <c r="AC27" i="1"/>
  <c r="W27" i="1"/>
  <c r="V27" i="1"/>
  <c r="P27" i="1"/>
  <c r="O27" i="1"/>
  <c r="H27" i="1"/>
  <c r="AK21" i="1"/>
  <c r="AJ21" i="1"/>
  <c r="AD21" i="1"/>
  <c r="AC21" i="1"/>
  <c r="W21" i="1"/>
  <c r="V21" i="1"/>
  <c r="I21" i="1"/>
  <c r="H21" i="1"/>
  <c r="P21" i="1"/>
  <c r="C20" i="1"/>
  <c r="C21" i="1" s="1"/>
  <c r="C22" i="1" s="1"/>
  <c r="C23" i="1" s="1"/>
  <c r="D20" i="1"/>
  <c r="D21" i="1" s="1"/>
  <c r="D22" i="1" s="1"/>
  <c r="D23" i="1" s="1"/>
  <c r="F20" i="1"/>
  <c r="G20" i="1"/>
  <c r="F22" i="1"/>
  <c r="F23" i="1" s="1"/>
  <c r="G22" i="1"/>
  <c r="G23" i="1" s="1"/>
  <c r="C25" i="1" l="1"/>
  <c r="C24" i="1"/>
  <c r="D24" i="1"/>
  <c r="D25" i="1"/>
  <c r="G25" i="1"/>
  <c r="G24" i="1"/>
  <c r="F24" i="1"/>
  <c r="F25" i="1" s="1"/>
  <c r="E22" i="1"/>
  <c r="H2" i="9"/>
  <c r="H6" i="9" s="1"/>
  <c r="H7" i="9" s="1"/>
  <c r="H8" i="9" s="1"/>
  <c r="A14" i="9"/>
  <c r="A13" i="9"/>
  <c r="A12" i="9"/>
  <c r="A11" i="9"/>
  <c r="A10" i="9"/>
  <c r="A9" i="9"/>
  <c r="A8" i="9"/>
  <c r="A7" i="9"/>
  <c r="A6" i="9"/>
  <c r="A5" i="9"/>
  <c r="A4" i="9"/>
  <c r="A3" i="9"/>
  <c r="A2" i="9"/>
  <c r="A1" i="9"/>
  <c r="H5" i="9" l="1"/>
  <c r="H9" i="9" s="1"/>
  <c r="H3" i="9"/>
  <c r="AY32" i="1"/>
  <c r="AY40" i="1" s="1"/>
  <c r="E23" i="1"/>
  <c r="E24" i="1" s="1"/>
  <c r="H20" i="1"/>
  <c r="H22" i="1" s="1"/>
  <c r="I20" i="1"/>
  <c r="J20" i="1"/>
  <c r="K20" i="1"/>
  <c r="H24" i="1"/>
  <c r="I24" i="1"/>
  <c r="L20" i="1"/>
  <c r="M20" i="1"/>
  <c r="N20" i="1"/>
  <c r="O20" i="1"/>
  <c r="O21" i="1" s="1"/>
  <c r="O22" i="1" s="1"/>
  <c r="O23" i="1" s="1"/>
  <c r="P20" i="1"/>
  <c r="P22" i="1" s="1"/>
  <c r="P23" i="1" s="1"/>
  <c r="Q20" i="1"/>
  <c r="Q21" i="1" s="1"/>
  <c r="R20" i="1"/>
  <c r="R21" i="1" s="1"/>
  <c r="S20" i="1"/>
  <c r="S21" i="1" s="1"/>
  <c r="T20" i="1"/>
  <c r="T21" i="1" s="1"/>
  <c r="U20" i="1"/>
  <c r="U21" i="1" s="1"/>
  <c r="V20" i="1"/>
  <c r="W20" i="1"/>
  <c r="W22" i="1" s="1"/>
  <c r="W23" i="1" s="1"/>
  <c r="X20" i="1"/>
  <c r="X21" i="1" s="1"/>
  <c r="Y20" i="1"/>
  <c r="Y21" i="1" s="1"/>
  <c r="Z20" i="1"/>
  <c r="Z21" i="1" s="1"/>
  <c r="AA20" i="1"/>
  <c r="AB20" i="1"/>
  <c r="AB21" i="1" s="1"/>
  <c r="AC20" i="1"/>
  <c r="AC22" i="1" s="1"/>
  <c r="AC23" i="1" s="1"/>
  <c r="AD20" i="1"/>
  <c r="AD22" i="1" s="1"/>
  <c r="AD23" i="1" s="1"/>
  <c r="AD24" i="1" s="1"/>
  <c r="AE20" i="1"/>
  <c r="AE21" i="1" s="1"/>
  <c r="AF20" i="1"/>
  <c r="AF21" i="1" s="1"/>
  <c r="AG20" i="1"/>
  <c r="AG21" i="1" s="1"/>
  <c r="AH20" i="1"/>
  <c r="AH21" i="1" s="1"/>
  <c r="AI20" i="1"/>
  <c r="AI21" i="1" s="1"/>
  <c r="AJ20" i="1"/>
  <c r="AJ22" i="1" s="1"/>
  <c r="AJ23" i="1" s="1"/>
  <c r="AK20" i="1"/>
  <c r="AK22" i="1" s="1"/>
  <c r="AK23" i="1" s="1"/>
  <c r="AL20" i="1"/>
  <c r="AL21" i="1" s="1"/>
  <c r="AM20" i="1"/>
  <c r="AM21" i="1" s="1"/>
  <c r="V22" i="1"/>
  <c r="V23" i="1" s="1"/>
  <c r="V24" i="1" s="1"/>
  <c r="E26" i="1"/>
  <c r="AL22" i="1" l="1"/>
  <c r="AL23" i="1" s="1"/>
  <c r="AM22" i="1"/>
  <c r="AM23" i="1" s="1"/>
  <c r="AF22" i="1"/>
  <c r="AF23" i="1" s="1"/>
  <c r="AF24" i="1" s="1"/>
  <c r="AF25" i="1" s="1"/>
  <c r="AG22" i="1"/>
  <c r="AG23" i="1" s="1"/>
  <c r="AG24" i="1" s="1"/>
  <c r="AG25" i="1" s="1"/>
  <c r="AE22" i="1"/>
  <c r="AE23" i="1" s="1"/>
  <c r="AE24" i="1" s="1"/>
  <c r="AE25" i="1" s="1"/>
  <c r="AI22" i="1"/>
  <c r="AI23" i="1" s="1"/>
  <c r="AH22" i="1"/>
  <c r="AH23" i="1" s="1"/>
  <c r="AH24" i="1" s="1"/>
  <c r="AH25" i="1" s="1"/>
  <c r="Y22" i="1"/>
  <c r="Y23" i="1" s="1"/>
  <c r="Y24" i="1" s="1"/>
  <c r="Y25" i="1" s="1"/>
  <c r="X22" i="1"/>
  <c r="X23" i="1" s="1"/>
  <c r="X24" i="1" s="1"/>
  <c r="X25" i="1" s="1"/>
  <c r="AB22" i="1"/>
  <c r="AB23" i="1" s="1"/>
  <c r="AB24" i="1" s="1"/>
  <c r="AB25" i="1" s="1"/>
  <c r="AA22" i="1"/>
  <c r="AA23" i="1" s="1"/>
  <c r="AA24" i="1" s="1"/>
  <c r="AA25" i="1" s="1"/>
  <c r="Z22" i="1"/>
  <c r="Z23" i="1" s="1"/>
  <c r="Z24" i="1" s="1"/>
  <c r="Z25" i="1" s="1"/>
  <c r="Q22" i="1"/>
  <c r="Q23" i="1" s="1"/>
  <c r="Q24" i="1" s="1"/>
  <c r="Q25" i="1" s="1"/>
  <c r="U22" i="1"/>
  <c r="U23" i="1" s="1"/>
  <c r="U24" i="1" s="1"/>
  <c r="U25" i="1" s="1"/>
  <c r="T22" i="1"/>
  <c r="T23" i="1" s="1"/>
  <c r="T24" i="1" s="1"/>
  <c r="T25" i="1" s="1"/>
  <c r="S22" i="1"/>
  <c r="S23" i="1" s="1"/>
  <c r="S24" i="1" s="1"/>
  <c r="S25" i="1" s="1"/>
  <c r="R22" i="1"/>
  <c r="R23" i="1" s="1"/>
  <c r="R24" i="1" s="1"/>
  <c r="R25" i="1" s="1"/>
  <c r="K25" i="1"/>
  <c r="M25" i="1"/>
  <c r="N25" i="1"/>
  <c r="AY44" i="1"/>
  <c r="AY42" i="1" s="1"/>
  <c r="AY34" i="1"/>
  <c r="AY36" i="1" s="1"/>
  <c r="AY43" i="1" s="1"/>
  <c r="AJ25" i="1"/>
  <c r="AJ24" i="1"/>
  <c r="J25" i="1"/>
  <c r="AC24" i="1"/>
  <c r="W24" i="1"/>
  <c r="AK24" i="1"/>
  <c r="AK25" i="1"/>
  <c r="O24" i="1"/>
  <c r="P24" i="1"/>
  <c r="E25" i="1"/>
  <c r="AM25" i="1" l="1"/>
  <c r="AM24" i="1"/>
  <c r="AL25" i="1"/>
  <c r="AL24" i="1"/>
  <c r="AI24" i="1"/>
  <c r="AI25" i="1"/>
  <c r="L25" i="1"/>
  <c r="O25" i="1" s="1"/>
  <c r="P25" i="1" s="1"/>
  <c r="AD25" i="1"/>
  <c r="AC25" i="1"/>
  <c r="V25" i="1"/>
  <c r="W25" i="1"/>
  <c r="A126" i="1"/>
  <c r="A48" i="1"/>
  <c r="A1" i="1"/>
  <c r="D38" i="1"/>
  <c r="E38" i="1"/>
  <c r="F38" i="1"/>
  <c r="G38" i="1"/>
  <c r="H38" i="1"/>
  <c r="I38" i="1"/>
  <c r="J38" i="1"/>
  <c r="K38" i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AF38" i="1"/>
  <c r="AG38" i="1"/>
  <c r="AJ38" i="1"/>
  <c r="AK38" i="1"/>
  <c r="AL38" i="1"/>
  <c r="AM38" i="1"/>
  <c r="C38" i="1"/>
  <c r="F32" i="1"/>
  <c r="G32" i="1"/>
  <c r="H32" i="1"/>
  <c r="I32" i="1"/>
  <c r="J32" i="1"/>
  <c r="K32" i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Z32" i="1"/>
  <c r="AA32" i="1"/>
  <c r="AB32" i="1"/>
  <c r="AC32" i="1"/>
  <c r="AD32" i="1"/>
  <c r="AE32" i="1"/>
  <c r="AF32" i="1"/>
  <c r="AG32" i="1"/>
  <c r="AH32" i="1"/>
  <c r="AI32" i="1"/>
  <c r="AJ32" i="1"/>
  <c r="AK32" i="1"/>
  <c r="AL32" i="1"/>
  <c r="AM32" i="1"/>
  <c r="C32" i="1"/>
  <c r="D26" i="1"/>
  <c r="F26" i="1"/>
  <c r="G26" i="1"/>
  <c r="H26" i="1"/>
  <c r="I26" i="1"/>
  <c r="J26" i="1"/>
  <c r="K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AG26" i="1"/>
  <c r="AH26" i="1"/>
  <c r="AI26" i="1"/>
  <c r="AJ26" i="1"/>
  <c r="AK26" i="1"/>
  <c r="AL26" i="1"/>
  <c r="AM26" i="1"/>
  <c r="C26" i="1"/>
  <c r="E20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AG17" i="1"/>
  <c r="AH17" i="1"/>
  <c r="AI17" i="1"/>
  <c r="AJ17" i="1"/>
  <c r="AK17" i="1"/>
  <c r="C17" i="1"/>
  <c r="D15" i="1"/>
  <c r="E15" i="1"/>
  <c r="F15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C15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AG13" i="1"/>
  <c r="AH13" i="1"/>
  <c r="AI13" i="1"/>
  <c r="AJ13" i="1"/>
  <c r="AK13" i="1"/>
  <c r="AL13" i="1"/>
  <c r="AM13" i="1"/>
  <c r="C13" i="1"/>
  <c r="D11" i="1"/>
  <c r="E11" i="1"/>
  <c r="F11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C11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AG9" i="1"/>
  <c r="AH9" i="1"/>
  <c r="AI9" i="1"/>
  <c r="AJ9" i="1"/>
  <c r="AK9" i="1"/>
  <c r="AL9" i="1"/>
  <c r="AM9" i="1"/>
  <c r="C9" i="1"/>
  <c r="D7" i="1"/>
  <c r="E7" i="1"/>
  <c r="F7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AG7" i="1"/>
  <c r="AH7" i="1"/>
  <c r="AI7" i="1"/>
  <c r="AJ7" i="1"/>
  <c r="AK7" i="1"/>
  <c r="AL7" i="1"/>
  <c r="AM7" i="1"/>
  <c r="C7" i="1"/>
  <c r="D5" i="1"/>
  <c r="E5" i="1"/>
  <c r="F5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AG5" i="1"/>
  <c r="AH5" i="1"/>
  <c r="AI5" i="1"/>
  <c r="AJ5" i="1"/>
  <c r="AK5" i="1"/>
  <c r="AL5" i="1"/>
  <c r="AM5" i="1"/>
  <c r="C5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  <c r="AH3" i="1"/>
  <c r="AI3" i="1"/>
  <c r="AJ3" i="1"/>
  <c r="AK3" i="1"/>
  <c r="AL3" i="1"/>
  <c r="AM3" i="1"/>
  <c r="C3" i="1"/>
  <c r="G34" i="1"/>
  <c r="F34" i="1"/>
  <c r="AT5" i="1"/>
  <c r="AT7" i="1"/>
  <c r="AT9" i="1"/>
  <c r="AT11" i="1"/>
  <c r="AT13" i="1"/>
  <c r="AT15" i="1"/>
  <c r="AT17" i="1"/>
  <c r="AT3" i="1"/>
  <c r="AS5" i="1"/>
  <c r="AS7" i="1"/>
  <c r="AS9" i="1"/>
  <c r="AS11" i="1"/>
  <c r="AS13" i="1"/>
  <c r="AS15" i="1"/>
  <c r="AS17" i="1"/>
  <c r="AS3" i="1"/>
  <c r="AR5" i="1"/>
  <c r="AR7" i="1"/>
  <c r="AR9" i="1"/>
  <c r="AR11" i="1"/>
  <c r="AR13" i="1"/>
  <c r="AR15" i="1"/>
  <c r="AR17" i="1"/>
  <c r="AR3" i="1"/>
  <c r="AQ5" i="1"/>
  <c r="AQ7" i="1"/>
  <c r="AQ9" i="1"/>
  <c r="AQ11" i="1"/>
  <c r="AQ13" i="1"/>
  <c r="AQ15" i="1"/>
  <c r="AQ17" i="1"/>
  <c r="AQ3" i="1"/>
  <c r="AP5" i="1"/>
  <c r="AP7" i="1"/>
  <c r="AP9" i="1"/>
  <c r="AP11" i="1"/>
  <c r="AP13" i="1"/>
  <c r="AP15" i="1"/>
  <c r="AP17" i="1"/>
  <c r="AP3" i="1"/>
  <c r="AO5" i="1"/>
  <c r="AO7" i="1"/>
  <c r="AO9" i="1"/>
  <c r="AO11" i="1"/>
  <c r="AO13" i="1"/>
  <c r="AO15" i="1"/>
  <c r="AO17" i="1"/>
  <c r="AO3" i="1"/>
  <c r="AN5" i="1"/>
  <c r="AN7" i="1"/>
  <c r="AN9" i="1"/>
  <c r="AN11" i="1"/>
  <c r="AN13" i="1"/>
  <c r="AN15" i="1"/>
  <c r="AN17" i="1"/>
  <c r="AN3" i="1"/>
  <c r="A25" i="1" l="1"/>
  <c r="J33" i="1"/>
  <c r="J34" i="1" s="1"/>
  <c r="AM39" i="1"/>
  <c r="AL39" i="1"/>
  <c r="AJ40" i="1"/>
  <c r="AG39" i="1"/>
  <c r="AF39" i="1"/>
  <c r="AE39" i="1"/>
  <c r="AD40" i="1"/>
  <c r="AB39" i="1"/>
  <c r="AA39" i="1"/>
  <c r="Z39" i="1"/>
  <c r="Y39" i="1"/>
  <c r="X39" i="1"/>
  <c r="W40" i="1"/>
  <c r="U39" i="1"/>
  <c r="T39" i="1"/>
  <c r="S39" i="1"/>
  <c r="R39" i="1"/>
  <c r="Q39" i="1"/>
  <c r="P40" i="1"/>
  <c r="P41" i="1" s="1"/>
  <c r="P42" i="1" s="1"/>
  <c r="N39" i="1"/>
  <c r="M39" i="1"/>
  <c r="L39" i="1"/>
  <c r="K39" i="1"/>
  <c r="G39" i="1"/>
  <c r="F39" i="1"/>
  <c r="E39" i="1"/>
  <c r="D39" i="1"/>
  <c r="C39" i="1"/>
  <c r="AM33" i="1"/>
  <c r="AL33" i="1"/>
  <c r="AK34" i="1"/>
  <c r="AI33" i="1"/>
  <c r="AH33" i="1"/>
  <c r="AG33" i="1"/>
  <c r="AF33" i="1"/>
  <c r="AE33" i="1"/>
  <c r="AD34" i="1"/>
  <c r="AB33" i="1"/>
  <c r="AA33" i="1"/>
  <c r="Z33" i="1"/>
  <c r="Y33" i="1"/>
  <c r="X33" i="1"/>
  <c r="U33" i="1"/>
  <c r="T33" i="1"/>
  <c r="S33" i="1"/>
  <c r="R33" i="1"/>
  <c r="Q33" i="1"/>
  <c r="P34" i="1"/>
  <c r="N33" i="1"/>
  <c r="M33" i="1"/>
  <c r="L33" i="1"/>
  <c r="K33" i="1"/>
  <c r="G35" i="1"/>
  <c r="F35" i="1"/>
  <c r="F36" i="1" s="1"/>
  <c r="C33" i="1"/>
  <c r="AM27" i="1"/>
  <c r="AL27" i="1"/>
  <c r="AI27" i="1"/>
  <c r="AH27" i="1"/>
  <c r="AG27" i="1"/>
  <c r="AF27" i="1"/>
  <c r="AE27" i="1"/>
  <c r="AB27" i="1"/>
  <c r="AA27" i="1"/>
  <c r="Z27" i="1"/>
  <c r="Y27" i="1"/>
  <c r="X27" i="1"/>
  <c r="W28" i="1"/>
  <c r="U27" i="1"/>
  <c r="T27" i="1"/>
  <c r="S27" i="1"/>
  <c r="R27" i="1"/>
  <c r="Q27" i="1"/>
  <c r="P28" i="1"/>
  <c r="N27" i="1"/>
  <c r="M27" i="1"/>
  <c r="L27" i="1"/>
  <c r="K27" i="1"/>
  <c r="I28" i="1"/>
  <c r="I29" i="1" s="1"/>
  <c r="G27" i="1"/>
  <c r="F27" i="1"/>
  <c r="E27" i="1"/>
  <c r="D27" i="1"/>
  <c r="C27" i="1"/>
  <c r="D40" i="1" l="1"/>
  <c r="D41" i="1" s="1"/>
  <c r="U40" i="1"/>
  <c r="U41" i="1" s="1"/>
  <c r="U42" i="1" s="1"/>
  <c r="AC40" i="1"/>
  <c r="AC41" i="1" s="1"/>
  <c r="AC42" i="1" s="1"/>
  <c r="N40" i="1"/>
  <c r="N41" i="1" s="1"/>
  <c r="N42" i="1" s="1"/>
  <c r="N43" i="1" s="1"/>
  <c r="AL40" i="1"/>
  <c r="AL41" i="1" s="1"/>
  <c r="F40" i="1"/>
  <c r="F41" i="1" s="1"/>
  <c r="F42" i="1" s="1"/>
  <c r="F43" i="1" s="1"/>
  <c r="O40" i="1"/>
  <c r="O41" i="1" s="1"/>
  <c r="O42" i="1" s="1"/>
  <c r="AM40" i="1"/>
  <c r="AM41" i="1" s="1"/>
  <c r="X40" i="1"/>
  <c r="X41" i="1" s="1"/>
  <c r="X42" i="1" s="1"/>
  <c r="X43" i="1" s="1"/>
  <c r="AF40" i="1"/>
  <c r="AF41" i="1" s="1"/>
  <c r="AF42" i="1" s="1"/>
  <c r="AF43" i="1" s="1"/>
  <c r="H40" i="1"/>
  <c r="H41" i="1" s="1"/>
  <c r="H42" i="1" s="1"/>
  <c r="Q40" i="1"/>
  <c r="Q41" i="1" s="1"/>
  <c r="Y40" i="1"/>
  <c r="Y41" i="1" s="1"/>
  <c r="Y42" i="1" s="1"/>
  <c r="Y43" i="1" s="1"/>
  <c r="AG40" i="1"/>
  <c r="AG41" i="1" s="1"/>
  <c r="AG42" i="1" s="1"/>
  <c r="AG43" i="1" s="1"/>
  <c r="V40" i="1"/>
  <c r="V41" i="1" s="1"/>
  <c r="V42" i="1" s="1"/>
  <c r="K40" i="1"/>
  <c r="K41" i="1" s="1"/>
  <c r="S40" i="1"/>
  <c r="S41" i="1" s="1"/>
  <c r="S42" i="1" s="1"/>
  <c r="AA40" i="1"/>
  <c r="AA41" i="1" s="1"/>
  <c r="AA42" i="1" s="1"/>
  <c r="AA43" i="1" s="1"/>
  <c r="M40" i="1"/>
  <c r="M41" i="1" s="1"/>
  <c r="AK40" i="1"/>
  <c r="AK41" i="1" s="1"/>
  <c r="E40" i="1"/>
  <c r="E41" i="1" s="1"/>
  <c r="AE40" i="1"/>
  <c r="AE41" i="1" s="1"/>
  <c r="AE42" i="1" s="1"/>
  <c r="AE43" i="1" s="1"/>
  <c r="G40" i="1"/>
  <c r="G41" i="1" s="1"/>
  <c r="I40" i="1"/>
  <c r="I41" i="1" s="1"/>
  <c r="I42" i="1" s="1"/>
  <c r="R40" i="1"/>
  <c r="R41" i="1" s="1"/>
  <c r="Z40" i="1"/>
  <c r="Z41" i="1" s="1"/>
  <c r="Z42" i="1" s="1"/>
  <c r="Z43" i="1" s="1"/>
  <c r="L40" i="1"/>
  <c r="L41" i="1" s="1"/>
  <c r="T40" i="1"/>
  <c r="T41" i="1" s="1"/>
  <c r="T42" i="1" s="1"/>
  <c r="AB40" i="1"/>
  <c r="AB41" i="1" s="1"/>
  <c r="C40" i="1"/>
  <c r="C41" i="1" s="1"/>
  <c r="AL34" i="1"/>
  <c r="AL35" i="1" s="1"/>
  <c r="AC34" i="1"/>
  <c r="AC35" i="1" s="1"/>
  <c r="AC36" i="1" s="1"/>
  <c r="AM34" i="1"/>
  <c r="AM35" i="1" s="1"/>
  <c r="X34" i="1"/>
  <c r="X35" i="1" s="1"/>
  <c r="AF34" i="1"/>
  <c r="AF35" i="1" s="1"/>
  <c r="M34" i="1"/>
  <c r="M35" i="1" s="1"/>
  <c r="M36" i="1" s="1"/>
  <c r="M37" i="1" s="1"/>
  <c r="H34" i="1"/>
  <c r="H35" i="1" s="1"/>
  <c r="H36" i="1" s="1"/>
  <c r="Q34" i="1"/>
  <c r="Q35" i="1" s="1"/>
  <c r="Y34" i="1"/>
  <c r="Y35" i="1" s="1"/>
  <c r="AG34" i="1"/>
  <c r="AG35" i="1" s="1"/>
  <c r="U34" i="1"/>
  <c r="U35" i="1" s="1"/>
  <c r="N34" i="1"/>
  <c r="N35" i="1" s="1"/>
  <c r="N36" i="1" s="1"/>
  <c r="N37" i="1" s="1"/>
  <c r="O34" i="1"/>
  <c r="O35" i="1" s="1"/>
  <c r="O36" i="1" s="1"/>
  <c r="I34" i="1"/>
  <c r="I35" i="1" s="1"/>
  <c r="I36" i="1" s="1"/>
  <c r="R34" i="1"/>
  <c r="R35" i="1" s="1"/>
  <c r="R36" i="1" s="1"/>
  <c r="R37" i="1" s="1"/>
  <c r="Z34" i="1"/>
  <c r="Z35" i="1" s="1"/>
  <c r="AH34" i="1"/>
  <c r="AH35" i="1" s="1"/>
  <c r="W34" i="1"/>
  <c r="W35" i="1" s="1"/>
  <c r="W36" i="1" s="1"/>
  <c r="K34" i="1"/>
  <c r="K35" i="1" s="1"/>
  <c r="K36" i="1" s="1"/>
  <c r="K37" i="1" s="1"/>
  <c r="S34" i="1"/>
  <c r="S35" i="1" s="1"/>
  <c r="S36" i="1" s="1"/>
  <c r="S37" i="1" s="1"/>
  <c r="AA34" i="1"/>
  <c r="AA35" i="1" s="1"/>
  <c r="AA36" i="1" s="1"/>
  <c r="AA37" i="1" s="1"/>
  <c r="AI34" i="1"/>
  <c r="AI35" i="1" s="1"/>
  <c r="V34" i="1"/>
  <c r="V35" i="1" s="1"/>
  <c r="V36" i="1" s="1"/>
  <c r="AE34" i="1"/>
  <c r="AE35" i="1" s="1"/>
  <c r="AE36" i="1" s="1"/>
  <c r="AE37" i="1" s="1"/>
  <c r="L34" i="1"/>
  <c r="L35" i="1" s="1"/>
  <c r="L36" i="1" s="1"/>
  <c r="L37" i="1" s="1"/>
  <c r="T34" i="1"/>
  <c r="T35" i="1" s="1"/>
  <c r="AB34" i="1"/>
  <c r="AB35" i="1" s="1"/>
  <c r="AB36" i="1" s="1"/>
  <c r="AB37" i="1" s="1"/>
  <c r="AJ34" i="1"/>
  <c r="AJ35" i="1" s="1"/>
  <c r="C34" i="1"/>
  <c r="C35" i="1" s="1"/>
  <c r="C36" i="1" s="1"/>
  <c r="C37" i="1" s="1"/>
  <c r="G28" i="1"/>
  <c r="G29" i="1" s="1"/>
  <c r="G30" i="1" s="1"/>
  <c r="G31" i="1" s="1"/>
  <c r="AM28" i="1"/>
  <c r="AM29" i="1" s="1"/>
  <c r="AM31" i="1" s="1"/>
  <c r="H28" i="1"/>
  <c r="H29" i="1" s="1"/>
  <c r="H30" i="1" s="1"/>
  <c r="X28" i="1"/>
  <c r="X29" i="1" s="1"/>
  <c r="AG28" i="1"/>
  <c r="AG29" i="1" s="1"/>
  <c r="J28" i="1"/>
  <c r="J29" i="1" s="1"/>
  <c r="J30" i="1" s="1"/>
  <c r="J31" i="1" s="1"/>
  <c r="R28" i="1"/>
  <c r="R29" i="1" s="1"/>
  <c r="R30" i="1" s="1"/>
  <c r="R31" i="1" s="1"/>
  <c r="Z28" i="1"/>
  <c r="Z29" i="1" s="1"/>
  <c r="AH28" i="1"/>
  <c r="AH29" i="1" s="1"/>
  <c r="K28" i="1"/>
  <c r="K29" i="1" s="1"/>
  <c r="K30" i="1" s="1"/>
  <c r="K31" i="1" s="1"/>
  <c r="S28" i="1"/>
  <c r="S29" i="1" s="1"/>
  <c r="AA28" i="1"/>
  <c r="AA29" i="1" s="1"/>
  <c r="AA30" i="1" s="1"/>
  <c r="AA31" i="1" s="1"/>
  <c r="AI28" i="1"/>
  <c r="AI29" i="1" s="1"/>
  <c r="AI30" i="1" s="1"/>
  <c r="AI31" i="1" s="1"/>
  <c r="O28" i="1"/>
  <c r="O29" i="1" s="1"/>
  <c r="O30" i="1" s="1"/>
  <c r="AE28" i="1"/>
  <c r="AE29" i="1" s="1"/>
  <c r="AE30" i="1" s="1"/>
  <c r="AE31" i="1" s="1"/>
  <c r="AF28" i="1"/>
  <c r="AF29" i="1" s="1"/>
  <c r="Q28" i="1"/>
  <c r="Q29" i="1" s="1"/>
  <c r="D28" i="1"/>
  <c r="D29" i="1" s="1"/>
  <c r="D31" i="1" s="1"/>
  <c r="T28" i="1"/>
  <c r="T29" i="1" s="1"/>
  <c r="T30" i="1" s="1"/>
  <c r="T31" i="1" s="1"/>
  <c r="AJ28" i="1"/>
  <c r="AJ29" i="1" s="1"/>
  <c r="AJ30" i="1" s="1"/>
  <c r="E28" i="1"/>
  <c r="E29" i="1" s="1"/>
  <c r="U28" i="1"/>
  <c r="U29" i="1" s="1"/>
  <c r="U30" i="1" s="1"/>
  <c r="U31" i="1" s="1"/>
  <c r="AC28" i="1"/>
  <c r="AC29" i="1" s="1"/>
  <c r="AC30" i="1" s="1"/>
  <c r="AK28" i="1"/>
  <c r="AK29" i="1" s="1"/>
  <c r="AK30" i="1" s="1"/>
  <c r="Y28" i="1"/>
  <c r="Y29" i="1" s="1"/>
  <c r="L28" i="1"/>
  <c r="L29" i="1" s="1"/>
  <c r="L30" i="1" s="1"/>
  <c r="AB28" i="1"/>
  <c r="AB29" i="1" s="1"/>
  <c r="M28" i="1"/>
  <c r="M29" i="1" s="1"/>
  <c r="F28" i="1"/>
  <c r="F29" i="1" s="1"/>
  <c r="N28" i="1"/>
  <c r="N29" i="1" s="1"/>
  <c r="N30" i="1" s="1"/>
  <c r="N31" i="1" s="1"/>
  <c r="V28" i="1"/>
  <c r="V29" i="1" s="1"/>
  <c r="V30" i="1" s="1"/>
  <c r="AD28" i="1"/>
  <c r="AD29" i="1" s="1"/>
  <c r="AD30" i="1" s="1"/>
  <c r="AL28" i="1"/>
  <c r="AL29" i="1" s="1"/>
  <c r="AT26" i="1"/>
  <c r="AS26" i="1"/>
  <c r="AQ26" i="1"/>
  <c r="AP26" i="1"/>
  <c r="AR26" i="1"/>
  <c r="AN26" i="1"/>
  <c r="C28" i="1"/>
  <c r="C29" i="1" s="1"/>
  <c r="AO26" i="1"/>
  <c r="AD41" i="1"/>
  <c r="AD42" i="1" s="1"/>
  <c r="P29" i="1"/>
  <c r="P30" i="1" s="1"/>
  <c r="W41" i="1"/>
  <c r="W42" i="1" s="1"/>
  <c r="I30" i="1"/>
  <c r="AK35" i="1"/>
  <c r="AK36" i="1" s="1"/>
  <c r="AD35" i="1"/>
  <c r="AD36" i="1" s="1"/>
  <c r="W29" i="1"/>
  <c r="F37" i="1"/>
  <c r="G36" i="1"/>
  <c r="G37" i="1" s="1"/>
  <c r="P35" i="1"/>
  <c r="P36" i="1" s="1"/>
  <c r="AJ41" i="1"/>
  <c r="AJ42" i="1" s="1"/>
  <c r="AN202" i="1"/>
  <c r="AS201" i="1"/>
  <c r="CE9" i="2"/>
  <c r="CD9" i="2"/>
  <c r="CC9" i="2"/>
  <c r="AW9" i="2"/>
  <c r="AV9" i="2"/>
  <c r="AU9" i="2"/>
  <c r="AT9" i="2"/>
  <c r="CE8" i="2"/>
  <c r="CD8" i="2"/>
  <c r="CC8" i="2"/>
  <c r="CB8" i="2"/>
  <c r="CA8" i="2"/>
  <c r="BZ8" i="2"/>
  <c r="AU8" i="2"/>
  <c r="AT8" i="2"/>
  <c r="CE14" i="2"/>
  <c r="CD14" i="2"/>
  <c r="CC14" i="2"/>
  <c r="CB14" i="2"/>
  <c r="AV14" i="2"/>
  <c r="AU14" i="2"/>
  <c r="AT14" i="2"/>
  <c r="CE7" i="2"/>
  <c r="AY7" i="2"/>
  <c r="AX7" i="2"/>
  <c r="AW7" i="2"/>
  <c r="AV7" i="2"/>
  <c r="AU7" i="2"/>
  <c r="AT7" i="2"/>
  <c r="CE13" i="2"/>
  <c r="CD13" i="2"/>
  <c r="CC13" i="2"/>
  <c r="CB13" i="2"/>
  <c r="CA13" i="2"/>
  <c r="BZ13" i="2"/>
  <c r="BY13" i="2"/>
  <c r="AT13" i="2"/>
  <c r="CE6" i="2"/>
  <c r="CD6" i="2"/>
  <c r="CC6" i="2"/>
  <c r="CB6" i="2"/>
  <c r="AW6" i="2"/>
  <c r="AV6" i="2"/>
  <c r="AU6" i="2"/>
  <c r="AT6" i="2"/>
  <c r="CE12" i="2"/>
  <c r="CD12" i="2"/>
  <c r="AX12" i="2"/>
  <c r="AW12" i="2"/>
  <c r="AV12" i="2"/>
  <c r="AU12" i="2"/>
  <c r="AT12" i="2"/>
  <c r="CE5" i="2"/>
  <c r="CD5" i="2"/>
  <c r="CC5" i="2"/>
  <c r="CB5" i="2"/>
  <c r="CA5" i="2"/>
  <c r="BZ5" i="2"/>
  <c r="AT5" i="2"/>
  <c r="CE11" i="2"/>
  <c r="CD11" i="2"/>
  <c r="CC11" i="2"/>
  <c r="CB11" i="2"/>
  <c r="CA11" i="2"/>
  <c r="AV11" i="2"/>
  <c r="AU11" i="2"/>
  <c r="AT11" i="2"/>
  <c r="CE4" i="2"/>
  <c r="CD4" i="2"/>
  <c r="CC4" i="2"/>
  <c r="CB4" i="2"/>
  <c r="CA4" i="2"/>
  <c r="BZ4" i="2"/>
  <c r="BY4" i="2"/>
  <c r="BX4" i="2"/>
  <c r="BW4" i="2"/>
  <c r="AT4" i="2"/>
  <c r="AZ10" i="2"/>
  <c r="AY10" i="2"/>
  <c r="AX10" i="2"/>
  <c r="AW10" i="2"/>
  <c r="AV10" i="2"/>
  <c r="AU10" i="2"/>
  <c r="AT10" i="2"/>
  <c r="CE3" i="2"/>
  <c r="CD3" i="2"/>
  <c r="AX3" i="2"/>
  <c r="AW3" i="2"/>
  <c r="AV3" i="2"/>
  <c r="AU3" i="2"/>
  <c r="AT3" i="2"/>
  <c r="CE2" i="2"/>
  <c r="CD2" i="2"/>
  <c r="CC2" i="2"/>
  <c r="CB2" i="2"/>
  <c r="CA2" i="2"/>
  <c r="BZ2" i="2"/>
  <c r="BY2" i="2"/>
  <c r="BX2" i="2"/>
  <c r="BW2" i="2"/>
  <c r="BV2" i="2"/>
  <c r="BU2" i="2"/>
  <c r="BT2" i="2"/>
  <c r="BS2" i="2"/>
  <c r="BR2" i="2"/>
  <c r="BQ2" i="2"/>
  <c r="BP2" i="2"/>
  <c r="BO2" i="2"/>
  <c r="BN2" i="2"/>
  <c r="BM2" i="2"/>
  <c r="BL2" i="2"/>
  <c r="BK2" i="2"/>
  <c r="BJ2" i="2"/>
  <c r="BI2" i="2"/>
  <c r="BH2" i="2"/>
  <c r="BG2" i="2"/>
  <c r="BF2" i="2"/>
  <c r="BE2" i="2"/>
  <c r="BD2" i="2"/>
  <c r="BC2" i="2"/>
  <c r="BB2" i="2"/>
  <c r="BA2" i="2"/>
  <c r="AZ2" i="2"/>
  <c r="AY2" i="2"/>
  <c r="AX2" i="2"/>
  <c r="AW2" i="2"/>
  <c r="AV2" i="2"/>
  <c r="AU2" i="2"/>
  <c r="AT1" i="2"/>
  <c r="CE51" i="2"/>
  <c r="AM86" i="1" s="1"/>
  <c r="AM87" i="1" s="1"/>
  <c r="CD51" i="2"/>
  <c r="AX51" i="2"/>
  <c r="AW51" i="2"/>
  <c r="E86" i="1" s="1"/>
  <c r="E87" i="1" s="1"/>
  <c r="AV51" i="2"/>
  <c r="AU51" i="2"/>
  <c r="AT51" i="2"/>
  <c r="CE50" i="2"/>
  <c r="AM80" i="1" s="1"/>
  <c r="AM81" i="1" s="1"/>
  <c r="CD50" i="2"/>
  <c r="CC50" i="2"/>
  <c r="CB50" i="2"/>
  <c r="CA50" i="2"/>
  <c r="AI80" i="1" s="1"/>
  <c r="AI81" i="1" s="1"/>
  <c r="AV50" i="2"/>
  <c r="AU50" i="2"/>
  <c r="C80" i="1" s="1"/>
  <c r="C81" i="1" s="1"/>
  <c r="AT50" i="2"/>
  <c r="CE56" i="2"/>
  <c r="CD56" i="2"/>
  <c r="CC56" i="2"/>
  <c r="AK116" i="1" s="1"/>
  <c r="AK117" i="1" s="1"/>
  <c r="AW56" i="2"/>
  <c r="E116" i="1" s="1"/>
  <c r="E117" i="1" s="1"/>
  <c r="AV56" i="2"/>
  <c r="AU56" i="2"/>
  <c r="AT56" i="2"/>
  <c r="AZ49" i="2"/>
  <c r="AY49" i="2"/>
  <c r="G74" i="1" s="1"/>
  <c r="G75" i="1" s="1"/>
  <c r="AX49" i="2"/>
  <c r="AW49" i="2"/>
  <c r="AV49" i="2"/>
  <c r="AU49" i="2"/>
  <c r="AT49" i="2"/>
  <c r="CE55" i="2"/>
  <c r="AM110" i="1" s="1"/>
  <c r="AM111" i="1" s="1"/>
  <c r="CD55" i="2"/>
  <c r="CC55" i="2"/>
  <c r="CB55" i="2"/>
  <c r="CA55" i="2"/>
  <c r="BZ55" i="2"/>
  <c r="AU55" i="2"/>
  <c r="AT55" i="2"/>
  <c r="CE48" i="2"/>
  <c r="CD48" i="2"/>
  <c r="AL68" i="1" s="1"/>
  <c r="AL69" i="1" s="1"/>
  <c r="CC48" i="2"/>
  <c r="AK68" i="1" s="1"/>
  <c r="AK69" i="1" s="1"/>
  <c r="AX48" i="2"/>
  <c r="F68" i="1" s="1"/>
  <c r="F69" i="1" s="1"/>
  <c r="AW48" i="2"/>
  <c r="E68" i="1" s="1"/>
  <c r="E69" i="1" s="1"/>
  <c r="AV48" i="2"/>
  <c r="AU48" i="2"/>
  <c r="AT48" i="2"/>
  <c r="CE54" i="2"/>
  <c r="AY54" i="2"/>
  <c r="AX54" i="2"/>
  <c r="AW54" i="2"/>
  <c r="E104" i="1" s="1"/>
  <c r="E105" i="1" s="1"/>
  <c r="AV54" i="2"/>
  <c r="D104" i="1" s="1"/>
  <c r="D105" i="1" s="1"/>
  <c r="AU54" i="2"/>
  <c r="AT54" i="2"/>
  <c r="CE47" i="2"/>
  <c r="CD47" i="2"/>
  <c r="CC47" i="2"/>
  <c r="CB47" i="2"/>
  <c r="CA47" i="2"/>
  <c r="AU47" i="2"/>
  <c r="C62" i="1" s="1"/>
  <c r="C63" i="1" s="1"/>
  <c r="AT47" i="2"/>
  <c r="CE53" i="2"/>
  <c r="CD53" i="2"/>
  <c r="CC53" i="2"/>
  <c r="AK98" i="1" s="1"/>
  <c r="AK99" i="1" s="1"/>
  <c r="CB53" i="2"/>
  <c r="AW53" i="2"/>
  <c r="E98" i="1" s="1"/>
  <c r="E99" i="1" s="1"/>
  <c r="AV53" i="2"/>
  <c r="AU53" i="2"/>
  <c r="C98" i="1" s="1"/>
  <c r="C99" i="1" s="1"/>
  <c r="AT53" i="2"/>
  <c r="CE46" i="2"/>
  <c r="AM56" i="1" s="1"/>
  <c r="AM57" i="1" s="1"/>
  <c r="CD46" i="2"/>
  <c r="CC46" i="2"/>
  <c r="CB46" i="2"/>
  <c r="CA46" i="2"/>
  <c r="AI56" i="1" s="1"/>
  <c r="AI57" i="1" s="1"/>
  <c r="BZ46" i="2"/>
  <c r="AH56" i="1" s="1"/>
  <c r="AH57" i="1" s="1"/>
  <c r="BY46" i="2"/>
  <c r="AG56" i="1" s="1"/>
  <c r="AG57" i="1" s="1"/>
  <c r="BX46" i="2"/>
  <c r="AU46" i="2"/>
  <c r="C56" i="1" s="1"/>
  <c r="C57" i="1" s="1"/>
  <c r="AT46" i="2"/>
  <c r="CE52" i="2"/>
  <c r="CD52" i="2"/>
  <c r="CC52" i="2"/>
  <c r="AK92" i="1" s="1"/>
  <c r="AK93" i="1" s="1"/>
  <c r="CB52" i="2"/>
  <c r="CA52" i="2"/>
  <c r="BZ52" i="2"/>
  <c r="AH92" i="1" s="1"/>
  <c r="AH93" i="1" s="1"/>
  <c r="AT52" i="2"/>
  <c r="CE45" i="2"/>
  <c r="AM50" i="1" s="1"/>
  <c r="AM51" i="1" s="1"/>
  <c r="AY45" i="2"/>
  <c r="G50" i="1" s="1"/>
  <c r="G51" i="1" s="1"/>
  <c r="AX45" i="2"/>
  <c r="F50" i="1" s="1"/>
  <c r="F51" i="1" s="1"/>
  <c r="AW45" i="2"/>
  <c r="AV45" i="2"/>
  <c r="AU45" i="2"/>
  <c r="C50" i="1" s="1"/>
  <c r="C51" i="1" s="1"/>
  <c r="AT45" i="2"/>
  <c r="CE44" i="2"/>
  <c r="CD44" i="2"/>
  <c r="CC44" i="2"/>
  <c r="CB44" i="2"/>
  <c r="CA44" i="2"/>
  <c r="BZ44" i="2"/>
  <c r="BY44" i="2"/>
  <c r="BX44" i="2"/>
  <c r="BW44" i="2"/>
  <c r="BV44" i="2"/>
  <c r="BU44" i="2"/>
  <c r="BT44" i="2"/>
  <c r="BS44" i="2"/>
  <c r="BR44" i="2"/>
  <c r="BQ44" i="2"/>
  <c r="BP44" i="2"/>
  <c r="BO44" i="2"/>
  <c r="BN44" i="2"/>
  <c r="BM44" i="2"/>
  <c r="BL44" i="2"/>
  <c r="BK44" i="2"/>
  <c r="BJ44" i="2"/>
  <c r="BI44" i="2"/>
  <c r="BH44" i="2"/>
  <c r="BG44" i="2"/>
  <c r="BF44" i="2"/>
  <c r="BE44" i="2"/>
  <c r="BD44" i="2"/>
  <c r="BC44" i="2"/>
  <c r="BB44" i="2"/>
  <c r="BA44" i="2"/>
  <c r="AZ44" i="2"/>
  <c r="AY44" i="2"/>
  <c r="AX44" i="2"/>
  <c r="AW44" i="2"/>
  <c r="AV44" i="2"/>
  <c r="AU44" i="2"/>
  <c r="AT43" i="2"/>
  <c r="D87" i="2"/>
  <c r="AK42" i="1" l="1"/>
  <c r="AK43" i="1"/>
  <c r="R42" i="1"/>
  <c r="R43" i="1" s="1"/>
  <c r="AB42" i="1"/>
  <c r="AB43" i="1" s="1"/>
  <c r="AC43" i="1" s="1"/>
  <c r="G42" i="1"/>
  <c r="G43" i="1" s="1"/>
  <c r="Q42" i="1"/>
  <c r="Q43" i="1" s="1"/>
  <c r="M42" i="1"/>
  <c r="M43" i="1" s="1"/>
  <c r="AL42" i="1"/>
  <c r="AL43" i="1"/>
  <c r="AM43" i="1"/>
  <c r="AM42" i="1"/>
  <c r="E42" i="1"/>
  <c r="E43" i="1" s="1"/>
  <c r="K42" i="1"/>
  <c r="K43" i="1" s="1"/>
  <c r="L42" i="1"/>
  <c r="L43" i="1" s="1"/>
  <c r="D43" i="1"/>
  <c r="D42" i="1"/>
  <c r="U43" i="1"/>
  <c r="S43" i="1"/>
  <c r="T43" i="1"/>
  <c r="C43" i="1"/>
  <c r="C42" i="1"/>
  <c r="Q36" i="1"/>
  <c r="Q37" i="1" s="1"/>
  <c r="Z36" i="1"/>
  <c r="Z37" i="1" s="1"/>
  <c r="AF36" i="1"/>
  <c r="AF37" i="1" s="1"/>
  <c r="AI37" i="1"/>
  <c r="AI36" i="1"/>
  <c r="AJ36" i="1"/>
  <c r="AJ37" i="1"/>
  <c r="X36" i="1"/>
  <c r="X37" i="1" s="1"/>
  <c r="T36" i="1"/>
  <c r="T37" i="1" s="1"/>
  <c r="U36" i="1"/>
  <c r="U37" i="1" s="1"/>
  <c r="AM37" i="1"/>
  <c r="AM36" i="1"/>
  <c r="AG37" i="1"/>
  <c r="AG36" i="1"/>
  <c r="AH36" i="1"/>
  <c r="AH37" i="1"/>
  <c r="Y36" i="1"/>
  <c r="Y37" i="1" s="1"/>
  <c r="AL37" i="1"/>
  <c r="AL36" i="1"/>
  <c r="AK37" i="1"/>
  <c r="M30" i="1"/>
  <c r="M31" i="1" s="1"/>
  <c r="AH30" i="1"/>
  <c r="AH31" i="1" s="1"/>
  <c r="E30" i="1"/>
  <c r="E31" i="1"/>
  <c r="Y30" i="1"/>
  <c r="Y31" i="1" s="1"/>
  <c r="AB30" i="1"/>
  <c r="AB31" i="1" s="1"/>
  <c r="Z30" i="1"/>
  <c r="Z31" i="1" s="1"/>
  <c r="AL31" i="1"/>
  <c r="AL30" i="1"/>
  <c r="AG30" i="1"/>
  <c r="AG31" i="1" s="1"/>
  <c r="Q30" i="1"/>
  <c r="Q31" i="1" s="1"/>
  <c r="X30" i="1"/>
  <c r="X31" i="1" s="1"/>
  <c r="S30" i="1"/>
  <c r="S31" i="1" s="1"/>
  <c r="F31" i="1"/>
  <c r="F30" i="1"/>
  <c r="AF30" i="1"/>
  <c r="AF31" i="1" s="1"/>
  <c r="D30" i="1"/>
  <c r="L31" i="1"/>
  <c r="AM30" i="1"/>
  <c r="C31" i="1"/>
  <c r="C30" i="1"/>
  <c r="AM52" i="1"/>
  <c r="AM53" i="1" s="1"/>
  <c r="C58" i="1"/>
  <c r="C59" i="1" s="1"/>
  <c r="AM58" i="1"/>
  <c r="AM59" i="1" s="1"/>
  <c r="AM61" i="1" s="1"/>
  <c r="AI82" i="1"/>
  <c r="AI83" i="1" s="1"/>
  <c r="AI84" i="1" s="1"/>
  <c r="E88" i="1"/>
  <c r="E89" i="1" s="1"/>
  <c r="AM112" i="1"/>
  <c r="AM113" i="1" s="1"/>
  <c r="AM115" i="1" s="1"/>
  <c r="AH94" i="1"/>
  <c r="AH95" i="1" s="1"/>
  <c r="AH96" i="1" s="1"/>
  <c r="E118" i="1"/>
  <c r="E119" i="1" s="1"/>
  <c r="E120" i="1" s="1"/>
  <c r="G52" i="1"/>
  <c r="G53" i="1" s="1"/>
  <c r="C52" i="1"/>
  <c r="C53" i="1" s="1"/>
  <c r="AG58" i="1"/>
  <c r="AG59" i="1" s="1"/>
  <c r="C100" i="1"/>
  <c r="C101" i="1" s="1"/>
  <c r="C64" i="1"/>
  <c r="C65" i="1" s="1"/>
  <c r="C67" i="1" s="1"/>
  <c r="D106" i="1"/>
  <c r="D107" i="1" s="1"/>
  <c r="E70" i="1"/>
  <c r="E71" i="1" s="1"/>
  <c r="AK118" i="1"/>
  <c r="AK119" i="1" s="1"/>
  <c r="AH58" i="1"/>
  <c r="AH59" i="1" s="1"/>
  <c r="E106" i="1"/>
  <c r="E107" i="1" s="1"/>
  <c r="F70" i="1"/>
  <c r="F71" i="1" s="1"/>
  <c r="AM88" i="1"/>
  <c r="AM89" i="1" s="1"/>
  <c r="AK100" i="1"/>
  <c r="AK101" i="1" s="1"/>
  <c r="AK94" i="1"/>
  <c r="AK95" i="1" s="1"/>
  <c r="AI58" i="1"/>
  <c r="AI59" i="1" s="1"/>
  <c r="E100" i="1"/>
  <c r="E101" i="1" s="1"/>
  <c r="AK70" i="1"/>
  <c r="AK71" i="1" s="1"/>
  <c r="G76" i="1"/>
  <c r="G77" i="1" s="1"/>
  <c r="AM82" i="1"/>
  <c r="AM83" i="1" s="1"/>
  <c r="C82" i="1"/>
  <c r="C83" i="1" s="1"/>
  <c r="F52" i="1"/>
  <c r="F53" i="1" s="1"/>
  <c r="F55" i="1" s="1"/>
  <c r="AL70" i="1"/>
  <c r="AL71" i="1" s="1"/>
  <c r="AL73" i="1" s="1"/>
  <c r="AJ43" i="1"/>
  <c r="W30" i="1"/>
  <c r="E50" i="1"/>
  <c r="E51" i="1" s="1"/>
  <c r="AL56" i="1"/>
  <c r="AL57" i="1" s="1"/>
  <c r="AM92" i="1"/>
  <c r="AM93" i="1" s="1"/>
  <c r="AJ62" i="1"/>
  <c r="AJ63" i="1" s="1"/>
  <c r="F104" i="1"/>
  <c r="F105" i="1" s="1"/>
  <c r="E74" i="1"/>
  <c r="E75" i="1" s="1"/>
  <c r="AF56" i="1"/>
  <c r="AF57" i="1" s="1"/>
  <c r="AK62" i="1"/>
  <c r="AK63" i="1" s="1"/>
  <c r="G104" i="1"/>
  <c r="G105" i="1" s="1"/>
  <c r="AM104" i="1"/>
  <c r="AM105" i="1" s="1"/>
  <c r="AM68" i="1"/>
  <c r="AM69" i="1" s="1"/>
  <c r="F74" i="1"/>
  <c r="F75" i="1" s="1"/>
  <c r="D116" i="1"/>
  <c r="D117" i="1" s="1"/>
  <c r="AL62" i="1"/>
  <c r="AL63" i="1" s="1"/>
  <c r="AH110" i="1"/>
  <c r="AH111" i="1" s="1"/>
  <c r="AI92" i="1"/>
  <c r="AI93" i="1" s="1"/>
  <c r="D98" i="1"/>
  <c r="AJ98" i="1"/>
  <c r="AJ99" i="1" s="1"/>
  <c r="AM62" i="1"/>
  <c r="AM63" i="1" s="1"/>
  <c r="C110" i="1"/>
  <c r="AI110" i="1"/>
  <c r="AI111" i="1" s="1"/>
  <c r="H74" i="1"/>
  <c r="H75" i="1" s="1"/>
  <c r="AJ92" i="1"/>
  <c r="AJ93" i="1" s="1"/>
  <c r="AJ110" i="1"/>
  <c r="AJ111" i="1" s="1"/>
  <c r="AJ56" i="1"/>
  <c r="AJ57" i="1" s="1"/>
  <c r="AL98" i="1"/>
  <c r="AL99" i="1" s="1"/>
  <c r="C104" i="1"/>
  <c r="C68" i="1"/>
  <c r="AK110" i="1"/>
  <c r="AK111" i="1" s="1"/>
  <c r="D50" i="1"/>
  <c r="D51" i="1" s="1"/>
  <c r="AL92" i="1"/>
  <c r="AL93" i="1" s="1"/>
  <c r="AK56" i="1"/>
  <c r="AK57" i="1" s="1"/>
  <c r="AM98" i="1"/>
  <c r="AM99" i="1" s="1"/>
  <c r="D68" i="1"/>
  <c r="D69" i="1" s="1"/>
  <c r="AL110" i="1"/>
  <c r="AL111" i="1" s="1"/>
  <c r="C74" i="1"/>
  <c r="AI62" i="1"/>
  <c r="AI63" i="1" s="1"/>
  <c r="C116" i="1"/>
  <c r="C86" i="1"/>
  <c r="D86" i="1"/>
  <c r="D87" i="1" s="1"/>
  <c r="D80" i="1"/>
  <c r="AJ80" i="1"/>
  <c r="AJ81" i="1" s="1"/>
  <c r="D74" i="1"/>
  <c r="D75" i="1" s="1"/>
  <c r="AL116" i="1"/>
  <c r="AL117" i="1" s="1"/>
  <c r="AK80" i="1"/>
  <c r="AK81" i="1" s="1"/>
  <c r="F86" i="1"/>
  <c r="F87" i="1" s="1"/>
  <c r="AL86" i="1"/>
  <c r="AL87" i="1" s="1"/>
  <c r="AM116" i="1"/>
  <c r="AM117" i="1" s="1"/>
  <c r="AL80" i="1"/>
  <c r="AL81" i="1" s="1"/>
  <c r="E121" i="1" l="1"/>
  <c r="AI85" i="1"/>
  <c r="AH97" i="1"/>
  <c r="AM60" i="1"/>
  <c r="AL72" i="1"/>
  <c r="I25" i="1"/>
  <c r="H25" i="1"/>
  <c r="I31" i="1"/>
  <c r="O31" i="1"/>
  <c r="H43" i="1"/>
  <c r="V43" i="1"/>
  <c r="W43" i="1"/>
  <c r="AD43" i="1"/>
  <c r="I43" i="1"/>
  <c r="AD37" i="1"/>
  <c r="AC37" i="1"/>
  <c r="V37" i="1"/>
  <c r="W37" i="1"/>
  <c r="H31" i="1"/>
  <c r="AD31" i="1"/>
  <c r="AC31" i="1"/>
  <c r="W31" i="1"/>
  <c r="V31" i="1"/>
  <c r="AK31" i="1"/>
  <c r="A31" i="1"/>
  <c r="P31" i="1"/>
  <c r="AJ31" i="1"/>
  <c r="E108" i="1"/>
  <c r="E109" i="1"/>
  <c r="G79" i="1"/>
  <c r="G78" i="1"/>
  <c r="AK73" i="1"/>
  <c r="AK72" i="1"/>
  <c r="E102" i="1"/>
  <c r="E103" i="1"/>
  <c r="AG61" i="1"/>
  <c r="AG60" i="1"/>
  <c r="C55" i="1"/>
  <c r="C54" i="1"/>
  <c r="AK120" i="1"/>
  <c r="AK121" i="1"/>
  <c r="G55" i="1"/>
  <c r="G54" i="1"/>
  <c r="E73" i="1"/>
  <c r="E72" i="1"/>
  <c r="D108" i="1"/>
  <c r="D109" i="1"/>
  <c r="AI61" i="1"/>
  <c r="AI60" i="1"/>
  <c r="AK96" i="1"/>
  <c r="AK97" i="1"/>
  <c r="AK103" i="1"/>
  <c r="AK102" i="1"/>
  <c r="E91" i="1"/>
  <c r="E90" i="1"/>
  <c r="AM91" i="1"/>
  <c r="AM90" i="1"/>
  <c r="C61" i="1"/>
  <c r="C60" i="1"/>
  <c r="AH61" i="1"/>
  <c r="AH60" i="1"/>
  <c r="C84" i="1"/>
  <c r="C85" i="1"/>
  <c r="AM85" i="1"/>
  <c r="AM84" i="1"/>
  <c r="F73" i="1"/>
  <c r="F72" i="1"/>
  <c r="C102" i="1"/>
  <c r="C103" i="1"/>
  <c r="AM55" i="1"/>
  <c r="AM54" i="1"/>
  <c r="AK82" i="1"/>
  <c r="AK83" i="1" s="1"/>
  <c r="AK85" i="1" s="1"/>
  <c r="AK112" i="1"/>
  <c r="AK113" i="1" s="1"/>
  <c r="D118" i="1"/>
  <c r="D119" i="1" s="1"/>
  <c r="E76" i="1"/>
  <c r="E77" i="1" s="1"/>
  <c r="E79" i="1" s="1"/>
  <c r="AI64" i="1"/>
  <c r="AI65" i="1" s="1"/>
  <c r="AI66" i="1" s="1"/>
  <c r="AI112" i="1"/>
  <c r="AI113" i="1" s="1"/>
  <c r="AI115" i="1" s="1"/>
  <c r="F106" i="1"/>
  <c r="F107" i="1" s="1"/>
  <c r="F109" i="1" s="1"/>
  <c r="AL118" i="1"/>
  <c r="AL119" i="1" s="1"/>
  <c r="AL120" i="1" s="1"/>
  <c r="F76" i="1"/>
  <c r="F77" i="1" s="1"/>
  <c r="F79" i="1" s="1"/>
  <c r="AJ64" i="1"/>
  <c r="AJ65" i="1" s="1"/>
  <c r="AJ66" i="1" s="1"/>
  <c r="AL88" i="1"/>
  <c r="AL89" i="1" s="1"/>
  <c r="H76" i="1"/>
  <c r="H77" i="1" s="1"/>
  <c r="H78" i="1" s="1"/>
  <c r="AM64" i="1"/>
  <c r="AM65" i="1" s="1"/>
  <c r="AJ82" i="1"/>
  <c r="AJ83" i="1" s="1"/>
  <c r="AJ85" i="1" s="1"/>
  <c r="D70" i="1"/>
  <c r="D71" i="1" s="1"/>
  <c r="D72" i="1" s="1"/>
  <c r="AL100" i="1"/>
  <c r="AL101" i="1" s="1"/>
  <c r="AL102" i="1" s="1"/>
  <c r="AJ100" i="1"/>
  <c r="AJ101" i="1" s="1"/>
  <c r="AJ102" i="1" s="1"/>
  <c r="AM106" i="1"/>
  <c r="AM107" i="1" s="1"/>
  <c r="AM108" i="1" s="1"/>
  <c r="AL58" i="1"/>
  <c r="AL59" i="1" s="1"/>
  <c r="AL60" i="1" s="1"/>
  <c r="F54" i="1"/>
  <c r="C66" i="1"/>
  <c r="AF58" i="1"/>
  <c r="AF59" i="1" s="1"/>
  <c r="AF60" i="1" s="1"/>
  <c r="D52" i="1"/>
  <c r="D53" i="1" s="1"/>
  <c r="D55" i="1" s="1"/>
  <c r="AL112" i="1"/>
  <c r="AL113" i="1" s="1"/>
  <c r="AL114" i="1" s="1"/>
  <c r="AM70" i="1"/>
  <c r="AM71" i="1" s="1"/>
  <c r="AM73" i="1" s="1"/>
  <c r="AJ58" i="1"/>
  <c r="AJ59" i="1" s="1"/>
  <c r="AJ60" i="1" s="1"/>
  <c r="G106" i="1"/>
  <c r="G107" i="1" s="1"/>
  <c r="G109" i="1" s="1"/>
  <c r="E52" i="1"/>
  <c r="E53" i="1" s="1"/>
  <c r="E54" i="1" s="1"/>
  <c r="AM114" i="1"/>
  <c r="AL94" i="1"/>
  <c r="AL95" i="1" s="1"/>
  <c r="AL96" i="1" s="1"/>
  <c r="AL64" i="1"/>
  <c r="AL65" i="1" s="1"/>
  <c r="AL67" i="1" s="1"/>
  <c r="D76" i="1"/>
  <c r="D77" i="1" s="1"/>
  <c r="D78" i="1" s="1"/>
  <c r="AM94" i="1"/>
  <c r="AM95" i="1" s="1"/>
  <c r="AL82" i="1"/>
  <c r="AL83" i="1" s="1"/>
  <c r="AL85" i="1" s="1"/>
  <c r="AM100" i="1"/>
  <c r="AM101" i="1" s="1"/>
  <c r="AM102" i="1" s="1"/>
  <c r="AM118" i="1"/>
  <c r="AM119" i="1" s="1"/>
  <c r="AM121" i="1" s="1"/>
  <c r="D88" i="1"/>
  <c r="D89" i="1" s="1"/>
  <c r="AK58" i="1"/>
  <c r="AK59" i="1" s="1"/>
  <c r="AK60" i="1" s="1"/>
  <c r="AJ112" i="1"/>
  <c r="AJ113" i="1" s="1"/>
  <c r="AJ115" i="1" s="1"/>
  <c r="AI94" i="1"/>
  <c r="AI95" i="1" s="1"/>
  <c r="AI96" i="1" s="1"/>
  <c r="AK64" i="1"/>
  <c r="AK65" i="1" s="1"/>
  <c r="AH112" i="1"/>
  <c r="AH113" i="1" s="1"/>
  <c r="AJ94" i="1"/>
  <c r="AJ95" i="1" s="1"/>
  <c r="AJ96" i="1" s="1"/>
  <c r="F88" i="1"/>
  <c r="F89" i="1" s="1"/>
  <c r="AI67" i="1"/>
  <c r="AK61" i="1"/>
  <c r="F78" i="1"/>
  <c r="AJ84" i="1"/>
  <c r="C69" i="1"/>
  <c r="C105" i="1"/>
  <c r="D81" i="1"/>
  <c r="D99" i="1"/>
  <c r="C117" i="1"/>
  <c r="C87" i="1"/>
  <c r="C75" i="1"/>
  <c r="C111" i="1"/>
  <c r="C122" i="2"/>
  <c r="C121" i="2"/>
  <c r="D120" i="2"/>
  <c r="C119" i="2"/>
  <c r="C118" i="2"/>
  <c r="D117" i="2"/>
  <c r="C116" i="2"/>
  <c r="C115" i="2"/>
  <c r="D114" i="2"/>
  <c r="C113" i="2"/>
  <c r="C112" i="2"/>
  <c r="D111" i="2"/>
  <c r="C110" i="2"/>
  <c r="AT98" i="2"/>
  <c r="C109" i="2"/>
  <c r="D108" i="2"/>
  <c r="AT97" i="2"/>
  <c r="C107" i="2"/>
  <c r="C106" i="2"/>
  <c r="AT96" i="2"/>
  <c r="D105" i="2"/>
  <c r="C104" i="2"/>
  <c r="AT95" i="2"/>
  <c r="C103" i="2"/>
  <c r="D102" i="2"/>
  <c r="AT94" i="2"/>
  <c r="C101" i="2"/>
  <c r="C100" i="2"/>
  <c r="AT93" i="2"/>
  <c r="D99" i="2"/>
  <c r="C98" i="2"/>
  <c r="AT92" i="2"/>
  <c r="C97" i="2"/>
  <c r="D96" i="2"/>
  <c r="AT91" i="2"/>
  <c r="C95" i="2"/>
  <c r="C94" i="2"/>
  <c r="AT90" i="2"/>
  <c r="D93" i="2"/>
  <c r="C92" i="2"/>
  <c r="AT89" i="2"/>
  <c r="C91" i="2"/>
  <c r="D90" i="2"/>
  <c r="AT88" i="2"/>
  <c r="C89" i="2"/>
  <c r="C88" i="2"/>
  <c r="AT87" i="2"/>
  <c r="CE86" i="2"/>
  <c r="CD86" i="2"/>
  <c r="CC86" i="2"/>
  <c r="CB86" i="2"/>
  <c r="CA86" i="2"/>
  <c r="BZ86" i="2"/>
  <c r="BY86" i="2"/>
  <c r="BX86" i="2"/>
  <c r="BW86" i="2"/>
  <c r="BV86" i="2"/>
  <c r="BU86" i="2"/>
  <c r="BT86" i="2"/>
  <c r="BS86" i="2"/>
  <c r="BR86" i="2"/>
  <c r="BQ86" i="2"/>
  <c r="BP86" i="2"/>
  <c r="BO86" i="2"/>
  <c r="BN86" i="2"/>
  <c r="BM86" i="2"/>
  <c r="BL86" i="2"/>
  <c r="BK86" i="2"/>
  <c r="BJ86" i="2"/>
  <c r="BI86" i="2"/>
  <c r="BH86" i="2"/>
  <c r="BG86" i="2"/>
  <c r="BF86" i="2"/>
  <c r="BE86" i="2"/>
  <c r="BD86" i="2"/>
  <c r="BC86" i="2"/>
  <c r="BB86" i="2"/>
  <c r="BA86" i="2"/>
  <c r="AZ86" i="2"/>
  <c r="AY86" i="2"/>
  <c r="AX86" i="2"/>
  <c r="AW86" i="2"/>
  <c r="AV86" i="2"/>
  <c r="AU86" i="2"/>
  <c r="AT85" i="2"/>
  <c r="AS123" i="1"/>
  <c r="AS45" i="1"/>
  <c r="AN124" i="1"/>
  <c r="AL103" i="1" l="1"/>
  <c r="AK84" i="1"/>
  <c r="AM72" i="1"/>
  <c r="E78" i="1"/>
  <c r="E55" i="1"/>
  <c r="AL115" i="1"/>
  <c r="AM120" i="1"/>
  <c r="D79" i="1"/>
  <c r="AL121" i="1"/>
  <c r="H79" i="1"/>
  <c r="AL61" i="1"/>
  <c r="AJ97" i="1"/>
  <c r="AL66" i="1"/>
  <c r="AM103" i="1"/>
  <c r="AL84" i="1"/>
  <c r="D73" i="1"/>
  <c r="AL97" i="1"/>
  <c r="F108" i="1"/>
  <c r="AM109" i="1"/>
  <c r="D120" i="1"/>
  <c r="D121" i="1"/>
  <c r="AL90" i="1"/>
  <c r="AL91" i="1"/>
  <c r="AK114" i="1"/>
  <c r="AK115" i="1"/>
  <c r="AM97" i="1"/>
  <c r="AM96" i="1"/>
  <c r="D90" i="1"/>
  <c r="D91" i="1"/>
  <c r="F90" i="1"/>
  <c r="F91" i="1"/>
  <c r="AH115" i="1"/>
  <c r="AH114" i="1"/>
  <c r="AK66" i="1"/>
  <c r="AK67" i="1"/>
  <c r="AM67" i="1"/>
  <c r="AM66" i="1"/>
  <c r="C88" i="1"/>
  <c r="C89" i="1" s="1"/>
  <c r="G108" i="1"/>
  <c r="AF61" i="1"/>
  <c r="AJ103" i="1"/>
  <c r="AJ67" i="1"/>
  <c r="AI97" i="1"/>
  <c r="D54" i="1"/>
  <c r="C76" i="1"/>
  <c r="C77" i="1" s="1"/>
  <c r="C118" i="1"/>
  <c r="C119" i="1" s="1"/>
  <c r="D100" i="1"/>
  <c r="D101" i="1" s="1"/>
  <c r="AJ61" i="1"/>
  <c r="AI114" i="1"/>
  <c r="C70" i="1"/>
  <c r="C71" i="1" s="1"/>
  <c r="AJ114" i="1"/>
  <c r="D82" i="1"/>
  <c r="D83" i="1" s="1"/>
  <c r="C106" i="1"/>
  <c r="C107" i="1" s="1"/>
  <c r="C112" i="1"/>
  <c r="C113" i="1" s="1"/>
  <c r="J35" i="1"/>
  <c r="AU96" i="2"/>
  <c r="AU89" i="2"/>
  <c r="AU94" i="2"/>
  <c r="AU95" i="2"/>
  <c r="AU91" i="2"/>
  <c r="AU97" i="2"/>
  <c r="AU90" i="2"/>
  <c r="AU87" i="2"/>
  <c r="AU93" i="2"/>
  <c r="AU92" i="2"/>
  <c r="AU88" i="2"/>
  <c r="AU98" i="2"/>
  <c r="D89" i="2"/>
  <c r="D88" i="2"/>
  <c r="E87" i="2"/>
  <c r="D92" i="2"/>
  <c r="D91" i="2"/>
  <c r="E90" i="2"/>
  <c r="D95" i="2"/>
  <c r="D94" i="2"/>
  <c r="E93" i="2"/>
  <c r="D98" i="2"/>
  <c r="D97" i="2"/>
  <c r="E96" i="2"/>
  <c r="D101" i="2"/>
  <c r="D100" i="2"/>
  <c r="E99" i="2"/>
  <c r="D104" i="2"/>
  <c r="D103" i="2"/>
  <c r="E102" i="2"/>
  <c r="D107" i="2"/>
  <c r="D106" i="2"/>
  <c r="E105" i="2"/>
  <c r="D110" i="2"/>
  <c r="D109" i="2"/>
  <c r="E108" i="2"/>
  <c r="D113" i="2"/>
  <c r="D112" i="2"/>
  <c r="E111" i="2"/>
  <c r="D116" i="2"/>
  <c r="D115" i="2"/>
  <c r="E114" i="2"/>
  <c r="D119" i="2"/>
  <c r="D118" i="2"/>
  <c r="E117" i="2"/>
  <c r="D122" i="2"/>
  <c r="D121" i="2"/>
  <c r="E120" i="2"/>
  <c r="C79" i="2"/>
  <c r="C76" i="2"/>
  <c r="C73" i="2"/>
  <c r="C70" i="2"/>
  <c r="C67" i="2"/>
  <c r="C64" i="2"/>
  <c r="C61" i="2"/>
  <c r="C58" i="2"/>
  <c r="C55" i="2"/>
  <c r="C52" i="2"/>
  <c r="C49" i="2"/>
  <c r="C4" i="2"/>
  <c r="C121" i="1" l="1"/>
  <c r="C120" i="1"/>
  <c r="D84" i="1"/>
  <c r="D85" i="1"/>
  <c r="C79" i="1"/>
  <c r="C78" i="1"/>
  <c r="C91" i="1"/>
  <c r="C90" i="1"/>
  <c r="J36" i="1"/>
  <c r="J37" i="1" s="1"/>
  <c r="D102" i="1"/>
  <c r="D103" i="1"/>
  <c r="C109" i="1"/>
  <c r="C108" i="1"/>
  <c r="C72" i="1"/>
  <c r="C73" i="1"/>
  <c r="C115" i="1"/>
  <c r="C114" i="1"/>
  <c r="C158" i="1"/>
  <c r="C164" i="1"/>
  <c r="C182" i="1"/>
  <c r="C128" i="1"/>
  <c r="C146" i="1"/>
  <c r="C188" i="1"/>
  <c r="C140" i="1"/>
  <c r="C152" i="1"/>
  <c r="C194" i="1"/>
  <c r="C176" i="1"/>
  <c r="C134" i="1"/>
  <c r="C170" i="1"/>
  <c r="AV96" i="2"/>
  <c r="AV88" i="2"/>
  <c r="AV93" i="2"/>
  <c r="AV95" i="2"/>
  <c r="AV87" i="2"/>
  <c r="AV98" i="2"/>
  <c r="AV92" i="2"/>
  <c r="AV90" i="2"/>
  <c r="AV97" i="2"/>
  <c r="AV89" i="2"/>
  <c r="AV94" i="2"/>
  <c r="AV91" i="2"/>
  <c r="E122" i="2"/>
  <c r="E121" i="2"/>
  <c r="F120" i="2"/>
  <c r="E119" i="2"/>
  <c r="E118" i="2"/>
  <c r="F117" i="2"/>
  <c r="E116" i="2"/>
  <c r="E115" i="2"/>
  <c r="F114" i="2"/>
  <c r="E113" i="2"/>
  <c r="E112" i="2"/>
  <c r="F111" i="2"/>
  <c r="E110" i="2"/>
  <c r="E109" i="2"/>
  <c r="F108" i="2"/>
  <c r="E107" i="2"/>
  <c r="E106" i="2"/>
  <c r="F105" i="2"/>
  <c r="E104" i="2"/>
  <c r="E103" i="2"/>
  <c r="F102" i="2"/>
  <c r="E101" i="2"/>
  <c r="E100" i="2"/>
  <c r="F99" i="2"/>
  <c r="E98" i="2"/>
  <c r="E97" i="2"/>
  <c r="F96" i="2"/>
  <c r="E95" i="2"/>
  <c r="E94" i="2"/>
  <c r="F93" i="2"/>
  <c r="E92" i="2"/>
  <c r="E91" i="2"/>
  <c r="F90" i="2"/>
  <c r="E89" i="2"/>
  <c r="E88" i="2"/>
  <c r="F87" i="2"/>
  <c r="C80" i="2"/>
  <c r="C77" i="2"/>
  <c r="D75" i="2"/>
  <c r="C74" i="2"/>
  <c r="C71" i="2"/>
  <c r="C68" i="2"/>
  <c r="AU52" i="2" s="1"/>
  <c r="D66" i="2"/>
  <c r="C65" i="2"/>
  <c r="C62" i="2"/>
  <c r="C59" i="2"/>
  <c r="C56" i="2"/>
  <c r="C53" i="2"/>
  <c r="D51" i="2"/>
  <c r="C50" i="2"/>
  <c r="C47" i="2"/>
  <c r="C46" i="2"/>
  <c r="P37" i="1" l="1"/>
  <c r="O37" i="1"/>
  <c r="J39" i="1"/>
  <c r="C129" i="1"/>
  <c r="D158" i="1"/>
  <c r="D159" i="1" s="1"/>
  <c r="C177" i="1"/>
  <c r="C189" i="1"/>
  <c r="C183" i="1"/>
  <c r="D146" i="1"/>
  <c r="D147" i="1" s="1"/>
  <c r="D194" i="1"/>
  <c r="D195" i="1" s="1"/>
  <c r="D128" i="1"/>
  <c r="D129" i="1" s="1"/>
  <c r="C195" i="1"/>
  <c r="D152" i="1"/>
  <c r="D153" i="1" s="1"/>
  <c r="D176" i="1"/>
  <c r="D177" i="1" s="1"/>
  <c r="C165" i="1"/>
  <c r="D170" i="1"/>
  <c r="D171" i="1" s="1"/>
  <c r="D164" i="1"/>
  <c r="D165" i="1" s="1"/>
  <c r="C171" i="1"/>
  <c r="C153" i="1"/>
  <c r="C92" i="1"/>
  <c r="D140" i="1"/>
  <c r="D141" i="1" s="1"/>
  <c r="D134" i="1"/>
  <c r="D135" i="1" s="1"/>
  <c r="C147" i="1"/>
  <c r="C159" i="1"/>
  <c r="D188" i="1"/>
  <c r="D189" i="1" s="1"/>
  <c r="D182" i="1"/>
  <c r="D183" i="1" s="1"/>
  <c r="C135" i="1"/>
  <c r="C141" i="1"/>
  <c r="AW88" i="2"/>
  <c r="AW96" i="2"/>
  <c r="AW94" i="2"/>
  <c r="AW89" i="2"/>
  <c r="AW97" i="2"/>
  <c r="AW92" i="2"/>
  <c r="AW93" i="2"/>
  <c r="AW91" i="2"/>
  <c r="AW87" i="2"/>
  <c r="AW95" i="2"/>
  <c r="AW90" i="2"/>
  <c r="AW98" i="2"/>
  <c r="F89" i="2"/>
  <c r="F88" i="2"/>
  <c r="G87" i="2"/>
  <c r="F92" i="2"/>
  <c r="F91" i="2"/>
  <c r="G90" i="2"/>
  <c r="F95" i="2"/>
  <c r="F94" i="2"/>
  <c r="G93" i="2"/>
  <c r="F98" i="2"/>
  <c r="F97" i="2"/>
  <c r="G96" i="2"/>
  <c r="F101" i="2"/>
  <c r="F100" i="2"/>
  <c r="G99" i="2"/>
  <c r="F104" i="2"/>
  <c r="F103" i="2"/>
  <c r="G102" i="2"/>
  <c r="F107" i="2"/>
  <c r="F106" i="2"/>
  <c r="G105" i="2"/>
  <c r="F110" i="2"/>
  <c r="F109" i="2"/>
  <c r="G108" i="2"/>
  <c r="F113" i="2"/>
  <c r="F112" i="2"/>
  <c r="G111" i="2"/>
  <c r="F116" i="2"/>
  <c r="AX96" i="2" s="1"/>
  <c r="F115" i="2"/>
  <c r="G114" i="2"/>
  <c r="F119" i="2"/>
  <c r="F118" i="2"/>
  <c r="G117" i="2"/>
  <c r="F122" i="2"/>
  <c r="F121" i="2"/>
  <c r="G120" i="2"/>
  <c r="D50" i="2"/>
  <c r="AV46" i="2" s="1"/>
  <c r="D49" i="2"/>
  <c r="D52" i="2"/>
  <c r="D53" i="2"/>
  <c r="AV47" i="2" s="1"/>
  <c r="E51" i="2"/>
  <c r="D55" i="2"/>
  <c r="D56" i="2"/>
  <c r="D58" i="2"/>
  <c r="D59" i="2"/>
  <c r="D61" i="2"/>
  <c r="D62" i="2"/>
  <c r="E60" i="2"/>
  <c r="D64" i="2"/>
  <c r="D67" i="2"/>
  <c r="D68" i="2"/>
  <c r="AV52" i="2" s="1"/>
  <c r="D70" i="2"/>
  <c r="D71" i="2"/>
  <c r="D74" i="2"/>
  <c r="D73" i="2"/>
  <c r="D76" i="2"/>
  <c r="D80" i="2"/>
  <c r="D79" i="2"/>
  <c r="D47" i="2"/>
  <c r="E48" i="2"/>
  <c r="E56" i="2"/>
  <c r="D46" i="2"/>
  <c r="D65" i="2"/>
  <c r="E66" i="2"/>
  <c r="F69" i="2"/>
  <c r="E71" i="2"/>
  <c r="E75" i="2"/>
  <c r="D77" i="2"/>
  <c r="AV55" i="2" s="1"/>
  <c r="J40" i="1" l="1"/>
  <c r="J41" i="1" s="1"/>
  <c r="D136" i="1"/>
  <c r="D137" i="1" s="1"/>
  <c r="D142" i="1"/>
  <c r="D143" i="1" s="1"/>
  <c r="D144" i="1" s="1"/>
  <c r="D145" i="1" s="1"/>
  <c r="D154" i="1"/>
  <c r="D155" i="1" s="1"/>
  <c r="D160" i="1"/>
  <c r="D161" i="1" s="1"/>
  <c r="C178" i="1"/>
  <c r="C179" i="1" s="1"/>
  <c r="C142" i="1"/>
  <c r="C143" i="1" s="1"/>
  <c r="C196" i="1"/>
  <c r="C197" i="1" s="1"/>
  <c r="C130" i="1"/>
  <c r="C136" i="1"/>
  <c r="C137" i="1" s="1"/>
  <c r="C154" i="1"/>
  <c r="C155" i="1" s="1"/>
  <c r="D130" i="1"/>
  <c r="D131" i="1" s="1"/>
  <c r="D132" i="1" s="1"/>
  <c r="D133" i="1" s="1"/>
  <c r="D184" i="1"/>
  <c r="D185" i="1" s="1"/>
  <c r="C172" i="1"/>
  <c r="C173" i="1" s="1"/>
  <c r="D196" i="1"/>
  <c r="D197" i="1" s="1"/>
  <c r="D178" i="1"/>
  <c r="D179" i="1" s="1"/>
  <c r="D190" i="1"/>
  <c r="D191" i="1" s="1"/>
  <c r="D166" i="1"/>
  <c r="D167" i="1" s="1"/>
  <c r="D168" i="1" s="1"/>
  <c r="D169" i="1" s="1"/>
  <c r="D148" i="1"/>
  <c r="D149" i="1" s="1"/>
  <c r="C160" i="1"/>
  <c r="C161" i="1" s="1"/>
  <c r="D172" i="1"/>
  <c r="D173" i="1" s="1"/>
  <c r="C184" i="1"/>
  <c r="C185" i="1" s="1"/>
  <c r="C148" i="1"/>
  <c r="C149" i="1" s="1"/>
  <c r="C166" i="1"/>
  <c r="C167" i="1" s="1"/>
  <c r="C190" i="1"/>
  <c r="C191" i="1" s="1"/>
  <c r="D110" i="1"/>
  <c r="D62" i="1"/>
  <c r="D92" i="1"/>
  <c r="D93" i="1" s="1"/>
  <c r="E164" i="1"/>
  <c r="E188" i="1"/>
  <c r="E189" i="1" s="1"/>
  <c r="E158" i="1"/>
  <c r="E140" i="1"/>
  <c r="C93" i="1"/>
  <c r="E146" i="1"/>
  <c r="E170" i="1"/>
  <c r="E171" i="1" s="1"/>
  <c r="E176" i="1"/>
  <c r="E177" i="1" s="1"/>
  <c r="E182" i="1"/>
  <c r="E183" i="1" s="1"/>
  <c r="E194" i="1"/>
  <c r="D56" i="1"/>
  <c r="E128" i="1"/>
  <c r="E129" i="1" s="1"/>
  <c r="E134" i="1"/>
  <c r="F182" i="1"/>
  <c r="F183" i="1" s="1"/>
  <c r="E152" i="1"/>
  <c r="C131" i="1"/>
  <c r="E53" i="2"/>
  <c r="AW47" i="2" s="1"/>
  <c r="AX89" i="2"/>
  <c r="AX94" i="2"/>
  <c r="AX91" i="2"/>
  <c r="AX88" i="2"/>
  <c r="AX92" i="2"/>
  <c r="AX98" i="2"/>
  <c r="AX93" i="2"/>
  <c r="AX90" i="2"/>
  <c r="AX97" i="2"/>
  <c r="AX95" i="2"/>
  <c r="AX87" i="2"/>
  <c r="F51" i="2"/>
  <c r="G122" i="2"/>
  <c r="G121" i="2"/>
  <c r="H120" i="2"/>
  <c r="G119" i="2"/>
  <c r="G118" i="2"/>
  <c r="H117" i="2"/>
  <c r="G116" i="2"/>
  <c r="G115" i="2"/>
  <c r="H114" i="2"/>
  <c r="G113" i="2"/>
  <c r="G112" i="2"/>
  <c r="H111" i="2"/>
  <c r="G110" i="2"/>
  <c r="G109" i="2"/>
  <c r="H108" i="2"/>
  <c r="G107" i="2"/>
  <c r="G106" i="2"/>
  <c r="H105" i="2"/>
  <c r="G104" i="2"/>
  <c r="G103" i="2"/>
  <c r="H102" i="2"/>
  <c r="G101" i="2"/>
  <c r="G100" i="2"/>
  <c r="H99" i="2"/>
  <c r="G98" i="2"/>
  <c r="G97" i="2"/>
  <c r="H96" i="2"/>
  <c r="G95" i="2"/>
  <c r="G94" i="2"/>
  <c r="H93" i="2"/>
  <c r="G92" i="2"/>
  <c r="G91" i="2"/>
  <c r="H90" i="2"/>
  <c r="G89" i="2"/>
  <c r="G88" i="2"/>
  <c r="H87" i="2"/>
  <c r="E79" i="2"/>
  <c r="F73" i="2"/>
  <c r="E76" i="2"/>
  <c r="F70" i="2"/>
  <c r="E67" i="2"/>
  <c r="F64" i="2"/>
  <c r="F55" i="2"/>
  <c r="E49" i="2"/>
  <c r="E73" i="2"/>
  <c r="E74" i="2"/>
  <c r="E70" i="2"/>
  <c r="E65" i="2"/>
  <c r="E64" i="2"/>
  <c r="E61" i="2"/>
  <c r="E62" i="2"/>
  <c r="AW50" i="2" s="1"/>
  <c r="F60" i="2"/>
  <c r="E59" i="2"/>
  <c r="E58" i="2"/>
  <c r="E55" i="2"/>
  <c r="E52" i="2"/>
  <c r="E46" i="2"/>
  <c r="E47" i="2"/>
  <c r="E68" i="2"/>
  <c r="AW52" i="2" s="1"/>
  <c r="F66" i="2"/>
  <c r="F75" i="2"/>
  <c r="E77" i="2"/>
  <c r="AW55" i="2" s="1"/>
  <c r="E80" i="2"/>
  <c r="F78" i="2"/>
  <c r="F74" i="2"/>
  <c r="G63" i="2"/>
  <c r="F65" i="2"/>
  <c r="E50" i="2"/>
  <c r="AW46" i="2" s="1"/>
  <c r="F48" i="2"/>
  <c r="F71" i="2"/>
  <c r="AX53" i="2" s="1"/>
  <c r="G69" i="2"/>
  <c r="F56" i="2"/>
  <c r="G54" i="2"/>
  <c r="D180" i="1" l="1"/>
  <c r="D181" i="1" s="1"/>
  <c r="D198" i="1"/>
  <c r="D199" i="1" s="1"/>
  <c r="D192" i="1"/>
  <c r="D193" i="1" s="1"/>
  <c r="D174" i="1"/>
  <c r="D175" i="1" s="1"/>
  <c r="D186" i="1"/>
  <c r="D187" i="1" s="1"/>
  <c r="D162" i="1"/>
  <c r="D163" i="1" s="1"/>
  <c r="D156" i="1"/>
  <c r="D157" i="1" s="1"/>
  <c r="D150" i="1"/>
  <c r="D151" i="1" s="1"/>
  <c r="D138" i="1"/>
  <c r="D139" i="1" s="1"/>
  <c r="E178" i="1"/>
  <c r="E179" i="1" s="1"/>
  <c r="E180" i="1" s="1"/>
  <c r="E181" i="1" s="1"/>
  <c r="E172" i="1"/>
  <c r="E173" i="1" s="1"/>
  <c r="E174" i="1" s="1"/>
  <c r="E175" i="1" s="1"/>
  <c r="E190" i="1"/>
  <c r="E191" i="1" s="1"/>
  <c r="E192" i="1" s="1"/>
  <c r="E193" i="1" s="1"/>
  <c r="E130" i="1"/>
  <c r="E131" i="1" s="1"/>
  <c r="E132" i="1" s="1"/>
  <c r="E133" i="1" s="1"/>
  <c r="C94" i="1"/>
  <c r="C95" i="1" s="1"/>
  <c r="F184" i="1"/>
  <c r="F185" i="1" s="1"/>
  <c r="E184" i="1"/>
  <c r="E185" i="1" s="1"/>
  <c r="E186" i="1" s="1"/>
  <c r="E187" i="1" s="1"/>
  <c r="D94" i="1"/>
  <c r="D95" i="1" s="1"/>
  <c r="D96" i="1" s="1"/>
  <c r="D97" i="1" s="1"/>
  <c r="C138" i="1"/>
  <c r="C139" i="1" s="1"/>
  <c r="C186" i="1"/>
  <c r="C187" i="1" s="1"/>
  <c r="C174" i="1"/>
  <c r="C175" i="1" s="1"/>
  <c r="C198" i="1"/>
  <c r="C199" i="1" s="1"/>
  <c r="C180" i="1"/>
  <c r="C181" i="1" s="1"/>
  <c r="C192" i="1"/>
  <c r="C193" i="1" s="1"/>
  <c r="C150" i="1"/>
  <c r="C151" i="1" s="1"/>
  <c r="C162" i="1"/>
  <c r="C163" i="1" s="1"/>
  <c r="C156" i="1"/>
  <c r="C157" i="1" s="1"/>
  <c r="C132" i="1"/>
  <c r="C133" i="1" s="1"/>
  <c r="C144" i="1"/>
  <c r="C145" i="1" s="1"/>
  <c r="C168" i="1"/>
  <c r="C169" i="1" s="1"/>
  <c r="J42" i="1"/>
  <c r="J43" i="1" s="1"/>
  <c r="O43" i="1" s="1"/>
  <c r="E56" i="1"/>
  <c r="E57" i="1" s="1"/>
  <c r="E80" i="1"/>
  <c r="E92" i="1"/>
  <c r="F98" i="1"/>
  <c r="E62" i="1"/>
  <c r="E63" i="1" s="1"/>
  <c r="E110" i="1"/>
  <c r="E111" i="1" s="1"/>
  <c r="F188" i="1"/>
  <c r="F140" i="1"/>
  <c r="F146" i="1"/>
  <c r="F147" i="1" s="1"/>
  <c r="D57" i="1"/>
  <c r="E159" i="1"/>
  <c r="F128" i="1"/>
  <c r="F164" i="1"/>
  <c r="F194" i="1"/>
  <c r="F195" i="1" s="1"/>
  <c r="E195" i="1"/>
  <c r="F158" i="1"/>
  <c r="F159" i="1" s="1"/>
  <c r="E153" i="1"/>
  <c r="F134" i="1"/>
  <c r="F135" i="1" s="1"/>
  <c r="E135" i="1"/>
  <c r="D63" i="1"/>
  <c r="F152" i="1"/>
  <c r="F153" i="1" s="1"/>
  <c r="E165" i="1"/>
  <c r="F176" i="1"/>
  <c r="F170" i="1"/>
  <c r="E147" i="1"/>
  <c r="E141" i="1"/>
  <c r="D111" i="1"/>
  <c r="F53" i="2"/>
  <c r="AX47" i="2" s="1"/>
  <c r="AY93" i="2"/>
  <c r="AY91" i="2"/>
  <c r="AY90" i="2"/>
  <c r="AY94" i="2"/>
  <c r="AY98" i="2"/>
  <c r="AY89" i="2"/>
  <c r="AY97" i="2"/>
  <c r="AY88" i="2"/>
  <c r="AY96" i="2"/>
  <c r="AY92" i="2"/>
  <c r="AY87" i="2"/>
  <c r="AY95" i="2"/>
  <c r="F52" i="2"/>
  <c r="G51" i="2"/>
  <c r="H89" i="2"/>
  <c r="H88" i="2"/>
  <c r="I87" i="2"/>
  <c r="H92" i="2"/>
  <c r="H91" i="2"/>
  <c r="I90" i="2"/>
  <c r="H95" i="2"/>
  <c r="H94" i="2"/>
  <c r="I93" i="2"/>
  <c r="H98" i="2"/>
  <c r="H97" i="2"/>
  <c r="I96" i="2"/>
  <c r="H101" i="2"/>
  <c r="H100" i="2"/>
  <c r="I99" i="2"/>
  <c r="H104" i="2"/>
  <c r="H103" i="2"/>
  <c r="I102" i="2"/>
  <c r="H107" i="2"/>
  <c r="H106" i="2"/>
  <c r="I105" i="2"/>
  <c r="H110" i="2"/>
  <c r="H109" i="2"/>
  <c r="I108" i="2"/>
  <c r="H113" i="2"/>
  <c r="H112" i="2"/>
  <c r="I111" i="2"/>
  <c r="H116" i="2"/>
  <c r="H115" i="2"/>
  <c r="I114" i="2"/>
  <c r="H119" i="2"/>
  <c r="H118" i="2"/>
  <c r="I117" i="2"/>
  <c r="H122" i="2"/>
  <c r="H121" i="2"/>
  <c r="I120" i="2"/>
  <c r="G55" i="2"/>
  <c r="G70" i="2"/>
  <c r="F49" i="2"/>
  <c r="G64" i="2"/>
  <c r="G73" i="2"/>
  <c r="F79" i="2"/>
  <c r="F76" i="2"/>
  <c r="F67" i="2"/>
  <c r="F58" i="2"/>
  <c r="F59" i="2"/>
  <c r="F61" i="2"/>
  <c r="G60" i="2"/>
  <c r="F62" i="2"/>
  <c r="AX50" i="2" s="1"/>
  <c r="F68" i="2"/>
  <c r="AX52" i="2" s="1"/>
  <c r="G66" i="2"/>
  <c r="G71" i="2"/>
  <c r="AY53" i="2" s="1"/>
  <c r="H69" i="2"/>
  <c r="G65" i="2"/>
  <c r="AY51" i="2" s="1"/>
  <c r="H63" i="2"/>
  <c r="F47" i="2"/>
  <c r="F46" i="2"/>
  <c r="H54" i="2"/>
  <c r="G56" i="2"/>
  <c r="AY48" i="2" s="1"/>
  <c r="G78" i="2"/>
  <c r="F80" i="2"/>
  <c r="AX56" i="2" s="1"/>
  <c r="G48" i="2"/>
  <c r="F50" i="2"/>
  <c r="AX46" i="2" s="1"/>
  <c r="F77" i="2"/>
  <c r="AX55" i="2" s="1"/>
  <c r="G75" i="2"/>
  <c r="G74" i="2"/>
  <c r="H72" i="2"/>
  <c r="F186" i="1" l="1"/>
  <c r="F187" i="1" s="1"/>
  <c r="F136" i="1"/>
  <c r="F137" i="1" s="1"/>
  <c r="E148" i="1"/>
  <c r="E149" i="1" s="1"/>
  <c r="F160" i="1"/>
  <c r="F161" i="1" s="1"/>
  <c r="F162" i="1" s="1"/>
  <c r="F163" i="1" s="1"/>
  <c r="F148" i="1"/>
  <c r="F149" i="1" s="1"/>
  <c r="E58" i="1"/>
  <c r="E59" i="1" s="1"/>
  <c r="E196" i="1"/>
  <c r="E197" i="1" s="1"/>
  <c r="E154" i="1"/>
  <c r="E155" i="1" s="1"/>
  <c r="E166" i="1"/>
  <c r="E167" i="1" s="1"/>
  <c r="F196" i="1"/>
  <c r="F197" i="1" s="1"/>
  <c r="F198" i="1" s="1"/>
  <c r="F199" i="1" s="1"/>
  <c r="D58" i="1"/>
  <c r="D59" i="1" s="1"/>
  <c r="F154" i="1"/>
  <c r="F155" i="1" s="1"/>
  <c r="E112" i="1"/>
  <c r="E113" i="1" s="1"/>
  <c r="E114" i="1" s="1"/>
  <c r="E115" i="1" s="1"/>
  <c r="E142" i="1"/>
  <c r="E143" i="1" s="1"/>
  <c r="E160" i="1"/>
  <c r="E161" i="1" s="1"/>
  <c r="D64" i="1"/>
  <c r="D65" i="1" s="1"/>
  <c r="E64" i="1"/>
  <c r="E65" i="1" s="1"/>
  <c r="D112" i="1"/>
  <c r="D113" i="1" s="1"/>
  <c r="E136" i="1"/>
  <c r="E137" i="1" s="1"/>
  <c r="P43" i="1"/>
  <c r="C96" i="1"/>
  <c r="C97" i="1" s="1"/>
  <c r="F80" i="1"/>
  <c r="F81" i="1" s="1"/>
  <c r="F110" i="1"/>
  <c r="F92" i="1"/>
  <c r="F93" i="1" s="1"/>
  <c r="F56" i="1"/>
  <c r="F116" i="1"/>
  <c r="G68" i="1"/>
  <c r="G86" i="1"/>
  <c r="G98" i="1"/>
  <c r="G99" i="1" s="1"/>
  <c r="G194" i="1"/>
  <c r="G195" i="1" s="1"/>
  <c r="F177" i="1"/>
  <c r="F129" i="1"/>
  <c r="E93" i="1"/>
  <c r="G176" i="1"/>
  <c r="G177" i="1" s="1"/>
  <c r="G128" i="1"/>
  <c r="G129" i="1" s="1"/>
  <c r="G146" i="1"/>
  <c r="F62" i="1"/>
  <c r="G188" i="1"/>
  <c r="G158" i="1"/>
  <c r="G152" i="1"/>
  <c r="G182" i="1"/>
  <c r="G164" i="1"/>
  <c r="F141" i="1"/>
  <c r="E81" i="1"/>
  <c r="G170" i="1"/>
  <c r="G171" i="1" s="1"/>
  <c r="G134" i="1"/>
  <c r="F165" i="1"/>
  <c r="F171" i="1"/>
  <c r="F189" i="1"/>
  <c r="G140" i="1"/>
  <c r="F99" i="1"/>
  <c r="G52" i="2"/>
  <c r="AZ97" i="2"/>
  <c r="AZ87" i="2"/>
  <c r="AZ89" i="2"/>
  <c r="AZ94" i="2"/>
  <c r="AZ96" i="2"/>
  <c r="AZ91" i="2"/>
  <c r="AZ93" i="2"/>
  <c r="AZ90" i="2"/>
  <c r="AZ98" i="2"/>
  <c r="AZ88" i="2"/>
  <c r="AZ92" i="2"/>
  <c r="AZ95" i="2"/>
  <c r="H51" i="2"/>
  <c r="G53" i="2"/>
  <c r="AY47" i="2" s="1"/>
  <c r="I122" i="2"/>
  <c r="I121" i="2"/>
  <c r="J120" i="2"/>
  <c r="I119" i="2"/>
  <c r="I118" i="2"/>
  <c r="J117" i="2"/>
  <c r="I116" i="2"/>
  <c r="I115" i="2"/>
  <c r="J114" i="2"/>
  <c r="I113" i="2"/>
  <c r="I112" i="2"/>
  <c r="J111" i="2"/>
  <c r="I110" i="2"/>
  <c r="I109" i="2"/>
  <c r="J108" i="2"/>
  <c r="I107" i="2"/>
  <c r="I106" i="2"/>
  <c r="J105" i="2"/>
  <c r="I104" i="2"/>
  <c r="I103" i="2"/>
  <c r="J102" i="2"/>
  <c r="I101" i="2"/>
  <c r="I100" i="2"/>
  <c r="J99" i="2"/>
  <c r="I98" i="2"/>
  <c r="I97" i="2"/>
  <c r="J96" i="2"/>
  <c r="I95" i="2"/>
  <c r="I94" i="2"/>
  <c r="J93" i="2"/>
  <c r="I92" i="2"/>
  <c r="I91" i="2"/>
  <c r="J90" i="2"/>
  <c r="I89" i="2"/>
  <c r="I88" i="2"/>
  <c r="J87" i="2"/>
  <c r="H73" i="2"/>
  <c r="G76" i="2"/>
  <c r="G49" i="2"/>
  <c r="G79" i="2"/>
  <c r="H55" i="2"/>
  <c r="H46" i="2"/>
  <c r="H64" i="2"/>
  <c r="H70" i="2"/>
  <c r="G67" i="2"/>
  <c r="G61" i="2"/>
  <c r="H60" i="2"/>
  <c r="G62" i="2"/>
  <c r="AY50" i="2" s="1"/>
  <c r="G58" i="2"/>
  <c r="G59" i="2"/>
  <c r="G77" i="2"/>
  <c r="AY55" i="2" s="1"/>
  <c r="H75" i="2"/>
  <c r="G50" i="2"/>
  <c r="AY46" i="2" s="1"/>
  <c r="H48" i="2"/>
  <c r="I54" i="2"/>
  <c r="H56" i="2"/>
  <c r="AZ48" i="2" s="1"/>
  <c r="H65" i="2"/>
  <c r="AZ51" i="2" s="1"/>
  <c r="I63" i="2"/>
  <c r="G68" i="2"/>
  <c r="AY52" i="2" s="1"/>
  <c r="H66" i="2"/>
  <c r="H74" i="2"/>
  <c r="AZ54" i="2" s="1"/>
  <c r="I72" i="2"/>
  <c r="G47" i="2"/>
  <c r="G46" i="2"/>
  <c r="H71" i="2"/>
  <c r="AZ53" i="2" s="1"/>
  <c r="I69" i="2"/>
  <c r="H78" i="2"/>
  <c r="G80" i="2"/>
  <c r="AY56" i="2" s="1"/>
  <c r="E60" i="1" l="1"/>
  <c r="E61" i="1" s="1"/>
  <c r="F150" i="1"/>
  <c r="F151" i="1" s="1"/>
  <c r="F156" i="1"/>
  <c r="F157" i="1" s="1"/>
  <c r="F138" i="1"/>
  <c r="F139" i="1" s="1"/>
  <c r="E66" i="1"/>
  <c r="E67" i="1" s="1"/>
  <c r="G172" i="1"/>
  <c r="G173" i="1" s="1"/>
  <c r="G174" i="1" s="1"/>
  <c r="G175" i="1" s="1"/>
  <c r="F130" i="1"/>
  <c r="F131" i="1" s="1"/>
  <c r="F190" i="1"/>
  <c r="F191" i="1" s="1"/>
  <c r="E82" i="1"/>
  <c r="E83" i="1" s="1"/>
  <c r="F142" i="1"/>
  <c r="F143" i="1" s="1"/>
  <c r="F178" i="1"/>
  <c r="F179" i="1" s="1"/>
  <c r="F94" i="1"/>
  <c r="F95" i="1" s="1"/>
  <c r="F96" i="1" s="1"/>
  <c r="F97" i="1" s="1"/>
  <c r="F172" i="1"/>
  <c r="F173" i="1" s="1"/>
  <c r="G196" i="1"/>
  <c r="G197" i="1" s="1"/>
  <c r="G198" i="1" s="1"/>
  <c r="G199" i="1" s="1"/>
  <c r="E94" i="1"/>
  <c r="F82" i="1"/>
  <c r="F83" i="1" s="1"/>
  <c r="F84" i="1" s="1"/>
  <c r="F85" i="1" s="1"/>
  <c r="F100" i="1"/>
  <c r="F101" i="1" s="1"/>
  <c r="F166" i="1"/>
  <c r="F167" i="1" s="1"/>
  <c r="F168" i="1" s="1"/>
  <c r="F169" i="1" s="1"/>
  <c r="G130" i="1"/>
  <c r="G131" i="1" s="1"/>
  <c r="G132" i="1" s="1"/>
  <c r="G133" i="1" s="1"/>
  <c r="G100" i="1"/>
  <c r="G101" i="1" s="1"/>
  <c r="G102" i="1" s="1"/>
  <c r="G103" i="1" s="1"/>
  <c r="G178" i="1"/>
  <c r="G179" i="1" s="1"/>
  <c r="G180" i="1" s="1"/>
  <c r="G181" i="1" s="1"/>
  <c r="E156" i="1"/>
  <c r="E157" i="1" s="1"/>
  <c r="E168" i="1"/>
  <c r="E169" i="1" s="1"/>
  <c r="E198" i="1"/>
  <c r="E199" i="1" s="1"/>
  <c r="D114" i="1"/>
  <c r="D115" i="1" s="1"/>
  <c r="D60" i="1"/>
  <c r="D61" i="1" s="1"/>
  <c r="E150" i="1"/>
  <c r="E151" i="1" s="1"/>
  <c r="E162" i="1"/>
  <c r="E163" i="1" s="1"/>
  <c r="E138" i="1"/>
  <c r="E139" i="1" s="1"/>
  <c r="E144" i="1"/>
  <c r="E145" i="1" s="1"/>
  <c r="D66" i="1"/>
  <c r="D67" i="1" s="1"/>
  <c r="G92" i="1"/>
  <c r="H98" i="1"/>
  <c r="H86" i="1"/>
  <c r="H87" i="1" s="1"/>
  <c r="H68" i="1"/>
  <c r="H69" i="1" s="1"/>
  <c r="G62" i="1"/>
  <c r="G63" i="1" s="1"/>
  <c r="G80" i="1"/>
  <c r="G56" i="1"/>
  <c r="G57" i="1" s="1"/>
  <c r="H104" i="1"/>
  <c r="G116" i="1"/>
  <c r="G117" i="1" s="1"/>
  <c r="H182" i="1"/>
  <c r="H183" i="1" s="1"/>
  <c r="G165" i="1"/>
  <c r="G87" i="1"/>
  <c r="H152" i="1"/>
  <c r="H176" i="1"/>
  <c r="G110" i="1"/>
  <c r="G111" i="1" s="1"/>
  <c r="G69" i="1"/>
  <c r="H158" i="1"/>
  <c r="H140" i="1"/>
  <c r="H141" i="1" s="1"/>
  <c r="G183" i="1"/>
  <c r="G153" i="1"/>
  <c r="F63" i="1"/>
  <c r="E95" i="1"/>
  <c r="F111" i="1"/>
  <c r="H128" i="1"/>
  <c r="F117" i="1"/>
  <c r="H164" i="1"/>
  <c r="G189" i="1"/>
  <c r="G147" i="1"/>
  <c r="H170" i="1"/>
  <c r="H134" i="1"/>
  <c r="H135" i="1" s="1"/>
  <c r="H194" i="1"/>
  <c r="H188" i="1"/>
  <c r="G141" i="1"/>
  <c r="G159" i="1"/>
  <c r="G135" i="1"/>
  <c r="H146" i="1"/>
  <c r="H147" i="1" s="1"/>
  <c r="F57" i="1"/>
  <c r="H52" i="2"/>
  <c r="BA91" i="2"/>
  <c r="BA96" i="2"/>
  <c r="BA89" i="2"/>
  <c r="BA95" i="2"/>
  <c r="BA88" i="2"/>
  <c r="BA92" i="2"/>
  <c r="BA97" i="2"/>
  <c r="BA87" i="2"/>
  <c r="BA94" i="2"/>
  <c r="BA90" i="2"/>
  <c r="BA93" i="2"/>
  <c r="BA98" i="2"/>
  <c r="I51" i="2"/>
  <c r="H53" i="2"/>
  <c r="AZ47" i="2" s="1"/>
  <c r="J89" i="2"/>
  <c r="J88" i="2"/>
  <c r="K87" i="2"/>
  <c r="J92" i="2"/>
  <c r="J91" i="2"/>
  <c r="K90" i="2"/>
  <c r="J95" i="2"/>
  <c r="J94" i="2"/>
  <c r="K93" i="2"/>
  <c r="J98" i="2"/>
  <c r="J97" i="2"/>
  <c r="K96" i="2"/>
  <c r="J101" i="2"/>
  <c r="J100" i="2"/>
  <c r="K99" i="2"/>
  <c r="J104" i="2"/>
  <c r="J103" i="2"/>
  <c r="K102" i="2"/>
  <c r="J107" i="2"/>
  <c r="J106" i="2"/>
  <c r="K105" i="2"/>
  <c r="J110" i="2"/>
  <c r="J109" i="2"/>
  <c r="K108" i="2"/>
  <c r="J113" i="2"/>
  <c r="J112" i="2"/>
  <c r="K111" i="2"/>
  <c r="J116" i="2"/>
  <c r="J115" i="2"/>
  <c r="K114" i="2"/>
  <c r="J119" i="2"/>
  <c r="J118" i="2"/>
  <c r="K117" i="2"/>
  <c r="J122" i="2"/>
  <c r="J121" i="2"/>
  <c r="K120" i="2"/>
  <c r="H79" i="2"/>
  <c r="I70" i="2"/>
  <c r="I52" i="2"/>
  <c r="I73" i="2"/>
  <c r="H67" i="2"/>
  <c r="I64" i="2"/>
  <c r="I55" i="2"/>
  <c r="H49" i="2"/>
  <c r="H76" i="2"/>
  <c r="H58" i="2"/>
  <c r="I57" i="2"/>
  <c r="H59" i="2"/>
  <c r="H61" i="2"/>
  <c r="I60" i="2"/>
  <c r="H62" i="2"/>
  <c r="AZ50" i="2" s="1"/>
  <c r="I45" i="2"/>
  <c r="AZ45" i="2"/>
  <c r="H80" i="2"/>
  <c r="AZ56" i="2" s="1"/>
  <c r="I78" i="2"/>
  <c r="I74" i="2"/>
  <c r="BA54" i="2" s="1"/>
  <c r="J72" i="2"/>
  <c r="I65" i="2"/>
  <c r="BA51" i="2" s="1"/>
  <c r="J63" i="2"/>
  <c r="I71" i="2"/>
  <c r="BA53" i="2" s="1"/>
  <c r="J69" i="2"/>
  <c r="I48" i="2"/>
  <c r="H50" i="2"/>
  <c r="AZ46" i="2" s="1"/>
  <c r="H77" i="2"/>
  <c r="AZ55" i="2" s="1"/>
  <c r="I75" i="2"/>
  <c r="I66" i="2"/>
  <c r="H68" i="2"/>
  <c r="AZ52" i="2" s="1"/>
  <c r="I56" i="2"/>
  <c r="BA48" i="2" s="1"/>
  <c r="J54" i="2"/>
  <c r="F144" i="1" l="1"/>
  <c r="F145" i="1"/>
  <c r="G142" i="1"/>
  <c r="G143" i="1" s="1"/>
  <c r="H136" i="1"/>
  <c r="H137" i="1" s="1"/>
  <c r="H138" i="1" s="1"/>
  <c r="F112" i="1"/>
  <c r="G166" i="1"/>
  <c r="G167" i="1" s="1"/>
  <c r="H70" i="1"/>
  <c r="H71" i="1" s="1"/>
  <c r="H72" i="1" s="1"/>
  <c r="H142" i="1"/>
  <c r="H143" i="1" s="1"/>
  <c r="H144" i="1" s="1"/>
  <c r="G88" i="1"/>
  <c r="F58" i="1"/>
  <c r="F59" i="1" s="1"/>
  <c r="G70" i="1"/>
  <c r="G71" i="1" s="1"/>
  <c r="H88" i="1"/>
  <c r="H89" i="1" s="1"/>
  <c r="H90" i="1" s="1"/>
  <c r="G58" i="1"/>
  <c r="G59" i="1" s="1"/>
  <c r="G64" i="1"/>
  <c r="G65" i="1" s="1"/>
  <c r="G66" i="1" s="1"/>
  <c r="G67" i="1" s="1"/>
  <c r="H148" i="1"/>
  <c r="H149" i="1" s="1"/>
  <c r="H150" i="1" s="1"/>
  <c r="G148" i="1"/>
  <c r="G149" i="1" s="1"/>
  <c r="F64" i="1"/>
  <c r="H184" i="1"/>
  <c r="H185" i="1" s="1"/>
  <c r="H186" i="1" s="1"/>
  <c r="G136" i="1"/>
  <c r="G137" i="1" s="1"/>
  <c r="G190" i="1"/>
  <c r="G191" i="1" s="1"/>
  <c r="G192" i="1" s="1"/>
  <c r="G193" i="1" s="1"/>
  <c r="G154" i="1"/>
  <c r="G112" i="1"/>
  <c r="G113" i="1" s="1"/>
  <c r="G114" i="1" s="1"/>
  <c r="G115" i="1" s="1"/>
  <c r="G118" i="1"/>
  <c r="G119" i="1" s="1"/>
  <c r="F118" i="1"/>
  <c r="F119" i="1" s="1"/>
  <c r="G160" i="1"/>
  <c r="G184" i="1"/>
  <c r="G185" i="1" s="1"/>
  <c r="F132" i="1"/>
  <c r="F133" i="1" s="1"/>
  <c r="F192" i="1"/>
  <c r="F193" i="1" s="1"/>
  <c r="E84" i="1"/>
  <c r="E85" i="1" s="1"/>
  <c r="F174" i="1"/>
  <c r="F175" i="1" s="1"/>
  <c r="F180" i="1"/>
  <c r="F181" i="1" s="1"/>
  <c r="F102" i="1"/>
  <c r="F103" i="1" s="1"/>
  <c r="E96" i="1"/>
  <c r="E97" i="1" s="1"/>
  <c r="H116" i="1"/>
  <c r="H56" i="1"/>
  <c r="I68" i="1"/>
  <c r="H92" i="1"/>
  <c r="H93" i="1" s="1"/>
  <c r="H80" i="1"/>
  <c r="H81" i="1" s="1"/>
  <c r="I86" i="1"/>
  <c r="H110" i="1"/>
  <c r="I104" i="1"/>
  <c r="I105" i="1" s="1"/>
  <c r="H62" i="1"/>
  <c r="I188" i="1"/>
  <c r="I189" i="1" s="1"/>
  <c r="H171" i="1"/>
  <c r="H177" i="1"/>
  <c r="I158" i="1"/>
  <c r="H189" i="1"/>
  <c r="F65" i="1"/>
  <c r="H165" i="1"/>
  <c r="H166" i="1" s="1"/>
  <c r="G89" i="1"/>
  <c r="I134" i="1"/>
  <c r="I194" i="1"/>
  <c r="I195" i="1" s="1"/>
  <c r="I176" i="1"/>
  <c r="H195" i="1"/>
  <c r="G155" i="1"/>
  <c r="H153" i="1"/>
  <c r="H159" i="1"/>
  <c r="H99" i="1"/>
  <c r="H50" i="1"/>
  <c r="I98" i="1"/>
  <c r="I99" i="1" s="1"/>
  <c r="I146" i="1"/>
  <c r="I182" i="1"/>
  <c r="G81" i="1"/>
  <c r="I164" i="1"/>
  <c r="I165" i="1" s="1"/>
  <c r="I170" i="1"/>
  <c r="I171" i="1" s="1"/>
  <c r="I152" i="1"/>
  <c r="F113" i="1"/>
  <c r="H105" i="1"/>
  <c r="G93" i="1"/>
  <c r="I140" i="1"/>
  <c r="G161" i="1"/>
  <c r="I128" i="1"/>
  <c r="H129" i="1"/>
  <c r="I46" i="2"/>
  <c r="J51" i="2"/>
  <c r="I53" i="2"/>
  <c r="BA47" i="2" s="1"/>
  <c r="BB90" i="2"/>
  <c r="BB98" i="2"/>
  <c r="BB87" i="2"/>
  <c r="BB97" i="2"/>
  <c r="BB89" i="2"/>
  <c r="BB94" i="2"/>
  <c r="BB93" i="2"/>
  <c r="BB95" i="2"/>
  <c r="BB92" i="2"/>
  <c r="BB91" i="2"/>
  <c r="BB96" i="2"/>
  <c r="BB88" i="2"/>
  <c r="K122" i="2"/>
  <c r="K121" i="2"/>
  <c r="L120" i="2"/>
  <c r="K119" i="2"/>
  <c r="K118" i="2"/>
  <c r="L117" i="2"/>
  <c r="K116" i="2"/>
  <c r="K115" i="2"/>
  <c r="L114" i="2"/>
  <c r="K113" i="2"/>
  <c r="K112" i="2"/>
  <c r="L111" i="2"/>
  <c r="K110" i="2"/>
  <c r="K109" i="2"/>
  <c r="L108" i="2"/>
  <c r="K107" i="2"/>
  <c r="K106" i="2"/>
  <c r="L105" i="2"/>
  <c r="K104" i="2"/>
  <c r="K103" i="2"/>
  <c r="L102" i="2"/>
  <c r="K101" i="2"/>
  <c r="K100" i="2"/>
  <c r="L99" i="2"/>
  <c r="K98" i="2"/>
  <c r="K97" i="2"/>
  <c r="L96" i="2"/>
  <c r="K95" i="2"/>
  <c r="K94" i="2"/>
  <c r="L93" i="2"/>
  <c r="K92" i="2"/>
  <c r="K91" i="2"/>
  <c r="L90" i="2"/>
  <c r="K89" i="2"/>
  <c r="K88" i="2"/>
  <c r="L87" i="2"/>
  <c r="J55" i="2"/>
  <c r="I67" i="2"/>
  <c r="I76" i="2"/>
  <c r="I49" i="2"/>
  <c r="J70" i="2"/>
  <c r="J64" i="2"/>
  <c r="J73" i="2"/>
  <c r="I79" i="2"/>
  <c r="I61" i="2"/>
  <c r="I62" i="2"/>
  <c r="BA50" i="2" s="1"/>
  <c r="J60" i="2"/>
  <c r="I58" i="2"/>
  <c r="I59" i="2"/>
  <c r="BA49" i="2" s="1"/>
  <c r="J57" i="2"/>
  <c r="J48" i="2"/>
  <c r="I50" i="2"/>
  <c r="BA46" i="2" s="1"/>
  <c r="BA45" i="2"/>
  <c r="J45" i="2"/>
  <c r="J78" i="2"/>
  <c r="I80" i="2"/>
  <c r="BA56" i="2" s="1"/>
  <c r="K69" i="2"/>
  <c r="J71" i="2"/>
  <c r="BB53" i="2" s="1"/>
  <c r="J56" i="2"/>
  <c r="BB48" i="2" s="1"/>
  <c r="K54" i="2"/>
  <c r="J75" i="2"/>
  <c r="I77" i="2"/>
  <c r="BA55" i="2" s="1"/>
  <c r="I68" i="2"/>
  <c r="BA52" i="2" s="1"/>
  <c r="J66" i="2"/>
  <c r="J65" i="2"/>
  <c r="BB51" i="2" s="1"/>
  <c r="K63" i="2"/>
  <c r="J74" i="2"/>
  <c r="BB54" i="2" s="1"/>
  <c r="K72" i="2"/>
  <c r="G168" i="1" l="1"/>
  <c r="G169" i="1" s="1"/>
  <c r="G60" i="1"/>
  <c r="G61" i="1" s="1"/>
  <c r="G120" i="1"/>
  <c r="G121" i="1" s="1"/>
  <c r="I100" i="1"/>
  <c r="I101" i="1" s="1"/>
  <c r="H130" i="1"/>
  <c r="H131" i="1" s="1"/>
  <c r="I196" i="1"/>
  <c r="I197" i="1" s="1"/>
  <c r="I198" i="1" s="1"/>
  <c r="H178" i="1"/>
  <c r="H179" i="1" s="1"/>
  <c r="I106" i="1"/>
  <c r="I107" i="1" s="1"/>
  <c r="I172" i="1"/>
  <c r="I173" i="1" s="1"/>
  <c r="I174" i="1" s="1"/>
  <c r="I166" i="1"/>
  <c r="I167" i="1" s="1"/>
  <c r="I168" i="1" s="1"/>
  <c r="H100" i="1"/>
  <c r="H101" i="1" s="1"/>
  <c r="H82" i="1"/>
  <c r="H83" i="1" s="1"/>
  <c r="H84" i="1" s="1"/>
  <c r="G82" i="1"/>
  <c r="G83" i="1" s="1"/>
  <c r="H160" i="1"/>
  <c r="H161" i="1" s="1"/>
  <c r="H162" i="1" s="1"/>
  <c r="H172" i="1"/>
  <c r="H173" i="1" s="1"/>
  <c r="H94" i="1"/>
  <c r="H95" i="1" s="1"/>
  <c r="G94" i="1"/>
  <c r="G95" i="1" s="1"/>
  <c r="H154" i="1"/>
  <c r="H155" i="1" s="1"/>
  <c r="H156" i="1" s="1"/>
  <c r="H106" i="1"/>
  <c r="H107" i="1" s="1"/>
  <c r="H190" i="1"/>
  <c r="H191" i="1" s="1"/>
  <c r="H192" i="1" s="1"/>
  <c r="I190" i="1"/>
  <c r="I191" i="1" s="1"/>
  <c r="I192" i="1" s="1"/>
  <c r="H196" i="1"/>
  <c r="H197" i="1" s="1"/>
  <c r="G156" i="1"/>
  <c r="G157" i="1" s="1"/>
  <c r="F114" i="1"/>
  <c r="F115" i="1" s="1"/>
  <c r="G138" i="1"/>
  <c r="G139" i="1" s="1"/>
  <c r="F60" i="1"/>
  <c r="F61" i="1" s="1"/>
  <c r="G186" i="1"/>
  <c r="G187" i="1" s="1"/>
  <c r="G162" i="1"/>
  <c r="G163" i="1" s="1"/>
  <c r="G90" i="1"/>
  <c r="G91" i="1" s="1"/>
  <c r="F120" i="1"/>
  <c r="F121" i="1" s="1"/>
  <c r="G150" i="1"/>
  <c r="G151" i="1" s="1"/>
  <c r="H96" i="1"/>
  <c r="G72" i="1"/>
  <c r="G73" i="1" s="1"/>
  <c r="F66" i="1"/>
  <c r="F67" i="1" s="1"/>
  <c r="G144" i="1"/>
  <c r="G145" i="1" s="1"/>
  <c r="J86" i="1"/>
  <c r="J87" i="1" s="1"/>
  <c r="I110" i="1"/>
  <c r="I111" i="1" s="1"/>
  <c r="I50" i="1"/>
  <c r="I51" i="1" s="1"/>
  <c r="I116" i="1"/>
  <c r="I117" i="1" s="1"/>
  <c r="I62" i="1"/>
  <c r="I63" i="1" s="1"/>
  <c r="I74" i="1"/>
  <c r="J104" i="1"/>
  <c r="J68" i="1"/>
  <c r="J69" i="1" s="1"/>
  <c r="I92" i="1"/>
  <c r="I56" i="1"/>
  <c r="I57" i="1" s="1"/>
  <c r="J98" i="1"/>
  <c r="J170" i="1"/>
  <c r="J171" i="1" s="1"/>
  <c r="I80" i="1"/>
  <c r="I135" i="1"/>
  <c r="H111" i="1"/>
  <c r="I69" i="1"/>
  <c r="J134" i="1"/>
  <c r="J135" i="1" s="1"/>
  <c r="J188" i="1"/>
  <c r="I183" i="1"/>
  <c r="J140" i="1"/>
  <c r="J141" i="1" s="1"/>
  <c r="J52" i="2"/>
  <c r="J182" i="1"/>
  <c r="J183" i="1" s="1"/>
  <c r="J128" i="1"/>
  <c r="J129" i="1" s="1"/>
  <c r="K51" i="2"/>
  <c r="K52" i="2" s="1"/>
  <c r="J152" i="1"/>
  <c r="J194" i="1"/>
  <c r="I153" i="1"/>
  <c r="I147" i="1"/>
  <c r="I177" i="1"/>
  <c r="H63" i="1"/>
  <c r="I87" i="1"/>
  <c r="H57" i="1"/>
  <c r="J158" i="1"/>
  <c r="J146" i="1"/>
  <c r="H51" i="1"/>
  <c r="H167" i="1"/>
  <c r="I159" i="1"/>
  <c r="J176" i="1"/>
  <c r="I129" i="1"/>
  <c r="I141" i="1"/>
  <c r="J164" i="1"/>
  <c r="H117" i="1"/>
  <c r="J53" i="2"/>
  <c r="BB47" i="2" s="1"/>
  <c r="BC88" i="2"/>
  <c r="BC91" i="2"/>
  <c r="BC96" i="2"/>
  <c r="BC89" i="2"/>
  <c r="BC95" i="2"/>
  <c r="BC92" i="2"/>
  <c r="BC97" i="2"/>
  <c r="BC87" i="2"/>
  <c r="BC90" i="2"/>
  <c r="BC94" i="2"/>
  <c r="BC93" i="2"/>
  <c r="BC98" i="2"/>
  <c r="L89" i="2"/>
  <c r="L88" i="2"/>
  <c r="M87" i="2"/>
  <c r="L92" i="2"/>
  <c r="L91" i="2"/>
  <c r="M90" i="2"/>
  <c r="L95" i="2"/>
  <c r="L94" i="2"/>
  <c r="M93" i="2"/>
  <c r="L98" i="2"/>
  <c r="L97" i="2"/>
  <c r="M96" i="2"/>
  <c r="L101" i="2"/>
  <c r="BD91" i="2" s="1"/>
  <c r="L100" i="2"/>
  <c r="M99" i="2"/>
  <c r="L104" i="2"/>
  <c r="L103" i="2"/>
  <c r="M102" i="2"/>
  <c r="L107" i="2"/>
  <c r="BD93" i="2" s="1"/>
  <c r="L106" i="2"/>
  <c r="M105" i="2"/>
  <c r="L110" i="2"/>
  <c r="L109" i="2"/>
  <c r="M108" i="2"/>
  <c r="L113" i="2"/>
  <c r="L112" i="2"/>
  <c r="M111" i="2"/>
  <c r="L116" i="2"/>
  <c r="L115" i="2"/>
  <c r="M114" i="2"/>
  <c r="L119" i="2"/>
  <c r="BD97" i="2" s="1"/>
  <c r="L118" i="2"/>
  <c r="M117" i="2"/>
  <c r="L122" i="2"/>
  <c r="L121" i="2"/>
  <c r="M120" i="2"/>
  <c r="K73" i="2"/>
  <c r="K64" i="2"/>
  <c r="J67" i="2"/>
  <c r="J76" i="2"/>
  <c r="K55" i="2"/>
  <c r="K70" i="2"/>
  <c r="J79" i="2"/>
  <c r="J49" i="2"/>
  <c r="J58" i="2"/>
  <c r="J59" i="2"/>
  <c r="BB49" i="2" s="1"/>
  <c r="K57" i="2"/>
  <c r="J61" i="2"/>
  <c r="J62" i="2"/>
  <c r="BB50" i="2" s="1"/>
  <c r="K60" i="2"/>
  <c r="L72" i="2"/>
  <c r="K74" i="2"/>
  <c r="BC54" i="2" s="1"/>
  <c r="J77" i="2"/>
  <c r="BB55" i="2" s="1"/>
  <c r="K75" i="2"/>
  <c r="K71" i="2"/>
  <c r="BC53" i="2" s="1"/>
  <c r="L69" i="2"/>
  <c r="K48" i="2"/>
  <c r="J50" i="2"/>
  <c r="BB46" i="2" s="1"/>
  <c r="L63" i="2"/>
  <c r="K65" i="2"/>
  <c r="BC51" i="2" s="1"/>
  <c r="L51" i="2"/>
  <c r="L54" i="2"/>
  <c r="K56" i="2"/>
  <c r="BC48" i="2" s="1"/>
  <c r="K78" i="2"/>
  <c r="J80" i="2"/>
  <c r="BB56" i="2" s="1"/>
  <c r="K66" i="2"/>
  <c r="J68" i="2"/>
  <c r="BB52" i="2" s="1"/>
  <c r="BB45" i="2"/>
  <c r="K45" i="2"/>
  <c r="H73" i="1" l="1"/>
  <c r="H139" i="1"/>
  <c r="I102" i="1"/>
  <c r="I103" i="1"/>
  <c r="I108" i="1"/>
  <c r="I109" i="1"/>
  <c r="I160" i="1"/>
  <c r="I178" i="1"/>
  <c r="I179" i="1" s="1"/>
  <c r="I180" i="1" s="1"/>
  <c r="J130" i="1"/>
  <c r="J131" i="1" s="1"/>
  <c r="J136" i="1"/>
  <c r="J137" i="1" s="1"/>
  <c r="J138" i="1" s="1"/>
  <c r="J139" i="1" s="1"/>
  <c r="J172" i="1"/>
  <c r="J173" i="1" s="1"/>
  <c r="J174" i="1" s="1"/>
  <c r="J175" i="1" s="1"/>
  <c r="I118" i="1"/>
  <c r="I119" i="1" s="1"/>
  <c r="H52" i="1"/>
  <c r="I148" i="1"/>
  <c r="I149" i="1" s="1"/>
  <c r="J184" i="1"/>
  <c r="J185" i="1" s="1"/>
  <c r="J186" i="1" s="1"/>
  <c r="J187" i="1" s="1"/>
  <c r="I70" i="1"/>
  <c r="I71" i="1" s="1"/>
  <c r="I52" i="1"/>
  <c r="I53" i="1" s="1"/>
  <c r="I64" i="1"/>
  <c r="I65" i="1" s="1"/>
  <c r="I67" i="1" s="1"/>
  <c r="H118" i="1"/>
  <c r="H119" i="1" s="1"/>
  <c r="I154" i="1"/>
  <c r="I155" i="1" s="1"/>
  <c r="I156" i="1" s="1"/>
  <c r="H112" i="1"/>
  <c r="H113" i="1" s="1"/>
  <c r="I58" i="1"/>
  <c r="I59" i="1" s="1"/>
  <c r="I60" i="1" s="1"/>
  <c r="I112" i="1"/>
  <c r="I113" i="1" s="1"/>
  <c r="I114" i="1" s="1"/>
  <c r="K53" i="2"/>
  <c r="J142" i="1"/>
  <c r="J143" i="1" s="1"/>
  <c r="J88" i="1"/>
  <c r="J89" i="1" s="1"/>
  <c r="I142" i="1"/>
  <c r="I143" i="1" s="1"/>
  <c r="H58" i="1"/>
  <c r="H59" i="1" s="1"/>
  <c r="I136" i="1"/>
  <c r="I137" i="1" s="1"/>
  <c r="J70" i="1"/>
  <c r="J71" i="1" s="1"/>
  <c r="J72" i="1" s="1"/>
  <c r="J73" i="1" s="1"/>
  <c r="I130" i="1"/>
  <c r="I131" i="1" s="1"/>
  <c r="I132" i="1" s="1"/>
  <c r="I88" i="1"/>
  <c r="I89" i="1" s="1"/>
  <c r="H64" i="1"/>
  <c r="H65" i="1" s="1"/>
  <c r="I184" i="1"/>
  <c r="G96" i="1"/>
  <c r="G97" i="1" s="1"/>
  <c r="H180" i="1"/>
  <c r="H198" i="1"/>
  <c r="H102" i="1"/>
  <c r="H103" i="1"/>
  <c r="G84" i="1"/>
  <c r="G85" i="1" s="1"/>
  <c r="H108" i="1"/>
  <c r="H109" i="1"/>
  <c r="H174" i="1"/>
  <c r="H132" i="1"/>
  <c r="H133" i="1"/>
  <c r="H168" i="1"/>
  <c r="J92" i="1"/>
  <c r="J93" i="1" s="1"/>
  <c r="J62" i="1"/>
  <c r="K104" i="1"/>
  <c r="K105" i="1" s="1"/>
  <c r="K86" i="1"/>
  <c r="J116" i="1"/>
  <c r="J117" i="1" s="1"/>
  <c r="J80" i="1"/>
  <c r="J81" i="1" s="1"/>
  <c r="K98" i="1"/>
  <c r="L188" i="1"/>
  <c r="L189" i="1" s="1"/>
  <c r="K68" i="1"/>
  <c r="J50" i="1"/>
  <c r="J51" i="1" s="1"/>
  <c r="J110" i="1"/>
  <c r="K170" i="1"/>
  <c r="K171" i="1" s="1"/>
  <c r="J56" i="1"/>
  <c r="J153" i="1"/>
  <c r="J154" i="1" s="1"/>
  <c r="J99" i="1"/>
  <c r="J105" i="1"/>
  <c r="L152" i="1"/>
  <c r="L153" i="1" s="1"/>
  <c r="K146" i="1"/>
  <c r="K147" i="1" s="1"/>
  <c r="K134" i="1"/>
  <c r="K135" i="1" s="1"/>
  <c r="K164" i="1"/>
  <c r="K165" i="1" s="1"/>
  <c r="J74" i="1"/>
  <c r="J75" i="1" s="1"/>
  <c r="K128" i="1"/>
  <c r="K129" i="1" s="1"/>
  <c r="BC47" i="2"/>
  <c r="I75" i="1"/>
  <c r="K152" i="1"/>
  <c r="K153" i="1" s="1"/>
  <c r="K188" i="1"/>
  <c r="K189" i="1" s="1"/>
  <c r="I185" i="1"/>
  <c r="K182" i="1"/>
  <c r="K183" i="1" s="1"/>
  <c r="L164" i="1"/>
  <c r="L165" i="1" s="1"/>
  <c r="K158" i="1"/>
  <c r="K159" i="1" s="1"/>
  <c r="J147" i="1"/>
  <c r="K176" i="1"/>
  <c r="K177" i="1" s="1"/>
  <c r="J165" i="1"/>
  <c r="I81" i="1"/>
  <c r="I93" i="1"/>
  <c r="K194" i="1"/>
  <c r="K195" i="1" s="1"/>
  <c r="K140" i="1"/>
  <c r="J177" i="1"/>
  <c r="I161" i="1"/>
  <c r="J159" i="1"/>
  <c r="J195" i="1"/>
  <c r="J189" i="1"/>
  <c r="BD95" i="2"/>
  <c r="BD87" i="2"/>
  <c r="BD96" i="2"/>
  <c r="BD98" i="2"/>
  <c r="BD88" i="2"/>
  <c r="BD94" i="2"/>
  <c r="BD90" i="2"/>
  <c r="BD92" i="2"/>
  <c r="BD89" i="2"/>
  <c r="M122" i="2"/>
  <c r="M121" i="2"/>
  <c r="N120" i="2"/>
  <c r="M119" i="2"/>
  <c r="BE97" i="2" s="1"/>
  <c r="M118" i="2"/>
  <c r="N117" i="2"/>
  <c r="M116" i="2"/>
  <c r="M115" i="2"/>
  <c r="N114" i="2"/>
  <c r="M113" i="2"/>
  <c r="M112" i="2"/>
  <c r="N111" i="2"/>
  <c r="M110" i="2"/>
  <c r="M109" i="2"/>
  <c r="N108" i="2"/>
  <c r="M107" i="2"/>
  <c r="M106" i="2"/>
  <c r="N105" i="2"/>
  <c r="M104" i="2"/>
  <c r="M103" i="2"/>
  <c r="N102" i="2"/>
  <c r="M101" i="2"/>
  <c r="M100" i="2"/>
  <c r="N99" i="2"/>
  <c r="M98" i="2"/>
  <c r="M97" i="2"/>
  <c r="N96" i="2"/>
  <c r="M95" i="2"/>
  <c r="M94" i="2"/>
  <c r="N93" i="2"/>
  <c r="M92" i="2"/>
  <c r="M91" i="2"/>
  <c r="N90" i="2"/>
  <c r="M89" i="2"/>
  <c r="M88" i="2"/>
  <c r="N87" i="2"/>
  <c r="K67" i="2"/>
  <c r="K79" i="2"/>
  <c r="L55" i="2"/>
  <c r="L52" i="2"/>
  <c r="L64" i="2"/>
  <c r="K49" i="2"/>
  <c r="L70" i="2"/>
  <c r="K76" i="2"/>
  <c r="L73" i="2"/>
  <c r="K61" i="2"/>
  <c r="L60" i="2"/>
  <c r="K62" i="2"/>
  <c r="BC50" i="2" s="1"/>
  <c r="K58" i="2"/>
  <c r="K59" i="2"/>
  <c r="BC49" i="2" s="1"/>
  <c r="L57" i="2"/>
  <c r="L53" i="2"/>
  <c r="BD47" i="2" s="1"/>
  <c r="M51" i="2"/>
  <c r="M54" i="2"/>
  <c r="L56" i="2"/>
  <c r="BD48" i="2" s="1"/>
  <c r="M63" i="2"/>
  <c r="L65" i="2"/>
  <c r="BD51" i="2" s="1"/>
  <c r="M69" i="2"/>
  <c r="L71" i="2"/>
  <c r="BD53" i="2" s="1"/>
  <c r="L74" i="2"/>
  <c r="BD54" i="2" s="1"/>
  <c r="M72" i="2"/>
  <c r="K77" i="2"/>
  <c r="BC55" i="2" s="1"/>
  <c r="L75" i="2"/>
  <c r="K80" i="2"/>
  <c r="BC56" i="2" s="1"/>
  <c r="L78" i="2"/>
  <c r="BC45" i="2"/>
  <c r="L45" i="2"/>
  <c r="L66" i="2"/>
  <c r="K68" i="2"/>
  <c r="BC52" i="2" s="1"/>
  <c r="L48" i="2"/>
  <c r="K50" i="2"/>
  <c r="BC46" i="2" s="1"/>
  <c r="C38" i="2"/>
  <c r="C37" i="2"/>
  <c r="C35" i="2"/>
  <c r="AU13" i="2" s="1"/>
  <c r="C32" i="2"/>
  <c r="C31" i="2"/>
  <c r="C29" i="2"/>
  <c r="C28" i="2"/>
  <c r="C26" i="2"/>
  <c r="C25" i="2"/>
  <c r="C23" i="2"/>
  <c r="C22" i="2"/>
  <c r="C20" i="2"/>
  <c r="C19" i="2"/>
  <c r="C17" i="2"/>
  <c r="C16" i="2"/>
  <c r="C14" i="2"/>
  <c r="C13" i="2"/>
  <c r="C11" i="2"/>
  <c r="AU5" i="2" s="1"/>
  <c r="C10" i="2"/>
  <c r="C8" i="2"/>
  <c r="AU4" i="2" s="1"/>
  <c r="C7" i="2"/>
  <c r="C5" i="2"/>
  <c r="I66" i="1" l="1"/>
  <c r="I133" i="1"/>
  <c r="H85" i="1"/>
  <c r="H97" i="1"/>
  <c r="I54" i="1"/>
  <c r="I55" i="1"/>
  <c r="J132" i="1"/>
  <c r="J133" i="1" s="1"/>
  <c r="J90" i="1"/>
  <c r="J91" i="1" s="1"/>
  <c r="I120" i="1"/>
  <c r="I121" i="1"/>
  <c r="J144" i="1"/>
  <c r="J145" i="1" s="1"/>
  <c r="J178" i="1"/>
  <c r="K154" i="1"/>
  <c r="K155" i="1" s="1"/>
  <c r="K156" i="1" s="1"/>
  <c r="K157" i="1" s="1"/>
  <c r="K172" i="1"/>
  <c r="K173" i="1" s="1"/>
  <c r="J118" i="1"/>
  <c r="J119" i="1" s="1"/>
  <c r="J120" i="1" s="1"/>
  <c r="J121" i="1" s="1"/>
  <c r="J148" i="1"/>
  <c r="J149" i="1" s="1"/>
  <c r="I76" i="1"/>
  <c r="K136" i="1"/>
  <c r="K137" i="1" s="1"/>
  <c r="K138" i="1" s="1"/>
  <c r="K139" i="1" s="1"/>
  <c r="K196" i="1"/>
  <c r="K197" i="1" s="1"/>
  <c r="K160" i="1"/>
  <c r="K161" i="1" s="1"/>
  <c r="K162" i="1" s="1"/>
  <c r="K163" i="1" s="1"/>
  <c r="K148" i="1"/>
  <c r="K149" i="1" s="1"/>
  <c r="K106" i="1"/>
  <c r="K107" i="1" s="1"/>
  <c r="K108" i="1" s="1"/>
  <c r="K109" i="1" s="1"/>
  <c r="J190" i="1"/>
  <c r="J191" i="1" s="1"/>
  <c r="L166" i="1"/>
  <c r="L167" i="1" s="1"/>
  <c r="L168" i="1" s="1"/>
  <c r="L169" i="1" s="1"/>
  <c r="L154" i="1"/>
  <c r="L155" i="1" s="1"/>
  <c r="J52" i="1"/>
  <c r="J53" i="1" s="1"/>
  <c r="J196" i="1"/>
  <c r="J197" i="1" s="1"/>
  <c r="I94" i="1"/>
  <c r="I95" i="1" s="1"/>
  <c r="K184" i="1"/>
  <c r="K185" i="1" s="1"/>
  <c r="K186" i="1" s="1"/>
  <c r="K187" i="1" s="1"/>
  <c r="K130" i="1"/>
  <c r="K131" i="1" s="1"/>
  <c r="J106" i="1"/>
  <c r="J107" i="1" s="1"/>
  <c r="J94" i="1"/>
  <c r="J95" i="1" s="1"/>
  <c r="J96" i="1" s="1"/>
  <c r="J97" i="1" s="1"/>
  <c r="I82" i="1"/>
  <c r="J76" i="1"/>
  <c r="J77" i="1" s="1"/>
  <c r="J78" i="1" s="1"/>
  <c r="J79" i="1" s="1"/>
  <c r="J100" i="1"/>
  <c r="J101" i="1" s="1"/>
  <c r="L190" i="1"/>
  <c r="L191" i="1" s="1"/>
  <c r="L192" i="1" s="1"/>
  <c r="L193" i="1" s="1"/>
  <c r="J160" i="1"/>
  <c r="J161" i="1" s="1"/>
  <c r="J162" i="1" s="1"/>
  <c r="J163" i="1" s="1"/>
  <c r="J166" i="1"/>
  <c r="J167" i="1" s="1"/>
  <c r="K166" i="1"/>
  <c r="K167" i="1" s="1"/>
  <c r="K178" i="1"/>
  <c r="K179" i="1" s="1"/>
  <c r="K180" i="1" s="1"/>
  <c r="K181" i="1" s="1"/>
  <c r="K190" i="1"/>
  <c r="K191" i="1" s="1"/>
  <c r="J82" i="1"/>
  <c r="J83" i="1" s="1"/>
  <c r="J84" i="1" s="1"/>
  <c r="J85" i="1" s="1"/>
  <c r="H53" i="1"/>
  <c r="H54" i="1" s="1"/>
  <c r="I138" i="1"/>
  <c r="I186" i="1"/>
  <c r="K132" i="1"/>
  <c r="K133" i="1" s="1"/>
  <c r="I144" i="1"/>
  <c r="I150" i="1"/>
  <c r="I162" i="1"/>
  <c r="K192" i="1"/>
  <c r="K193" i="1" s="1"/>
  <c r="H66" i="1"/>
  <c r="H60" i="1"/>
  <c r="H61" i="1"/>
  <c r="I72" i="1"/>
  <c r="I73" i="1"/>
  <c r="I90" i="1"/>
  <c r="I91" i="1"/>
  <c r="H114" i="1"/>
  <c r="H115" i="1"/>
  <c r="H120" i="1"/>
  <c r="L68" i="1"/>
  <c r="L69" i="1" s="1"/>
  <c r="K92" i="1"/>
  <c r="M188" i="1"/>
  <c r="M189" i="1" s="1"/>
  <c r="L104" i="1"/>
  <c r="L98" i="1"/>
  <c r="L62" i="1"/>
  <c r="L63" i="1" s="1"/>
  <c r="K74" i="1"/>
  <c r="L86" i="1"/>
  <c r="L87" i="1" s="1"/>
  <c r="K50" i="1"/>
  <c r="K51" i="1" s="1"/>
  <c r="K56" i="1"/>
  <c r="K57" i="1" s="1"/>
  <c r="K116" i="1"/>
  <c r="K80" i="1"/>
  <c r="L134" i="1"/>
  <c r="L135" i="1" s="1"/>
  <c r="L136" i="1" s="1"/>
  <c r="J179" i="1"/>
  <c r="I83" i="1"/>
  <c r="L194" i="1"/>
  <c r="L195" i="1" s="1"/>
  <c r="L182" i="1"/>
  <c r="L183" i="1" s="1"/>
  <c r="L184" i="1" s="1"/>
  <c r="K141" i="1"/>
  <c r="K69" i="1"/>
  <c r="L128" i="1"/>
  <c r="L129" i="1" s="1"/>
  <c r="L130" i="1" s="1"/>
  <c r="I77" i="1"/>
  <c r="L170" i="1"/>
  <c r="L171" i="1" s="1"/>
  <c r="L140" i="1"/>
  <c r="L141" i="1" s="1"/>
  <c r="L176" i="1"/>
  <c r="L177" i="1" s="1"/>
  <c r="K87" i="1"/>
  <c r="J63" i="1"/>
  <c r="L158" i="1"/>
  <c r="L159" i="1" s="1"/>
  <c r="L160" i="1" s="1"/>
  <c r="J155" i="1"/>
  <c r="L146" i="1"/>
  <c r="L147" i="1" s="1"/>
  <c r="K110" i="1"/>
  <c r="K111" i="1" s="1"/>
  <c r="K62" i="1"/>
  <c r="K63" i="1" s="1"/>
  <c r="J57" i="1"/>
  <c r="J111" i="1"/>
  <c r="K99" i="1"/>
  <c r="BE88" i="2"/>
  <c r="BE96" i="2"/>
  <c r="BE93" i="2"/>
  <c r="BE91" i="2"/>
  <c r="BE94" i="2"/>
  <c r="BE89" i="2"/>
  <c r="BE92" i="2"/>
  <c r="BE87" i="2"/>
  <c r="BE95" i="2"/>
  <c r="BE98" i="2"/>
  <c r="BE90" i="2"/>
  <c r="N89" i="2"/>
  <c r="N88" i="2"/>
  <c r="O87" i="2"/>
  <c r="N92" i="2"/>
  <c r="BF88" i="2" s="1"/>
  <c r="N91" i="2"/>
  <c r="O90" i="2"/>
  <c r="N95" i="2"/>
  <c r="N94" i="2"/>
  <c r="O93" i="2"/>
  <c r="N98" i="2"/>
  <c r="N97" i="2"/>
  <c r="O96" i="2"/>
  <c r="N101" i="2"/>
  <c r="N100" i="2"/>
  <c r="O99" i="2"/>
  <c r="N104" i="2"/>
  <c r="N103" i="2"/>
  <c r="O102" i="2"/>
  <c r="N107" i="2"/>
  <c r="N106" i="2"/>
  <c r="O105" i="2"/>
  <c r="N110" i="2"/>
  <c r="N109" i="2"/>
  <c r="O108" i="2"/>
  <c r="N113" i="2"/>
  <c r="N112" i="2"/>
  <c r="O111" i="2"/>
  <c r="N116" i="2"/>
  <c r="N115" i="2"/>
  <c r="O114" i="2"/>
  <c r="N119" i="2"/>
  <c r="N118" i="2"/>
  <c r="O117" i="2"/>
  <c r="N122" i="2"/>
  <c r="N121" i="2"/>
  <c r="O120" i="2"/>
  <c r="L49" i="2"/>
  <c r="L67" i="2"/>
  <c r="L79" i="2"/>
  <c r="L76" i="2"/>
  <c r="M73" i="2"/>
  <c r="M70" i="2"/>
  <c r="M64" i="2"/>
  <c r="M55" i="2"/>
  <c r="M52" i="2"/>
  <c r="L58" i="2"/>
  <c r="M57" i="2"/>
  <c r="L59" i="2"/>
  <c r="BD49" i="2" s="1"/>
  <c r="L61" i="2"/>
  <c r="L62" i="2"/>
  <c r="BD50" i="2" s="1"/>
  <c r="M60" i="2"/>
  <c r="M65" i="2"/>
  <c r="BE51" i="2" s="1"/>
  <c r="N63" i="2"/>
  <c r="L50" i="2"/>
  <c r="BD46" i="2" s="1"/>
  <c r="M48" i="2"/>
  <c r="L80" i="2"/>
  <c r="BD56" i="2" s="1"/>
  <c r="M78" i="2"/>
  <c r="M56" i="2"/>
  <c r="BE48" i="2" s="1"/>
  <c r="N54" i="2"/>
  <c r="L68" i="2"/>
  <c r="BD52" i="2" s="1"/>
  <c r="M66" i="2"/>
  <c r="N69" i="2"/>
  <c r="M71" i="2"/>
  <c r="BE53" i="2" s="1"/>
  <c r="M53" i="2"/>
  <c r="BE47" i="2" s="1"/>
  <c r="N51" i="2"/>
  <c r="M75" i="2"/>
  <c r="L77" i="2"/>
  <c r="BD55" i="2" s="1"/>
  <c r="BD45" i="2"/>
  <c r="M45" i="2"/>
  <c r="N72" i="2"/>
  <c r="M74" i="2"/>
  <c r="BE54" i="2" s="1"/>
  <c r="D4" i="2"/>
  <c r="D5" i="2"/>
  <c r="L156" i="1" l="1"/>
  <c r="L157" i="1" s="1"/>
  <c r="J150" i="1"/>
  <c r="J151" i="1"/>
  <c r="K168" i="1"/>
  <c r="K169" i="1"/>
  <c r="J54" i="1"/>
  <c r="J55" i="1" s="1"/>
  <c r="K150" i="1"/>
  <c r="K151" i="1"/>
  <c r="K198" i="1"/>
  <c r="K199" i="1" s="1"/>
  <c r="K64" i="1"/>
  <c r="K65" i="1" s="1"/>
  <c r="K88" i="1"/>
  <c r="K70" i="1"/>
  <c r="K112" i="1"/>
  <c r="K113" i="1" s="1"/>
  <c r="K114" i="1" s="1"/>
  <c r="K115" i="1" s="1"/>
  <c r="L178" i="1"/>
  <c r="L179" i="1" s="1"/>
  <c r="L180" i="1" s="1"/>
  <c r="L181" i="1" s="1"/>
  <c r="K142" i="1"/>
  <c r="L148" i="1"/>
  <c r="L149" i="1" s="1"/>
  <c r="L150" i="1" s="1"/>
  <c r="L151" i="1" s="1"/>
  <c r="L142" i="1"/>
  <c r="L143" i="1" s="1"/>
  <c r="L144" i="1" s="1"/>
  <c r="L145" i="1" s="1"/>
  <c r="M190" i="1"/>
  <c r="M191" i="1" s="1"/>
  <c r="L172" i="1"/>
  <c r="L173" i="1" s="1"/>
  <c r="K58" i="1"/>
  <c r="K59" i="1" s="1"/>
  <c r="K60" i="1" s="1"/>
  <c r="K61" i="1" s="1"/>
  <c r="K100" i="1"/>
  <c r="K101" i="1" s="1"/>
  <c r="L196" i="1"/>
  <c r="L197" i="1" s="1"/>
  <c r="L198" i="1" s="1"/>
  <c r="L199" i="1" s="1"/>
  <c r="K52" i="1"/>
  <c r="K53" i="1" s="1"/>
  <c r="K54" i="1" s="1"/>
  <c r="K55" i="1" s="1"/>
  <c r="L70" i="1"/>
  <c r="L71" i="1" s="1"/>
  <c r="L72" i="1" s="1"/>
  <c r="J112" i="1"/>
  <c r="J113" i="1" s="1"/>
  <c r="L88" i="1"/>
  <c r="L89" i="1" s="1"/>
  <c r="J58" i="1"/>
  <c r="J64" i="1"/>
  <c r="J65" i="1" s="1"/>
  <c r="L64" i="1"/>
  <c r="L65" i="1" s="1"/>
  <c r="L66" i="1" s="1"/>
  <c r="L67" i="1" s="1"/>
  <c r="K66" i="1"/>
  <c r="K67" i="1" s="1"/>
  <c r="M192" i="1"/>
  <c r="M193" i="1" s="1"/>
  <c r="J102" i="1"/>
  <c r="J103" i="1" s="1"/>
  <c r="J168" i="1"/>
  <c r="J169" i="1" s="1"/>
  <c r="I78" i="1"/>
  <c r="I79" i="1"/>
  <c r="H55" i="1"/>
  <c r="J108" i="1"/>
  <c r="J109" i="1" s="1"/>
  <c r="J192" i="1"/>
  <c r="J193" i="1" s="1"/>
  <c r="K174" i="1"/>
  <c r="K175" i="1" s="1"/>
  <c r="L90" i="1"/>
  <c r="L91" i="1" s="1"/>
  <c r="J180" i="1"/>
  <c r="J181" i="1" s="1"/>
  <c r="J156" i="1"/>
  <c r="J157" i="1" s="1"/>
  <c r="I96" i="1"/>
  <c r="I97" i="1"/>
  <c r="J198" i="1"/>
  <c r="J199" i="1" s="1"/>
  <c r="I84" i="1"/>
  <c r="M68" i="1"/>
  <c r="L116" i="1"/>
  <c r="L117" i="1" s="1"/>
  <c r="M98" i="1"/>
  <c r="M99" i="1" s="1"/>
  <c r="L74" i="1"/>
  <c r="L75" i="1" s="1"/>
  <c r="L56" i="1"/>
  <c r="M62" i="1"/>
  <c r="M86" i="1"/>
  <c r="M104" i="1"/>
  <c r="M105" i="1" s="1"/>
  <c r="L50" i="1"/>
  <c r="L51" i="1" s="1"/>
  <c r="L110" i="1"/>
  <c r="L111" i="1" s="1"/>
  <c r="N134" i="1"/>
  <c r="N135" i="1" s="1"/>
  <c r="M158" i="1"/>
  <c r="M159" i="1" s="1"/>
  <c r="K89" i="1"/>
  <c r="K81" i="1"/>
  <c r="K82" i="1" s="1"/>
  <c r="L105" i="1"/>
  <c r="M128" i="1"/>
  <c r="M129" i="1" s="1"/>
  <c r="L92" i="1"/>
  <c r="L93" i="1" s="1"/>
  <c r="M140" i="1"/>
  <c r="M141" i="1" s="1"/>
  <c r="L131" i="1"/>
  <c r="K117" i="1"/>
  <c r="K75" i="1"/>
  <c r="L185" i="1"/>
  <c r="M170" i="1"/>
  <c r="M171" i="1" s="1"/>
  <c r="M172" i="1" s="1"/>
  <c r="J59" i="1"/>
  <c r="K71" i="1"/>
  <c r="L80" i="1"/>
  <c r="L81" i="1" s="1"/>
  <c r="M152" i="1"/>
  <c r="M153" i="1" s="1"/>
  <c r="L161" i="1"/>
  <c r="L137" i="1"/>
  <c r="K93" i="1"/>
  <c r="M146" i="1"/>
  <c r="M147" i="1" s="1"/>
  <c r="M164" i="1"/>
  <c r="M165" i="1" s="1"/>
  <c r="M194" i="1"/>
  <c r="M195" i="1" s="1"/>
  <c r="M196" i="1" s="1"/>
  <c r="M182" i="1"/>
  <c r="M183" i="1" s="1"/>
  <c r="M176" i="1"/>
  <c r="M177" i="1" s="1"/>
  <c r="M134" i="1"/>
  <c r="M135" i="1" s="1"/>
  <c r="K143" i="1"/>
  <c r="L99" i="1"/>
  <c r="BF95" i="2"/>
  <c r="BF92" i="2"/>
  <c r="BF87" i="2"/>
  <c r="BF94" i="2"/>
  <c r="BF91" i="2"/>
  <c r="BF97" i="2"/>
  <c r="BF96" i="2"/>
  <c r="BF93" i="2"/>
  <c r="BF89" i="2"/>
  <c r="BF98" i="2"/>
  <c r="BF90" i="2"/>
  <c r="O122" i="2"/>
  <c r="O121" i="2"/>
  <c r="P120" i="2"/>
  <c r="O119" i="2"/>
  <c r="O118" i="2"/>
  <c r="P117" i="2"/>
  <c r="O116" i="2"/>
  <c r="O115" i="2"/>
  <c r="P114" i="2"/>
  <c r="O113" i="2"/>
  <c r="O112" i="2"/>
  <c r="P111" i="2"/>
  <c r="O110" i="2"/>
  <c r="O109" i="2"/>
  <c r="P108" i="2"/>
  <c r="O107" i="2"/>
  <c r="O106" i="2"/>
  <c r="P105" i="2"/>
  <c r="O104" i="2"/>
  <c r="O103" i="2"/>
  <c r="P102" i="2"/>
  <c r="O101" i="2"/>
  <c r="O100" i="2"/>
  <c r="P99" i="2"/>
  <c r="O98" i="2"/>
  <c r="O97" i="2"/>
  <c r="P96" i="2"/>
  <c r="O95" i="2"/>
  <c r="O94" i="2"/>
  <c r="P93" i="2"/>
  <c r="O92" i="2"/>
  <c r="O91" i="2"/>
  <c r="P90" i="2"/>
  <c r="O89" i="2"/>
  <c r="O88" i="2"/>
  <c r="P87" i="2"/>
  <c r="N73" i="2"/>
  <c r="M76" i="2"/>
  <c r="N52" i="2"/>
  <c r="N70" i="2"/>
  <c r="M67" i="2"/>
  <c r="N55" i="2"/>
  <c r="M79" i="2"/>
  <c r="M49" i="2"/>
  <c r="N64" i="2"/>
  <c r="M61" i="2"/>
  <c r="N60" i="2"/>
  <c r="M62" i="2"/>
  <c r="BE50" i="2" s="1"/>
  <c r="M58" i="2"/>
  <c r="M59" i="2"/>
  <c r="BE49" i="2" s="1"/>
  <c r="N57" i="2"/>
  <c r="O72" i="2"/>
  <c r="N74" i="2"/>
  <c r="BF54" i="2" s="1"/>
  <c r="N75" i="2"/>
  <c r="M77" i="2"/>
  <c r="BE55" i="2" s="1"/>
  <c r="M50" i="2"/>
  <c r="BE46" i="2" s="1"/>
  <c r="N48" i="2"/>
  <c r="N45" i="2"/>
  <c r="BE45" i="2"/>
  <c r="N53" i="2"/>
  <c r="BF47" i="2" s="1"/>
  <c r="O51" i="2"/>
  <c r="M80" i="2"/>
  <c r="BE56" i="2" s="1"/>
  <c r="N78" i="2"/>
  <c r="N56" i="2"/>
  <c r="BF48" i="2" s="1"/>
  <c r="O54" i="2"/>
  <c r="N65" i="2"/>
  <c r="BF51" i="2" s="1"/>
  <c r="O63" i="2"/>
  <c r="M68" i="2"/>
  <c r="BE52" i="2" s="1"/>
  <c r="N66" i="2"/>
  <c r="N71" i="2"/>
  <c r="BF53" i="2" s="1"/>
  <c r="O69" i="2"/>
  <c r="D33" i="2"/>
  <c r="D18" i="2"/>
  <c r="D9" i="2"/>
  <c r="D6" i="2"/>
  <c r="AN46" i="1"/>
  <c r="L73" i="1" l="1"/>
  <c r="L174" i="1"/>
  <c r="L175" i="1"/>
  <c r="K102" i="1"/>
  <c r="K103" i="1" s="1"/>
  <c r="M136" i="1"/>
  <c r="M137" i="1" s="1"/>
  <c r="M178" i="1"/>
  <c r="M179" i="1" s="1"/>
  <c r="M180" i="1" s="1"/>
  <c r="M181" i="1" s="1"/>
  <c r="K76" i="1"/>
  <c r="K118" i="1"/>
  <c r="K119" i="1" s="1"/>
  <c r="M160" i="1"/>
  <c r="M161" i="1" s="1"/>
  <c r="L76" i="1"/>
  <c r="L77" i="1" s="1"/>
  <c r="M184" i="1"/>
  <c r="M185" i="1" s="1"/>
  <c r="M154" i="1"/>
  <c r="M155" i="1" s="1"/>
  <c r="M156" i="1" s="1"/>
  <c r="M157" i="1" s="1"/>
  <c r="N136" i="1"/>
  <c r="N137" i="1" s="1"/>
  <c r="M100" i="1"/>
  <c r="M101" i="1" s="1"/>
  <c r="L82" i="1"/>
  <c r="L83" i="1" s="1"/>
  <c r="M142" i="1"/>
  <c r="M143" i="1" s="1"/>
  <c r="M144" i="1" s="1"/>
  <c r="M145" i="1" s="1"/>
  <c r="L112" i="1"/>
  <c r="L113" i="1" s="1"/>
  <c r="L114" i="1" s="1"/>
  <c r="L115" i="1" s="1"/>
  <c r="L118" i="1"/>
  <c r="L119" i="1" s="1"/>
  <c r="M166" i="1"/>
  <c r="M167" i="1" s="1"/>
  <c r="M168" i="1" s="1"/>
  <c r="M169" i="1" s="1"/>
  <c r="L94" i="1"/>
  <c r="L95" i="1" s="1"/>
  <c r="L52" i="1"/>
  <c r="L53" i="1" s="1"/>
  <c r="L54" i="1" s="1"/>
  <c r="L55" i="1" s="1"/>
  <c r="L100" i="1"/>
  <c r="L101" i="1" s="1"/>
  <c r="L102" i="1" s="1"/>
  <c r="L103" i="1" s="1"/>
  <c r="M148" i="1"/>
  <c r="M149" i="1" s="1"/>
  <c r="M150" i="1" s="1"/>
  <c r="M151" i="1" s="1"/>
  <c r="M130" i="1"/>
  <c r="M131" i="1" s="1"/>
  <c r="M106" i="1"/>
  <c r="M107" i="1" s="1"/>
  <c r="M108" i="1" s="1"/>
  <c r="M109" i="1" s="1"/>
  <c r="K94" i="1"/>
  <c r="L106" i="1"/>
  <c r="J114" i="1"/>
  <c r="J115" i="1" s="1"/>
  <c r="L132" i="1"/>
  <c r="L133" i="1" s="1"/>
  <c r="J66" i="1"/>
  <c r="J67" i="1" s="1"/>
  <c r="K72" i="1"/>
  <c r="K73" i="1" s="1"/>
  <c r="J60" i="1"/>
  <c r="J61" i="1" s="1"/>
  <c r="L162" i="1"/>
  <c r="L163" i="1" s="1"/>
  <c r="K144" i="1"/>
  <c r="K145" i="1" s="1"/>
  <c r="K90" i="1"/>
  <c r="K91" i="1" s="1"/>
  <c r="L138" i="1"/>
  <c r="L139" i="1" s="1"/>
  <c r="L186" i="1"/>
  <c r="L187" i="1" s="1"/>
  <c r="M74" i="1"/>
  <c r="N68" i="1"/>
  <c r="N69" i="1" s="1"/>
  <c r="M56" i="1"/>
  <c r="M57" i="1" s="1"/>
  <c r="M80" i="1"/>
  <c r="M81" i="1" s="1"/>
  <c r="N98" i="1"/>
  <c r="N99" i="1" s="1"/>
  <c r="M116" i="1"/>
  <c r="M117" i="1" s="1"/>
  <c r="M92" i="1"/>
  <c r="M93" i="1" s="1"/>
  <c r="N104" i="1"/>
  <c r="N86" i="1"/>
  <c r="N87" i="1" s="1"/>
  <c r="M50" i="1"/>
  <c r="M51" i="1" s="1"/>
  <c r="N146" i="1"/>
  <c r="N147" i="1" s="1"/>
  <c r="N128" i="1"/>
  <c r="N129" i="1" s="1"/>
  <c r="K95" i="1"/>
  <c r="N62" i="1"/>
  <c r="N63" i="1" s="1"/>
  <c r="M110" i="1"/>
  <c r="M111" i="1" s="1"/>
  <c r="K83" i="1"/>
  <c r="N194" i="1"/>
  <c r="N195" i="1" s="1"/>
  <c r="N158" i="1"/>
  <c r="N159" i="1" s="1"/>
  <c r="K77" i="1"/>
  <c r="N140" i="1"/>
  <c r="N141" i="1" s="1"/>
  <c r="N176" i="1"/>
  <c r="N177" i="1" s="1"/>
  <c r="N164" i="1"/>
  <c r="N165" i="1" s="1"/>
  <c r="L107" i="1"/>
  <c r="M87" i="1"/>
  <c r="N182" i="1"/>
  <c r="N183" i="1" s="1"/>
  <c r="M63" i="1"/>
  <c r="M64" i="1" s="1"/>
  <c r="N188" i="1"/>
  <c r="N189" i="1" s="1"/>
  <c r="N190" i="1" s="1"/>
  <c r="N152" i="1"/>
  <c r="N153" i="1" s="1"/>
  <c r="M173" i="1"/>
  <c r="L57" i="1"/>
  <c r="L58" i="1" s="1"/>
  <c r="N170" i="1"/>
  <c r="N171" i="1" s="1"/>
  <c r="M197" i="1"/>
  <c r="M69" i="1"/>
  <c r="BG90" i="2"/>
  <c r="BG95" i="2"/>
  <c r="BG98" i="2"/>
  <c r="BG96" i="2"/>
  <c r="BG93" i="2"/>
  <c r="BG91" i="2"/>
  <c r="BG88" i="2"/>
  <c r="BG89" i="2"/>
  <c r="BG94" i="2"/>
  <c r="BG97" i="2"/>
  <c r="BG87" i="2"/>
  <c r="BG92" i="2"/>
  <c r="P89" i="2"/>
  <c r="P88" i="2"/>
  <c r="Q87" i="2"/>
  <c r="P92" i="2"/>
  <c r="P91" i="2"/>
  <c r="Q90" i="2"/>
  <c r="P95" i="2"/>
  <c r="P94" i="2"/>
  <c r="Q93" i="2"/>
  <c r="P98" i="2"/>
  <c r="P97" i="2"/>
  <c r="Q96" i="2"/>
  <c r="P101" i="2"/>
  <c r="P100" i="2"/>
  <c r="Q99" i="2"/>
  <c r="P104" i="2"/>
  <c r="P103" i="2"/>
  <c r="Q102" i="2"/>
  <c r="P107" i="2"/>
  <c r="P106" i="2"/>
  <c r="Q105" i="2"/>
  <c r="P110" i="2"/>
  <c r="P109" i="2"/>
  <c r="Q108" i="2"/>
  <c r="P113" i="2"/>
  <c r="P112" i="2"/>
  <c r="Q111" i="2"/>
  <c r="P116" i="2"/>
  <c r="P115" i="2"/>
  <c r="Q114" i="2"/>
  <c r="P119" i="2"/>
  <c r="P118" i="2"/>
  <c r="Q117" i="2"/>
  <c r="P122" i="2"/>
  <c r="P121" i="2"/>
  <c r="Q120" i="2"/>
  <c r="O70" i="2"/>
  <c r="N67" i="2"/>
  <c r="O64" i="2"/>
  <c r="O55" i="2"/>
  <c r="N79" i="2"/>
  <c r="O52" i="2"/>
  <c r="N49" i="2"/>
  <c r="N76" i="2"/>
  <c r="O73" i="2"/>
  <c r="N58" i="2"/>
  <c r="N59" i="2"/>
  <c r="BF49" i="2" s="1"/>
  <c r="O57" i="2"/>
  <c r="N61" i="2"/>
  <c r="N62" i="2"/>
  <c r="BF50" i="2" s="1"/>
  <c r="O60" i="2"/>
  <c r="N68" i="2"/>
  <c r="BF52" i="2" s="1"/>
  <c r="O66" i="2"/>
  <c r="N77" i="2"/>
  <c r="BF55" i="2" s="1"/>
  <c r="O75" i="2"/>
  <c r="BF45" i="2"/>
  <c r="O45" i="2"/>
  <c r="O56" i="2"/>
  <c r="BG48" i="2" s="1"/>
  <c r="P54" i="2"/>
  <c r="P51" i="2"/>
  <c r="O53" i="2"/>
  <c r="BG47" i="2" s="1"/>
  <c r="N50" i="2"/>
  <c r="BF46" i="2" s="1"/>
  <c r="O48" i="2"/>
  <c r="O65" i="2"/>
  <c r="BG51" i="2" s="1"/>
  <c r="P63" i="2"/>
  <c r="O71" i="2"/>
  <c r="BG53" i="2" s="1"/>
  <c r="P69" i="2"/>
  <c r="P72" i="2"/>
  <c r="O74" i="2"/>
  <c r="BG54" i="2" s="1"/>
  <c r="O78" i="2"/>
  <c r="N80" i="2"/>
  <c r="BF56" i="2" s="1"/>
  <c r="D11" i="2"/>
  <c r="AV5" i="2" s="1"/>
  <c r="D10" i="2"/>
  <c r="E9" i="2"/>
  <c r="E22" i="2"/>
  <c r="E23" i="2"/>
  <c r="F21" i="2"/>
  <c r="D20" i="2"/>
  <c r="AV8" i="2" s="1"/>
  <c r="D19" i="2"/>
  <c r="D25" i="2"/>
  <c r="D26" i="2"/>
  <c r="E18" i="2"/>
  <c r="D23" i="2"/>
  <c r="D22" i="2"/>
  <c r="D8" i="2"/>
  <c r="AV4" i="2" s="1"/>
  <c r="D7" i="2"/>
  <c r="D13" i="2"/>
  <c r="D14" i="2"/>
  <c r="D28" i="2"/>
  <c r="D29" i="2"/>
  <c r="D32" i="2"/>
  <c r="D31" i="2"/>
  <c r="AV13" i="2"/>
  <c r="D32" i="1" s="1"/>
  <c r="D33" i="1" s="1"/>
  <c r="D38" i="2"/>
  <c r="D37" i="2"/>
  <c r="D16" i="2"/>
  <c r="D17" i="2"/>
  <c r="E27" i="2"/>
  <c r="E33" i="2"/>
  <c r="E36" i="2"/>
  <c r="E6" i="2"/>
  <c r="D34" i="1" l="1"/>
  <c r="D35" i="1" s="1"/>
  <c r="D36" i="1" s="1"/>
  <c r="D37" i="1" s="1"/>
  <c r="M132" i="1"/>
  <c r="M133" i="1"/>
  <c r="L84" i="1"/>
  <c r="L85" i="1" s="1"/>
  <c r="M102" i="1"/>
  <c r="M103" i="1" s="1"/>
  <c r="N138" i="1"/>
  <c r="N139" i="1" s="1"/>
  <c r="M138" i="1"/>
  <c r="M139" i="1"/>
  <c r="M186" i="1"/>
  <c r="M187" i="1" s="1"/>
  <c r="L96" i="1"/>
  <c r="L97" i="1"/>
  <c r="L120" i="1"/>
  <c r="L121" i="1" s="1"/>
  <c r="L78" i="1"/>
  <c r="L79" i="1" s="1"/>
  <c r="M162" i="1"/>
  <c r="M163" i="1" s="1"/>
  <c r="N148" i="1"/>
  <c r="N149" i="1" s="1"/>
  <c r="M58" i="1"/>
  <c r="M59" i="1" s="1"/>
  <c r="M70" i="1"/>
  <c r="M71" i="1" s="1"/>
  <c r="N160" i="1"/>
  <c r="N161" i="1" s="1"/>
  <c r="N162" i="1" s="1"/>
  <c r="N163" i="1" s="1"/>
  <c r="M52" i="1"/>
  <c r="M53" i="1" s="1"/>
  <c r="M54" i="1" s="1"/>
  <c r="M55" i="1" s="1"/>
  <c r="N70" i="1"/>
  <c r="N71" i="1" s="1"/>
  <c r="N184" i="1"/>
  <c r="N185" i="1" s="1"/>
  <c r="N186" i="1" s="1"/>
  <c r="N187" i="1" s="1"/>
  <c r="N196" i="1"/>
  <c r="N197" i="1" s="1"/>
  <c r="N88" i="1"/>
  <c r="N89" i="1" s="1"/>
  <c r="N90" i="1" s="1"/>
  <c r="N91" i="1" s="1"/>
  <c r="N172" i="1"/>
  <c r="N173" i="1" s="1"/>
  <c r="N174" i="1" s="1"/>
  <c r="N175" i="1" s="1"/>
  <c r="M88" i="1"/>
  <c r="M89" i="1" s="1"/>
  <c r="M112" i="1"/>
  <c r="M113" i="1" s="1"/>
  <c r="M114" i="1" s="1"/>
  <c r="M115" i="1" s="1"/>
  <c r="M94" i="1"/>
  <c r="M95" i="1" s="1"/>
  <c r="N166" i="1"/>
  <c r="N167" i="1" s="1"/>
  <c r="N168" i="1" s="1"/>
  <c r="N169" i="1" s="1"/>
  <c r="N64" i="1"/>
  <c r="N65" i="1" s="1"/>
  <c r="M118" i="1"/>
  <c r="M119" i="1" s="1"/>
  <c r="N178" i="1"/>
  <c r="N179" i="1" s="1"/>
  <c r="N180" i="1" s="1"/>
  <c r="N181" i="1" s="1"/>
  <c r="N100" i="1"/>
  <c r="N101" i="1" s="1"/>
  <c r="N154" i="1"/>
  <c r="N155" i="1" s="1"/>
  <c r="N156" i="1" s="1"/>
  <c r="N157" i="1" s="1"/>
  <c r="N142" i="1"/>
  <c r="N143" i="1" s="1"/>
  <c r="N144" i="1" s="1"/>
  <c r="N145" i="1" s="1"/>
  <c r="N130" i="1"/>
  <c r="N131" i="1" s="1"/>
  <c r="N132" i="1" s="1"/>
  <c r="N133" i="1" s="1"/>
  <c r="M82" i="1"/>
  <c r="M83" i="1" s="1"/>
  <c r="M84" i="1" s="1"/>
  <c r="M85" i="1" s="1"/>
  <c r="M174" i="1"/>
  <c r="M175" i="1" s="1"/>
  <c r="K96" i="1"/>
  <c r="K97" i="1" s="1"/>
  <c r="K120" i="1"/>
  <c r="K121" i="1" s="1"/>
  <c r="K78" i="1"/>
  <c r="K79" i="1" s="1"/>
  <c r="M198" i="1"/>
  <c r="M199" i="1" s="1"/>
  <c r="K84" i="1"/>
  <c r="K85" i="1" s="1"/>
  <c r="L108" i="1"/>
  <c r="L109" i="1" s="1"/>
  <c r="N116" i="1"/>
  <c r="N117" i="1" s="1"/>
  <c r="N118" i="1" s="1"/>
  <c r="N50" i="1"/>
  <c r="N51" i="1" s="1"/>
  <c r="N56" i="1"/>
  <c r="N57" i="1" s="1"/>
  <c r="O68" i="1"/>
  <c r="O69" i="1" s="1"/>
  <c r="O86" i="1"/>
  <c r="O87" i="1" s="1"/>
  <c r="O104" i="1"/>
  <c r="O105" i="1" s="1"/>
  <c r="O62" i="1"/>
  <c r="O63" i="1" s="1"/>
  <c r="N80" i="1"/>
  <c r="N81" i="1" s="1"/>
  <c r="O98" i="1"/>
  <c r="O99" i="1" s="1"/>
  <c r="N74" i="1"/>
  <c r="N110" i="1"/>
  <c r="N111" i="1" s="1"/>
  <c r="N92" i="1"/>
  <c r="N93" i="1" s="1"/>
  <c r="O158" i="1"/>
  <c r="O159" i="1" s="1"/>
  <c r="O182" i="1"/>
  <c r="O183" i="1" s="1"/>
  <c r="O128" i="1"/>
  <c r="O129" i="1" s="1"/>
  <c r="O194" i="1"/>
  <c r="O195" i="1" s="1"/>
  <c r="N191" i="1"/>
  <c r="O188" i="1"/>
  <c r="O189" i="1" s="1"/>
  <c r="O176" i="1"/>
  <c r="O177" i="1" s="1"/>
  <c r="O170" i="1"/>
  <c r="O171" i="1" s="1"/>
  <c r="O146" i="1"/>
  <c r="O147" i="1" s="1"/>
  <c r="O140" i="1"/>
  <c r="O141" i="1" s="1"/>
  <c r="O134" i="1"/>
  <c r="O135" i="1" s="1"/>
  <c r="L59" i="1"/>
  <c r="O152" i="1"/>
  <c r="O153" i="1" s="1"/>
  <c r="O164" i="1"/>
  <c r="O165" i="1" s="1"/>
  <c r="M65" i="1"/>
  <c r="N105" i="1"/>
  <c r="M75" i="1"/>
  <c r="O46" i="2"/>
  <c r="BH94" i="2"/>
  <c r="BH91" i="2"/>
  <c r="BH93" i="2"/>
  <c r="BH98" i="2"/>
  <c r="BH90" i="2"/>
  <c r="BH96" i="2"/>
  <c r="BH95" i="2"/>
  <c r="BH87" i="2"/>
  <c r="BH92" i="2"/>
  <c r="BH88" i="2"/>
  <c r="BH97" i="2"/>
  <c r="BH89" i="2"/>
  <c r="Q122" i="2"/>
  <c r="Q121" i="2"/>
  <c r="R120" i="2"/>
  <c r="Q119" i="2"/>
  <c r="Q118" i="2"/>
  <c r="R117" i="2"/>
  <c r="Q116" i="2"/>
  <c r="Q115" i="2"/>
  <c r="R114" i="2"/>
  <c r="Q113" i="2"/>
  <c r="Q112" i="2"/>
  <c r="R111" i="2"/>
  <c r="Q110" i="2"/>
  <c r="Q109" i="2"/>
  <c r="R108" i="2"/>
  <c r="Q107" i="2"/>
  <c r="Q106" i="2"/>
  <c r="R105" i="2"/>
  <c r="Q104" i="2"/>
  <c r="Q103" i="2"/>
  <c r="R102" i="2"/>
  <c r="Q101" i="2"/>
  <c r="Q100" i="2"/>
  <c r="R99" i="2"/>
  <c r="Q98" i="2"/>
  <c r="Q97" i="2"/>
  <c r="R96" i="2"/>
  <c r="Q95" i="2"/>
  <c r="Q94" i="2"/>
  <c r="R93" i="2"/>
  <c r="Q92" i="2"/>
  <c r="Q91" i="2"/>
  <c r="R90" i="2"/>
  <c r="Q89" i="2"/>
  <c r="Q88" i="2"/>
  <c r="R87" i="2"/>
  <c r="O79" i="2"/>
  <c r="P73" i="2"/>
  <c r="P70" i="2"/>
  <c r="P64" i="2"/>
  <c r="O49" i="2"/>
  <c r="P52" i="2"/>
  <c r="P55" i="2"/>
  <c r="O76" i="2"/>
  <c r="O67" i="2"/>
  <c r="O61" i="2"/>
  <c r="P60" i="2"/>
  <c r="O62" i="2"/>
  <c r="BG50" i="2" s="1"/>
  <c r="O58" i="2"/>
  <c r="O59" i="2"/>
  <c r="BG49" i="2" s="1"/>
  <c r="P57" i="2"/>
  <c r="O47" i="2"/>
  <c r="BG45" i="2" s="1"/>
  <c r="P45" i="2"/>
  <c r="O68" i="2"/>
  <c r="BG52" i="2" s="1"/>
  <c r="P66" i="2"/>
  <c r="P53" i="2"/>
  <c r="BH47" i="2" s="1"/>
  <c r="Q51" i="2"/>
  <c r="P65" i="2"/>
  <c r="BH51" i="2" s="1"/>
  <c r="Q63" i="2"/>
  <c r="P48" i="2"/>
  <c r="O50" i="2"/>
  <c r="BG46" i="2" s="1"/>
  <c r="O77" i="2"/>
  <c r="BG55" i="2" s="1"/>
  <c r="P75" i="2"/>
  <c r="Q72" i="2"/>
  <c r="P74" i="2"/>
  <c r="BH54" i="2" s="1"/>
  <c r="P71" i="2"/>
  <c r="BH53" i="2" s="1"/>
  <c r="Q69" i="2"/>
  <c r="P78" i="2"/>
  <c r="O80" i="2"/>
  <c r="BG56" i="2" s="1"/>
  <c r="Q54" i="2"/>
  <c r="P56" i="2"/>
  <c r="BH48" i="2" s="1"/>
  <c r="E37" i="2"/>
  <c r="E38" i="2"/>
  <c r="AW14" i="2" s="1"/>
  <c r="F36" i="2"/>
  <c r="E31" i="2"/>
  <c r="E32" i="2"/>
  <c r="E16" i="2"/>
  <c r="E17" i="2"/>
  <c r="F23" i="2"/>
  <c r="AX9" i="2" s="1"/>
  <c r="G21" i="2"/>
  <c r="E28" i="2"/>
  <c r="E29" i="2"/>
  <c r="AW11" i="2" s="1"/>
  <c r="F27" i="2"/>
  <c r="E10" i="2"/>
  <c r="E11" i="2"/>
  <c r="AW5" i="2" s="1"/>
  <c r="F9" i="2"/>
  <c r="E7" i="2"/>
  <c r="E8" i="2"/>
  <c r="AW4" i="2" s="1"/>
  <c r="AW13" i="2"/>
  <c r="E32" i="1" s="1"/>
  <c r="E33" i="1" s="1"/>
  <c r="E34" i="1" s="1"/>
  <c r="E35" i="1" s="1"/>
  <c r="E36" i="1" s="1"/>
  <c r="E37" i="1" s="1"/>
  <c r="F33" i="2"/>
  <c r="AX13" i="2" s="1"/>
  <c r="E25" i="2"/>
  <c r="E26" i="2"/>
  <c r="E20" i="2"/>
  <c r="AW8" i="2" s="1"/>
  <c r="E19" i="2"/>
  <c r="F18" i="2"/>
  <c r="E13" i="2"/>
  <c r="E14" i="2"/>
  <c r="F12" i="2"/>
  <c r="E5" i="2"/>
  <c r="E4" i="2"/>
  <c r="F6" i="2"/>
  <c r="AT32" i="1" l="1"/>
  <c r="AO32" i="1"/>
  <c r="AP32" i="1"/>
  <c r="AQ32" i="1"/>
  <c r="AN32" i="1"/>
  <c r="AS32" i="1"/>
  <c r="AR32" i="1"/>
  <c r="H37" i="1"/>
  <c r="I37" i="1"/>
  <c r="A37" i="1"/>
  <c r="M96" i="1"/>
  <c r="M97" i="1" s="1"/>
  <c r="N72" i="1"/>
  <c r="N73" i="1" s="1"/>
  <c r="N102" i="1"/>
  <c r="N103" i="1" s="1"/>
  <c r="M60" i="1"/>
  <c r="M61" i="1" s="1"/>
  <c r="N66" i="1"/>
  <c r="N67" i="1" s="1"/>
  <c r="M120" i="1"/>
  <c r="M121" i="1" s="1"/>
  <c r="N198" i="1"/>
  <c r="N199" i="1" s="1"/>
  <c r="N150" i="1"/>
  <c r="N151" i="1" s="1"/>
  <c r="O166" i="1"/>
  <c r="O167" i="1" s="1"/>
  <c r="O178" i="1"/>
  <c r="O179" i="1" s="1"/>
  <c r="N94" i="1"/>
  <c r="N95" i="1" s="1"/>
  <c r="O70" i="1"/>
  <c r="O71" i="1" s="1"/>
  <c r="O72" i="1" s="1"/>
  <c r="O190" i="1"/>
  <c r="O191" i="1" s="1"/>
  <c r="O192" i="1" s="1"/>
  <c r="N112" i="1"/>
  <c r="N113" i="1" s="1"/>
  <c r="N114" i="1" s="1"/>
  <c r="N115" i="1" s="1"/>
  <c r="N58" i="1"/>
  <c r="N59" i="1" s="1"/>
  <c r="N60" i="1" s="1"/>
  <c r="N61" i="1" s="1"/>
  <c r="O154" i="1"/>
  <c r="O155" i="1" s="1"/>
  <c r="N52" i="1"/>
  <c r="N53" i="1" s="1"/>
  <c r="O100" i="1"/>
  <c r="O101" i="1" s="1"/>
  <c r="O102" i="1" s="1"/>
  <c r="O136" i="1"/>
  <c r="O137" i="1" s="1"/>
  <c r="O196" i="1"/>
  <c r="O197" i="1" s="1"/>
  <c r="N82" i="1"/>
  <c r="N83" i="1" s="1"/>
  <c r="M76" i="1"/>
  <c r="M77" i="1" s="1"/>
  <c r="O142" i="1"/>
  <c r="O143" i="1" s="1"/>
  <c r="O130" i="1"/>
  <c r="O131" i="1" s="1"/>
  <c r="O64" i="1"/>
  <c r="O65" i="1" s="1"/>
  <c r="O66" i="1" s="1"/>
  <c r="N106" i="1"/>
  <c r="O148" i="1"/>
  <c r="O149" i="1" s="1"/>
  <c r="O184" i="1"/>
  <c r="O185" i="1" s="1"/>
  <c r="O106" i="1"/>
  <c r="O107" i="1" s="1"/>
  <c r="O108" i="1" s="1"/>
  <c r="O172" i="1"/>
  <c r="O173" i="1" s="1"/>
  <c r="O160" i="1"/>
  <c r="O161" i="1" s="1"/>
  <c r="O88" i="1"/>
  <c r="O89" i="1" s="1"/>
  <c r="O90" i="1" s="1"/>
  <c r="M72" i="1"/>
  <c r="M73" i="1" s="1"/>
  <c r="L60" i="1"/>
  <c r="L61" i="1" s="1"/>
  <c r="M66" i="1"/>
  <c r="M67" i="1" s="1"/>
  <c r="O180" i="1"/>
  <c r="O181" i="1"/>
  <c r="M90" i="1"/>
  <c r="M91" i="1" s="1"/>
  <c r="N192" i="1"/>
  <c r="N193" i="1" s="1"/>
  <c r="P104" i="1"/>
  <c r="P105" i="1" s="1"/>
  <c r="O50" i="1"/>
  <c r="O51" i="1" s="1"/>
  <c r="P68" i="1"/>
  <c r="P69" i="1" s="1"/>
  <c r="O110" i="1"/>
  <c r="O111" i="1" s="1"/>
  <c r="O92" i="1"/>
  <c r="O93" i="1" s="1"/>
  <c r="O74" i="1"/>
  <c r="P98" i="1"/>
  <c r="P99" i="1" s="1"/>
  <c r="O116" i="1"/>
  <c r="O117" i="1" s="1"/>
  <c r="O56" i="1"/>
  <c r="O57" i="1" s="1"/>
  <c r="P134" i="1"/>
  <c r="P135" i="1" s="1"/>
  <c r="P152" i="1"/>
  <c r="P153" i="1" s="1"/>
  <c r="P194" i="1"/>
  <c r="P195" i="1" s="1"/>
  <c r="P188" i="1"/>
  <c r="P189" i="1" s="1"/>
  <c r="O80" i="1"/>
  <c r="O81" i="1" s="1"/>
  <c r="P158" i="1"/>
  <c r="P159" i="1" s="1"/>
  <c r="P170" i="1"/>
  <c r="P171" i="1" s="1"/>
  <c r="P140" i="1"/>
  <c r="P141" i="1" s="1"/>
  <c r="P62" i="1"/>
  <c r="P63" i="1" s="1"/>
  <c r="N107" i="1"/>
  <c r="N75" i="1"/>
  <c r="P128" i="1"/>
  <c r="P129" i="1" s="1"/>
  <c r="P176" i="1"/>
  <c r="P177" i="1" s="1"/>
  <c r="N119" i="1"/>
  <c r="P86" i="1"/>
  <c r="P87" i="1" s="1"/>
  <c r="P182" i="1"/>
  <c r="P183" i="1" s="1"/>
  <c r="P164" i="1"/>
  <c r="P165" i="1" s="1"/>
  <c r="P146" i="1"/>
  <c r="P147" i="1" s="1"/>
  <c r="P46" i="2"/>
  <c r="BI93" i="2"/>
  <c r="BI88" i="2"/>
  <c r="BI91" i="2"/>
  <c r="BI98" i="2"/>
  <c r="BI96" i="2"/>
  <c r="BI94" i="2"/>
  <c r="BI90" i="2"/>
  <c r="BI89" i="2"/>
  <c r="BI97" i="2"/>
  <c r="BI92" i="2"/>
  <c r="BI87" i="2"/>
  <c r="BI95" i="2"/>
  <c r="R89" i="2"/>
  <c r="R88" i="2"/>
  <c r="S87" i="2"/>
  <c r="R92" i="2"/>
  <c r="R91" i="2"/>
  <c r="S90" i="2"/>
  <c r="R95" i="2"/>
  <c r="R94" i="2"/>
  <c r="S93" i="2"/>
  <c r="R98" i="2"/>
  <c r="R97" i="2"/>
  <c r="S96" i="2"/>
  <c r="R101" i="2"/>
  <c r="R100" i="2"/>
  <c r="S99" i="2"/>
  <c r="R104" i="2"/>
  <c r="R103" i="2"/>
  <c r="S102" i="2"/>
  <c r="R107" i="2"/>
  <c r="R106" i="2"/>
  <c r="S105" i="2"/>
  <c r="R110" i="2"/>
  <c r="R109" i="2"/>
  <c r="S108" i="2"/>
  <c r="R113" i="2"/>
  <c r="R112" i="2"/>
  <c r="S111" i="2"/>
  <c r="R116" i="2"/>
  <c r="R115" i="2"/>
  <c r="S114" i="2"/>
  <c r="R119" i="2"/>
  <c r="R118" i="2"/>
  <c r="S117" i="2"/>
  <c r="R122" i="2"/>
  <c r="R121" i="2"/>
  <c r="S120" i="2"/>
  <c r="Q55" i="2"/>
  <c r="P79" i="2"/>
  <c r="Q70" i="2"/>
  <c r="Q73" i="2"/>
  <c r="P76" i="2"/>
  <c r="P49" i="2"/>
  <c r="Q64" i="2"/>
  <c r="Q52" i="2"/>
  <c r="P67" i="2"/>
  <c r="P58" i="2"/>
  <c r="P59" i="2"/>
  <c r="BH49" i="2" s="1"/>
  <c r="Q57" i="2"/>
  <c r="P61" i="2"/>
  <c r="P62" i="2"/>
  <c r="BH50" i="2" s="1"/>
  <c r="Q60" i="2"/>
  <c r="P50" i="2"/>
  <c r="BH46" i="2" s="1"/>
  <c r="Q48" i="2"/>
  <c r="Q53" i="2"/>
  <c r="BI47" i="2" s="1"/>
  <c r="R51" i="2"/>
  <c r="Q71" i="2"/>
  <c r="BI53" i="2" s="1"/>
  <c r="R69" i="2"/>
  <c r="Q66" i="2"/>
  <c r="P68" i="2"/>
  <c r="BH52" i="2" s="1"/>
  <c r="P80" i="2"/>
  <c r="BH56" i="2" s="1"/>
  <c r="Q78" i="2"/>
  <c r="Q74" i="2"/>
  <c r="BI54" i="2" s="1"/>
  <c r="R72" i="2"/>
  <c r="Q56" i="2"/>
  <c r="BI48" i="2" s="1"/>
  <c r="R54" i="2"/>
  <c r="Q45" i="2"/>
  <c r="P47" i="2"/>
  <c r="BH45" i="2" s="1"/>
  <c r="P77" i="2"/>
  <c r="BH55" i="2" s="1"/>
  <c r="Q75" i="2"/>
  <c r="R63" i="2"/>
  <c r="Q65" i="2"/>
  <c r="BI51" i="2" s="1"/>
  <c r="F29" i="2"/>
  <c r="AX11" i="2" s="1"/>
  <c r="F28" i="2"/>
  <c r="G27" i="2"/>
  <c r="G23" i="2"/>
  <c r="AY9" i="2" s="1"/>
  <c r="H21" i="2"/>
  <c r="F20" i="2"/>
  <c r="AX8" i="2" s="1"/>
  <c r="F19" i="2"/>
  <c r="G18" i="2"/>
  <c r="G17" i="2"/>
  <c r="G16" i="2"/>
  <c r="G33" i="2"/>
  <c r="AY13" i="2" s="1"/>
  <c r="F13" i="2"/>
  <c r="F14" i="2"/>
  <c r="AX6" i="2" s="1"/>
  <c r="G12" i="2"/>
  <c r="F17" i="2"/>
  <c r="F16" i="2"/>
  <c r="F25" i="2"/>
  <c r="F26" i="2"/>
  <c r="F31" i="2"/>
  <c r="F32" i="2"/>
  <c r="G30" i="2"/>
  <c r="F38" i="2"/>
  <c r="AX14" i="2" s="1"/>
  <c r="F37" i="2"/>
  <c r="G36" i="2"/>
  <c r="F8" i="2"/>
  <c r="AX4" i="2" s="1"/>
  <c r="F7" i="2"/>
  <c r="F10" i="2"/>
  <c r="F11" i="2"/>
  <c r="AX5" i="2" s="1"/>
  <c r="G9" i="2"/>
  <c r="F4" i="2"/>
  <c r="F5" i="2"/>
  <c r="G6" i="2"/>
  <c r="H15" i="2"/>
  <c r="AZ7" i="2" s="1"/>
  <c r="G3" i="2"/>
  <c r="O91" i="1" l="1"/>
  <c r="O103" i="1"/>
  <c r="O193" i="1"/>
  <c r="N54" i="1"/>
  <c r="N55" i="1" s="1"/>
  <c r="O162" i="1"/>
  <c r="O163" i="1"/>
  <c r="O144" i="1"/>
  <c r="O145" i="1"/>
  <c r="O156" i="1"/>
  <c r="O157" i="1"/>
  <c r="O169" i="1"/>
  <c r="O168" i="1"/>
  <c r="N84" i="1"/>
  <c r="N85" i="1" s="1"/>
  <c r="O175" i="1"/>
  <c r="O174" i="1"/>
  <c r="O186" i="1"/>
  <c r="O187" i="1"/>
  <c r="O198" i="1"/>
  <c r="O199" i="1"/>
  <c r="O138" i="1"/>
  <c r="O139" i="1"/>
  <c r="O132" i="1"/>
  <c r="O133" i="1"/>
  <c r="O150" i="1"/>
  <c r="O151" i="1"/>
  <c r="N96" i="1"/>
  <c r="N97" i="1" s="1"/>
  <c r="P160" i="1"/>
  <c r="P161" i="1" s="1"/>
  <c r="P100" i="1"/>
  <c r="P101" i="1" s="1"/>
  <c r="O67" i="1"/>
  <c r="P178" i="1"/>
  <c r="P179" i="1" s="1"/>
  <c r="O82" i="1"/>
  <c r="O83" i="1" s="1"/>
  <c r="P130" i="1"/>
  <c r="P131" i="1" s="1"/>
  <c r="P132" i="1" s="1"/>
  <c r="P190" i="1"/>
  <c r="P191" i="1" s="1"/>
  <c r="P192" i="1" s="1"/>
  <c r="O94" i="1"/>
  <c r="O95" i="1" s="1"/>
  <c r="O96" i="1" s="1"/>
  <c r="O73" i="1"/>
  <c r="O118" i="1"/>
  <c r="O119" i="1" s="1"/>
  <c r="O120" i="1" s="1"/>
  <c r="N76" i="1"/>
  <c r="N77" i="1" s="1"/>
  <c r="P196" i="1"/>
  <c r="P197" i="1" s="1"/>
  <c r="O112" i="1"/>
  <c r="O113" i="1" s="1"/>
  <c r="P172" i="1"/>
  <c r="P173" i="1" s="1"/>
  <c r="P174" i="1" s="1"/>
  <c r="P148" i="1"/>
  <c r="P149" i="1" s="1"/>
  <c r="P151" i="1" s="1"/>
  <c r="P154" i="1"/>
  <c r="P155" i="1" s="1"/>
  <c r="P156" i="1" s="1"/>
  <c r="P70" i="1"/>
  <c r="P71" i="1" s="1"/>
  <c r="P88" i="1"/>
  <c r="P89" i="1" s="1"/>
  <c r="P91" i="1" s="1"/>
  <c r="P166" i="1"/>
  <c r="P167" i="1" s="1"/>
  <c r="P168" i="1" s="1"/>
  <c r="P64" i="1"/>
  <c r="P65" i="1" s="1"/>
  <c r="P67" i="1" s="1"/>
  <c r="P136" i="1"/>
  <c r="P137" i="1" s="1"/>
  <c r="O52" i="1"/>
  <c r="O53" i="1" s="1"/>
  <c r="O54" i="1" s="1"/>
  <c r="P184" i="1"/>
  <c r="P185" i="1" s="1"/>
  <c r="P142" i="1"/>
  <c r="P143" i="1" s="1"/>
  <c r="O58" i="1"/>
  <c r="O59" i="1" s="1"/>
  <c r="O61" i="1" s="1"/>
  <c r="P106" i="1"/>
  <c r="P107" i="1" s="1"/>
  <c r="P108" i="1" s="1"/>
  <c r="N108" i="1"/>
  <c r="N109" i="1"/>
  <c r="N120" i="1"/>
  <c r="N121" i="1" s="1"/>
  <c r="M78" i="1"/>
  <c r="M79" i="1" s="1"/>
  <c r="P90" i="1"/>
  <c r="P50" i="1"/>
  <c r="P51" i="1" s="1"/>
  <c r="P110" i="1"/>
  <c r="P111" i="1" s="1"/>
  <c r="P92" i="1"/>
  <c r="P93" i="1" s="1"/>
  <c r="P80" i="1"/>
  <c r="P81" i="1" s="1"/>
  <c r="P116" i="1"/>
  <c r="P117" i="1" s="1"/>
  <c r="P56" i="1"/>
  <c r="P57" i="1" s="1"/>
  <c r="Q98" i="1"/>
  <c r="Q99" i="1" s="1"/>
  <c r="Q68" i="1"/>
  <c r="Q69" i="1" s="1"/>
  <c r="Q86" i="1"/>
  <c r="Q87" i="1" s="1"/>
  <c r="Q104" i="1"/>
  <c r="Q105" i="1" s="1"/>
  <c r="Q62" i="1"/>
  <c r="Q63" i="1" s="1"/>
  <c r="Q140" i="1"/>
  <c r="Q141" i="1" s="1"/>
  <c r="Q134" i="1"/>
  <c r="Q135" i="1" s="1"/>
  <c r="Q182" i="1"/>
  <c r="Q183" i="1" s="1"/>
  <c r="P74" i="1"/>
  <c r="P75" i="1" s="1"/>
  <c r="Q164" i="1"/>
  <c r="Q165" i="1" s="1"/>
  <c r="Q146" i="1"/>
  <c r="Q147" i="1" s="1"/>
  <c r="Q188" i="1"/>
  <c r="Q189" i="1" s="1"/>
  <c r="Q170" i="1"/>
  <c r="Q171" i="1" s="1"/>
  <c r="O75" i="1"/>
  <c r="Q128" i="1"/>
  <c r="Q129" i="1" s="1"/>
  <c r="Q194" i="1"/>
  <c r="Q195" i="1" s="1"/>
  <c r="Q176" i="1"/>
  <c r="Q177" i="1" s="1"/>
  <c r="Q158" i="1"/>
  <c r="Q159" i="1" s="1"/>
  <c r="Q152" i="1"/>
  <c r="Q153" i="1" s="1"/>
  <c r="BJ97" i="2"/>
  <c r="BJ94" i="2"/>
  <c r="BJ89" i="2"/>
  <c r="BJ96" i="2"/>
  <c r="BJ88" i="2"/>
  <c r="BJ93" i="2"/>
  <c r="BJ98" i="2"/>
  <c r="BJ90" i="2"/>
  <c r="BJ95" i="2"/>
  <c r="BJ91" i="2"/>
  <c r="BJ87" i="2"/>
  <c r="BJ92" i="2"/>
  <c r="S122" i="2"/>
  <c r="S121" i="2"/>
  <c r="T120" i="2"/>
  <c r="S119" i="2"/>
  <c r="S118" i="2"/>
  <c r="T117" i="2"/>
  <c r="S116" i="2"/>
  <c r="S115" i="2"/>
  <c r="T114" i="2"/>
  <c r="S113" i="2"/>
  <c r="S112" i="2"/>
  <c r="T111" i="2"/>
  <c r="S110" i="2"/>
  <c r="S109" i="2"/>
  <c r="T108" i="2"/>
  <c r="S107" i="2"/>
  <c r="S106" i="2"/>
  <c r="T105" i="2"/>
  <c r="S104" i="2"/>
  <c r="S103" i="2"/>
  <c r="T102" i="2"/>
  <c r="S101" i="2"/>
  <c r="S100" i="2"/>
  <c r="T99" i="2"/>
  <c r="S98" i="2"/>
  <c r="S97" i="2"/>
  <c r="T96" i="2"/>
  <c r="S95" i="2"/>
  <c r="S94" i="2"/>
  <c r="T93" i="2"/>
  <c r="S92" i="2"/>
  <c r="S91" i="2"/>
  <c r="T90" i="2"/>
  <c r="S89" i="2"/>
  <c r="S88" i="2"/>
  <c r="T87" i="2"/>
  <c r="R64" i="2"/>
  <c r="Q76" i="2"/>
  <c r="R55" i="2"/>
  <c r="R73" i="2"/>
  <c r="Q79" i="2"/>
  <c r="Q67" i="2"/>
  <c r="R70" i="2"/>
  <c r="R52" i="2"/>
  <c r="Q49" i="2"/>
  <c r="Q61" i="2"/>
  <c r="R60" i="2"/>
  <c r="Q62" i="2"/>
  <c r="BI50" i="2" s="1"/>
  <c r="Q58" i="2"/>
  <c r="R57" i="2"/>
  <c r="Q59" i="2"/>
  <c r="BI49" i="2" s="1"/>
  <c r="R66" i="2"/>
  <c r="Q68" i="2"/>
  <c r="BI52" i="2" s="1"/>
  <c r="S51" i="2"/>
  <c r="R53" i="2"/>
  <c r="BJ47" i="2" s="1"/>
  <c r="R71" i="2"/>
  <c r="BJ53" i="2" s="1"/>
  <c r="S69" i="2"/>
  <c r="Q47" i="2"/>
  <c r="BI45" i="2" s="1"/>
  <c r="R45" i="2"/>
  <c r="Q46" i="2"/>
  <c r="R75" i="2"/>
  <c r="Q77" i="2"/>
  <c r="BI55" i="2" s="1"/>
  <c r="R56" i="2"/>
  <c r="BJ48" i="2" s="1"/>
  <c r="S54" i="2"/>
  <c r="R78" i="2"/>
  <c r="Q80" i="2"/>
  <c r="BI56" i="2" s="1"/>
  <c r="S63" i="2"/>
  <c r="R65" i="2"/>
  <c r="BJ51" i="2" s="1"/>
  <c r="R48" i="2"/>
  <c r="Q50" i="2"/>
  <c r="BI46" i="2" s="1"/>
  <c r="R74" i="2"/>
  <c r="BJ54" i="2" s="1"/>
  <c r="S72" i="2"/>
  <c r="H23" i="2"/>
  <c r="AZ9" i="2" s="1"/>
  <c r="I21" i="2"/>
  <c r="G32" i="2"/>
  <c r="AY12" i="2" s="1"/>
  <c r="G31" i="2"/>
  <c r="H30" i="2"/>
  <c r="AZ12" i="2" s="1"/>
  <c r="G13" i="2"/>
  <c r="G14" i="2"/>
  <c r="AY6" i="2" s="1"/>
  <c r="H12" i="2"/>
  <c r="AZ6" i="2" s="1"/>
  <c r="G37" i="2"/>
  <c r="G38" i="2"/>
  <c r="AY14" i="2" s="1"/>
  <c r="H36" i="2"/>
  <c r="AZ14" i="2" s="1"/>
  <c r="H33" i="2"/>
  <c r="AZ13" i="2" s="1"/>
  <c r="G7" i="2"/>
  <c r="G8" i="2"/>
  <c r="AY4" i="2" s="1"/>
  <c r="G10" i="2"/>
  <c r="G11" i="2"/>
  <c r="AY5" i="2" s="1"/>
  <c r="H9" i="2"/>
  <c r="AZ5" i="2" s="1"/>
  <c r="G25" i="2"/>
  <c r="G26" i="2"/>
  <c r="G19" i="2"/>
  <c r="G20" i="2"/>
  <c r="AY8" i="2" s="1"/>
  <c r="H18" i="2"/>
  <c r="G29" i="2"/>
  <c r="AY11" i="2" s="1"/>
  <c r="G28" i="2"/>
  <c r="H27" i="2"/>
  <c r="AZ11" i="2" s="1"/>
  <c r="G5" i="2"/>
  <c r="AY3" i="2" s="1"/>
  <c r="H6" i="2"/>
  <c r="AZ4" i="2" s="1"/>
  <c r="I15" i="2"/>
  <c r="BA7" i="2" s="1"/>
  <c r="H3" i="2"/>
  <c r="P150" i="1" l="1"/>
  <c r="P157" i="1"/>
  <c r="O97" i="1"/>
  <c r="P133" i="1"/>
  <c r="O60" i="1"/>
  <c r="O109" i="1"/>
  <c r="P66" i="1"/>
  <c r="O121" i="1"/>
  <c r="P193" i="1"/>
  <c r="P175" i="1"/>
  <c r="O55" i="1"/>
  <c r="P198" i="1"/>
  <c r="P199" i="1"/>
  <c r="O84" i="1"/>
  <c r="O85" i="1"/>
  <c r="N78" i="1"/>
  <c r="N79" i="1" s="1"/>
  <c r="P144" i="1"/>
  <c r="P145" i="1"/>
  <c r="P72" i="1"/>
  <c r="P73" i="1"/>
  <c r="P180" i="1"/>
  <c r="P181" i="1"/>
  <c r="P186" i="1"/>
  <c r="P187" i="1"/>
  <c r="P102" i="1"/>
  <c r="P103" i="1"/>
  <c r="P138" i="1"/>
  <c r="P139" i="1"/>
  <c r="O114" i="1"/>
  <c r="O115" i="1"/>
  <c r="P162" i="1"/>
  <c r="P163" i="1"/>
  <c r="Q142" i="1"/>
  <c r="Q143" i="1" s="1"/>
  <c r="Q172" i="1"/>
  <c r="Q173" i="1" s="1"/>
  <c r="Q64" i="1"/>
  <c r="Q65" i="1" s="1"/>
  <c r="Q66" i="1" s="1"/>
  <c r="Q67" i="1" s="1"/>
  <c r="P94" i="1"/>
  <c r="P95" i="1" s="1"/>
  <c r="Q190" i="1"/>
  <c r="Q191" i="1" s="1"/>
  <c r="Q192" i="1" s="1"/>
  <c r="Q193" i="1" s="1"/>
  <c r="Q106" i="1"/>
  <c r="Q107" i="1" s="1"/>
  <c r="P112" i="1"/>
  <c r="P113" i="1" s="1"/>
  <c r="Q154" i="1"/>
  <c r="Q155" i="1" s="1"/>
  <c r="Q148" i="1"/>
  <c r="Q149" i="1" s="1"/>
  <c r="Q150" i="1" s="1"/>
  <c r="Q151" i="1" s="1"/>
  <c r="Q88" i="1"/>
  <c r="Q89" i="1" s="1"/>
  <c r="P52" i="1"/>
  <c r="P53" i="1" s="1"/>
  <c r="Q160" i="1"/>
  <c r="Q161" i="1" s="1"/>
  <c r="Q166" i="1"/>
  <c r="Q167" i="1" s="1"/>
  <c r="Q70" i="1"/>
  <c r="Q71" i="1" s="1"/>
  <c r="Q178" i="1"/>
  <c r="Q179" i="1" s="1"/>
  <c r="Q180" i="1" s="1"/>
  <c r="Q181" i="1" s="1"/>
  <c r="P76" i="1"/>
  <c r="P77" i="1" s="1"/>
  <c r="Q100" i="1"/>
  <c r="Q101" i="1" s="1"/>
  <c r="P169" i="1"/>
  <c r="Q196" i="1"/>
  <c r="Q197" i="1" s="1"/>
  <c r="Q198" i="1" s="1"/>
  <c r="Q199" i="1" s="1"/>
  <c r="Q184" i="1"/>
  <c r="Q185" i="1" s="1"/>
  <c r="Q186" i="1" s="1"/>
  <c r="Q187" i="1" s="1"/>
  <c r="P58" i="1"/>
  <c r="P59" i="1" s="1"/>
  <c r="P60" i="1" s="1"/>
  <c r="Q130" i="1"/>
  <c r="Q131" i="1" s="1"/>
  <c r="Q132" i="1" s="1"/>
  <c r="Q133" i="1" s="1"/>
  <c r="Q136" i="1"/>
  <c r="Q137" i="1" s="1"/>
  <c r="Q138" i="1" s="1"/>
  <c r="P118" i="1"/>
  <c r="P119" i="1" s="1"/>
  <c r="P121" i="1" s="1"/>
  <c r="O76" i="1"/>
  <c r="O77" i="1" s="1"/>
  <c r="P82" i="1"/>
  <c r="P83" i="1" s="1"/>
  <c r="P84" i="1" s="1"/>
  <c r="P109" i="1"/>
  <c r="Q80" i="1"/>
  <c r="Q81" i="1" s="1"/>
  <c r="R68" i="1"/>
  <c r="R69" i="1" s="1"/>
  <c r="Q116" i="1"/>
  <c r="Q117" i="1" s="1"/>
  <c r="Q56" i="1"/>
  <c r="Q57" i="1" s="1"/>
  <c r="Q110" i="1"/>
  <c r="Q111" i="1" s="1"/>
  <c r="R98" i="1"/>
  <c r="R99" i="1" s="1"/>
  <c r="R104" i="1"/>
  <c r="R105" i="1" s="1"/>
  <c r="Q92" i="1"/>
  <c r="Q93" i="1" s="1"/>
  <c r="Q74" i="1"/>
  <c r="Q75" i="1" s="1"/>
  <c r="R158" i="1"/>
  <c r="R159" i="1" s="1"/>
  <c r="R134" i="1"/>
  <c r="R135" i="1" s="1"/>
  <c r="R164" i="1"/>
  <c r="R165" i="1" s="1"/>
  <c r="R86" i="1"/>
  <c r="R87" i="1" s="1"/>
  <c r="R128" i="1"/>
  <c r="R129" i="1" s="1"/>
  <c r="R182" i="1"/>
  <c r="R183" i="1" s="1"/>
  <c r="R152" i="1"/>
  <c r="R153" i="1" s="1"/>
  <c r="R170" i="1"/>
  <c r="R171" i="1" s="1"/>
  <c r="R176" i="1"/>
  <c r="R177" i="1" s="1"/>
  <c r="R188" i="1"/>
  <c r="R189" i="1" s="1"/>
  <c r="R140" i="1"/>
  <c r="R141" i="1" s="1"/>
  <c r="R62" i="1"/>
  <c r="R63" i="1" s="1"/>
  <c r="Q50" i="1"/>
  <c r="Q51" i="1" s="1"/>
  <c r="R146" i="1"/>
  <c r="R147" i="1" s="1"/>
  <c r="R194" i="1"/>
  <c r="R195" i="1" s="1"/>
  <c r="BK88" i="2"/>
  <c r="BK91" i="2"/>
  <c r="BK89" i="2"/>
  <c r="BK97" i="2"/>
  <c r="BK94" i="2"/>
  <c r="BK92" i="2"/>
  <c r="BK87" i="2"/>
  <c r="BK95" i="2"/>
  <c r="BK96" i="2"/>
  <c r="BK90" i="2"/>
  <c r="BK98" i="2"/>
  <c r="BK93" i="2"/>
  <c r="T89" i="2"/>
  <c r="T88" i="2"/>
  <c r="U87" i="2"/>
  <c r="T92" i="2"/>
  <c r="T91" i="2"/>
  <c r="U90" i="2"/>
  <c r="T95" i="2"/>
  <c r="T94" i="2"/>
  <c r="U93" i="2"/>
  <c r="T98" i="2"/>
  <c r="T97" i="2"/>
  <c r="U96" i="2"/>
  <c r="T101" i="2"/>
  <c r="T100" i="2"/>
  <c r="U99" i="2"/>
  <c r="T104" i="2"/>
  <c r="BL92" i="2" s="1"/>
  <c r="T103" i="2"/>
  <c r="U102" i="2"/>
  <c r="T107" i="2"/>
  <c r="T106" i="2"/>
  <c r="U105" i="2"/>
  <c r="T110" i="2"/>
  <c r="T109" i="2"/>
  <c r="U108" i="2"/>
  <c r="T113" i="2"/>
  <c r="T112" i="2"/>
  <c r="U111" i="2"/>
  <c r="T116" i="2"/>
  <c r="T115" i="2"/>
  <c r="U114" i="2"/>
  <c r="T119" i="2"/>
  <c r="T118" i="2"/>
  <c r="U117" i="2"/>
  <c r="T122" i="2"/>
  <c r="T121" i="2"/>
  <c r="U120" i="2"/>
  <c r="S73" i="2"/>
  <c r="R49" i="2"/>
  <c r="S64" i="2"/>
  <c r="R79" i="2"/>
  <c r="S55" i="2"/>
  <c r="R76" i="2"/>
  <c r="S70" i="2"/>
  <c r="S52" i="2"/>
  <c r="R67" i="2"/>
  <c r="R58" i="2"/>
  <c r="S57" i="2"/>
  <c r="R59" i="2"/>
  <c r="BJ49" i="2" s="1"/>
  <c r="R61" i="2"/>
  <c r="R62" i="2"/>
  <c r="BJ50" i="2" s="1"/>
  <c r="S60" i="2"/>
  <c r="R46" i="2"/>
  <c r="R47" i="2"/>
  <c r="BJ45" i="2" s="1"/>
  <c r="S45" i="2"/>
  <c r="T72" i="2"/>
  <c r="S74" i="2"/>
  <c r="BK54" i="2" s="1"/>
  <c r="S65" i="2"/>
  <c r="BK51" i="2" s="1"/>
  <c r="T63" i="2"/>
  <c r="T54" i="2"/>
  <c r="S56" i="2"/>
  <c r="BK48" i="2" s="1"/>
  <c r="S53" i="2"/>
  <c r="BK47" i="2" s="1"/>
  <c r="T51" i="2"/>
  <c r="S71" i="2"/>
  <c r="BK53" i="2" s="1"/>
  <c r="T69" i="2"/>
  <c r="S78" i="2"/>
  <c r="R80" i="2"/>
  <c r="BJ56" i="2" s="1"/>
  <c r="R77" i="2"/>
  <c r="BJ55" i="2" s="1"/>
  <c r="S75" i="2"/>
  <c r="R50" i="2"/>
  <c r="BJ46" i="2" s="1"/>
  <c r="S48" i="2"/>
  <c r="R68" i="2"/>
  <c r="BJ52" i="2" s="1"/>
  <c r="S66" i="2"/>
  <c r="I33" i="2"/>
  <c r="BA13" i="2" s="1"/>
  <c r="I23" i="2"/>
  <c r="BA9" i="2" s="1"/>
  <c r="J21" i="2"/>
  <c r="H19" i="2"/>
  <c r="H20" i="2"/>
  <c r="AZ8" i="2" s="1"/>
  <c r="I18" i="2"/>
  <c r="I9" i="2"/>
  <c r="BA5" i="2" s="1"/>
  <c r="I30" i="2"/>
  <c r="BA12" i="2" s="1"/>
  <c r="H26" i="2"/>
  <c r="H25" i="2"/>
  <c r="I24" i="2"/>
  <c r="I36" i="2"/>
  <c r="BA14" i="2" s="1"/>
  <c r="I12" i="2"/>
  <c r="BA6" i="2" s="1"/>
  <c r="I27" i="2"/>
  <c r="BA11" i="2" s="1"/>
  <c r="H5" i="2"/>
  <c r="AZ3" i="2" s="1"/>
  <c r="I6" i="2"/>
  <c r="BA4" i="2" s="1"/>
  <c r="J15" i="2"/>
  <c r="I3" i="2"/>
  <c r="P120" i="1" l="1"/>
  <c r="P85" i="1"/>
  <c r="Q139" i="1"/>
  <c r="Q168" i="1"/>
  <c r="Q169" i="1" s="1"/>
  <c r="Q90" i="1"/>
  <c r="Q91" i="1" s="1"/>
  <c r="Q174" i="1"/>
  <c r="Q175" i="1" s="1"/>
  <c r="Q144" i="1"/>
  <c r="Q145" i="1" s="1"/>
  <c r="P79" i="1"/>
  <c r="P78" i="1"/>
  <c r="Q156" i="1"/>
  <c r="Q157" i="1" s="1"/>
  <c r="P96" i="1"/>
  <c r="P97" i="1"/>
  <c r="P114" i="1"/>
  <c r="P115" i="1"/>
  <c r="Q162" i="1"/>
  <c r="Q163" i="1" s="1"/>
  <c r="P54" i="1"/>
  <c r="P55" i="1"/>
  <c r="Q102" i="1"/>
  <c r="Q103" i="1" s="1"/>
  <c r="Q72" i="1"/>
  <c r="Q73" i="1"/>
  <c r="Q108" i="1"/>
  <c r="Q109" i="1" s="1"/>
  <c r="R190" i="1"/>
  <c r="R191" i="1" s="1"/>
  <c r="R136" i="1"/>
  <c r="R137" i="1" s="1"/>
  <c r="Q118" i="1"/>
  <c r="Q119" i="1" s="1"/>
  <c r="Q120" i="1" s="1"/>
  <c r="Q121" i="1" s="1"/>
  <c r="P61" i="1"/>
  <c r="R178" i="1"/>
  <c r="R179" i="1" s="1"/>
  <c r="R180" i="1" s="1"/>
  <c r="R160" i="1"/>
  <c r="R161" i="1" s="1"/>
  <c r="R70" i="1"/>
  <c r="R71" i="1" s="1"/>
  <c r="R72" i="1" s="1"/>
  <c r="R73" i="1" s="1"/>
  <c r="R154" i="1"/>
  <c r="R155" i="1" s="1"/>
  <c r="R156" i="1" s="1"/>
  <c r="R157" i="1" s="1"/>
  <c r="Q94" i="1"/>
  <c r="Q95" i="1" s="1"/>
  <c r="Q76" i="1"/>
  <c r="Q77" i="1" s="1"/>
  <c r="Q78" i="1" s="1"/>
  <c r="Q79" i="1" s="1"/>
  <c r="R148" i="1"/>
  <c r="R149" i="1" s="1"/>
  <c r="R150" i="1" s="1"/>
  <c r="R151" i="1" s="1"/>
  <c r="R184" i="1"/>
  <c r="R185" i="1" s="1"/>
  <c r="R106" i="1"/>
  <c r="R107" i="1" s="1"/>
  <c r="R172" i="1"/>
  <c r="R173" i="1" s="1"/>
  <c r="R174" i="1" s="1"/>
  <c r="R175" i="1" s="1"/>
  <c r="Q52" i="1"/>
  <c r="Q53" i="1" s="1"/>
  <c r="Q54" i="1" s="1"/>
  <c r="Q55" i="1" s="1"/>
  <c r="R130" i="1"/>
  <c r="R131" i="1" s="1"/>
  <c r="R100" i="1"/>
  <c r="R101" i="1" s="1"/>
  <c r="R102" i="1" s="1"/>
  <c r="R103" i="1" s="1"/>
  <c r="Q82" i="1"/>
  <c r="Q83" i="1" s="1"/>
  <c r="Q84" i="1" s="1"/>
  <c r="R64" i="1"/>
  <c r="R65" i="1" s="1"/>
  <c r="R66" i="1" s="1"/>
  <c r="R67" i="1" s="1"/>
  <c r="R88" i="1"/>
  <c r="R89" i="1" s="1"/>
  <c r="R90" i="1" s="1"/>
  <c r="R91" i="1" s="1"/>
  <c r="Q112" i="1"/>
  <c r="Q113" i="1" s="1"/>
  <c r="Q114" i="1" s="1"/>
  <c r="R196" i="1"/>
  <c r="R197" i="1" s="1"/>
  <c r="R198" i="1" s="1"/>
  <c r="R142" i="1"/>
  <c r="R143" i="1" s="1"/>
  <c r="R166" i="1"/>
  <c r="R167" i="1" s="1"/>
  <c r="Q58" i="1"/>
  <c r="Q59" i="1" s="1"/>
  <c r="Q60" i="1" s="1"/>
  <c r="Q61" i="1" s="1"/>
  <c r="O78" i="1"/>
  <c r="O79" i="1"/>
  <c r="S86" i="1"/>
  <c r="S87" i="1" s="1"/>
  <c r="R80" i="1"/>
  <c r="R81" i="1" s="1"/>
  <c r="R74" i="1"/>
  <c r="R75" i="1" s="1"/>
  <c r="S104" i="1"/>
  <c r="S105" i="1" s="1"/>
  <c r="R116" i="1"/>
  <c r="R117" i="1" s="1"/>
  <c r="T158" i="1"/>
  <c r="T159" i="1" s="1"/>
  <c r="R92" i="1"/>
  <c r="R93" i="1" s="1"/>
  <c r="R50" i="1"/>
  <c r="R51" i="1" s="1"/>
  <c r="S68" i="1"/>
  <c r="S69" i="1" s="1"/>
  <c r="S98" i="1"/>
  <c r="S99" i="1" s="1"/>
  <c r="R56" i="1"/>
  <c r="R57" i="1" s="1"/>
  <c r="S62" i="1"/>
  <c r="S63" i="1" s="1"/>
  <c r="R110" i="1"/>
  <c r="R111" i="1" s="1"/>
  <c r="S182" i="1"/>
  <c r="S183" i="1" s="1"/>
  <c r="S134" i="1"/>
  <c r="S135" i="1" s="1"/>
  <c r="S164" i="1"/>
  <c r="S165" i="1" s="1"/>
  <c r="S188" i="1"/>
  <c r="S189" i="1" s="1"/>
  <c r="S140" i="1"/>
  <c r="S141" i="1" s="1"/>
  <c r="S152" i="1"/>
  <c r="S153" i="1" s="1"/>
  <c r="S146" i="1"/>
  <c r="S147" i="1" s="1"/>
  <c r="S128" i="1"/>
  <c r="S129" i="1" s="1"/>
  <c r="S176" i="1"/>
  <c r="S177" i="1" s="1"/>
  <c r="S158" i="1"/>
  <c r="S159" i="1" s="1"/>
  <c r="S194" i="1"/>
  <c r="S195" i="1" s="1"/>
  <c r="S170" i="1"/>
  <c r="S171" i="1" s="1"/>
  <c r="BL94" i="2"/>
  <c r="BL89" i="2"/>
  <c r="BL93" i="2"/>
  <c r="BL88" i="2"/>
  <c r="BL98" i="2"/>
  <c r="BL95" i="2"/>
  <c r="BL90" i="2"/>
  <c r="BL87" i="2"/>
  <c r="BL96" i="2"/>
  <c r="BL91" i="2"/>
  <c r="BL97" i="2"/>
  <c r="U122" i="2"/>
  <c r="U121" i="2"/>
  <c r="V120" i="2"/>
  <c r="U119" i="2"/>
  <c r="U118" i="2"/>
  <c r="V117" i="2"/>
  <c r="U116" i="2"/>
  <c r="U115" i="2"/>
  <c r="V114" i="2"/>
  <c r="U113" i="2"/>
  <c r="U112" i="2"/>
  <c r="V111" i="2"/>
  <c r="U110" i="2"/>
  <c r="U109" i="2"/>
  <c r="V108" i="2"/>
  <c r="U107" i="2"/>
  <c r="U106" i="2"/>
  <c r="V105" i="2"/>
  <c r="U104" i="2"/>
  <c r="U103" i="2"/>
  <c r="V102" i="2"/>
  <c r="U101" i="2"/>
  <c r="U100" i="2"/>
  <c r="V99" i="2"/>
  <c r="U98" i="2"/>
  <c r="U97" i="2"/>
  <c r="V96" i="2"/>
  <c r="U95" i="2"/>
  <c r="U94" i="2"/>
  <c r="V93" i="2"/>
  <c r="U92" i="2"/>
  <c r="U91" i="2"/>
  <c r="V90" i="2"/>
  <c r="U89" i="2"/>
  <c r="U88" i="2"/>
  <c r="V87" i="2"/>
  <c r="S67" i="2"/>
  <c r="S49" i="2"/>
  <c r="S76" i="2"/>
  <c r="S79" i="2"/>
  <c r="T70" i="2"/>
  <c r="T52" i="2"/>
  <c r="T55" i="2"/>
  <c r="T64" i="2"/>
  <c r="T73" i="2"/>
  <c r="S61" i="2"/>
  <c r="T60" i="2"/>
  <c r="S62" i="2"/>
  <c r="BK50" i="2" s="1"/>
  <c r="S58" i="2"/>
  <c r="T57" i="2"/>
  <c r="S59" i="2"/>
  <c r="BK49" i="2" s="1"/>
  <c r="S77" i="2"/>
  <c r="BK55" i="2" s="1"/>
  <c r="T75" i="2"/>
  <c r="T74" i="2"/>
  <c r="BL54" i="2" s="1"/>
  <c r="U72" i="2"/>
  <c r="T56" i="2"/>
  <c r="BL48" i="2" s="1"/>
  <c r="U54" i="2"/>
  <c r="T65" i="2"/>
  <c r="BL51" i="2" s="1"/>
  <c r="U63" i="2"/>
  <c r="S47" i="2"/>
  <c r="BK45" i="2" s="1"/>
  <c r="T45" i="2"/>
  <c r="S46" i="2"/>
  <c r="S50" i="2"/>
  <c r="BK46" i="2" s="1"/>
  <c r="T48" i="2"/>
  <c r="U69" i="2"/>
  <c r="T71" i="2"/>
  <c r="BL53" i="2" s="1"/>
  <c r="S80" i="2"/>
  <c r="BK56" i="2" s="1"/>
  <c r="T78" i="2"/>
  <c r="S68" i="2"/>
  <c r="BK52" i="2" s="1"/>
  <c r="T66" i="2"/>
  <c r="U51" i="2"/>
  <c r="T53" i="2"/>
  <c r="BL47" i="2" s="1"/>
  <c r="I19" i="2"/>
  <c r="I20" i="2"/>
  <c r="BA8" i="2" s="1"/>
  <c r="J18" i="2"/>
  <c r="J12" i="2"/>
  <c r="I26" i="2"/>
  <c r="BA10" i="2" s="1"/>
  <c r="J24" i="2"/>
  <c r="J9" i="2"/>
  <c r="J16" i="2"/>
  <c r="J17" i="2"/>
  <c r="BB7" i="2" s="1"/>
  <c r="J27" i="2"/>
  <c r="J36" i="2"/>
  <c r="J23" i="2"/>
  <c r="BB9" i="2" s="1"/>
  <c r="K21" i="2"/>
  <c r="J33" i="2"/>
  <c r="J30" i="2"/>
  <c r="I5" i="2"/>
  <c r="BA3" i="2" s="1"/>
  <c r="J6" i="2"/>
  <c r="K15" i="2"/>
  <c r="J3" i="2"/>
  <c r="R162" i="1" l="1"/>
  <c r="R163" i="1" s="1"/>
  <c r="R199" i="1"/>
  <c r="Q85" i="1"/>
  <c r="R168" i="1"/>
  <c r="R169" i="1"/>
  <c r="R186" i="1"/>
  <c r="R187" i="1" s="1"/>
  <c r="R138" i="1"/>
  <c r="R139" i="1" s="1"/>
  <c r="R132" i="1"/>
  <c r="R133" i="1" s="1"/>
  <c r="R192" i="1"/>
  <c r="R193" i="1" s="1"/>
  <c r="S64" i="1"/>
  <c r="S65" i="1" s="1"/>
  <c r="S66" i="1" s="1"/>
  <c r="S67" i="1" s="1"/>
  <c r="R58" i="1"/>
  <c r="R59" i="1" s="1"/>
  <c r="S142" i="1"/>
  <c r="S143" i="1" s="1"/>
  <c r="S144" i="1" s="1"/>
  <c r="S145" i="1" s="1"/>
  <c r="R82" i="1"/>
  <c r="R83" i="1" s="1"/>
  <c r="R84" i="1" s="1"/>
  <c r="R85" i="1" s="1"/>
  <c r="R181" i="1"/>
  <c r="S100" i="1"/>
  <c r="S101" i="1" s="1"/>
  <c r="S102" i="1" s="1"/>
  <c r="S103" i="1" s="1"/>
  <c r="S172" i="1"/>
  <c r="S173" i="1" s="1"/>
  <c r="S174" i="1" s="1"/>
  <c r="S175" i="1" s="1"/>
  <c r="S190" i="1"/>
  <c r="S191" i="1" s="1"/>
  <c r="S192" i="1" s="1"/>
  <c r="S193" i="1" s="1"/>
  <c r="S70" i="1"/>
  <c r="S71" i="1" s="1"/>
  <c r="S72" i="1" s="1"/>
  <c r="S73" i="1" s="1"/>
  <c r="S88" i="1"/>
  <c r="S89" i="1" s="1"/>
  <c r="R108" i="1"/>
  <c r="R109" i="1" s="1"/>
  <c r="S106" i="1"/>
  <c r="S107" i="1" s="1"/>
  <c r="S108" i="1" s="1"/>
  <c r="S109" i="1" s="1"/>
  <c r="S154" i="1"/>
  <c r="S155" i="1" s="1"/>
  <c r="S156" i="1" s="1"/>
  <c r="S157" i="1" s="1"/>
  <c r="R52" i="1"/>
  <c r="R53" i="1" s="1"/>
  <c r="S160" i="1"/>
  <c r="S161" i="1" s="1"/>
  <c r="S136" i="1"/>
  <c r="S137" i="1" s="1"/>
  <c r="R94" i="1"/>
  <c r="R95" i="1" s="1"/>
  <c r="R96" i="1" s="1"/>
  <c r="R97" i="1" s="1"/>
  <c r="Q96" i="1"/>
  <c r="Q97" i="1" s="1"/>
  <c r="Q115" i="1"/>
  <c r="R144" i="1"/>
  <c r="R145" i="1" s="1"/>
  <c r="S166" i="1"/>
  <c r="S167" i="1" s="1"/>
  <c r="S168" i="1" s="1"/>
  <c r="S169" i="1" s="1"/>
  <c r="S178" i="1"/>
  <c r="S179" i="1" s="1"/>
  <c r="S180" i="1" s="1"/>
  <c r="S181" i="1" s="1"/>
  <c r="S184" i="1"/>
  <c r="S185" i="1" s="1"/>
  <c r="T160" i="1"/>
  <c r="T161" i="1" s="1"/>
  <c r="T162" i="1" s="1"/>
  <c r="T163" i="1" s="1"/>
  <c r="S196" i="1"/>
  <c r="S197" i="1" s="1"/>
  <c r="S198" i="1" s="1"/>
  <c r="S130" i="1"/>
  <c r="S131" i="1" s="1"/>
  <c r="R112" i="1"/>
  <c r="R113" i="1" s="1"/>
  <c r="R118" i="1"/>
  <c r="R119" i="1" s="1"/>
  <c r="R120" i="1" s="1"/>
  <c r="R121" i="1" s="1"/>
  <c r="S148" i="1"/>
  <c r="S149" i="1" s="1"/>
  <c r="S150" i="1" s="1"/>
  <c r="R76" i="1"/>
  <c r="R77" i="1" s="1"/>
  <c r="R78" i="1" s="1"/>
  <c r="R79" i="1" s="1"/>
  <c r="S132" i="1"/>
  <c r="S90" i="1"/>
  <c r="S91" i="1" s="1"/>
  <c r="T68" i="1"/>
  <c r="T69" i="1" s="1"/>
  <c r="T104" i="1"/>
  <c r="T105" i="1" s="1"/>
  <c r="S110" i="1"/>
  <c r="S111" i="1" s="1"/>
  <c r="S92" i="1"/>
  <c r="S93" i="1" s="1"/>
  <c r="S116" i="1"/>
  <c r="S117" i="1" s="1"/>
  <c r="S74" i="1"/>
  <c r="S75" i="1" s="1"/>
  <c r="S50" i="1"/>
  <c r="S51" i="1" s="1"/>
  <c r="T86" i="1"/>
  <c r="T87" i="1" s="1"/>
  <c r="T176" i="1"/>
  <c r="T177" i="1" s="1"/>
  <c r="T98" i="1"/>
  <c r="T99" i="1" s="1"/>
  <c r="T134" i="1"/>
  <c r="T135" i="1" s="1"/>
  <c r="S80" i="1"/>
  <c r="S81" i="1" s="1"/>
  <c r="T62" i="1"/>
  <c r="T63" i="1" s="1"/>
  <c r="T188" i="1"/>
  <c r="T189" i="1" s="1"/>
  <c r="T164" i="1"/>
  <c r="T165" i="1" s="1"/>
  <c r="T146" i="1"/>
  <c r="T147" i="1" s="1"/>
  <c r="S56" i="1"/>
  <c r="S57" i="1" s="1"/>
  <c r="T152" i="1"/>
  <c r="T153" i="1" s="1"/>
  <c r="T140" i="1"/>
  <c r="T141" i="1" s="1"/>
  <c r="T194" i="1"/>
  <c r="T195" i="1" s="1"/>
  <c r="T182" i="1"/>
  <c r="T183" i="1" s="1"/>
  <c r="T170" i="1"/>
  <c r="T171" i="1" s="1"/>
  <c r="T128" i="1"/>
  <c r="T129" i="1" s="1"/>
  <c r="BM92" i="2"/>
  <c r="BM87" i="2"/>
  <c r="BM90" i="2"/>
  <c r="BM98" i="2"/>
  <c r="BM95" i="2"/>
  <c r="BM88" i="2"/>
  <c r="BM96" i="2"/>
  <c r="BM91" i="2"/>
  <c r="BM93" i="2"/>
  <c r="BM94" i="2"/>
  <c r="BM89" i="2"/>
  <c r="BM97" i="2"/>
  <c r="V89" i="2"/>
  <c r="V88" i="2"/>
  <c r="W87" i="2"/>
  <c r="V92" i="2"/>
  <c r="V91" i="2"/>
  <c r="W90" i="2"/>
  <c r="V95" i="2"/>
  <c r="V94" i="2"/>
  <c r="W93" i="2"/>
  <c r="V98" i="2"/>
  <c r="BN90" i="2" s="1"/>
  <c r="V97" i="2"/>
  <c r="W96" i="2"/>
  <c r="V101" i="2"/>
  <c r="V100" i="2"/>
  <c r="W99" i="2"/>
  <c r="V104" i="2"/>
  <c r="V103" i="2"/>
  <c r="W102" i="2"/>
  <c r="V107" i="2"/>
  <c r="V106" i="2"/>
  <c r="W105" i="2"/>
  <c r="V110" i="2"/>
  <c r="V109" i="2"/>
  <c r="W108" i="2"/>
  <c r="V113" i="2"/>
  <c r="V112" i="2"/>
  <c r="W111" i="2"/>
  <c r="V116" i="2"/>
  <c r="V115" i="2"/>
  <c r="W114" i="2"/>
  <c r="V119" i="2"/>
  <c r="V118" i="2"/>
  <c r="W117" i="2"/>
  <c r="V122" i="2"/>
  <c r="V121" i="2"/>
  <c r="W120" i="2"/>
  <c r="U52" i="2"/>
  <c r="T67" i="2"/>
  <c r="T79" i="2"/>
  <c r="U70" i="2"/>
  <c r="T49" i="2"/>
  <c r="U64" i="2"/>
  <c r="U55" i="2"/>
  <c r="U73" i="2"/>
  <c r="T76" i="2"/>
  <c r="T58" i="2"/>
  <c r="T59" i="2"/>
  <c r="BL49" i="2" s="1"/>
  <c r="U57" i="2"/>
  <c r="T61" i="2"/>
  <c r="U60" i="2"/>
  <c r="T62" i="2"/>
  <c r="BL50" i="2" s="1"/>
  <c r="V63" i="2"/>
  <c r="U65" i="2"/>
  <c r="BM51" i="2" s="1"/>
  <c r="U75" i="2"/>
  <c r="T77" i="2"/>
  <c r="BL55" i="2" s="1"/>
  <c r="T50" i="2"/>
  <c r="BL46" i="2" s="1"/>
  <c r="U48" i="2"/>
  <c r="T80" i="2"/>
  <c r="BL56" i="2" s="1"/>
  <c r="U78" i="2"/>
  <c r="U66" i="2"/>
  <c r="T68" i="2"/>
  <c r="BL52" i="2" s="1"/>
  <c r="U74" i="2"/>
  <c r="BM54" i="2" s="1"/>
  <c r="V72" i="2"/>
  <c r="U53" i="2"/>
  <c r="BM47" i="2" s="1"/>
  <c r="V51" i="2"/>
  <c r="V54" i="2"/>
  <c r="U56" i="2"/>
  <c r="BM48" i="2" s="1"/>
  <c r="T47" i="2"/>
  <c r="BL45" i="2" s="1"/>
  <c r="U45" i="2"/>
  <c r="T46" i="2"/>
  <c r="V69" i="2"/>
  <c r="U71" i="2"/>
  <c r="BM53" i="2" s="1"/>
  <c r="J37" i="2"/>
  <c r="J38" i="2"/>
  <c r="BB14" i="2" s="1"/>
  <c r="K36" i="2"/>
  <c r="J11" i="2"/>
  <c r="BB5" i="2" s="1"/>
  <c r="J10" i="2"/>
  <c r="K9" i="2"/>
  <c r="J26" i="2"/>
  <c r="BB10" i="2" s="1"/>
  <c r="K24" i="2"/>
  <c r="K16" i="2"/>
  <c r="K17" i="2"/>
  <c r="BC7" i="2" s="1"/>
  <c r="J35" i="2"/>
  <c r="BB13" i="2" s="1"/>
  <c r="J34" i="2"/>
  <c r="K33" i="2"/>
  <c r="J29" i="2"/>
  <c r="BB11" i="2" s="1"/>
  <c r="J28" i="2"/>
  <c r="K27" i="2"/>
  <c r="J19" i="2"/>
  <c r="J20" i="2"/>
  <c r="BB8" i="2" s="1"/>
  <c r="K18" i="2"/>
  <c r="J8" i="2"/>
  <c r="BB4" i="2" s="1"/>
  <c r="J7" i="2"/>
  <c r="J14" i="2"/>
  <c r="BB6" i="2" s="1"/>
  <c r="K12" i="2"/>
  <c r="J31" i="2"/>
  <c r="J32" i="2"/>
  <c r="BB12" i="2" s="1"/>
  <c r="K30" i="2"/>
  <c r="K23" i="2"/>
  <c r="BC9" i="2" s="1"/>
  <c r="L21" i="2"/>
  <c r="J4" i="2"/>
  <c r="J5" i="2"/>
  <c r="BB3" i="2" s="1"/>
  <c r="K6" i="2"/>
  <c r="L15" i="2"/>
  <c r="K3" i="2"/>
  <c r="S151" i="1" l="1"/>
  <c r="S133" i="1"/>
  <c r="S199" i="1"/>
  <c r="R114" i="1"/>
  <c r="R115" i="1" s="1"/>
  <c r="S138" i="1"/>
  <c r="S139" i="1" s="1"/>
  <c r="S162" i="1"/>
  <c r="S163" i="1" s="1"/>
  <c r="R54" i="1"/>
  <c r="R55" i="1" s="1"/>
  <c r="R60" i="1"/>
  <c r="R61" i="1" s="1"/>
  <c r="S186" i="1"/>
  <c r="S187" i="1" s="1"/>
  <c r="T148" i="1"/>
  <c r="T149" i="1" s="1"/>
  <c r="T88" i="1"/>
  <c r="T89" i="1" s="1"/>
  <c r="T90" i="1" s="1"/>
  <c r="T91" i="1" s="1"/>
  <c r="T130" i="1"/>
  <c r="T131" i="1" s="1"/>
  <c r="T132" i="1" s="1"/>
  <c r="T133" i="1" s="1"/>
  <c r="T166" i="1"/>
  <c r="T167" i="1" s="1"/>
  <c r="T168" i="1" s="1"/>
  <c r="T169" i="1" s="1"/>
  <c r="S52" i="1"/>
  <c r="S53" i="1" s="1"/>
  <c r="T172" i="1"/>
  <c r="T173" i="1" s="1"/>
  <c r="T174" i="1" s="1"/>
  <c r="T175" i="1" s="1"/>
  <c r="T190" i="1"/>
  <c r="T191" i="1" s="1"/>
  <c r="T192" i="1" s="1"/>
  <c r="T193" i="1" s="1"/>
  <c r="S76" i="1"/>
  <c r="S77" i="1" s="1"/>
  <c r="S78" i="1" s="1"/>
  <c r="S79" i="1" s="1"/>
  <c r="T184" i="1"/>
  <c r="T185" i="1" s="1"/>
  <c r="T64" i="1"/>
  <c r="T65" i="1" s="1"/>
  <c r="S118" i="1"/>
  <c r="S119" i="1" s="1"/>
  <c r="S120" i="1" s="1"/>
  <c r="S121" i="1" s="1"/>
  <c r="T196" i="1"/>
  <c r="T197" i="1" s="1"/>
  <c r="T198" i="1" s="1"/>
  <c r="T199" i="1" s="1"/>
  <c r="S82" i="1"/>
  <c r="S83" i="1" s="1"/>
  <c r="S84" i="1" s="1"/>
  <c r="S85" i="1" s="1"/>
  <c r="S94" i="1"/>
  <c r="S95" i="1" s="1"/>
  <c r="S96" i="1" s="1"/>
  <c r="S97" i="1" s="1"/>
  <c r="T136" i="1"/>
  <c r="T137" i="1" s="1"/>
  <c r="S112" i="1"/>
  <c r="S113" i="1" s="1"/>
  <c r="T142" i="1"/>
  <c r="T143" i="1" s="1"/>
  <c r="T154" i="1"/>
  <c r="T155" i="1" s="1"/>
  <c r="T100" i="1"/>
  <c r="T101" i="1" s="1"/>
  <c r="T102" i="1" s="1"/>
  <c r="T103" i="1" s="1"/>
  <c r="T106" i="1"/>
  <c r="T107" i="1" s="1"/>
  <c r="S58" i="1"/>
  <c r="S59" i="1" s="1"/>
  <c r="T178" i="1"/>
  <c r="T179" i="1" s="1"/>
  <c r="T70" i="1"/>
  <c r="T71" i="1" s="1"/>
  <c r="T56" i="1"/>
  <c r="T57" i="1" s="1"/>
  <c r="T110" i="1"/>
  <c r="T111" i="1" s="1"/>
  <c r="T74" i="1"/>
  <c r="T75" i="1" s="1"/>
  <c r="U104" i="1"/>
  <c r="U105" i="1" s="1"/>
  <c r="U62" i="1"/>
  <c r="U63" i="1" s="1"/>
  <c r="U86" i="1"/>
  <c r="U87" i="1" s="1"/>
  <c r="T116" i="1"/>
  <c r="T117" i="1" s="1"/>
  <c r="T50" i="1"/>
  <c r="T51" i="1" s="1"/>
  <c r="U98" i="1"/>
  <c r="U99" i="1" s="1"/>
  <c r="T92" i="1"/>
  <c r="T93" i="1" s="1"/>
  <c r="T80" i="1"/>
  <c r="T81" i="1" s="1"/>
  <c r="U164" i="1"/>
  <c r="U165" i="1" s="1"/>
  <c r="U158" i="1"/>
  <c r="U159" i="1" s="1"/>
  <c r="U146" i="1"/>
  <c r="U147" i="1" s="1"/>
  <c r="U182" i="1"/>
  <c r="U183" i="1" s="1"/>
  <c r="U128" i="1"/>
  <c r="U129" i="1" s="1"/>
  <c r="U152" i="1"/>
  <c r="U153" i="1" s="1"/>
  <c r="V146" i="1"/>
  <c r="V147" i="1" s="1"/>
  <c r="U134" i="1"/>
  <c r="U135" i="1" s="1"/>
  <c r="U170" i="1"/>
  <c r="U171" i="1" s="1"/>
  <c r="U176" i="1"/>
  <c r="U177" i="1" s="1"/>
  <c r="U140" i="1"/>
  <c r="U141" i="1" s="1"/>
  <c r="U68" i="1"/>
  <c r="U69" i="1" s="1"/>
  <c r="U188" i="1"/>
  <c r="U189" i="1" s="1"/>
  <c r="U194" i="1"/>
  <c r="U195" i="1" s="1"/>
  <c r="BN88" i="2"/>
  <c r="BN98" i="2"/>
  <c r="BN94" i="2"/>
  <c r="BN89" i="2"/>
  <c r="BN91" i="2"/>
  <c r="BN96" i="2"/>
  <c r="BN93" i="2"/>
  <c r="BN95" i="2"/>
  <c r="BN92" i="2"/>
  <c r="BN97" i="2"/>
  <c r="BN87" i="2"/>
  <c r="W122" i="2"/>
  <c r="W121" i="2"/>
  <c r="X120" i="2"/>
  <c r="W119" i="2"/>
  <c r="W118" i="2"/>
  <c r="X117" i="2"/>
  <c r="W116" i="2"/>
  <c r="W115" i="2"/>
  <c r="X114" i="2"/>
  <c r="W113" i="2"/>
  <c r="W112" i="2"/>
  <c r="X111" i="2"/>
  <c r="W110" i="2"/>
  <c r="W109" i="2"/>
  <c r="X108" i="2"/>
  <c r="W107" i="2"/>
  <c r="W106" i="2"/>
  <c r="X105" i="2"/>
  <c r="W104" i="2"/>
  <c r="W103" i="2"/>
  <c r="X102" i="2"/>
  <c r="W101" i="2"/>
  <c r="W100" i="2"/>
  <c r="X99" i="2"/>
  <c r="W98" i="2"/>
  <c r="W97" i="2"/>
  <c r="X96" i="2"/>
  <c r="W95" i="2"/>
  <c r="W94" i="2"/>
  <c r="X93" i="2"/>
  <c r="W92" i="2"/>
  <c r="W91" i="2"/>
  <c r="X90" i="2"/>
  <c r="W89" i="2"/>
  <c r="W88" i="2"/>
  <c r="X87" i="2"/>
  <c r="V70" i="2"/>
  <c r="V55" i="2"/>
  <c r="V52" i="2"/>
  <c r="V73" i="2"/>
  <c r="U67" i="2"/>
  <c r="U79" i="2"/>
  <c r="U49" i="2"/>
  <c r="U76" i="2"/>
  <c r="V64" i="2"/>
  <c r="U61" i="2"/>
  <c r="U62" i="2"/>
  <c r="BM50" i="2" s="1"/>
  <c r="V60" i="2"/>
  <c r="U58" i="2"/>
  <c r="V57" i="2"/>
  <c r="U59" i="2"/>
  <c r="BM49" i="2" s="1"/>
  <c r="W72" i="2"/>
  <c r="V74" i="2"/>
  <c r="BN54" i="2" s="1"/>
  <c r="U50" i="2"/>
  <c r="BM46" i="2" s="1"/>
  <c r="V48" i="2"/>
  <c r="V71" i="2"/>
  <c r="BN53" i="2" s="1"/>
  <c r="W69" i="2"/>
  <c r="W63" i="2"/>
  <c r="V65" i="2"/>
  <c r="BN51" i="2" s="1"/>
  <c r="U68" i="2"/>
  <c r="BM52" i="2" s="1"/>
  <c r="V66" i="2"/>
  <c r="V56" i="2"/>
  <c r="BN48" i="2" s="1"/>
  <c r="W54" i="2"/>
  <c r="U80" i="2"/>
  <c r="BM56" i="2" s="1"/>
  <c r="V78" i="2"/>
  <c r="V53" i="2"/>
  <c r="BN47" i="2" s="1"/>
  <c r="W51" i="2"/>
  <c r="U47" i="2"/>
  <c r="BM45" i="2" s="1"/>
  <c r="U46" i="2"/>
  <c r="V45" i="2"/>
  <c r="V75" i="2"/>
  <c r="U77" i="2"/>
  <c r="BM55" i="2" s="1"/>
  <c r="L23" i="2"/>
  <c r="BD9" i="2" s="1"/>
  <c r="M21" i="2"/>
  <c r="K19" i="2"/>
  <c r="K20" i="2"/>
  <c r="BC8" i="2" s="1"/>
  <c r="L18" i="2"/>
  <c r="K26" i="2"/>
  <c r="BC10" i="2" s="1"/>
  <c r="L24" i="2"/>
  <c r="K11" i="2"/>
  <c r="BC5" i="2" s="1"/>
  <c r="K10" i="2"/>
  <c r="L9" i="2"/>
  <c r="K37" i="2"/>
  <c r="K38" i="2"/>
  <c r="BC14" i="2" s="1"/>
  <c r="L36" i="2"/>
  <c r="L16" i="2"/>
  <c r="L17" i="2"/>
  <c r="BD7" i="2" s="1"/>
  <c r="K34" i="2"/>
  <c r="K35" i="2"/>
  <c r="BC13" i="2" s="1"/>
  <c r="L33" i="2"/>
  <c r="K14" i="2"/>
  <c r="BC6" i="2" s="1"/>
  <c r="L12" i="2"/>
  <c r="K8" i="2"/>
  <c r="BC4" i="2" s="1"/>
  <c r="K7" i="2"/>
  <c r="K31" i="2"/>
  <c r="K32" i="2"/>
  <c r="BC12" i="2" s="1"/>
  <c r="L30" i="2"/>
  <c r="K29" i="2"/>
  <c r="BC11" i="2" s="1"/>
  <c r="K28" i="2"/>
  <c r="L27" i="2"/>
  <c r="K4" i="2"/>
  <c r="K5" i="2"/>
  <c r="BC3" i="2" s="1"/>
  <c r="L6" i="2"/>
  <c r="M15" i="2"/>
  <c r="L3" i="2"/>
  <c r="T108" i="1" l="1"/>
  <c r="T109" i="1" s="1"/>
  <c r="T156" i="1"/>
  <c r="T157" i="1" s="1"/>
  <c r="T66" i="1"/>
  <c r="T67" i="1" s="1"/>
  <c r="T144" i="1"/>
  <c r="T145" i="1" s="1"/>
  <c r="T186" i="1"/>
  <c r="T187" i="1" s="1"/>
  <c r="S114" i="1"/>
  <c r="S115" i="1" s="1"/>
  <c r="T150" i="1"/>
  <c r="T151" i="1" s="1"/>
  <c r="T72" i="1"/>
  <c r="T73" i="1" s="1"/>
  <c r="T138" i="1"/>
  <c r="T139" i="1" s="1"/>
  <c r="T180" i="1"/>
  <c r="T181" i="1" s="1"/>
  <c r="S60" i="1"/>
  <c r="S61" i="1" s="1"/>
  <c r="S54" i="1"/>
  <c r="S55" i="1" s="1"/>
  <c r="T76" i="1"/>
  <c r="T77" i="1" s="1"/>
  <c r="T78" i="1" s="1"/>
  <c r="T79" i="1" s="1"/>
  <c r="V148" i="1"/>
  <c r="V149" i="1" s="1"/>
  <c r="V150" i="1" s="1"/>
  <c r="T94" i="1"/>
  <c r="T95" i="1" s="1"/>
  <c r="T112" i="1"/>
  <c r="T113" i="1" s="1"/>
  <c r="T114" i="1" s="1"/>
  <c r="T115" i="1" s="1"/>
  <c r="U196" i="1"/>
  <c r="U197" i="1" s="1"/>
  <c r="U154" i="1"/>
  <c r="U155" i="1" s="1"/>
  <c r="U156" i="1" s="1"/>
  <c r="U157" i="1" s="1"/>
  <c r="U100" i="1"/>
  <c r="U101" i="1" s="1"/>
  <c r="U102" i="1" s="1"/>
  <c r="U103" i="1" s="1"/>
  <c r="T58" i="1"/>
  <c r="T59" i="1" s="1"/>
  <c r="T60" i="1" s="1"/>
  <c r="T61" i="1" s="1"/>
  <c r="U190" i="1"/>
  <c r="U191" i="1" s="1"/>
  <c r="U192" i="1" s="1"/>
  <c r="U193" i="1" s="1"/>
  <c r="U130" i="1"/>
  <c r="U131" i="1" s="1"/>
  <c r="T52" i="1"/>
  <c r="T53" i="1" s="1"/>
  <c r="T54" i="1" s="1"/>
  <c r="T55" i="1" s="1"/>
  <c r="T82" i="1"/>
  <c r="T83" i="1" s="1"/>
  <c r="U184" i="1"/>
  <c r="U185" i="1" s="1"/>
  <c r="U186" i="1" s="1"/>
  <c r="U187" i="1" s="1"/>
  <c r="T118" i="1"/>
  <c r="T119" i="1" s="1"/>
  <c r="T120" i="1" s="1"/>
  <c r="T121" i="1" s="1"/>
  <c r="U136" i="1"/>
  <c r="U137" i="1" s="1"/>
  <c r="U138" i="1" s="1"/>
  <c r="U139" i="1" s="1"/>
  <c r="U70" i="1"/>
  <c r="U71" i="1" s="1"/>
  <c r="U142" i="1"/>
  <c r="U143" i="1" s="1"/>
  <c r="U148" i="1"/>
  <c r="U149" i="1" s="1"/>
  <c r="U88" i="1"/>
  <c r="U89" i="1" s="1"/>
  <c r="U90" i="1" s="1"/>
  <c r="U91" i="1" s="1"/>
  <c r="U178" i="1"/>
  <c r="U179" i="1" s="1"/>
  <c r="U180" i="1" s="1"/>
  <c r="U181" i="1" s="1"/>
  <c r="U64" i="1"/>
  <c r="U65" i="1" s="1"/>
  <c r="U160" i="1"/>
  <c r="U161" i="1" s="1"/>
  <c r="U162" i="1" s="1"/>
  <c r="U163" i="1" s="1"/>
  <c r="U172" i="1"/>
  <c r="U173" i="1" s="1"/>
  <c r="U174" i="1" s="1"/>
  <c r="U175" i="1" s="1"/>
  <c r="U166" i="1"/>
  <c r="U167" i="1" s="1"/>
  <c r="U168" i="1" s="1"/>
  <c r="U169" i="1" s="1"/>
  <c r="U106" i="1"/>
  <c r="U107" i="1" s="1"/>
  <c r="U80" i="1"/>
  <c r="U81" i="1" s="1"/>
  <c r="U110" i="1"/>
  <c r="U111" i="1" s="1"/>
  <c r="U116" i="1"/>
  <c r="U117" i="1" s="1"/>
  <c r="V98" i="1"/>
  <c r="V99" i="1" s="1"/>
  <c r="U56" i="1"/>
  <c r="U57" i="1" s="1"/>
  <c r="V104" i="1"/>
  <c r="V105" i="1" s="1"/>
  <c r="U74" i="1"/>
  <c r="U75" i="1" s="1"/>
  <c r="U50" i="1"/>
  <c r="U51" i="1" s="1"/>
  <c r="U92" i="1"/>
  <c r="U93" i="1" s="1"/>
  <c r="V158" i="1"/>
  <c r="V159" i="1" s="1"/>
  <c r="V176" i="1"/>
  <c r="V177" i="1" s="1"/>
  <c r="V164" i="1"/>
  <c r="V165" i="1" s="1"/>
  <c r="V68" i="1"/>
  <c r="V69" i="1" s="1"/>
  <c r="V62" i="1"/>
  <c r="V63" i="1" s="1"/>
  <c r="V152" i="1"/>
  <c r="V153" i="1" s="1"/>
  <c r="V182" i="1"/>
  <c r="V183" i="1" s="1"/>
  <c r="V86" i="1"/>
  <c r="V87" i="1" s="1"/>
  <c r="V140" i="1"/>
  <c r="V141" i="1" s="1"/>
  <c r="V128" i="1"/>
  <c r="V129" i="1" s="1"/>
  <c r="V170" i="1"/>
  <c r="V171" i="1" s="1"/>
  <c r="V134" i="1"/>
  <c r="V135" i="1" s="1"/>
  <c r="V188" i="1"/>
  <c r="V189" i="1" s="1"/>
  <c r="V194" i="1"/>
  <c r="V195" i="1" s="1"/>
  <c r="V46" i="2"/>
  <c r="BO98" i="2"/>
  <c r="BO88" i="2"/>
  <c r="BO91" i="2"/>
  <c r="BO89" i="2"/>
  <c r="BO94" i="2"/>
  <c r="BO96" i="2"/>
  <c r="BO92" i="2"/>
  <c r="BO97" i="2"/>
  <c r="BO87" i="2"/>
  <c r="BO93" i="2"/>
  <c r="BO90" i="2"/>
  <c r="BO95" i="2"/>
  <c r="X89" i="2"/>
  <c r="X88" i="2"/>
  <c r="Y87" i="2"/>
  <c r="X92" i="2"/>
  <c r="X91" i="2"/>
  <c r="Y90" i="2"/>
  <c r="X95" i="2"/>
  <c r="X94" i="2"/>
  <c r="Y93" i="2"/>
  <c r="X98" i="2"/>
  <c r="X97" i="2"/>
  <c r="Y96" i="2"/>
  <c r="X101" i="2"/>
  <c r="X100" i="2"/>
  <c r="Y99" i="2"/>
  <c r="X104" i="2"/>
  <c r="X103" i="2"/>
  <c r="Y102" i="2"/>
  <c r="X107" i="2"/>
  <c r="X106" i="2"/>
  <c r="Y105" i="2"/>
  <c r="X110" i="2"/>
  <c r="X109" i="2"/>
  <c r="Y108" i="2"/>
  <c r="X113" i="2"/>
  <c r="X112" i="2"/>
  <c r="Y111" i="2"/>
  <c r="X116" i="2"/>
  <c r="X115" i="2"/>
  <c r="Y114" i="2"/>
  <c r="X119" i="2"/>
  <c r="X118" i="2"/>
  <c r="Y117" i="2"/>
  <c r="X122" i="2"/>
  <c r="X121" i="2"/>
  <c r="Y120" i="2"/>
  <c r="V76" i="2"/>
  <c r="W52" i="2"/>
  <c r="V79" i="2"/>
  <c r="W55" i="2"/>
  <c r="V67" i="2"/>
  <c r="W64" i="2"/>
  <c r="W70" i="2"/>
  <c r="V49" i="2"/>
  <c r="W73" i="2"/>
  <c r="V58" i="2"/>
  <c r="V59" i="2"/>
  <c r="BN49" i="2" s="1"/>
  <c r="W57" i="2"/>
  <c r="V61" i="2"/>
  <c r="W60" i="2"/>
  <c r="V62" i="2"/>
  <c r="BN50" i="2" s="1"/>
  <c r="V77" i="2"/>
  <c r="BN55" i="2" s="1"/>
  <c r="W75" i="2"/>
  <c r="W53" i="2"/>
  <c r="BO47" i="2" s="1"/>
  <c r="X51" i="2"/>
  <c r="V50" i="2"/>
  <c r="BN46" i="2" s="1"/>
  <c r="W48" i="2"/>
  <c r="W65" i="2"/>
  <c r="BO51" i="2" s="1"/>
  <c r="X63" i="2"/>
  <c r="W78" i="2"/>
  <c r="V80" i="2"/>
  <c r="BN56" i="2" s="1"/>
  <c r="W66" i="2"/>
  <c r="V68" i="2"/>
  <c r="BN52" i="2" s="1"/>
  <c r="X69" i="2"/>
  <c r="W71" i="2"/>
  <c r="BO53" i="2" s="1"/>
  <c r="W74" i="2"/>
  <c r="BO54" i="2" s="1"/>
  <c r="X72" i="2"/>
  <c r="W56" i="2"/>
  <c r="BO48" i="2" s="1"/>
  <c r="X54" i="2"/>
  <c r="W45" i="2"/>
  <c r="V47" i="2"/>
  <c r="BN45" i="2" s="1"/>
  <c r="L32" i="2"/>
  <c r="BD12" i="2" s="1"/>
  <c r="L31" i="2"/>
  <c r="M30" i="2"/>
  <c r="L11" i="2"/>
  <c r="BD5" i="2" s="1"/>
  <c r="L10" i="2"/>
  <c r="M9" i="2"/>
  <c r="M23" i="2"/>
  <c r="BE9" i="2" s="1"/>
  <c r="N21" i="2"/>
  <c r="L20" i="2"/>
  <c r="BD8" i="2" s="1"/>
  <c r="L19" i="2"/>
  <c r="M18" i="2"/>
  <c r="L28" i="2"/>
  <c r="L29" i="2"/>
  <c r="BD11" i="2" s="1"/>
  <c r="M27" i="2"/>
  <c r="L34" i="2"/>
  <c r="L35" i="2"/>
  <c r="BD13" i="2" s="1"/>
  <c r="M33" i="2"/>
  <c r="M16" i="2"/>
  <c r="M17" i="2"/>
  <c r="BE7" i="2" s="1"/>
  <c r="L8" i="2"/>
  <c r="BD4" i="2" s="1"/>
  <c r="L7" i="2"/>
  <c r="L14" i="2"/>
  <c r="BD6" i="2" s="1"/>
  <c r="M12" i="2"/>
  <c r="L38" i="2"/>
  <c r="BD14" i="2" s="1"/>
  <c r="L37" i="2"/>
  <c r="M36" i="2"/>
  <c r="L26" i="2"/>
  <c r="BD10" i="2" s="1"/>
  <c r="M24" i="2"/>
  <c r="L4" i="2"/>
  <c r="L5" i="2"/>
  <c r="BD3" i="2" s="1"/>
  <c r="M6" i="2"/>
  <c r="N15" i="2"/>
  <c r="M3" i="2"/>
  <c r="T84" i="1" l="1"/>
  <c r="T85" i="1" s="1"/>
  <c r="U198" i="1"/>
  <c r="U199" i="1" s="1"/>
  <c r="U150" i="1"/>
  <c r="U151" i="1" s="1"/>
  <c r="U132" i="1"/>
  <c r="U133" i="1" s="1"/>
  <c r="U66" i="1"/>
  <c r="U67" i="1" s="1"/>
  <c r="U108" i="1"/>
  <c r="U109" i="1" s="1"/>
  <c r="U144" i="1"/>
  <c r="U145" i="1" s="1"/>
  <c r="T96" i="1"/>
  <c r="T97" i="1" s="1"/>
  <c r="U72" i="1"/>
  <c r="U73" i="1" s="1"/>
  <c r="V130" i="1"/>
  <c r="V131" i="1" s="1"/>
  <c r="V132" i="1" s="1"/>
  <c r="V178" i="1"/>
  <c r="V179" i="1" s="1"/>
  <c r="U118" i="1"/>
  <c r="U119" i="1" s="1"/>
  <c r="U120" i="1" s="1"/>
  <c r="U121" i="1" s="1"/>
  <c r="V142" i="1"/>
  <c r="V143" i="1" s="1"/>
  <c r="V160" i="1"/>
  <c r="V161" i="1" s="1"/>
  <c r="V162" i="1" s="1"/>
  <c r="U112" i="1"/>
  <c r="U113" i="1" s="1"/>
  <c r="V88" i="1"/>
  <c r="V89" i="1" s="1"/>
  <c r="V91" i="1" s="1"/>
  <c r="U94" i="1"/>
  <c r="U95" i="1" s="1"/>
  <c r="U82" i="1"/>
  <c r="U83" i="1" s="1"/>
  <c r="V184" i="1"/>
  <c r="V185" i="1" s="1"/>
  <c r="U52" i="1"/>
  <c r="U53" i="1" s="1"/>
  <c r="V154" i="1"/>
  <c r="V155" i="1" s="1"/>
  <c r="U76" i="1"/>
  <c r="U77" i="1" s="1"/>
  <c r="U78" i="1" s="1"/>
  <c r="U79" i="1" s="1"/>
  <c r="V196" i="1"/>
  <c r="V197" i="1" s="1"/>
  <c r="V190" i="1"/>
  <c r="V191" i="1" s="1"/>
  <c r="V192" i="1" s="1"/>
  <c r="V64" i="1"/>
  <c r="V65" i="1" s="1"/>
  <c r="V106" i="1"/>
  <c r="V107" i="1" s="1"/>
  <c r="V108" i="1" s="1"/>
  <c r="V136" i="1"/>
  <c r="V137" i="1" s="1"/>
  <c r="V70" i="1"/>
  <c r="V71" i="1" s="1"/>
  <c r="V72" i="1" s="1"/>
  <c r="U58" i="1"/>
  <c r="U59" i="1" s="1"/>
  <c r="U60" i="1" s="1"/>
  <c r="U61" i="1" s="1"/>
  <c r="V172" i="1"/>
  <c r="V173" i="1" s="1"/>
  <c r="V174" i="1" s="1"/>
  <c r="V166" i="1"/>
  <c r="V167" i="1" s="1"/>
  <c r="V100" i="1"/>
  <c r="V101" i="1" s="1"/>
  <c r="V102" i="1" s="1"/>
  <c r="W86" i="1"/>
  <c r="W87" i="1" s="1"/>
  <c r="W104" i="1"/>
  <c r="W105" i="1" s="1"/>
  <c r="V56" i="1"/>
  <c r="V57" i="1" s="1"/>
  <c r="V50" i="1"/>
  <c r="V51" i="1" s="1"/>
  <c r="V92" i="1"/>
  <c r="V93" i="1" s="1"/>
  <c r="W68" i="1"/>
  <c r="W69" i="1" s="1"/>
  <c r="V110" i="1"/>
  <c r="V111" i="1" s="1"/>
  <c r="V74" i="1"/>
  <c r="V75" i="1" s="1"/>
  <c r="V116" i="1"/>
  <c r="V117" i="1" s="1"/>
  <c r="V80" i="1"/>
  <c r="V81" i="1" s="1"/>
  <c r="W188" i="1"/>
  <c r="W189" i="1" s="1"/>
  <c r="W128" i="1"/>
  <c r="W129" i="1" s="1"/>
  <c r="W98" i="1"/>
  <c r="W99" i="1" s="1"/>
  <c r="W62" i="1"/>
  <c r="W63" i="1" s="1"/>
  <c r="W158" i="1"/>
  <c r="W159" i="1" s="1"/>
  <c r="W182" i="1"/>
  <c r="W183" i="1" s="1"/>
  <c r="W170" i="1"/>
  <c r="W171" i="1" s="1"/>
  <c r="W194" i="1"/>
  <c r="W195" i="1" s="1"/>
  <c r="W176" i="1"/>
  <c r="W177" i="1" s="1"/>
  <c r="W146" i="1"/>
  <c r="W147" i="1" s="1"/>
  <c r="W152" i="1"/>
  <c r="W153" i="1" s="1"/>
  <c r="W140" i="1"/>
  <c r="W141" i="1" s="1"/>
  <c r="W164" i="1"/>
  <c r="W165" i="1" s="1"/>
  <c r="W134" i="1"/>
  <c r="W135" i="1" s="1"/>
  <c r="W46" i="2"/>
  <c r="BP91" i="2"/>
  <c r="BP96" i="2"/>
  <c r="BP88" i="2"/>
  <c r="BP90" i="2"/>
  <c r="BP95" i="2"/>
  <c r="BP87" i="2"/>
  <c r="BP93" i="2"/>
  <c r="BP98" i="2"/>
  <c r="BP92" i="2"/>
  <c r="BP97" i="2"/>
  <c r="BP89" i="2"/>
  <c r="BP94" i="2"/>
  <c r="Y122" i="2"/>
  <c r="Y121" i="2"/>
  <c r="Z120" i="2"/>
  <c r="Y119" i="2"/>
  <c r="Y118" i="2"/>
  <c r="Z117" i="2"/>
  <c r="Y116" i="2"/>
  <c r="Y115" i="2"/>
  <c r="Z114" i="2"/>
  <c r="Y113" i="2"/>
  <c r="Y112" i="2"/>
  <c r="Z111" i="2"/>
  <c r="Y110" i="2"/>
  <c r="Y109" i="2"/>
  <c r="Z108" i="2"/>
  <c r="Y107" i="2"/>
  <c r="Y106" i="2"/>
  <c r="Z105" i="2"/>
  <c r="Y104" i="2"/>
  <c r="Y103" i="2"/>
  <c r="Z102" i="2"/>
  <c r="Y101" i="2"/>
  <c r="Y100" i="2"/>
  <c r="Z99" i="2"/>
  <c r="Y98" i="2"/>
  <c r="Y97" i="2"/>
  <c r="Z96" i="2"/>
  <c r="Y95" i="2"/>
  <c r="Y94" i="2"/>
  <c r="Z93" i="2"/>
  <c r="Y92" i="2"/>
  <c r="Y91" i="2"/>
  <c r="Z90" i="2"/>
  <c r="Y89" i="2"/>
  <c r="Y88" i="2"/>
  <c r="Z87" i="2"/>
  <c r="X55" i="2"/>
  <c r="X73" i="2"/>
  <c r="X70" i="2"/>
  <c r="W67" i="2"/>
  <c r="W79" i="2"/>
  <c r="X64" i="2"/>
  <c r="W49" i="2"/>
  <c r="X52" i="2"/>
  <c r="W76" i="2"/>
  <c r="W61" i="2"/>
  <c r="X60" i="2"/>
  <c r="W62" i="2"/>
  <c r="BO50" i="2" s="1"/>
  <c r="W58" i="2"/>
  <c r="X57" i="2"/>
  <c r="W59" i="2"/>
  <c r="BO49" i="2" s="1"/>
  <c r="Y72" i="2"/>
  <c r="X74" i="2"/>
  <c r="BP54" i="2" s="1"/>
  <c r="X53" i="2"/>
  <c r="BP47" i="2" s="1"/>
  <c r="Y51" i="2"/>
  <c r="X78" i="2"/>
  <c r="W80" i="2"/>
  <c r="BO56" i="2" s="1"/>
  <c r="X65" i="2"/>
  <c r="BP51" i="2" s="1"/>
  <c r="Y63" i="2"/>
  <c r="W47" i="2"/>
  <c r="BO45" i="2" s="1"/>
  <c r="X45" i="2"/>
  <c r="W68" i="2"/>
  <c r="BO52" i="2" s="1"/>
  <c r="X66" i="2"/>
  <c r="X48" i="2"/>
  <c r="W50" i="2"/>
  <c r="BO46" i="2" s="1"/>
  <c r="Y54" i="2"/>
  <c r="X56" i="2"/>
  <c r="BP48" i="2" s="1"/>
  <c r="W77" i="2"/>
  <c r="BO55" i="2" s="1"/>
  <c r="X75" i="2"/>
  <c r="X71" i="2"/>
  <c r="BP53" i="2" s="1"/>
  <c r="Y69" i="2"/>
  <c r="M35" i="2"/>
  <c r="BE13" i="2" s="1"/>
  <c r="M34" i="2"/>
  <c r="N33" i="2"/>
  <c r="N23" i="2"/>
  <c r="BF9" i="2" s="1"/>
  <c r="O21" i="2"/>
  <c r="BG9" i="2" s="1"/>
  <c r="M8" i="2"/>
  <c r="BE4" i="2" s="1"/>
  <c r="M7" i="2"/>
  <c r="M26" i="2"/>
  <c r="BE10" i="2" s="1"/>
  <c r="N24" i="2"/>
  <c r="M31" i="2"/>
  <c r="M32" i="2"/>
  <c r="BE12" i="2" s="1"/>
  <c r="N30" i="2"/>
  <c r="N17" i="2"/>
  <c r="BF7" i="2" s="1"/>
  <c r="N16" i="2"/>
  <c r="M14" i="2"/>
  <c r="BE6" i="2" s="1"/>
  <c r="N12" i="2"/>
  <c r="M28" i="2"/>
  <c r="M29" i="2"/>
  <c r="BE11" i="2" s="1"/>
  <c r="N27" i="2"/>
  <c r="M20" i="2"/>
  <c r="BE8" i="2" s="1"/>
  <c r="M19" i="2"/>
  <c r="N18" i="2"/>
  <c r="M10" i="2"/>
  <c r="M11" i="2"/>
  <c r="BE5" i="2" s="1"/>
  <c r="N9" i="2"/>
  <c r="M37" i="2"/>
  <c r="M38" i="2"/>
  <c r="BE14" i="2" s="1"/>
  <c r="N36" i="2"/>
  <c r="M5" i="2"/>
  <c r="BE3" i="2" s="1"/>
  <c r="M4" i="2"/>
  <c r="N6" i="2"/>
  <c r="O15" i="2"/>
  <c r="N3" i="2"/>
  <c r="V133" i="1" l="1"/>
  <c r="V103" i="1"/>
  <c r="V90" i="1"/>
  <c r="V163" i="1"/>
  <c r="V151" i="1"/>
  <c r="V168" i="1"/>
  <c r="V169" i="1"/>
  <c r="U114" i="1"/>
  <c r="U115" i="1" s="1"/>
  <c r="V66" i="1"/>
  <c r="V67" i="1"/>
  <c r="V186" i="1"/>
  <c r="V187" i="1"/>
  <c r="V144" i="1"/>
  <c r="V145" i="1"/>
  <c r="V199" i="1"/>
  <c r="V198" i="1"/>
  <c r="U96" i="1"/>
  <c r="U97" i="1" s="1"/>
  <c r="V138" i="1"/>
  <c r="V139" i="1"/>
  <c r="V180" i="1"/>
  <c r="V181" i="1"/>
  <c r="V156" i="1"/>
  <c r="V157" i="1"/>
  <c r="W148" i="1"/>
  <c r="W149" i="1" s="1"/>
  <c r="W151" i="1" s="1"/>
  <c r="W130" i="1"/>
  <c r="W131" i="1" s="1"/>
  <c r="W132" i="1" s="1"/>
  <c r="V52" i="1"/>
  <c r="V53" i="1" s="1"/>
  <c r="W178" i="1"/>
  <c r="W179" i="1" s="1"/>
  <c r="W190" i="1"/>
  <c r="W191" i="1" s="1"/>
  <c r="V58" i="1"/>
  <c r="V59" i="1" s="1"/>
  <c r="W196" i="1"/>
  <c r="W197" i="1" s="1"/>
  <c r="V82" i="1"/>
  <c r="V83" i="1" s="1"/>
  <c r="W106" i="1"/>
  <c r="W107" i="1" s="1"/>
  <c r="W109" i="1" s="1"/>
  <c r="V109" i="1"/>
  <c r="W172" i="1"/>
  <c r="W173" i="1" s="1"/>
  <c r="V118" i="1"/>
  <c r="V119" i="1" s="1"/>
  <c r="W88" i="1"/>
  <c r="W89" i="1" s="1"/>
  <c r="W91" i="1" s="1"/>
  <c r="U54" i="1"/>
  <c r="U55" i="1" s="1"/>
  <c r="U84" i="1"/>
  <c r="U85" i="1" s="1"/>
  <c r="V175" i="1"/>
  <c r="W136" i="1"/>
  <c r="W137" i="1" s="1"/>
  <c r="W184" i="1"/>
  <c r="W185" i="1" s="1"/>
  <c r="V76" i="1"/>
  <c r="V77" i="1" s="1"/>
  <c r="V78" i="1" s="1"/>
  <c r="W166" i="1"/>
  <c r="W167" i="1" s="1"/>
  <c r="W169" i="1" s="1"/>
  <c r="W160" i="1"/>
  <c r="W161" i="1" s="1"/>
  <c r="V112" i="1"/>
  <c r="V113" i="1" s="1"/>
  <c r="W142" i="1"/>
  <c r="W143" i="1" s="1"/>
  <c r="W144" i="1" s="1"/>
  <c r="W64" i="1"/>
  <c r="W65" i="1" s="1"/>
  <c r="W66" i="1" s="1"/>
  <c r="W70" i="1"/>
  <c r="W71" i="1" s="1"/>
  <c r="V73" i="1"/>
  <c r="V193" i="1"/>
  <c r="W154" i="1"/>
  <c r="W155" i="1" s="1"/>
  <c r="W156" i="1" s="1"/>
  <c r="W100" i="1"/>
  <c r="W101" i="1" s="1"/>
  <c r="W102" i="1" s="1"/>
  <c r="V94" i="1"/>
  <c r="V95" i="1" s="1"/>
  <c r="W90" i="1"/>
  <c r="W103" i="1"/>
  <c r="W150" i="1"/>
  <c r="W193" i="1"/>
  <c r="W192" i="1"/>
  <c r="V60" i="1"/>
  <c r="V61" i="1"/>
  <c r="W116" i="1"/>
  <c r="W117" i="1" s="1"/>
  <c r="W92" i="1"/>
  <c r="W93" i="1" s="1"/>
  <c r="X62" i="1"/>
  <c r="X63" i="1" s="1"/>
  <c r="X104" i="1"/>
  <c r="X105" i="1" s="1"/>
  <c r="W50" i="1"/>
  <c r="W51" i="1" s="1"/>
  <c r="X68" i="1"/>
  <c r="X69" i="1" s="1"/>
  <c r="X86" i="1"/>
  <c r="X87" i="1" s="1"/>
  <c r="W80" i="1"/>
  <c r="W81" i="1" s="1"/>
  <c r="X158" i="1"/>
  <c r="X159" i="1" s="1"/>
  <c r="X98" i="1"/>
  <c r="X99" i="1" s="1"/>
  <c r="X194" i="1"/>
  <c r="X195" i="1" s="1"/>
  <c r="X140" i="1"/>
  <c r="X141" i="1" s="1"/>
  <c r="X188" i="1"/>
  <c r="X189" i="1" s="1"/>
  <c r="X164" i="1"/>
  <c r="X165" i="1" s="1"/>
  <c r="X170" i="1"/>
  <c r="X171" i="1" s="1"/>
  <c r="X146" i="1"/>
  <c r="X147" i="1" s="1"/>
  <c r="W56" i="1"/>
  <c r="W57" i="1" s="1"/>
  <c r="X134" i="1"/>
  <c r="X135" i="1" s="1"/>
  <c r="X182" i="1"/>
  <c r="X183" i="1" s="1"/>
  <c r="X152" i="1"/>
  <c r="X153" i="1" s="1"/>
  <c r="X128" i="1"/>
  <c r="X129" i="1" s="1"/>
  <c r="X176" i="1"/>
  <c r="X177" i="1" s="1"/>
  <c r="W110" i="1"/>
  <c r="W111" i="1" s="1"/>
  <c r="W74" i="1"/>
  <c r="W75" i="1" s="1"/>
  <c r="BQ89" i="2"/>
  <c r="BQ97" i="2"/>
  <c r="BQ92" i="2"/>
  <c r="BQ90" i="2"/>
  <c r="BQ98" i="2"/>
  <c r="BQ87" i="2"/>
  <c r="BQ93" i="2"/>
  <c r="BQ88" i="2"/>
  <c r="BQ96" i="2"/>
  <c r="BQ95" i="2"/>
  <c r="BQ91" i="2"/>
  <c r="BQ94" i="2"/>
  <c r="Z89" i="2"/>
  <c r="Z88" i="2"/>
  <c r="AA87" i="2"/>
  <c r="Z92" i="2"/>
  <c r="Z91" i="2"/>
  <c r="AA90" i="2"/>
  <c r="Z95" i="2"/>
  <c r="BR89" i="2" s="1"/>
  <c r="Z94" i="2"/>
  <c r="AA93" i="2"/>
  <c r="Z98" i="2"/>
  <c r="Z97" i="2"/>
  <c r="AA96" i="2"/>
  <c r="Z101" i="2"/>
  <c r="BR91" i="2" s="1"/>
  <c r="Z100" i="2"/>
  <c r="AA99" i="2"/>
  <c r="Z104" i="2"/>
  <c r="Z103" i="2"/>
  <c r="AA102" i="2"/>
  <c r="Z107" i="2"/>
  <c r="BR93" i="2" s="1"/>
  <c r="Z106" i="2"/>
  <c r="AA105" i="2"/>
  <c r="Z110" i="2"/>
  <c r="Z109" i="2"/>
  <c r="AA108" i="2"/>
  <c r="Z113" i="2"/>
  <c r="Z112" i="2"/>
  <c r="AA111" i="2"/>
  <c r="Z116" i="2"/>
  <c r="Z115" i="2"/>
  <c r="AA114" i="2"/>
  <c r="Z119" i="2"/>
  <c r="Z118" i="2"/>
  <c r="AA117" i="2"/>
  <c r="Z122" i="2"/>
  <c r="Z121" i="2"/>
  <c r="AA120" i="2"/>
  <c r="Y70" i="2"/>
  <c r="X76" i="2"/>
  <c r="Y55" i="2"/>
  <c r="X49" i="2"/>
  <c r="X67" i="2"/>
  <c r="Y64" i="2"/>
  <c r="X79" i="2"/>
  <c r="Y52" i="2"/>
  <c r="Y73" i="2"/>
  <c r="X58" i="2"/>
  <c r="Y57" i="2"/>
  <c r="X59" i="2"/>
  <c r="BP49" i="2" s="1"/>
  <c r="X61" i="2"/>
  <c r="X62" i="2"/>
  <c r="BP50" i="2" s="1"/>
  <c r="Y60" i="2"/>
  <c r="Z63" i="2"/>
  <c r="Y65" i="2"/>
  <c r="BQ51" i="2" s="1"/>
  <c r="Y53" i="2"/>
  <c r="BQ47" i="2" s="1"/>
  <c r="Z51" i="2"/>
  <c r="Y56" i="2"/>
  <c r="BQ48" i="2" s="1"/>
  <c r="Z54" i="2"/>
  <c r="X68" i="2"/>
  <c r="BP52" i="2" s="1"/>
  <c r="Y66" i="2"/>
  <c r="X77" i="2"/>
  <c r="BP55" i="2" s="1"/>
  <c r="Y75" i="2"/>
  <c r="Y71" i="2"/>
  <c r="BQ53" i="2" s="1"/>
  <c r="Z69" i="2"/>
  <c r="Y45" i="2"/>
  <c r="X47" i="2"/>
  <c r="BP45" i="2" s="1"/>
  <c r="X46" i="2"/>
  <c r="X80" i="2"/>
  <c r="BP56" i="2" s="1"/>
  <c r="Y78" i="2"/>
  <c r="Y74" i="2"/>
  <c r="BQ54" i="2" s="1"/>
  <c r="Z72" i="2"/>
  <c r="Y48" i="2"/>
  <c r="X50" i="2"/>
  <c r="BP46" i="2" s="1"/>
  <c r="O17" i="2"/>
  <c r="BG7" i="2" s="1"/>
  <c r="N14" i="2"/>
  <c r="BF6" i="2" s="1"/>
  <c r="O12" i="2"/>
  <c r="P21" i="2"/>
  <c r="BH9" i="2" s="1"/>
  <c r="N8" i="2"/>
  <c r="BF4" i="2" s="1"/>
  <c r="N7" i="2"/>
  <c r="N20" i="2"/>
  <c r="BF8" i="2" s="1"/>
  <c r="N19" i="2"/>
  <c r="O18" i="2"/>
  <c r="BG8" i="2" s="1"/>
  <c r="N31" i="2"/>
  <c r="N32" i="2"/>
  <c r="BF12" i="2" s="1"/>
  <c r="O30" i="2"/>
  <c r="BG12" i="2" s="1"/>
  <c r="N26" i="2"/>
  <c r="BF10" i="2" s="1"/>
  <c r="O24" i="2"/>
  <c r="BG10" i="2" s="1"/>
  <c r="N38" i="2"/>
  <c r="BF14" i="2" s="1"/>
  <c r="N37" i="2"/>
  <c r="O36" i="2"/>
  <c r="BG14" i="2" s="1"/>
  <c r="N10" i="2"/>
  <c r="N11" i="2"/>
  <c r="BF5" i="2" s="1"/>
  <c r="O9" i="2"/>
  <c r="N29" i="2"/>
  <c r="BF11" i="2" s="1"/>
  <c r="N28" i="2"/>
  <c r="O27" i="2"/>
  <c r="BG11" i="2" s="1"/>
  <c r="N35" i="2"/>
  <c r="BF13" i="2" s="1"/>
  <c r="N34" i="2"/>
  <c r="O33" i="2"/>
  <c r="BG13" i="2" s="1"/>
  <c r="N5" i="2"/>
  <c r="BF3" i="2" s="1"/>
  <c r="N4" i="2"/>
  <c r="O6" i="2"/>
  <c r="P15" i="2"/>
  <c r="O3" i="2"/>
  <c r="BG3" i="2" s="1"/>
  <c r="V79" i="1" l="1"/>
  <c r="W108" i="1"/>
  <c r="W168" i="1"/>
  <c r="W67" i="1"/>
  <c r="W145" i="1"/>
  <c r="W133" i="1"/>
  <c r="W72" i="1"/>
  <c r="W73" i="1"/>
  <c r="W199" i="1"/>
  <c r="W198" i="1"/>
  <c r="V96" i="1"/>
  <c r="V97" i="1"/>
  <c r="W186" i="1"/>
  <c r="W187" i="1"/>
  <c r="W139" i="1"/>
  <c r="W138" i="1"/>
  <c r="V114" i="1"/>
  <c r="V115" i="1"/>
  <c r="W180" i="1"/>
  <c r="W181" i="1"/>
  <c r="V120" i="1"/>
  <c r="V121" i="1"/>
  <c r="W174" i="1"/>
  <c r="W175" i="1"/>
  <c r="W162" i="1"/>
  <c r="W163" i="1"/>
  <c r="V54" i="1"/>
  <c r="V55" i="1"/>
  <c r="V84" i="1"/>
  <c r="V85" i="1"/>
  <c r="X154" i="1"/>
  <c r="X155" i="1" s="1"/>
  <c r="X142" i="1"/>
  <c r="X143" i="1" s="1"/>
  <c r="X144" i="1" s="1"/>
  <c r="X145" i="1" s="1"/>
  <c r="X106" i="1"/>
  <c r="X107" i="1" s="1"/>
  <c r="X184" i="1"/>
  <c r="X185" i="1" s="1"/>
  <c r="X186" i="1" s="1"/>
  <c r="X187" i="1" s="1"/>
  <c r="X196" i="1"/>
  <c r="X197" i="1" s="1"/>
  <c r="X64" i="1"/>
  <c r="X65" i="1" s="1"/>
  <c r="X136" i="1"/>
  <c r="X137" i="1" s="1"/>
  <c r="X138" i="1" s="1"/>
  <c r="X139" i="1" s="1"/>
  <c r="X100" i="1"/>
  <c r="X101" i="1" s="1"/>
  <c r="W94" i="1"/>
  <c r="W95" i="1" s="1"/>
  <c r="W58" i="1"/>
  <c r="W59" i="1" s="1"/>
  <c r="X160" i="1"/>
  <c r="X161" i="1" s="1"/>
  <c r="W118" i="1"/>
  <c r="W119" i="1" s="1"/>
  <c r="W76" i="1"/>
  <c r="W77" i="1" s="1"/>
  <c r="X148" i="1"/>
  <c r="X149" i="1" s="1"/>
  <c r="W82" i="1"/>
  <c r="W83" i="1" s="1"/>
  <c r="W112" i="1"/>
  <c r="W113" i="1" s="1"/>
  <c r="X172" i="1"/>
  <c r="X173" i="1" s="1"/>
  <c r="X88" i="1"/>
  <c r="X89" i="1" s="1"/>
  <c r="X178" i="1"/>
  <c r="X179" i="1" s="1"/>
  <c r="X166" i="1"/>
  <c r="X167" i="1" s="1"/>
  <c r="X70" i="1"/>
  <c r="X71" i="1" s="1"/>
  <c r="X72" i="1" s="1"/>
  <c r="X73" i="1" s="1"/>
  <c r="W157" i="1"/>
  <c r="X130" i="1"/>
  <c r="X131" i="1" s="1"/>
  <c r="X132" i="1" s="1"/>
  <c r="X133" i="1" s="1"/>
  <c r="X190" i="1"/>
  <c r="X191" i="1" s="1"/>
  <c r="X192" i="1" s="1"/>
  <c r="W52" i="1"/>
  <c r="W53" i="1" s="1"/>
  <c r="X74" i="1"/>
  <c r="X75" i="1" s="1"/>
  <c r="X50" i="1"/>
  <c r="X51" i="1" s="1"/>
  <c r="Z140" i="1"/>
  <c r="Z141" i="1" s="1"/>
  <c r="X56" i="1"/>
  <c r="X57" i="1" s="1"/>
  <c r="Y68" i="1"/>
  <c r="Y69" i="1" s="1"/>
  <c r="Y98" i="1"/>
  <c r="Y99" i="1" s="1"/>
  <c r="Y62" i="1"/>
  <c r="Y63" i="1" s="1"/>
  <c r="X110" i="1"/>
  <c r="X111" i="1" s="1"/>
  <c r="X116" i="1"/>
  <c r="X117" i="1" s="1"/>
  <c r="X92" i="1"/>
  <c r="X93" i="1" s="1"/>
  <c r="X80" i="1"/>
  <c r="X81" i="1" s="1"/>
  <c r="Y182" i="1"/>
  <c r="Y183" i="1" s="1"/>
  <c r="Y140" i="1"/>
  <c r="Y141" i="1" s="1"/>
  <c r="Y86" i="1"/>
  <c r="Y87" i="1" s="1"/>
  <c r="Y134" i="1"/>
  <c r="Y135" i="1" s="1"/>
  <c r="Y164" i="1"/>
  <c r="Y165" i="1" s="1"/>
  <c r="Y128" i="1"/>
  <c r="Y129" i="1" s="1"/>
  <c r="Z152" i="1"/>
  <c r="Z153" i="1" s="1"/>
  <c r="Y194" i="1"/>
  <c r="Y195" i="1" s="1"/>
  <c r="Z164" i="1"/>
  <c r="Z165" i="1" s="1"/>
  <c r="Y170" i="1"/>
  <c r="Y171" i="1" s="1"/>
  <c r="Y146" i="1"/>
  <c r="Y147" i="1" s="1"/>
  <c r="Y152" i="1"/>
  <c r="Y153" i="1" s="1"/>
  <c r="Y158" i="1"/>
  <c r="Y159" i="1" s="1"/>
  <c r="Y104" i="1"/>
  <c r="Y105" i="1" s="1"/>
  <c r="Y176" i="1"/>
  <c r="Y177" i="1" s="1"/>
  <c r="Y188" i="1"/>
  <c r="Y189" i="1" s="1"/>
  <c r="BR94" i="2"/>
  <c r="BR96" i="2"/>
  <c r="BR98" i="2"/>
  <c r="BR92" i="2"/>
  <c r="BR95" i="2"/>
  <c r="BR88" i="2"/>
  <c r="BR97" i="2"/>
  <c r="BR87" i="2"/>
  <c r="BR90" i="2"/>
  <c r="AA122" i="2"/>
  <c r="AA121" i="2"/>
  <c r="AB120" i="2"/>
  <c r="AA119" i="2"/>
  <c r="AA118" i="2"/>
  <c r="AB117" i="2"/>
  <c r="AA116" i="2"/>
  <c r="AA115" i="2"/>
  <c r="AB114" i="2"/>
  <c r="AA113" i="2"/>
  <c r="AA112" i="2"/>
  <c r="AB111" i="2"/>
  <c r="AA110" i="2"/>
  <c r="AA109" i="2"/>
  <c r="AB108" i="2"/>
  <c r="AA107" i="2"/>
  <c r="AA106" i="2"/>
  <c r="AB105" i="2"/>
  <c r="AA104" i="2"/>
  <c r="AA103" i="2"/>
  <c r="AB102" i="2"/>
  <c r="AA101" i="2"/>
  <c r="AA100" i="2"/>
  <c r="AB99" i="2"/>
  <c r="AA98" i="2"/>
  <c r="AA97" i="2"/>
  <c r="AB96" i="2"/>
  <c r="AA95" i="2"/>
  <c r="BS89" i="2" s="1"/>
  <c r="AA94" i="2"/>
  <c r="AB93" i="2"/>
  <c r="AA92" i="2"/>
  <c r="AA91" i="2"/>
  <c r="AB90" i="2"/>
  <c r="AA89" i="2"/>
  <c r="AA88" i="2"/>
  <c r="AB87" i="2"/>
  <c r="Y49" i="2"/>
  <c r="Z73" i="2"/>
  <c r="Y79" i="2"/>
  <c r="Z70" i="2"/>
  <c r="Y76" i="2"/>
  <c r="Y67" i="2"/>
  <c r="Z55" i="2"/>
  <c r="Z52" i="2"/>
  <c r="Z64" i="2"/>
  <c r="Y61" i="2"/>
  <c r="Y62" i="2"/>
  <c r="BQ50" i="2" s="1"/>
  <c r="Z60" i="2"/>
  <c r="Y58" i="2"/>
  <c r="Y59" i="2"/>
  <c r="BQ49" i="2" s="1"/>
  <c r="Z57" i="2"/>
  <c r="Z78" i="2"/>
  <c r="Y80" i="2"/>
  <c r="BQ56" i="2" s="1"/>
  <c r="Z75" i="2"/>
  <c r="Y77" i="2"/>
  <c r="BQ55" i="2" s="1"/>
  <c r="Z56" i="2"/>
  <c r="BR48" i="2" s="1"/>
  <c r="AA54" i="2"/>
  <c r="Z65" i="2"/>
  <c r="BR51" i="2" s="1"/>
  <c r="AA63" i="2"/>
  <c r="Z48" i="2"/>
  <c r="Y50" i="2"/>
  <c r="BQ46" i="2" s="1"/>
  <c r="Z71" i="2"/>
  <c r="BR53" i="2" s="1"/>
  <c r="AA69" i="2"/>
  <c r="Y68" i="2"/>
  <c r="BQ52" i="2" s="1"/>
  <c r="Z66" i="2"/>
  <c r="Z53" i="2"/>
  <c r="BR47" i="2" s="1"/>
  <c r="AA51" i="2"/>
  <c r="Z74" i="2"/>
  <c r="BR54" i="2" s="1"/>
  <c r="AA72" i="2"/>
  <c r="Y47" i="2"/>
  <c r="BQ45" i="2" s="1"/>
  <c r="Z45" i="2"/>
  <c r="Y46" i="2"/>
  <c r="P17" i="2"/>
  <c r="BH7" i="2" s="1"/>
  <c r="P33" i="2"/>
  <c r="BH13" i="2" s="1"/>
  <c r="O8" i="2"/>
  <c r="BG4" i="2" s="1"/>
  <c r="O14" i="2"/>
  <c r="BG6" i="2" s="1"/>
  <c r="P12" i="2"/>
  <c r="P24" i="2"/>
  <c r="BH10" i="2" s="1"/>
  <c r="P18" i="2"/>
  <c r="BH8" i="2" s="1"/>
  <c r="O11" i="2"/>
  <c r="BG5" i="2" s="1"/>
  <c r="P9" i="2"/>
  <c r="P27" i="2"/>
  <c r="BH11" i="2" s="1"/>
  <c r="P36" i="2"/>
  <c r="BH14" i="2" s="1"/>
  <c r="Q21" i="2"/>
  <c r="P30" i="2"/>
  <c r="BH12" i="2" s="1"/>
  <c r="P6" i="2"/>
  <c r="Q15" i="2"/>
  <c r="P3" i="2"/>
  <c r="BH3" i="2" s="1"/>
  <c r="W114" i="1" l="1"/>
  <c r="W115" i="1"/>
  <c r="X102" i="1"/>
  <c r="X103" i="1" s="1"/>
  <c r="W78" i="1"/>
  <c r="W79" i="1"/>
  <c r="X198" i="1"/>
  <c r="X199" i="1" s="1"/>
  <c r="W85" i="1"/>
  <c r="W84" i="1"/>
  <c r="X180" i="1"/>
  <c r="X181" i="1" s="1"/>
  <c r="X162" i="1"/>
  <c r="X163" i="1" s="1"/>
  <c r="X108" i="1"/>
  <c r="X109" i="1" s="1"/>
  <c r="X66" i="1"/>
  <c r="X67" i="1" s="1"/>
  <c r="W121" i="1"/>
  <c r="W120" i="1"/>
  <c r="X150" i="1"/>
  <c r="X151" i="1" s="1"/>
  <c r="X168" i="1"/>
  <c r="X169" i="1" s="1"/>
  <c r="W55" i="1"/>
  <c r="W54" i="1"/>
  <c r="X90" i="1"/>
  <c r="X91" i="1" s="1"/>
  <c r="W60" i="1"/>
  <c r="W61" i="1"/>
  <c r="X174" i="1"/>
  <c r="X175" i="1" s="1"/>
  <c r="W96" i="1"/>
  <c r="W97" i="1"/>
  <c r="X156" i="1"/>
  <c r="X157" i="1" s="1"/>
  <c r="Y184" i="1"/>
  <c r="Y185" i="1" s="1"/>
  <c r="Y190" i="1"/>
  <c r="Y191" i="1" s="1"/>
  <c r="Y192" i="1" s="1"/>
  <c r="Y193" i="1" s="1"/>
  <c r="Y196" i="1"/>
  <c r="Y197" i="1" s="1"/>
  <c r="X82" i="1"/>
  <c r="X83" i="1" s="1"/>
  <c r="Z142" i="1"/>
  <c r="Z143" i="1" s="1"/>
  <c r="Z144" i="1" s="1"/>
  <c r="Z145" i="1" s="1"/>
  <c r="X193" i="1"/>
  <c r="Y172" i="1"/>
  <c r="Y173" i="1" s="1"/>
  <c r="Z166" i="1"/>
  <c r="Z167" i="1" s="1"/>
  <c r="Z168" i="1" s="1"/>
  <c r="X58" i="1"/>
  <c r="X59" i="1" s="1"/>
  <c r="Y178" i="1"/>
  <c r="Y179" i="1" s="1"/>
  <c r="Y180" i="1" s="1"/>
  <c r="Y181" i="1" s="1"/>
  <c r="Z154" i="1"/>
  <c r="Z155" i="1" s="1"/>
  <c r="Z156" i="1" s="1"/>
  <c r="Z157" i="1" s="1"/>
  <c r="X94" i="1"/>
  <c r="X95" i="1" s="1"/>
  <c r="X96" i="1" s="1"/>
  <c r="X52" i="1"/>
  <c r="X53" i="1" s="1"/>
  <c r="X54" i="1" s="1"/>
  <c r="X55" i="1" s="1"/>
  <c r="Y106" i="1"/>
  <c r="Y107" i="1" s="1"/>
  <c r="Y108" i="1" s="1"/>
  <c r="Y160" i="1"/>
  <c r="Y161" i="1" s="1"/>
  <c r="Y166" i="1"/>
  <c r="Y167" i="1" s="1"/>
  <c r="Y168" i="1" s="1"/>
  <c r="X112" i="1"/>
  <c r="X113" i="1" s="1"/>
  <c r="X114" i="1" s="1"/>
  <c r="Y130" i="1"/>
  <c r="Y131" i="1" s="1"/>
  <c r="Y132" i="1" s="1"/>
  <c r="Y133" i="1" s="1"/>
  <c r="X118" i="1"/>
  <c r="X119" i="1" s="1"/>
  <c r="X120" i="1" s="1"/>
  <c r="X121" i="1" s="1"/>
  <c r="X76" i="1"/>
  <c r="X77" i="1" s="1"/>
  <c r="X78" i="1" s="1"/>
  <c r="X79" i="1" s="1"/>
  <c r="Y154" i="1"/>
  <c r="Y155" i="1" s="1"/>
  <c r="Y156" i="1" s="1"/>
  <c r="Y157" i="1" s="1"/>
  <c r="Y136" i="1"/>
  <c r="Y137" i="1" s="1"/>
  <c r="Y138" i="1" s="1"/>
  <c r="Y64" i="1"/>
  <c r="Y65" i="1" s="1"/>
  <c r="Y148" i="1"/>
  <c r="Y149" i="1" s="1"/>
  <c r="Y88" i="1"/>
  <c r="Y89" i="1" s="1"/>
  <c r="Y100" i="1"/>
  <c r="Y101" i="1" s="1"/>
  <c r="Y102" i="1" s="1"/>
  <c r="Y142" i="1"/>
  <c r="Y143" i="1" s="1"/>
  <c r="Y144" i="1" s="1"/>
  <c r="Y145" i="1" s="1"/>
  <c r="Y70" i="1"/>
  <c r="Y71" i="1" s="1"/>
  <c r="Y72" i="1" s="1"/>
  <c r="X60" i="1"/>
  <c r="X61" i="1" s="1"/>
  <c r="Y50" i="1"/>
  <c r="Y51" i="1" s="1"/>
  <c r="Y116" i="1"/>
  <c r="Y117" i="1" s="1"/>
  <c r="Z98" i="1"/>
  <c r="Z99" i="1" s="1"/>
  <c r="Y74" i="1"/>
  <c r="Y75" i="1" s="1"/>
  <c r="Z86" i="1"/>
  <c r="Z87" i="1" s="1"/>
  <c r="Y56" i="1"/>
  <c r="Y57" i="1" s="1"/>
  <c r="Y80" i="1"/>
  <c r="Y81" i="1" s="1"/>
  <c r="Z68" i="1"/>
  <c r="Z69" i="1" s="1"/>
  <c r="Y92" i="1"/>
  <c r="Y93" i="1" s="1"/>
  <c r="AA140" i="1"/>
  <c r="AA141" i="1" s="1"/>
  <c r="Z104" i="1"/>
  <c r="Z105" i="1" s="1"/>
  <c r="Z62" i="1"/>
  <c r="Z63" i="1" s="1"/>
  <c r="Z188" i="1"/>
  <c r="Z189" i="1" s="1"/>
  <c r="Z134" i="1"/>
  <c r="Z135" i="1" s="1"/>
  <c r="Y110" i="1"/>
  <c r="Y111" i="1" s="1"/>
  <c r="Z176" i="1"/>
  <c r="Z177" i="1" s="1"/>
  <c r="Z158" i="1"/>
  <c r="Z159" i="1" s="1"/>
  <c r="Z194" i="1"/>
  <c r="Z195" i="1" s="1"/>
  <c r="Z182" i="1"/>
  <c r="Z183" i="1" s="1"/>
  <c r="Z128" i="1"/>
  <c r="Z129" i="1" s="1"/>
  <c r="Z146" i="1"/>
  <c r="Z147" i="1" s="1"/>
  <c r="Z170" i="1"/>
  <c r="Z171" i="1" s="1"/>
  <c r="BS87" i="2"/>
  <c r="BS94" i="2"/>
  <c r="BS96" i="2"/>
  <c r="BS92" i="2"/>
  <c r="BS97" i="2"/>
  <c r="BS98" i="2"/>
  <c r="BS90" i="2"/>
  <c r="BS93" i="2"/>
  <c r="BS88" i="2"/>
  <c r="BS91" i="2"/>
  <c r="BS95" i="2"/>
  <c r="AB89" i="2"/>
  <c r="AB88" i="2"/>
  <c r="AC87" i="2"/>
  <c r="AB92" i="2"/>
  <c r="AB91" i="2"/>
  <c r="AC90" i="2"/>
  <c r="AB95" i="2"/>
  <c r="AB94" i="2"/>
  <c r="AC93" i="2"/>
  <c r="AB98" i="2"/>
  <c r="AB97" i="2"/>
  <c r="AC96" i="2"/>
  <c r="AB101" i="2"/>
  <c r="AB100" i="2"/>
  <c r="AC99" i="2"/>
  <c r="AB104" i="2"/>
  <c r="AB103" i="2"/>
  <c r="AC102" i="2"/>
  <c r="AB107" i="2"/>
  <c r="AB106" i="2"/>
  <c r="AC105" i="2"/>
  <c r="AB110" i="2"/>
  <c r="AB109" i="2"/>
  <c r="AC108" i="2"/>
  <c r="AB113" i="2"/>
  <c r="AB112" i="2"/>
  <c r="AC111" i="2"/>
  <c r="AB116" i="2"/>
  <c r="AB115" i="2"/>
  <c r="AC114" i="2"/>
  <c r="AB119" i="2"/>
  <c r="AB118" i="2"/>
  <c r="AC117" i="2"/>
  <c r="AB122" i="2"/>
  <c r="AB121" i="2"/>
  <c r="AC120" i="2"/>
  <c r="AA73" i="2"/>
  <c r="AA52" i="2"/>
  <c r="Z67" i="2"/>
  <c r="AA70" i="2"/>
  <c r="Z49" i="2"/>
  <c r="AA64" i="2"/>
  <c r="AA55" i="2"/>
  <c r="Z76" i="2"/>
  <c r="Z79" i="2"/>
  <c r="Z58" i="2"/>
  <c r="Z59" i="2"/>
  <c r="BR49" i="2" s="1"/>
  <c r="AA57" i="2"/>
  <c r="Z61" i="2"/>
  <c r="Z62" i="2"/>
  <c r="BR50" i="2" s="1"/>
  <c r="AA60" i="2"/>
  <c r="AA71" i="2"/>
  <c r="BS53" i="2" s="1"/>
  <c r="AB69" i="2"/>
  <c r="AA66" i="2"/>
  <c r="Z68" i="2"/>
  <c r="BR52" i="2" s="1"/>
  <c r="AA65" i="2"/>
  <c r="BS51" i="2" s="1"/>
  <c r="AB63" i="2"/>
  <c r="Z46" i="2"/>
  <c r="Z47" i="2"/>
  <c r="BR45" i="2" s="1"/>
  <c r="AA45" i="2"/>
  <c r="Z77" i="2"/>
  <c r="BR55" i="2" s="1"/>
  <c r="AA75" i="2"/>
  <c r="AB72" i="2"/>
  <c r="AA74" i="2"/>
  <c r="BS54" i="2" s="1"/>
  <c r="AA78" i="2"/>
  <c r="Z80" i="2"/>
  <c r="BR56" i="2" s="1"/>
  <c r="AA53" i="2"/>
  <c r="BS47" i="2" s="1"/>
  <c r="AB51" i="2"/>
  <c r="AB54" i="2"/>
  <c r="AA56" i="2"/>
  <c r="BS48" i="2" s="1"/>
  <c r="Z50" i="2"/>
  <c r="BR46" i="2" s="1"/>
  <c r="AA48" i="2"/>
  <c r="P8" i="2"/>
  <c r="BH4" i="2" s="1"/>
  <c r="Q36" i="2"/>
  <c r="Q18" i="2"/>
  <c r="Q24" i="2"/>
  <c r="P11" i="2"/>
  <c r="BH5" i="2" s="1"/>
  <c r="Q9" i="2"/>
  <c r="Q27" i="2"/>
  <c r="P14" i="2"/>
  <c r="BH6" i="2" s="1"/>
  <c r="Q12" i="2"/>
  <c r="BI6" i="2" s="1"/>
  <c r="Q30" i="2"/>
  <c r="Q33" i="2"/>
  <c r="Q23" i="2"/>
  <c r="BI9" i="2" s="1"/>
  <c r="R21" i="2"/>
  <c r="Q16" i="2"/>
  <c r="Q17" i="2"/>
  <c r="BI7" i="2" s="1"/>
  <c r="Q6" i="2"/>
  <c r="R15" i="2"/>
  <c r="Q3" i="2"/>
  <c r="Y109" i="1" l="1"/>
  <c r="X115" i="1"/>
  <c r="Y73" i="1"/>
  <c r="Y186" i="1"/>
  <c r="Y187" i="1" s="1"/>
  <c r="Y174" i="1"/>
  <c r="Y175" i="1" s="1"/>
  <c r="Y90" i="1"/>
  <c r="Y91" i="1" s="1"/>
  <c r="Y162" i="1"/>
  <c r="Y163" i="1" s="1"/>
  <c r="X84" i="1"/>
  <c r="X85" i="1" s="1"/>
  <c r="Y66" i="1"/>
  <c r="Y67" i="1" s="1"/>
  <c r="Y198" i="1"/>
  <c r="Y199" i="1" s="1"/>
  <c r="Z178" i="1"/>
  <c r="Z179" i="1" s="1"/>
  <c r="Z180" i="1" s="1"/>
  <c r="Z181" i="1" s="1"/>
  <c r="Z172" i="1"/>
  <c r="Z173" i="1" s="1"/>
  <c r="Z136" i="1"/>
  <c r="Z137" i="1" s="1"/>
  <c r="Z138" i="1" s="1"/>
  <c r="Z139" i="1" s="1"/>
  <c r="Y58" i="1"/>
  <c r="Y59" i="1" s="1"/>
  <c r="Y60" i="1" s="1"/>
  <c r="Y61" i="1" s="1"/>
  <c r="X97" i="1"/>
  <c r="Y139" i="1"/>
  <c r="Y82" i="1"/>
  <c r="Y83" i="1" s="1"/>
  <c r="Y84" i="1" s="1"/>
  <c r="Y85" i="1" s="1"/>
  <c r="Z148" i="1"/>
  <c r="Z149" i="1" s="1"/>
  <c r="Z190" i="1"/>
  <c r="Z191" i="1" s="1"/>
  <c r="Z88" i="1"/>
  <c r="Z89" i="1" s="1"/>
  <c r="Z90" i="1" s="1"/>
  <c r="Z91" i="1" s="1"/>
  <c r="Y169" i="1"/>
  <c r="Y112" i="1"/>
  <c r="Y113" i="1" s="1"/>
  <c r="Y114" i="1" s="1"/>
  <c r="Y115" i="1" s="1"/>
  <c r="Z130" i="1"/>
  <c r="Z131" i="1" s="1"/>
  <c r="Z132" i="1" s="1"/>
  <c r="Z133" i="1" s="1"/>
  <c r="Z64" i="1"/>
  <c r="Z65" i="1" s="1"/>
  <c r="Z66" i="1" s="1"/>
  <c r="Z67" i="1" s="1"/>
  <c r="Y76" i="1"/>
  <c r="Y77" i="1" s="1"/>
  <c r="Y78" i="1" s="1"/>
  <c r="Y79" i="1" s="1"/>
  <c r="Z169" i="1"/>
  <c r="Z184" i="1"/>
  <c r="Z185" i="1" s="1"/>
  <c r="Z186" i="1" s="1"/>
  <c r="Z187" i="1" s="1"/>
  <c r="Z106" i="1"/>
  <c r="Z107" i="1" s="1"/>
  <c r="Z108" i="1" s="1"/>
  <c r="Z109" i="1" s="1"/>
  <c r="Z100" i="1"/>
  <c r="Z101" i="1" s="1"/>
  <c r="Z102" i="1" s="1"/>
  <c r="Z103" i="1" s="1"/>
  <c r="Z70" i="1"/>
  <c r="Z71" i="1" s="1"/>
  <c r="Z72" i="1" s="1"/>
  <c r="Z73" i="1" s="1"/>
  <c r="Y150" i="1"/>
  <c r="Y151" i="1" s="1"/>
  <c r="Z196" i="1"/>
  <c r="Z197" i="1" s="1"/>
  <c r="AA142" i="1"/>
  <c r="AA143" i="1" s="1"/>
  <c r="Y118" i="1"/>
  <c r="Y119" i="1" s="1"/>
  <c r="Y103" i="1"/>
  <c r="Z160" i="1"/>
  <c r="Z161" i="1" s="1"/>
  <c r="Y94" i="1"/>
  <c r="Y95" i="1" s="1"/>
  <c r="Y96" i="1" s="1"/>
  <c r="Y52" i="1"/>
  <c r="Y53" i="1" s="1"/>
  <c r="Y54" i="1" s="1"/>
  <c r="Z174" i="1"/>
  <c r="Z175" i="1" s="1"/>
  <c r="Z192" i="1"/>
  <c r="Z193" i="1" s="1"/>
  <c r="AA104" i="1"/>
  <c r="AA105" i="1" s="1"/>
  <c r="AA86" i="1"/>
  <c r="AA87" i="1" s="1"/>
  <c r="Z56" i="1"/>
  <c r="Z57" i="1" s="1"/>
  <c r="AA98" i="1"/>
  <c r="AA99" i="1" s="1"/>
  <c r="Z74" i="1"/>
  <c r="Z75" i="1" s="1"/>
  <c r="AA68" i="1"/>
  <c r="AA69" i="1" s="1"/>
  <c r="Z50" i="1"/>
  <c r="Z51" i="1" s="1"/>
  <c r="Z92" i="1"/>
  <c r="Z93" i="1" s="1"/>
  <c r="Z110" i="1"/>
  <c r="Z111" i="1" s="1"/>
  <c r="Z116" i="1"/>
  <c r="Z117" i="1" s="1"/>
  <c r="Z80" i="1"/>
  <c r="Z81" i="1" s="1"/>
  <c r="AA146" i="1"/>
  <c r="AA147" i="1" s="1"/>
  <c r="AA158" i="1"/>
  <c r="AA159" i="1" s="1"/>
  <c r="AA176" i="1"/>
  <c r="AA177" i="1" s="1"/>
  <c r="AA182" i="1"/>
  <c r="AA183" i="1" s="1"/>
  <c r="AA152" i="1"/>
  <c r="AA153" i="1" s="1"/>
  <c r="AA170" i="1"/>
  <c r="AA171" i="1" s="1"/>
  <c r="AA62" i="1"/>
  <c r="AA63" i="1" s="1"/>
  <c r="AA134" i="1"/>
  <c r="AA135" i="1" s="1"/>
  <c r="AA128" i="1"/>
  <c r="AA129" i="1" s="1"/>
  <c r="AA164" i="1"/>
  <c r="AA165" i="1" s="1"/>
  <c r="AA194" i="1"/>
  <c r="AA195" i="1" s="1"/>
  <c r="AA188" i="1"/>
  <c r="AA189" i="1" s="1"/>
  <c r="BT90" i="2"/>
  <c r="BT87" i="2"/>
  <c r="BT97" i="2"/>
  <c r="BT89" i="2"/>
  <c r="BT93" i="2"/>
  <c r="BT92" i="2"/>
  <c r="BT94" i="2"/>
  <c r="BT95" i="2"/>
  <c r="BT91" i="2"/>
  <c r="BT98" i="2"/>
  <c r="BT96" i="2"/>
  <c r="BT88" i="2"/>
  <c r="AC122" i="2"/>
  <c r="AC121" i="2"/>
  <c r="AD120" i="2"/>
  <c r="AC119" i="2"/>
  <c r="AC118" i="2"/>
  <c r="AD117" i="2"/>
  <c r="AC116" i="2"/>
  <c r="AC115" i="2"/>
  <c r="AD114" i="2"/>
  <c r="AC113" i="2"/>
  <c r="AC112" i="2"/>
  <c r="AD111" i="2"/>
  <c r="AC110" i="2"/>
  <c r="AC109" i="2"/>
  <c r="AD108" i="2"/>
  <c r="AC107" i="2"/>
  <c r="AC106" i="2"/>
  <c r="AD105" i="2"/>
  <c r="AC104" i="2"/>
  <c r="AC103" i="2"/>
  <c r="AD102" i="2"/>
  <c r="AC101" i="2"/>
  <c r="AC100" i="2"/>
  <c r="AD99" i="2"/>
  <c r="AC98" i="2"/>
  <c r="AC97" i="2"/>
  <c r="AD96" i="2"/>
  <c r="AC95" i="2"/>
  <c r="AC94" i="2"/>
  <c r="AD93" i="2"/>
  <c r="AC92" i="2"/>
  <c r="AC91" i="2"/>
  <c r="AD90" i="2"/>
  <c r="AC89" i="2"/>
  <c r="AC88" i="2"/>
  <c r="AD87" i="2"/>
  <c r="AA49" i="2"/>
  <c r="AB55" i="2"/>
  <c r="AB52" i="2"/>
  <c r="AA79" i="2"/>
  <c r="AB73" i="2"/>
  <c r="AA76" i="2"/>
  <c r="AB64" i="2"/>
  <c r="AA67" i="2"/>
  <c r="AB70" i="2"/>
  <c r="AA61" i="2"/>
  <c r="AB60" i="2"/>
  <c r="AA62" i="2"/>
  <c r="BS50" i="2" s="1"/>
  <c r="AA58" i="2"/>
  <c r="AA59" i="2"/>
  <c r="BS49" i="2" s="1"/>
  <c r="AB57" i="2"/>
  <c r="AA47" i="2"/>
  <c r="BS45" i="2" s="1"/>
  <c r="AB45" i="2"/>
  <c r="AA46" i="2"/>
  <c r="AA77" i="2"/>
  <c r="BS55" i="2" s="1"/>
  <c r="AB75" i="2"/>
  <c r="AA80" i="2"/>
  <c r="BS56" i="2" s="1"/>
  <c r="AB78" i="2"/>
  <c r="AB66" i="2"/>
  <c r="AA68" i="2"/>
  <c r="BS52" i="2" s="1"/>
  <c r="AB48" i="2"/>
  <c r="AA50" i="2"/>
  <c r="BS46" i="2" s="1"/>
  <c r="AB56" i="2"/>
  <c r="BT48" i="2" s="1"/>
  <c r="AC54" i="2"/>
  <c r="AC69" i="2"/>
  <c r="AB71" i="2"/>
  <c r="BT53" i="2" s="1"/>
  <c r="AB53" i="2"/>
  <c r="BT47" i="2" s="1"/>
  <c r="AC51" i="2"/>
  <c r="AB74" i="2"/>
  <c r="BT54" i="2" s="1"/>
  <c r="AC72" i="2"/>
  <c r="AC63" i="2"/>
  <c r="AB65" i="2"/>
  <c r="BT51" i="2" s="1"/>
  <c r="Q8" i="2"/>
  <c r="BI4" i="2" s="1"/>
  <c r="Q37" i="2"/>
  <c r="Q38" i="2"/>
  <c r="BI14" i="2" s="1"/>
  <c r="R36" i="2"/>
  <c r="Q31" i="2"/>
  <c r="Q32" i="2"/>
  <c r="BI12" i="2" s="1"/>
  <c r="R30" i="2"/>
  <c r="Q29" i="2"/>
  <c r="BI11" i="2" s="1"/>
  <c r="Q28" i="2"/>
  <c r="R27" i="2"/>
  <c r="Q10" i="2"/>
  <c r="Q11" i="2"/>
  <c r="BI5" i="2" s="1"/>
  <c r="R9" i="2"/>
  <c r="Q19" i="2"/>
  <c r="Q20" i="2"/>
  <c r="BI8" i="2" s="1"/>
  <c r="R18" i="2"/>
  <c r="R23" i="2"/>
  <c r="BJ9" i="2" s="1"/>
  <c r="S21" i="2"/>
  <c r="R16" i="2"/>
  <c r="R17" i="2"/>
  <c r="BJ7" i="2" s="1"/>
  <c r="Q34" i="2"/>
  <c r="Q35" i="2"/>
  <c r="BI13" i="2" s="1"/>
  <c r="R33" i="2"/>
  <c r="R12" i="2"/>
  <c r="BJ6" i="2" s="1"/>
  <c r="Q26" i="2"/>
  <c r="BI10" i="2" s="1"/>
  <c r="R24" i="2"/>
  <c r="Q5" i="2"/>
  <c r="BI3" i="2" s="1"/>
  <c r="Q4" i="2"/>
  <c r="R6" i="2"/>
  <c r="S15" i="2"/>
  <c r="R3" i="2"/>
  <c r="Z162" i="1" l="1"/>
  <c r="Z163" i="1" s="1"/>
  <c r="Y120" i="1"/>
  <c r="Y121" i="1" s="1"/>
  <c r="AA144" i="1"/>
  <c r="AA145" i="1" s="1"/>
  <c r="Z198" i="1"/>
  <c r="Z199" i="1" s="1"/>
  <c r="Z150" i="1"/>
  <c r="Z151" i="1" s="1"/>
  <c r="AA196" i="1"/>
  <c r="AA197" i="1" s="1"/>
  <c r="AA178" i="1"/>
  <c r="AA179" i="1" s="1"/>
  <c r="AA70" i="1"/>
  <c r="AA71" i="1" s="1"/>
  <c r="AA166" i="1"/>
  <c r="AA167" i="1" s="1"/>
  <c r="AA160" i="1"/>
  <c r="AA161" i="1" s="1"/>
  <c r="Z76" i="1"/>
  <c r="Z77" i="1" s="1"/>
  <c r="Z78" i="1" s="1"/>
  <c r="Z79" i="1" s="1"/>
  <c r="AA130" i="1"/>
  <c r="AA131" i="1" s="1"/>
  <c r="AA132" i="1" s="1"/>
  <c r="AA133" i="1" s="1"/>
  <c r="AA148" i="1"/>
  <c r="AA149" i="1" s="1"/>
  <c r="AA100" i="1"/>
  <c r="AA101" i="1" s="1"/>
  <c r="AA136" i="1"/>
  <c r="AA137" i="1" s="1"/>
  <c r="Z82" i="1"/>
  <c r="Z83" i="1" s="1"/>
  <c r="Z58" i="1"/>
  <c r="Z59" i="1" s="1"/>
  <c r="Z60" i="1" s="1"/>
  <c r="Z61" i="1" s="1"/>
  <c r="Y55" i="1"/>
  <c r="AA64" i="1"/>
  <c r="AA65" i="1" s="1"/>
  <c r="Z118" i="1"/>
  <c r="Z119" i="1" s="1"/>
  <c r="Z120" i="1" s="1"/>
  <c r="Z121" i="1" s="1"/>
  <c r="AA88" i="1"/>
  <c r="AA89" i="1" s="1"/>
  <c r="AA90" i="1" s="1"/>
  <c r="AA91" i="1" s="1"/>
  <c r="AA172" i="1"/>
  <c r="AA173" i="1" s="1"/>
  <c r="AA174" i="1" s="1"/>
  <c r="AA175" i="1" s="1"/>
  <c r="Z112" i="1"/>
  <c r="Z113" i="1" s="1"/>
  <c r="Z114" i="1" s="1"/>
  <c r="Z115" i="1" s="1"/>
  <c r="AA106" i="1"/>
  <c r="AA107" i="1" s="1"/>
  <c r="AA108" i="1" s="1"/>
  <c r="Y97" i="1"/>
  <c r="AA154" i="1"/>
  <c r="AA155" i="1" s="1"/>
  <c r="Z94" i="1"/>
  <c r="Z95" i="1" s="1"/>
  <c r="AA190" i="1"/>
  <c r="AA191" i="1" s="1"/>
  <c r="AA192" i="1" s="1"/>
  <c r="AA193" i="1" s="1"/>
  <c r="AA184" i="1"/>
  <c r="AA185" i="1" s="1"/>
  <c r="AA186" i="1" s="1"/>
  <c r="AA187" i="1" s="1"/>
  <c r="Z52" i="1"/>
  <c r="Z53" i="1" s="1"/>
  <c r="Z54" i="1" s="1"/>
  <c r="Z55" i="1" s="1"/>
  <c r="AA92" i="1"/>
  <c r="AA93" i="1" s="1"/>
  <c r="AA50" i="1"/>
  <c r="AA51" i="1" s="1"/>
  <c r="AA74" i="1"/>
  <c r="AA75" i="1" s="1"/>
  <c r="AB62" i="1"/>
  <c r="AB63" i="1" s="1"/>
  <c r="AB98" i="1"/>
  <c r="AB99" i="1" s="1"/>
  <c r="AA80" i="1"/>
  <c r="AA81" i="1" s="1"/>
  <c r="AA116" i="1"/>
  <c r="AA117" i="1" s="1"/>
  <c r="AB86" i="1"/>
  <c r="AB87" i="1" s="1"/>
  <c r="AB68" i="1"/>
  <c r="AB69" i="1" s="1"/>
  <c r="AA110" i="1"/>
  <c r="AA111" i="1" s="1"/>
  <c r="AB128" i="1"/>
  <c r="AB129" i="1" s="1"/>
  <c r="AB152" i="1"/>
  <c r="AB153" i="1" s="1"/>
  <c r="AB146" i="1"/>
  <c r="AB147" i="1" s="1"/>
  <c r="AB194" i="1"/>
  <c r="AB195" i="1" s="1"/>
  <c r="AB104" i="1"/>
  <c r="AB105" i="1" s="1"/>
  <c r="AB176" i="1"/>
  <c r="AB177" i="1" s="1"/>
  <c r="AA56" i="1"/>
  <c r="AA57" i="1" s="1"/>
  <c r="AB170" i="1"/>
  <c r="AB171" i="1" s="1"/>
  <c r="AB158" i="1"/>
  <c r="AB159" i="1" s="1"/>
  <c r="AB134" i="1"/>
  <c r="AB135" i="1" s="1"/>
  <c r="AB140" i="1"/>
  <c r="AB141" i="1" s="1"/>
  <c r="AB164" i="1"/>
  <c r="AB165" i="1" s="1"/>
  <c r="AB182" i="1"/>
  <c r="AB183" i="1" s="1"/>
  <c r="AB188" i="1"/>
  <c r="AB189" i="1" s="1"/>
  <c r="BU88" i="2"/>
  <c r="BU96" i="2"/>
  <c r="BU89" i="2"/>
  <c r="BU97" i="2"/>
  <c r="BU93" i="2"/>
  <c r="BU94" i="2"/>
  <c r="BU92" i="2"/>
  <c r="BU87" i="2"/>
  <c r="BU95" i="2"/>
  <c r="BU91" i="2"/>
  <c r="BU90" i="2"/>
  <c r="BU98" i="2"/>
  <c r="AD89" i="2"/>
  <c r="AD88" i="2"/>
  <c r="AE87" i="2"/>
  <c r="AD92" i="2"/>
  <c r="AD91" i="2"/>
  <c r="AE90" i="2"/>
  <c r="AD95" i="2"/>
  <c r="AD94" i="2"/>
  <c r="AE93" i="2"/>
  <c r="AD98" i="2"/>
  <c r="AD97" i="2"/>
  <c r="AE96" i="2"/>
  <c r="AD101" i="2"/>
  <c r="AD100" i="2"/>
  <c r="AE99" i="2"/>
  <c r="AD104" i="2"/>
  <c r="AD103" i="2"/>
  <c r="AE102" i="2"/>
  <c r="AD107" i="2"/>
  <c r="AD106" i="2"/>
  <c r="AE105" i="2"/>
  <c r="AD110" i="2"/>
  <c r="AD109" i="2"/>
  <c r="AE108" i="2"/>
  <c r="AD113" i="2"/>
  <c r="AD112" i="2"/>
  <c r="AE111" i="2"/>
  <c r="AD116" i="2"/>
  <c r="AD115" i="2"/>
  <c r="AE114" i="2"/>
  <c r="AD119" i="2"/>
  <c r="AD118" i="2"/>
  <c r="AE117" i="2"/>
  <c r="AD122" i="2"/>
  <c r="AD121" i="2"/>
  <c r="AE120" i="2"/>
  <c r="AC64" i="2"/>
  <c r="AC73" i="2"/>
  <c r="AC52" i="2"/>
  <c r="AC70" i="2"/>
  <c r="AC55" i="2"/>
  <c r="AB49" i="2"/>
  <c r="AB67" i="2"/>
  <c r="AB79" i="2"/>
  <c r="AB76" i="2"/>
  <c r="AB58" i="2"/>
  <c r="AC57" i="2"/>
  <c r="AB59" i="2"/>
  <c r="BT49" i="2" s="1"/>
  <c r="AB61" i="2"/>
  <c r="AB62" i="2"/>
  <c r="BT50" i="2" s="1"/>
  <c r="AC60" i="2"/>
  <c r="AD54" i="2"/>
  <c r="AC56" i="2"/>
  <c r="BU48" i="2" s="1"/>
  <c r="AC53" i="2"/>
  <c r="BU47" i="2" s="1"/>
  <c r="AD51" i="2"/>
  <c r="AB68" i="2"/>
  <c r="BT52" i="2" s="1"/>
  <c r="AC66" i="2"/>
  <c r="AB50" i="2"/>
  <c r="BT46" i="2" s="1"/>
  <c r="AC48" i="2"/>
  <c r="AC75" i="2"/>
  <c r="AB77" i="2"/>
  <c r="BT55" i="2" s="1"/>
  <c r="AC65" i="2"/>
  <c r="BU51" i="2" s="1"/>
  <c r="AD63" i="2"/>
  <c r="AC74" i="2"/>
  <c r="BU54" i="2" s="1"/>
  <c r="AD72" i="2"/>
  <c r="AB80" i="2"/>
  <c r="BT56" i="2" s="1"/>
  <c r="AC78" i="2"/>
  <c r="AB47" i="2"/>
  <c r="BT45" i="2" s="1"/>
  <c r="AC45" i="2"/>
  <c r="AB46" i="2"/>
  <c r="AD69" i="2"/>
  <c r="AC71" i="2"/>
  <c r="BU53" i="2" s="1"/>
  <c r="R8" i="2"/>
  <c r="BJ4" i="2" s="1"/>
  <c r="R19" i="2"/>
  <c r="R20" i="2"/>
  <c r="BJ8" i="2" s="1"/>
  <c r="S18" i="2"/>
  <c r="S23" i="2"/>
  <c r="BK9" i="2" s="1"/>
  <c r="T21" i="2"/>
  <c r="R37" i="2"/>
  <c r="R38" i="2"/>
  <c r="BJ14" i="2" s="1"/>
  <c r="S36" i="2"/>
  <c r="R29" i="2"/>
  <c r="BJ11" i="2" s="1"/>
  <c r="R28" i="2"/>
  <c r="S27" i="2"/>
  <c r="R26" i="2"/>
  <c r="BJ10" i="2" s="1"/>
  <c r="S24" i="2"/>
  <c r="R35" i="2"/>
  <c r="BJ13" i="2" s="1"/>
  <c r="R34" i="2"/>
  <c r="S33" i="2"/>
  <c r="S12" i="2"/>
  <c r="BK6" i="2" s="1"/>
  <c r="S16" i="2"/>
  <c r="S17" i="2"/>
  <c r="BK7" i="2" s="1"/>
  <c r="R11" i="2"/>
  <c r="BJ5" i="2" s="1"/>
  <c r="R10" i="2"/>
  <c r="S9" i="2"/>
  <c r="R31" i="2"/>
  <c r="R32" i="2"/>
  <c r="BJ12" i="2" s="1"/>
  <c r="S30" i="2"/>
  <c r="R4" i="2"/>
  <c r="R5" i="2"/>
  <c r="BJ3" i="2" s="1"/>
  <c r="S6" i="2"/>
  <c r="BK4" i="2" s="1"/>
  <c r="T15" i="2"/>
  <c r="BL7" i="2" s="1"/>
  <c r="S3" i="2"/>
  <c r="AA109" i="1" l="1"/>
  <c r="AA150" i="1"/>
  <c r="AA151" i="1" s="1"/>
  <c r="AA162" i="1"/>
  <c r="AA163" i="1" s="1"/>
  <c r="AA168" i="1"/>
  <c r="AA169" i="1" s="1"/>
  <c r="Z96" i="1"/>
  <c r="Z97" i="1" s="1"/>
  <c r="Z84" i="1"/>
  <c r="Z85" i="1" s="1"/>
  <c r="AA72" i="1"/>
  <c r="AA73" i="1" s="1"/>
  <c r="AA138" i="1"/>
  <c r="AA139" i="1" s="1"/>
  <c r="AA180" i="1"/>
  <c r="AA181" i="1" s="1"/>
  <c r="AA156" i="1"/>
  <c r="AA157" i="1" s="1"/>
  <c r="AA102" i="1"/>
  <c r="AA103" i="1" s="1"/>
  <c r="AA198" i="1"/>
  <c r="AA199" i="1" s="1"/>
  <c r="AA58" i="1"/>
  <c r="AA59" i="1" s="1"/>
  <c r="AA60" i="1" s="1"/>
  <c r="AA61" i="1" s="1"/>
  <c r="AB70" i="1"/>
  <c r="AB71" i="1" s="1"/>
  <c r="AB72" i="1" s="1"/>
  <c r="AB73" i="1" s="1"/>
  <c r="AA94" i="1"/>
  <c r="AA95" i="1" s="1"/>
  <c r="AB190" i="1"/>
  <c r="AB191" i="1" s="1"/>
  <c r="AB178" i="1"/>
  <c r="AB179" i="1" s="1"/>
  <c r="AB88" i="1"/>
  <c r="AB89" i="1" s="1"/>
  <c r="AB90" i="1" s="1"/>
  <c r="AB91" i="1" s="1"/>
  <c r="AB184" i="1"/>
  <c r="AB185" i="1" s="1"/>
  <c r="AB106" i="1"/>
  <c r="AB107" i="1" s="1"/>
  <c r="AB108" i="1" s="1"/>
  <c r="AA118" i="1"/>
  <c r="AA119" i="1" s="1"/>
  <c r="AA120" i="1" s="1"/>
  <c r="AA121" i="1" s="1"/>
  <c r="AB166" i="1"/>
  <c r="AB167" i="1" s="1"/>
  <c r="AB168" i="1" s="1"/>
  <c r="AB169" i="1" s="1"/>
  <c r="AB196" i="1"/>
  <c r="AB197" i="1" s="1"/>
  <c r="AB198" i="1" s="1"/>
  <c r="AB199" i="1" s="1"/>
  <c r="AA82" i="1"/>
  <c r="AA83" i="1" s="1"/>
  <c r="AA84" i="1" s="1"/>
  <c r="AB142" i="1"/>
  <c r="AB143" i="1" s="1"/>
  <c r="AB144" i="1" s="1"/>
  <c r="AB145" i="1" s="1"/>
  <c r="AB148" i="1"/>
  <c r="AB149" i="1" s="1"/>
  <c r="AB150" i="1" s="1"/>
  <c r="AB151" i="1" s="1"/>
  <c r="AB100" i="1"/>
  <c r="AB101" i="1" s="1"/>
  <c r="AB102" i="1" s="1"/>
  <c r="AB103" i="1" s="1"/>
  <c r="AB136" i="1"/>
  <c r="AB137" i="1" s="1"/>
  <c r="AB138" i="1" s="1"/>
  <c r="AB154" i="1"/>
  <c r="AB155" i="1" s="1"/>
  <c r="AB156" i="1" s="1"/>
  <c r="AB157" i="1" s="1"/>
  <c r="AB64" i="1"/>
  <c r="AB65" i="1" s="1"/>
  <c r="AB66" i="1" s="1"/>
  <c r="AA66" i="1"/>
  <c r="AA67" i="1" s="1"/>
  <c r="AB160" i="1"/>
  <c r="AB161" i="1" s="1"/>
  <c r="AB130" i="1"/>
  <c r="AB131" i="1" s="1"/>
  <c r="AA76" i="1"/>
  <c r="AA77" i="1" s="1"/>
  <c r="AA78" i="1" s="1"/>
  <c r="AA79" i="1" s="1"/>
  <c r="AB172" i="1"/>
  <c r="AB173" i="1" s="1"/>
  <c r="AB174" i="1" s="1"/>
  <c r="AB175" i="1" s="1"/>
  <c r="AA112" i="1"/>
  <c r="AA113" i="1" s="1"/>
  <c r="AA114" i="1" s="1"/>
  <c r="AA115" i="1" s="1"/>
  <c r="AA52" i="1"/>
  <c r="AA53" i="1" s="1"/>
  <c r="AA54" i="1" s="1"/>
  <c r="AA55" i="1" s="1"/>
  <c r="AB192" i="1"/>
  <c r="AB193" i="1" s="1"/>
  <c r="AB180" i="1"/>
  <c r="AB181" i="1" s="1"/>
  <c r="AB56" i="1"/>
  <c r="AB57" i="1" s="1"/>
  <c r="AB80" i="1"/>
  <c r="AB81" i="1" s="1"/>
  <c r="AB50" i="1"/>
  <c r="AB51" i="1" s="1"/>
  <c r="AC98" i="1"/>
  <c r="AC99" i="1" s="1"/>
  <c r="AC104" i="1"/>
  <c r="AC105" i="1" s="1"/>
  <c r="AB92" i="1"/>
  <c r="AB93" i="1" s="1"/>
  <c r="AC86" i="1"/>
  <c r="AC87" i="1" s="1"/>
  <c r="AC62" i="1"/>
  <c r="AC63" i="1" s="1"/>
  <c r="AB110" i="1"/>
  <c r="AB111" i="1" s="1"/>
  <c r="AC68" i="1"/>
  <c r="AC69" i="1" s="1"/>
  <c r="AB74" i="1"/>
  <c r="AB75" i="1" s="1"/>
  <c r="AC194" i="1"/>
  <c r="AC195" i="1" s="1"/>
  <c r="AC188" i="1"/>
  <c r="AC189" i="1" s="1"/>
  <c r="AC146" i="1"/>
  <c r="AC147" i="1" s="1"/>
  <c r="AC140" i="1"/>
  <c r="AC141" i="1" s="1"/>
  <c r="AC152" i="1"/>
  <c r="AC153" i="1" s="1"/>
  <c r="AC182" i="1"/>
  <c r="AC183" i="1" s="1"/>
  <c r="AC176" i="1"/>
  <c r="AC177" i="1" s="1"/>
  <c r="AC134" i="1"/>
  <c r="AC135" i="1" s="1"/>
  <c r="AB116" i="1"/>
  <c r="AB117" i="1" s="1"/>
  <c r="AC128" i="1"/>
  <c r="AC129" i="1" s="1"/>
  <c r="AC158" i="1"/>
  <c r="AC159" i="1" s="1"/>
  <c r="AC170" i="1"/>
  <c r="AC171" i="1" s="1"/>
  <c r="AC164" i="1"/>
  <c r="AC165" i="1" s="1"/>
  <c r="AC46" i="2"/>
  <c r="BV97" i="2"/>
  <c r="BV96" i="2"/>
  <c r="BV88" i="2"/>
  <c r="BV91" i="2"/>
  <c r="BV93" i="2"/>
  <c r="BV92" i="2"/>
  <c r="BV89" i="2"/>
  <c r="BV98" i="2"/>
  <c r="BV90" i="2"/>
  <c r="BV94" i="2"/>
  <c r="BV95" i="2"/>
  <c r="BV87" i="2"/>
  <c r="AE122" i="2"/>
  <c r="AE121" i="2"/>
  <c r="AF120" i="2"/>
  <c r="AE119" i="2"/>
  <c r="AE118" i="2"/>
  <c r="AF117" i="2"/>
  <c r="AE116" i="2"/>
  <c r="AE115" i="2"/>
  <c r="AF114" i="2"/>
  <c r="AE113" i="2"/>
  <c r="AE112" i="2"/>
  <c r="AF111" i="2"/>
  <c r="AE110" i="2"/>
  <c r="AE109" i="2"/>
  <c r="AF108" i="2"/>
  <c r="AE107" i="2"/>
  <c r="AE106" i="2"/>
  <c r="AF105" i="2"/>
  <c r="AE104" i="2"/>
  <c r="BW92" i="2" s="1"/>
  <c r="AE103" i="2"/>
  <c r="AF102" i="2"/>
  <c r="AE101" i="2"/>
  <c r="AE100" i="2"/>
  <c r="AF99" i="2"/>
  <c r="AE98" i="2"/>
  <c r="AE97" i="2"/>
  <c r="AF96" i="2"/>
  <c r="AE95" i="2"/>
  <c r="AE94" i="2"/>
  <c r="AF93" i="2"/>
  <c r="AE92" i="2"/>
  <c r="AE91" i="2"/>
  <c r="AF90" i="2"/>
  <c r="AE89" i="2"/>
  <c r="AE88" i="2"/>
  <c r="AF87" i="2"/>
  <c r="AD70" i="2"/>
  <c r="AC79" i="2"/>
  <c r="AD73" i="2"/>
  <c r="AD64" i="2"/>
  <c r="AC76" i="2"/>
  <c r="AC49" i="2"/>
  <c r="AC67" i="2"/>
  <c r="AD52" i="2"/>
  <c r="AD55" i="2"/>
  <c r="AC61" i="2"/>
  <c r="AD60" i="2"/>
  <c r="AC62" i="2"/>
  <c r="BU50" i="2" s="1"/>
  <c r="AC58" i="2"/>
  <c r="AC59" i="2"/>
  <c r="BU49" i="2" s="1"/>
  <c r="AD57" i="2"/>
  <c r="AC50" i="2"/>
  <c r="BU46" i="2" s="1"/>
  <c r="AD48" i="2"/>
  <c r="AD65" i="2"/>
  <c r="BV51" i="2" s="1"/>
  <c r="AE63" i="2"/>
  <c r="AD53" i="2"/>
  <c r="BV47" i="2" s="1"/>
  <c r="AE51" i="2"/>
  <c r="AC80" i="2"/>
  <c r="BU56" i="2" s="1"/>
  <c r="AD78" i="2"/>
  <c r="AD71" i="2"/>
  <c r="BV53" i="2" s="1"/>
  <c r="AE69" i="2"/>
  <c r="AC68" i="2"/>
  <c r="BU52" i="2" s="1"/>
  <c r="AD66" i="2"/>
  <c r="AD56" i="2"/>
  <c r="BV48" i="2" s="1"/>
  <c r="AE54" i="2"/>
  <c r="AD45" i="2"/>
  <c r="AC47" i="2"/>
  <c r="BU45" i="2" s="1"/>
  <c r="AE72" i="2"/>
  <c r="AD74" i="2"/>
  <c r="BV54" i="2" s="1"/>
  <c r="AD75" i="2"/>
  <c r="AC77" i="2"/>
  <c r="BU55" i="2" s="1"/>
  <c r="S31" i="2"/>
  <c r="S32" i="2"/>
  <c r="BK12" i="2" s="1"/>
  <c r="T30" i="2"/>
  <c r="S34" i="2"/>
  <c r="S35" i="2"/>
  <c r="BK13" i="2" s="1"/>
  <c r="T33" i="2"/>
  <c r="S11" i="2"/>
  <c r="BK5" i="2" s="1"/>
  <c r="S10" i="2"/>
  <c r="T9" i="2"/>
  <c r="T12" i="2"/>
  <c r="BL6" i="2" s="1"/>
  <c r="S26" i="2"/>
  <c r="BK10" i="2" s="1"/>
  <c r="T24" i="2"/>
  <c r="S29" i="2"/>
  <c r="BK11" i="2" s="1"/>
  <c r="S28" i="2"/>
  <c r="T27" i="2"/>
  <c r="S37" i="2"/>
  <c r="S38" i="2"/>
  <c r="BK14" i="2" s="1"/>
  <c r="T36" i="2"/>
  <c r="T23" i="2"/>
  <c r="BL9" i="2" s="1"/>
  <c r="U21" i="2"/>
  <c r="BM9" i="2" s="1"/>
  <c r="S19" i="2"/>
  <c r="S20" i="2"/>
  <c r="BK8" i="2" s="1"/>
  <c r="T18" i="2"/>
  <c r="S4" i="2"/>
  <c r="S5" i="2"/>
  <c r="BK3" i="2" s="1"/>
  <c r="T6" i="2"/>
  <c r="BL4" i="2" s="1"/>
  <c r="U15" i="2"/>
  <c r="BM7" i="2" s="1"/>
  <c r="T3" i="2"/>
  <c r="AB67" i="1" l="1"/>
  <c r="AA96" i="1"/>
  <c r="AA97" i="1" s="1"/>
  <c r="AB186" i="1"/>
  <c r="AB187" i="1"/>
  <c r="AB162" i="1"/>
  <c r="AB163" i="1" s="1"/>
  <c r="AC136" i="1"/>
  <c r="AC137" i="1" s="1"/>
  <c r="AC138" i="1" s="1"/>
  <c r="AB76" i="1"/>
  <c r="AB77" i="1" s="1"/>
  <c r="AB52" i="1"/>
  <c r="AB53" i="1" s="1"/>
  <c r="AA85" i="1"/>
  <c r="AC178" i="1"/>
  <c r="AC179" i="1" s="1"/>
  <c r="AC181" i="1" s="1"/>
  <c r="AC70" i="1"/>
  <c r="AC71" i="1" s="1"/>
  <c r="AB82" i="1"/>
  <c r="AB83" i="1" s="1"/>
  <c r="AB84" i="1" s="1"/>
  <c r="AB85" i="1" s="1"/>
  <c r="AC184" i="1"/>
  <c r="AC185" i="1" s="1"/>
  <c r="AB58" i="1"/>
  <c r="AB59" i="1" s="1"/>
  <c r="AB60" i="1" s="1"/>
  <c r="AB61" i="1" s="1"/>
  <c r="AC166" i="1"/>
  <c r="AC167" i="1" s="1"/>
  <c r="AC154" i="1"/>
  <c r="AC155" i="1" s="1"/>
  <c r="AC156" i="1" s="1"/>
  <c r="AC64" i="1"/>
  <c r="AC65" i="1" s="1"/>
  <c r="AB112" i="1"/>
  <c r="AB113" i="1" s="1"/>
  <c r="AB114" i="1" s="1"/>
  <c r="AB115" i="1" s="1"/>
  <c r="AC172" i="1"/>
  <c r="AC173" i="1" s="1"/>
  <c r="AC142" i="1"/>
  <c r="AC143" i="1" s="1"/>
  <c r="AC145" i="1" s="1"/>
  <c r="AC88" i="1"/>
  <c r="AC89" i="1" s="1"/>
  <c r="AB132" i="1"/>
  <c r="AB133" i="1" s="1"/>
  <c r="AB109" i="1"/>
  <c r="AC160" i="1"/>
  <c r="AC161" i="1" s="1"/>
  <c r="AC148" i="1"/>
  <c r="AC149" i="1" s="1"/>
  <c r="AC150" i="1" s="1"/>
  <c r="AB94" i="1"/>
  <c r="AB95" i="1" s="1"/>
  <c r="AB139" i="1"/>
  <c r="AC130" i="1"/>
  <c r="AC131" i="1" s="1"/>
  <c r="AC132" i="1" s="1"/>
  <c r="AC190" i="1"/>
  <c r="AC191" i="1" s="1"/>
  <c r="AC106" i="1"/>
  <c r="AC107" i="1" s="1"/>
  <c r="AB118" i="1"/>
  <c r="AB119" i="1" s="1"/>
  <c r="AB120" i="1" s="1"/>
  <c r="AC196" i="1"/>
  <c r="AC197" i="1" s="1"/>
  <c r="AC198" i="1" s="1"/>
  <c r="AC100" i="1"/>
  <c r="AC101" i="1" s="1"/>
  <c r="AC180" i="1"/>
  <c r="AD62" i="1"/>
  <c r="AD63" i="1" s="1"/>
  <c r="AC110" i="1"/>
  <c r="AC111" i="1" s="1"/>
  <c r="AD86" i="1"/>
  <c r="AD87" i="1" s="1"/>
  <c r="AD104" i="1"/>
  <c r="AD105" i="1" s="1"/>
  <c r="AC56" i="1"/>
  <c r="AC57" i="1" s="1"/>
  <c r="AC74" i="1"/>
  <c r="AC75" i="1" s="1"/>
  <c r="AD98" i="1"/>
  <c r="AD99" i="1" s="1"/>
  <c r="AC116" i="1"/>
  <c r="AC117" i="1" s="1"/>
  <c r="AC80" i="1"/>
  <c r="AC81" i="1" s="1"/>
  <c r="AD152" i="1"/>
  <c r="AD153" i="1" s="1"/>
  <c r="AD176" i="1"/>
  <c r="AD177" i="1" s="1"/>
  <c r="AD134" i="1"/>
  <c r="AD135" i="1" s="1"/>
  <c r="AD170" i="1"/>
  <c r="AD171" i="1" s="1"/>
  <c r="AD182" i="1"/>
  <c r="AD183" i="1" s="1"/>
  <c r="AD146" i="1"/>
  <c r="AD147" i="1" s="1"/>
  <c r="AD188" i="1"/>
  <c r="AD189" i="1" s="1"/>
  <c r="AD194" i="1"/>
  <c r="AD195" i="1" s="1"/>
  <c r="AE158" i="1"/>
  <c r="AE159" i="1" s="1"/>
  <c r="AD140" i="1"/>
  <c r="AD141" i="1" s="1"/>
  <c r="AC50" i="1"/>
  <c r="AC51" i="1" s="1"/>
  <c r="AD164" i="1"/>
  <c r="AD165" i="1" s="1"/>
  <c r="AD158" i="1"/>
  <c r="AD159" i="1" s="1"/>
  <c r="AD68" i="1"/>
  <c r="AD69" i="1" s="1"/>
  <c r="AC92" i="1"/>
  <c r="AC93" i="1" s="1"/>
  <c r="AD128" i="1"/>
  <c r="AD129" i="1" s="1"/>
  <c r="AD46" i="2"/>
  <c r="BW98" i="2"/>
  <c r="BW88" i="2"/>
  <c r="BW93" i="2"/>
  <c r="BW89" i="2"/>
  <c r="BW94" i="2"/>
  <c r="BW91" i="2"/>
  <c r="BW96" i="2"/>
  <c r="BW97" i="2"/>
  <c r="BW87" i="2"/>
  <c r="BW90" i="2"/>
  <c r="BW95" i="2"/>
  <c r="AF89" i="2"/>
  <c r="AF88" i="2"/>
  <c r="AG87" i="2"/>
  <c r="AF92" i="2"/>
  <c r="AF91" i="2"/>
  <c r="AG90" i="2"/>
  <c r="AF95" i="2"/>
  <c r="BX89" i="2" s="1"/>
  <c r="AF94" i="2"/>
  <c r="AG93" i="2"/>
  <c r="AF98" i="2"/>
  <c r="AF97" i="2"/>
  <c r="AG96" i="2"/>
  <c r="AF101" i="2"/>
  <c r="BX91" i="2" s="1"/>
  <c r="AF100" i="2"/>
  <c r="AG99" i="2"/>
  <c r="AF104" i="2"/>
  <c r="AF103" i="2"/>
  <c r="AG102" i="2"/>
  <c r="AF107" i="2"/>
  <c r="AF106" i="2"/>
  <c r="AG105" i="2"/>
  <c r="AF110" i="2"/>
  <c r="AF109" i="2"/>
  <c r="AG108" i="2"/>
  <c r="AF113" i="2"/>
  <c r="AF112" i="2"/>
  <c r="AG111" i="2"/>
  <c r="AF116" i="2"/>
  <c r="AF115" i="2"/>
  <c r="AG114" i="2"/>
  <c r="AF119" i="2"/>
  <c r="AF118" i="2"/>
  <c r="AG117" i="2"/>
  <c r="AF122" i="2"/>
  <c r="AF121" i="2"/>
  <c r="AG120" i="2"/>
  <c r="AD76" i="2"/>
  <c r="AE73" i="2"/>
  <c r="AE55" i="2"/>
  <c r="AD67" i="2"/>
  <c r="AE70" i="2"/>
  <c r="AD79" i="2"/>
  <c r="AE52" i="2"/>
  <c r="AE64" i="2"/>
  <c r="AD49" i="2"/>
  <c r="AD58" i="2"/>
  <c r="AD59" i="2"/>
  <c r="BV49" i="2" s="1"/>
  <c r="AE57" i="2"/>
  <c r="AD61" i="2"/>
  <c r="AD62" i="2"/>
  <c r="BV50" i="2" s="1"/>
  <c r="AE60" i="2"/>
  <c r="AE78" i="2"/>
  <c r="AD80" i="2"/>
  <c r="BV56" i="2" s="1"/>
  <c r="AE65" i="2"/>
  <c r="BW51" i="2" s="1"/>
  <c r="AF63" i="2"/>
  <c r="AD77" i="2"/>
  <c r="BV55" i="2" s="1"/>
  <c r="AE75" i="2"/>
  <c r="AD47" i="2"/>
  <c r="BV45" i="2" s="1"/>
  <c r="AE45" i="2"/>
  <c r="AD68" i="2"/>
  <c r="BV52" i="2" s="1"/>
  <c r="AE66" i="2"/>
  <c r="AE56" i="2"/>
  <c r="BW48" i="2" s="1"/>
  <c r="AF54" i="2"/>
  <c r="AE71" i="2"/>
  <c r="BW53" i="2" s="1"/>
  <c r="AF69" i="2"/>
  <c r="AD50" i="2"/>
  <c r="BV46" i="2" s="1"/>
  <c r="AE48" i="2"/>
  <c r="AF51" i="2"/>
  <c r="AE53" i="2"/>
  <c r="BW47" i="2" s="1"/>
  <c r="AE74" i="2"/>
  <c r="BW54" i="2" s="1"/>
  <c r="AF72" i="2"/>
  <c r="T34" i="2"/>
  <c r="T35" i="2"/>
  <c r="BL13" i="2" s="1"/>
  <c r="U33" i="2"/>
  <c r="T32" i="2"/>
  <c r="BL12" i="2" s="1"/>
  <c r="T31" i="2"/>
  <c r="U30" i="2"/>
  <c r="V21" i="2"/>
  <c r="BN9" i="2" s="1"/>
  <c r="T29" i="2"/>
  <c r="BL11" i="2" s="1"/>
  <c r="T28" i="2"/>
  <c r="U27" i="2"/>
  <c r="U12" i="2"/>
  <c r="BM6" i="2" s="1"/>
  <c r="T11" i="2"/>
  <c r="BL5" i="2" s="1"/>
  <c r="T10" i="2"/>
  <c r="U9" i="2"/>
  <c r="T20" i="2"/>
  <c r="BL8" i="2" s="1"/>
  <c r="T19" i="2"/>
  <c r="U18" i="2"/>
  <c r="T26" i="2"/>
  <c r="BL10" i="2" s="1"/>
  <c r="U24" i="2"/>
  <c r="T38" i="2"/>
  <c r="BL14" i="2" s="1"/>
  <c r="T37" i="2"/>
  <c r="U36" i="2"/>
  <c r="T4" i="2"/>
  <c r="T5" i="2"/>
  <c r="BL3" i="2" s="1"/>
  <c r="U6" i="2"/>
  <c r="BM4" i="2" s="1"/>
  <c r="V15" i="2"/>
  <c r="BN7" i="2" s="1"/>
  <c r="U3" i="2"/>
  <c r="AC157" i="1" l="1"/>
  <c r="AC151" i="1"/>
  <c r="AC144" i="1"/>
  <c r="AC133" i="1"/>
  <c r="AC139" i="1"/>
  <c r="AC186" i="1"/>
  <c r="AC187" i="1"/>
  <c r="AB78" i="1"/>
  <c r="AB79" i="1" s="1"/>
  <c r="AC108" i="1"/>
  <c r="AC109" i="1"/>
  <c r="AC163" i="1"/>
  <c r="AC162" i="1"/>
  <c r="AC72" i="1"/>
  <c r="AC73" i="1"/>
  <c r="AC102" i="1"/>
  <c r="AC103" i="1"/>
  <c r="AC90" i="1"/>
  <c r="AC91" i="1"/>
  <c r="AC192" i="1"/>
  <c r="AC193" i="1"/>
  <c r="AC168" i="1"/>
  <c r="AC169" i="1"/>
  <c r="AC67" i="1"/>
  <c r="AC66" i="1"/>
  <c r="AB96" i="1"/>
  <c r="AB97" i="1" s="1"/>
  <c r="AC174" i="1"/>
  <c r="AC175" i="1"/>
  <c r="AB54" i="1"/>
  <c r="AB55" i="1" s="1"/>
  <c r="AD160" i="1"/>
  <c r="AD161" i="1" s="1"/>
  <c r="AD184" i="1"/>
  <c r="AD185" i="1" s="1"/>
  <c r="AC76" i="1"/>
  <c r="AC77" i="1" s="1"/>
  <c r="AC78" i="1" s="1"/>
  <c r="AD166" i="1"/>
  <c r="AD167" i="1" s="1"/>
  <c r="AD172" i="1"/>
  <c r="AD173" i="1" s="1"/>
  <c r="AC58" i="1"/>
  <c r="AC59" i="1" s="1"/>
  <c r="AD142" i="1"/>
  <c r="AD143" i="1" s="1"/>
  <c r="AD144" i="1" s="1"/>
  <c r="AD178" i="1"/>
  <c r="AD179" i="1" s="1"/>
  <c r="AD88" i="1"/>
  <c r="AD89" i="1" s="1"/>
  <c r="AC199" i="1"/>
  <c r="AE160" i="1"/>
  <c r="AE161" i="1" s="1"/>
  <c r="AE162" i="1" s="1"/>
  <c r="AE163" i="1" s="1"/>
  <c r="AD154" i="1"/>
  <c r="AD155" i="1" s="1"/>
  <c r="AC112" i="1"/>
  <c r="AC113" i="1" s="1"/>
  <c r="AC114" i="1" s="1"/>
  <c r="AC52" i="1"/>
  <c r="AC53" i="1" s="1"/>
  <c r="AC54" i="1" s="1"/>
  <c r="AD130" i="1"/>
  <c r="AD131" i="1" s="1"/>
  <c r="AD132" i="1" s="1"/>
  <c r="AD196" i="1"/>
  <c r="AD197" i="1" s="1"/>
  <c r="AC82" i="1"/>
  <c r="AC83" i="1" s="1"/>
  <c r="AC84" i="1" s="1"/>
  <c r="AD64" i="1"/>
  <c r="AD65" i="1" s="1"/>
  <c r="AD67" i="1" s="1"/>
  <c r="AB121" i="1"/>
  <c r="AD106" i="1"/>
  <c r="AD107" i="1" s="1"/>
  <c r="AD108" i="1" s="1"/>
  <c r="AC94" i="1"/>
  <c r="AC95" i="1" s="1"/>
  <c r="AD190" i="1"/>
  <c r="AD191" i="1" s="1"/>
  <c r="AC118" i="1"/>
  <c r="AC119" i="1" s="1"/>
  <c r="AD136" i="1"/>
  <c r="AD137" i="1" s="1"/>
  <c r="AD139" i="1" s="1"/>
  <c r="AD70" i="1"/>
  <c r="AD71" i="1" s="1"/>
  <c r="AD148" i="1"/>
  <c r="AD149" i="1" s="1"/>
  <c r="AD100" i="1"/>
  <c r="AD101" i="1" s="1"/>
  <c r="AD133" i="1"/>
  <c r="AD80" i="1"/>
  <c r="AD81" i="1" s="1"/>
  <c r="AE104" i="1"/>
  <c r="AE105" i="1" s="1"/>
  <c r="AE86" i="1"/>
  <c r="AE87" i="1" s="1"/>
  <c r="AD116" i="1"/>
  <c r="AD117" i="1" s="1"/>
  <c r="AE62" i="1"/>
  <c r="AE63" i="1" s="1"/>
  <c r="AE98" i="1"/>
  <c r="AE99" i="1" s="1"/>
  <c r="AD110" i="1"/>
  <c r="AD111" i="1" s="1"/>
  <c r="AF140" i="1"/>
  <c r="AF141" i="1" s="1"/>
  <c r="AD74" i="1"/>
  <c r="AD75" i="1" s="1"/>
  <c r="AF152" i="1"/>
  <c r="AF153" i="1" s="1"/>
  <c r="AD92" i="1"/>
  <c r="AD93" i="1" s="1"/>
  <c r="AE68" i="1"/>
  <c r="AE69" i="1" s="1"/>
  <c r="AE176" i="1"/>
  <c r="AE177" i="1" s="1"/>
  <c r="AE164" i="1"/>
  <c r="AE165" i="1" s="1"/>
  <c r="AE146" i="1"/>
  <c r="AE147" i="1" s="1"/>
  <c r="AE134" i="1"/>
  <c r="AE135" i="1" s="1"/>
  <c r="AE128" i="1"/>
  <c r="AE129" i="1" s="1"/>
  <c r="AE194" i="1"/>
  <c r="AE195" i="1" s="1"/>
  <c r="AD56" i="1"/>
  <c r="AD57" i="1" s="1"/>
  <c r="AE188" i="1"/>
  <c r="AE189" i="1" s="1"/>
  <c r="AD50" i="1"/>
  <c r="AD51" i="1" s="1"/>
  <c r="AE182" i="1"/>
  <c r="AE183" i="1" s="1"/>
  <c r="AE170" i="1"/>
  <c r="AE171" i="1" s="1"/>
  <c r="AE152" i="1"/>
  <c r="AE153" i="1" s="1"/>
  <c r="AE140" i="1"/>
  <c r="AE141" i="1" s="1"/>
  <c r="BX98" i="2"/>
  <c r="BX88" i="2"/>
  <c r="BX95" i="2"/>
  <c r="BX90" i="2"/>
  <c r="BX87" i="2"/>
  <c r="BX94" i="2"/>
  <c r="BX93" i="2"/>
  <c r="BX92" i="2"/>
  <c r="BX97" i="2"/>
  <c r="BX96" i="2"/>
  <c r="AG122" i="2"/>
  <c r="AG121" i="2"/>
  <c r="AH120" i="2"/>
  <c r="AG119" i="2"/>
  <c r="AG118" i="2"/>
  <c r="AH117" i="2"/>
  <c r="AG116" i="2"/>
  <c r="AG115" i="2"/>
  <c r="AH114" i="2"/>
  <c r="AG113" i="2"/>
  <c r="AG112" i="2"/>
  <c r="AH111" i="2"/>
  <c r="AG110" i="2"/>
  <c r="AG109" i="2"/>
  <c r="AH108" i="2"/>
  <c r="AG107" i="2"/>
  <c r="AG106" i="2"/>
  <c r="AH105" i="2"/>
  <c r="AG104" i="2"/>
  <c r="AG103" i="2"/>
  <c r="AH102" i="2"/>
  <c r="AG101" i="2"/>
  <c r="AG100" i="2"/>
  <c r="AH99" i="2"/>
  <c r="AG98" i="2"/>
  <c r="AG97" i="2"/>
  <c r="AH96" i="2"/>
  <c r="AG95" i="2"/>
  <c r="AG94" i="2"/>
  <c r="AH93" i="2"/>
  <c r="AG92" i="2"/>
  <c r="AG91" i="2"/>
  <c r="AH90" i="2"/>
  <c r="AG89" i="2"/>
  <c r="AG88" i="2"/>
  <c r="AH87" i="2"/>
  <c r="AF73" i="2"/>
  <c r="AF52" i="2"/>
  <c r="AE49" i="2"/>
  <c r="AF70" i="2"/>
  <c r="AF55" i="2"/>
  <c r="AE67" i="2"/>
  <c r="AE76" i="2"/>
  <c r="AF64" i="2"/>
  <c r="AE79" i="2"/>
  <c r="AE61" i="2"/>
  <c r="AF60" i="2"/>
  <c r="AE62" i="2"/>
  <c r="BW50" i="2" s="1"/>
  <c r="AE58" i="2"/>
  <c r="AF57" i="2"/>
  <c r="AE59" i="2"/>
  <c r="BW49" i="2" s="1"/>
  <c r="AF53" i="2"/>
  <c r="BX47" i="2" s="1"/>
  <c r="AG51" i="2"/>
  <c r="AF65" i="2"/>
  <c r="BX51" i="2" s="1"/>
  <c r="AG63" i="2"/>
  <c r="AF71" i="2"/>
  <c r="BX53" i="2" s="1"/>
  <c r="AG69" i="2"/>
  <c r="AG72" i="2"/>
  <c r="AF74" i="2"/>
  <c r="BX54" i="2" s="1"/>
  <c r="AE46" i="2"/>
  <c r="AE47" i="2"/>
  <c r="BW45" i="2" s="1"/>
  <c r="AF45" i="2"/>
  <c r="AG54" i="2"/>
  <c r="AF56" i="2"/>
  <c r="BX48" i="2" s="1"/>
  <c r="AE50" i="2"/>
  <c r="BW46" i="2" s="1"/>
  <c r="AE68" i="2"/>
  <c r="BW52" i="2" s="1"/>
  <c r="AF66" i="2"/>
  <c r="AE77" i="2"/>
  <c r="BW55" i="2" s="1"/>
  <c r="AF75" i="2"/>
  <c r="AF78" i="2"/>
  <c r="AE80" i="2"/>
  <c r="BW56" i="2" s="1"/>
  <c r="U26" i="2"/>
  <c r="BM10" i="2" s="1"/>
  <c r="V24" i="2"/>
  <c r="U29" i="2"/>
  <c r="BM11" i="2" s="1"/>
  <c r="U28" i="2"/>
  <c r="V27" i="2"/>
  <c r="BN11" i="2" s="1"/>
  <c r="U31" i="2"/>
  <c r="U32" i="2"/>
  <c r="BM12" i="2" s="1"/>
  <c r="V30" i="2"/>
  <c r="BN12" i="2" s="1"/>
  <c r="U35" i="2"/>
  <c r="BM13" i="2" s="1"/>
  <c r="U34" i="2"/>
  <c r="V33" i="2"/>
  <c r="BN13" i="2" s="1"/>
  <c r="U37" i="2"/>
  <c r="U38" i="2"/>
  <c r="BM14" i="2" s="1"/>
  <c r="V36" i="2"/>
  <c r="BN14" i="2" s="1"/>
  <c r="U20" i="2"/>
  <c r="BM8" i="2" s="1"/>
  <c r="U19" i="2"/>
  <c r="V18" i="2"/>
  <c r="U10" i="2"/>
  <c r="U11" i="2"/>
  <c r="BM5" i="2" s="1"/>
  <c r="V9" i="2"/>
  <c r="BN5" i="2" s="1"/>
  <c r="V12" i="2"/>
  <c r="BN6" i="2" s="1"/>
  <c r="W21" i="2"/>
  <c r="BO9" i="2" s="1"/>
  <c r="U4" i="2"/>
  <c r="U5" i="2"/>
  <c r="BM3" i="2" s="1"/>
  <c r="V6" i="2"/>
  <c r="BN4" i="2" s="1"/>
  <c r="W15" i="2"/>
  <c r="BO7" i="2" s="1"/>
  <c r="V3" i="2"/>
  <c r="AD66" i="1" l="1"/>
  <c r="AD145" i="1"/>
  <c r="AD109" i="1"/>
  <c r="AC79" i="1"/>
  <c r="AD138" i="1"/>
  <c r="AC55" i="1"/>
  <c r="AD193" i="1"/>
  <c r="AD192" i="1"/>
  <c r="AD156" i="1"/>
  <c r="AD157" i="1"/>
  <c r="AC60" i="1"/>
  <c r="AC61" i="1"/>
  <c r="AD199" i="1"/>
  <c r="AD198" i="1"/>
  <c r="AC96" i="1"/>
  <c r="AC97" i="1"/>
  <c r="AD174" i="1"/>
  <c r="AD175" i="1"/>
  <c r="AD102" i="1"/>
  <c r="AD103" i="1"/>
  <c r="AD168" i="1"/>
  <c r="AD169" i="1"/>
  <c r="AD150" i="1"/>
  <c r="AD151" i="1"/>
  <c r="AD72" i="1"/>
  <c r="AD73" i="1"/>
  <c r="AD91" i="1"/>
  <c r="AD90" i="1"/>
  <c r="AD162" i="1"/>
  <c r="AD163" i="1"/>
  <c r="AC120" i="1"/>
  <c r="AC121" i="1"/>
  <c r="AD180" i="1"/>
  <c r="AD181" i="1"/>
  <c r="AD186" i="1"/>
  <c r="AD187" i="1"/>
  <c r="AD58" i="1"/>
  <c r="AD59" i="1" s="1"/>
  <c r="AF154" i="1"/>
  <c r="AF155" i="1" s="1"/>
  <c r="AF156" i="1" s="1"/>
  <c r="AE142" i="1"/>
  <c r="AE143" i="1" s="1"/>
  <c r="AE130" i="1"/>
  <c r="AE131" i="1" s="1"/>
  <c r="AE132" i="1" s="1"/>
  <c r="AE133" i="1" s="1"/>
  <c r="AD76" i="1"/>
  <c r="AD77" i="1" s="1"/>
  <c r="AD82" i="1"/>
  <c r="AD83" i="1" s="1"/>
  <c r="AD84" i="1" s="1"/>
  <c r="AD94" i="1"/>
  <c r="AD95" i="1" s="1"/>
  <c r="AE196" i="1"/>
  <c r="AE197" i="1" s="1"/>
  <c r="AE198" i="1" s="1"/>
  <c r="AE199" i="1" s="1"/>
  <c r="AE106" i="1"/>
  <c r="AE107" i="1" s="1"/>
  <c r="AE154" i="1"/>
  <c r="AE155" i="1" s="1"/>
  <c r="AE136" i="1"/>
  <c r="AE137" i="1" s="1"/>
  <c r="AE138" i="1" s="1"/>
  <c r="AE139" i="1" s="1"/>
  <c r="AF142" i="1"/>
  <c r="AF143" i="1" s="1"/>
  <c r="AC115" i="1"/>
  <c r="AD112" i="1"/>
  <c r="AD113" i="1" s="1"/>
  <c r="AE184" i="1"/>
  <c r="AE185" i="1" s="1"/>
  <c r="AE186" i="1" s="1"/>
  <c r="AE187" i="1" s="1"/>
  <c r="AE166" i="1"/>
  <c r="AE167" i="1" s="1"/>
  <c r="AE168" i="1" s="1"/>
  <c r="AE169" i="1" s="1"/>
  <c r="AE100" i="1"/>
  <c r="AE101" i="1" s="1"/>
  <c r="AE102" i="1" s="1"/>
  <c r="AE103" i="1" s="1"/>
  <c r="AC85" i="1"/>
  <c r="AE148" i="1"/>
  <c r="AE149" i="1" s="1"/>
  <c r="AE150" i="1" s="1"/>
  <c r="AE151" i="1" s="1"/>
  <c r="AD52" i="1"/>
  <c r="AD53" i="1" s="1"/>
  <c r="AE178" i="1"/>
  <c r="AE179" i="1" s="1"/>
  <c r="AE180" i="1" s="1"/>
  <c r="AE181" i="1" s="1"/>
  <c r="AE64" i="1"/>
  <c r="AE65" i="1" s="1"/>
  <c r="AE66" i="1" s="1"/>
  <c r="AE67" i="1" s="1"/>
  <c r="AE88" i="1"/>
  <c r="AE89" i="1" s="1"/>
  <c r="AE90" i="1" s="1"/>
  <c r="AE91" i="1" s="1"/>
  <c r="AE172" i="1"/>
  <c r="AE173" i="1" s="1"/>
  <c r="AE174" i="1" s="1"/>
  <c r="AE175" i="1" s="1"/>
  <c r="AE190" i="1"/>
  <c r="AE191" i="1" s="1"/>
  <c r="AE192" i="1" s="1"/>
  <c r="AE193" i="1" s="1"/>
  <c r="AE70" i="1"/>
  <c r="AE71" i="1" s="1"/>
  <c r="AD118" i="1"/>
  <c r="AD119" i="1" s="1"/>
  <c r="AD120" i="1" s="1"/>
  <c r="AF68" i="1"/>
  <c r="AF69" i="1" s="1"/>
  <c r="AE116" i="1"/>
  <c r="AE117" i="1" s="1"/>
  <c r="AE110" i="1"/>
  <c r="AE111" i="1" s="1"/>
  <c r="AF62" i="1"/>
  <c r="AF63" i="1" s="1"/>
  <c r="AE50" i="1"/>
  <c r="AE51" i="1" s="1"/>
  <c r="AF104" i="1"/>
  <c r="AF105" i="1" s="1"/>
  <c r="AF146" i="1"/>
  <c r="AF147" i="1" s="1"/>
  <c r="AF98" i="1"/>
  <c r="AF99" i="1" s="1"/>
  <c r="AF158" i="1"/>
  <c r="AF159" i="1" s="1"/>
  <c r="AF164" i="1"/>
  <c r="AF165" i="1" s="1"/>
  <c r="AF170" i="1"/>
  <c r="AF171" i="1" s="1"/>
  <c r="AF128" i="1"/>
  <c r="AF129" i="1" s="1"/>
  <c r="AE92" i="1"/>
  <c r="AE93" i="1" s="1"/>
  <c r="AF86" i="1"/>
  <c r="AF87" i="1" s="1"/>
  <c r="AF176" i="1"/>
  <c r="AF177" i="1" s="1"/>
  <c r="AE56" i="1"/>
  <c r="AE74" i="1"/>
  <c r="AE75" i="1" s="1"/>
  <c r="AE80" i="1"/>
  <c r="AE81" i="1" s="1"/>
  <c r="AF182" i="1"/>
  <c r="AF183" i="1" s="1"/>
  <c r="AF134" i="1"/>
  <c r="AF135" i="1" s="1"/>
  <c r="AF188" i="1"/>
  <c r="AF189" i="1" s="1"/>
  <c r="AF194" i="1"/>
  <c r="AF195" i="1" s="1"/>
  <c r="BY98" i="2"/>
  <c r="BY91" i="2"/>
  <c r="BY94" i="2"/>
  <c r="BY92" i="2"/>
  <c r="BY97" i="2"/>
  <c r="BY89" i="2"/>
  <c r="BY87" i="2"/>
  <c r="BY93" i="2"/>
  <c r="BY88" i="2"/>
  <c r="BY96" i="2"/>
  <c r="BY90" i="2"/>
  <c r="BY95" i="2"/>
  <c r="AH89" i="2"/>
  <c r="AH88" i="2"/>
  <c r="AI87" i="2"/>
  <c r="AH92" i="2"/>
  <c r="AH91" i="2"/>
  <c r="AI90" i="2"/>
  <c r="AH95" i="2"/>
  <c r="AH94" i="2"/>
  <c r="AI93" i="2"/>
  <c r="AH98" i="2"/>
  <c r="AH97" i="2"/>
  <c r="AI96" i="2"/>
  <c r="AH101" i="2"/>
  <c r="AH100" i="2"/>
  <c r="AI99" i="2"/>
  <c r="AH104" i="2"/>
  <c r="AH103" i="2"/>
  <c r="AI102" i="2"/>
  <c r="AH107" i="2"/>
  <c r="AH106" i="2"/>
  <c r="AI105" i="2"/>
  <c r="AH110" i="2"/>
  <c r="AH109" i="2"/>
  <c r="AI108" i="2"/>
  <c r="AH113" i="2"/>
  <c r="AH112" i="2"/>
  <c r="AI111" i="2"/>
  <c r="AH116" i="2"/>
  <c r="AH115" i="2"/>
  <c r="AI114" i="2"/>
  <c r="AH119" i="2"/>
  <c r="AH118" i="2"/>
  <c r="AI117" i="2"/>
  <c r="AH122" i="2"/>
  <c r="AH121" i="2"/>
  <c r="AI120" i="2"/>
  <c r="AF79" i="2"/>
  <c r="AF76" i="2"/>
  <c r="AF67" i="2"/>
  <c r="AF49" i="2"/>
  <c r="AG55" i="2"/>
  <c r="AG73" i="2"/>
  <c r="AG70" i="2"/>
  <c r="AG64" i="2"/>
  <c r="AG52" i="2"/>
  <c r="AF58" i="2"/>
  <c r="AG57" i="2"/>
  <c r="AF59" i="2"/>
  <c r="BX49" i="2" s="1"/>
  <c r="AF61" i="2"/>
  <c r="AF62" i="2"/>
  <c r="BX50" i="2" s="1"/>
  <c r="AG60" i="2"/>
  <c r="AF50" i="2"/>
  <c r="AG74" i="2"/>
  <c r="BY54" i="2" s="1"/>
  <c r="AH72" i="2"/>
  <c r="AH63" i="2"/>
  <c r="AG65" i="2"/>
  <c r="BY51" i="2" s="1"/>
  <c r="AG56" i="2"/>
  <c r="BY48" i="2" s="1"/>
  <c r="AH54" i="2"/>
  <c r="AF77" i="2"/>
  <c r="BX55" i="2" s="1"/>
  <c r="AG75" i="2"/>
  <c r="AF47" i="2"/>
  <c r="BX45" i="2" s="1"/>
  <c r="AG45" i="2"/>
  <c r="AF46" i="2"/>
  <c r="AF68" i="2"/>
  <c r="BX52" i="2" s="1"/>
  <c r="AG66" i="2"/>
  <c r="AH69" i="2"/>
  <c r="AG71" i="2"/>
  <c r="BY53" i="2" s="1"/>
  <c r="AF80" i="2"/>
  <c r="BX56" i="2" s="1"/>
  <c r="AG78" i="2"/>
  <c r="AH51" i="2"/>
  <c r="AG53" i="2"/>
  <c r="BY47" i="2" s="1"/>
  <c r="W12" i="2"/>
  <c r="BO6" i="2" s="1"/>
  <c r="W33" i="2"/>
  <c r="BO13" i="2" s="1"/>
  <c r="W27" i="2"/>
  <c r="BO11" i="2" s="1"/>
  <c r="V26" i="2"/>
  <c r="BN10" i="2" s="1"/>
  <c r="W24" i="2"/>
  <c r="W9" i="2"/>
  <c r="BO5" i="2" s="1"/>
  <c r="W30" i="2"/>
  <c r="BO12" i="2" s="1"/>
  <c r="V20" i="2"/>
  <c r="BN8" i="2" s="1"/>
  <c r="W18" i="2"/>
  <c r="X21" i="2"/>
  <c r="BP9" i="2" s="1"/>
  <c r="W36" i="2"/>
  <c r="BO14" i="2" s="1"/>
  <c r="V5" i="2"/>
  <c r="BN3" i="2" s="1"/>
  <c r="W6" i="2"/>
  <c r="BO4" i="2" s="1"/>
  <c r="X15" i="2"/>
  <c r="W3" i="2"/>
  <c r="AD54" i="1" l="1"/>
  <c r="AD55" i="1"/>
  <c r="AE72" i="1"/>
  <c r="AE73" i="1" s="1"/>
  <c r="AE108" i="1"/>
  <c r="AE109" i="1"/>
  <c r="AD114" i="1"/>
  <c r="AD115" i="1"/>
  <c r="AD96" i="1"/>
  <c r="AD97" i="1"/>
  <c r="AD60" i="1"/>
  <c r="AD61" i="1"/>
  <c r="AF144" i="1"/>
  <c r="AF145" i="1" s="1"/>
  <c r="AE144" i="1"/>
  <c r="AE145" i="1" s="1"/>
  <c r="AD79" i="1"/>
  <c r="AD78" i="1"/>
  <c r="AE76" i="1"/>
  <c r="AE77" i="1" s="1"/>
  <c r="AE78" i="1" s="1"/>
  <c r="AE79" i="1" s="1"/>
  <c r="AF100" i="1"/>
  <c r="AF101" i="1" s="1"/>
  <c r="AF102" i="1" s="1"/>
  <c r="AD121" i="1"/>
  <c r="AF106" i="1"/>
  <c r="AF107" i="1" s="1"/>
  <c r="AF108" i="1" s="1"/>
  <c r="AF109" i="1" s="1"/>
  <c r="AF160" i="1"/>
  <c r="AF161" i="1" s="1"/>
  <c r="AF178" i="1"/>
  <c r="AF179" i="1" s="1"/>
  <c r="AF180" i="1" s="1"/>
  <c r="AF181" i="1" s="1"/>
  <c r="AF148" i="1"/>
  <c r="AF149" i="1" s="1"/>
  <c r="AF150" i="1" s="1"/>
  <c r="AF151" i="1" s="1"/>
  <c r="AF190" i="1"/>
  <c r="AF191" i="1" s="1"/>
  <c r="AE94" i="1"/>
  <c r="AE95" i="1" s="1"/>
  <c r="AE52" i="1"/>
  <c r="AE53" i="1" s="1"/>
  <c r="AE54" i="1" s="1"/>
  <c r="AE55" i="1" s="1"/>
  <c r="AE156" i="1"/>
  <c r="AE157" i="1" s="1"/>
  <c r="AF130" i="1"/>
  <c r="AF131" i="1" s="1"/>
  <c r="AF88" i="1"/>
  <c r="AF89" i="1" s="1"/>
  <c r="AF90" i="1" s="1"/>
  <c r="AF64" i="1"/>
  <c r="AF65" i="1" s="1"/>
  <c r="AF157" i="1"/>
  <c r="AF184" i="1"/>
  <c r="AF185" i="1" s="1"/>
  <c r="AF186" i="1" s="1"/>
  <c r="AF187" i="1" s="1"/>
  <c r="AF172" i="1"/>
  <c r="AF173" i="1" s="1"/>
  <c r="AF174" i="1" s="1"/>
  <c r="AF175" i="1" s="1"/>
  <c r="AE112" i="1"/>
  <c r="AE113" i="1" s="1"/>
  <c r="AE114" i="1" s="1"/>
  <c r="AE115" i="1" s="1"/>
  <c r="AD85" i="1"/>
  <c r="AF196" i="1"/>
  <c r="AF197" i="1" s="1"/>
  <c r="AF198" i="1" s="1"/>
  <c r="AF136" i="1"/>
  <c r="AF137" i="1" s="1"/>
  <c r="AF138" i="1" s="1"/>
  <c r="AF139" i="1" s="1"/>
  <c r="AE82" i="1"/>
  <c r="AE83" i="1" s="1"/>
  <c r="AE84" i="1" s="1"/>
  <c r="AE85" i="1" s="1"/>
  <c r="AF166" i="1"/>
  <c r="AF167" i="1" s="1"/>
  <c r="AE118" i="1"/>
  <c r="AE119" i="1" s="1"/>
  <c r="AE120" i="1" s="1"/>
  <c r="AE121" i="1" s="1"/>
  <c r="AF70" i="1"/>
  <c r="AF71" i="1" s="1"/>
  <c r="AF72" i="1" s="1"/>
  <c r="AF73" i="1" s="1"/>
  <c r="AG104" i="1"/>
  <c r="AG105" i="1" s="1"/>
  <c r="AF50" i="1"/>
  <c r="AF51" i="1" s="1"/>
  <c r="AF116" i="1"/>
  <c r="AF117" i="1" s="1"/>
  <c r="AF110" i="1"/>
  <c r="AF111" i="1" s="1"/>
  <c r="AF80" i="1"/>
  <c r="AF81" i="1" s="1"/>
  <c r="AG98" i="1"/>
  <c r="AG99" i="1" s="1"/>
  <c r="AG68" i="1"/>
  <c r="AG69" i="1" s="1"/>
  <c r="AG128" i="1"/>
  <c r="AG129" i="1" s="1"/>
  <c r="AF92" i="1"/>
  <c r="AF93" i="1" s="1"/>
  <c r="AG140" i="1"/>
  <c r="AG141" i="1" s="1"/>
  <c r="AG188" i="1"/>
  <c r="AG189" i="1" s="1"/>
  <c r="AG176" i="1"/>
  <c r="AG177" i="1" s="1"/>
  <c r="AG158" i="1"/>
  <c r="AG159" i="1" s="1"/>
  <c r="AG86" i="1"/>
  <c r="AG87" i="1" s="1"/>
  <c r="AF74" i="1"/>
  <c r="AF75" i="1" s="1"/>
  <c r="AG182" i="1"/>
  <c r="AG183" i="1" s="1"/>
  <c r="AG152" i="1"/>
  <c r="AG153" i="1" s="1"/>
  <c r="AG146" i="1"/>
  <c r="AG147" i="1" s="1"/>
  <c r="AG170" i="1"/>
  <c r="AG171" i="1" s="1"/>
  <c r="AG62" i="1"/>
  <c r="AG63" i="1" s="1"/>
  <c r="AG134" i="1"/>
  <c r="AG135" i="1" s="1"/>
  <c r="AG194" i="1"/>
  <c r="AG195" i="1" s="1"/>
  <c r="AG164" i="1"/>
  <c r="AG165" i="1" s="1"/>
  <c r="AE57" i="1"/>
  <c r="BZ97" i="2"/>
  <c r="BZ89" i="2"/>
  <c r="BZ94" i="2"/>
  <c r="BZ93" i="2"/>
  <c r="BZ88" i="2"/>
  <c r="BZ92" i="2"/>
  <c r="BZ95" i="2"/>
  <c r="BZ90" i="2"/>
  <c r="BZ96" i="2"/>
  <c r="BZ91" i="2"/>
  <c r="BZ98" i="2"/>
  <c r="BZ87" i="2"/>
  <c r="AI122" i="2"/>
  <c r="AI121" i="2"/>
  <c r="AJ120" i="2"/>
  <c r="AI119" i="2"/>
  <c r="AI118" i="2"/>
  <c r="AJ117" i="2"/>
  <c r="AI116" i="2"/>
  <c r="AI115" i="2"/>
  <c r="AJ114" i="2"/>
  <c r="AI113" i="2"/>
  <c r="AI112" i="2"/>
  <c r="AJ111" i="2"/>
  <c r="AI110" i="2"/>
  <c r="CA94" i="2" s="1"/>
  <c r="AI109" i="2"/>
  <c r="AJ108" i="2"/>
  <c r="AI107" i="2"/>
  <c r="AI106" i="2"/>
  <c r="AJ105" i="2"/>
  <c r="AI104" i="2"/>
  <c r="AI103" i="2"/>
  <c r="AJ102" i="2"/>
  <c r="AI101" i="2"/>
  <c r="AI100" i="2"/>
  <c r="AJ99" i="2"/>
  <c r="AI98" i="2"/>
  <c r="CA90" i="2" s="1"/>
  <c r="AI97" i="2"/>
  <c r="AJ96" i="2"/>
  <c r="AI95" i="2"/>
  <c r="AI94" i="2"/>
  <c r="AJ93" i="2"/>
  <c r="AI92" i="2"/>
  <c r="CA88" i="2" s="1"/>
  <c r="AI91" i="2"/>
  <c r="AJ90" i="2"/>
  <c r="AI89" i="2"/>
  <c r="AI88" i="2"/>
  <c r="AJ87" i="2"/>
  <c r="AH52" i="2"/>
  <c r="AG79" i="2"/>
  <c r="AH70" i="2"/>
  <c r="AG67" i="2"/>
  <c r="AG76" i="2"/>
  <c r="AH55" i="2"/>
  <c r="AH64" i="2"/>
  <c r="AH73" i="2"/>
  <c r="AG49" i="2"/>
  <c r="AG61" i="2"/>
  <c r="AG62" i="2"/>
  <c r="BY50" i="2" s="1"/>
  <c r="AH60" i="2"/>
  <c r="AG58" i="2"/>
  <c r="AG59" i="2"/>
  <c r="BY49" i="2" s="1"/>
  <c r="AH57" i="2"/>
  <c r="AH56" i="2"/>
  <c r="BZ48" i="2" s="1"/>
  <c r="AI54" i="2"/>
  <c r="AH74" i="2"/>
  <c r="BZ54" i="2" s="1"/>
  <c r="AI72" i="2"/>
  <c r="AI69" i="2"/>
  <c r="AH71" i="2"/>
  <c r="BZ53" i="2" s="1"/>
  <c r="AG68" i="2"/>
  <c r="BY52" i="2" s="1"/>
  <c r="AG50" i="2"/>
  <c r="AH78" i="2"/>
  <c r="AG80" i="2"/>
  <c r="BY56" i="2" s="1"/>
  <c r="AI63" i="2"/>
  <c r="AH65" i="2"/>
  <c r="BZ51" i="2" s="1"/>
  <c r="AG47" i="2"/>
  <c r="BY45" i="2" s="1"/>
  <c r="AH45" i="2"/>
  <c r="AG46" i="2"/>
  <c r="AG77" i="2"/>
  <c r="BY55" i="2" s="1"/>
  <c r="AH53" i="2"/>
  <c r="BZ47" i="2" s="1"/>
  <c r="X30" i="2"/>
  <c r="X9" i="2"/>
  <c r="X27" i="2"/>
  <c r="X12" i="2"/>
  <c r="W26" i="2"/>
  <c r="BO10" i="2" s="1"/>
  <c r="X24" i="2"/>
  <c r="BP10" i="2" s="1"/>
  <c r="X36" i="2"/>
  <c r="X33" i="2"/>
  <c r="Y21" i="2"/>
  <c r="BQ9" i="2" s="1"/>
  <c r="W20" i="2"/>
  <c r="BO8" i="2" s="1"/>
  <c r="X18" i="2"/>
  <c r="X17" i="2"/>
  <c r="BP7" i="2" s="1"/>
  <c r="X16" i="2"/>
  <c r="W5" i="2"/>
  <c r="BO3" i="2" s="1"/>
  <c r="X6" i="2"/>
  <c r="Y15" i="2"/>
  <c r="X3" i="2"/>
  <c r="AF132" i="1" l="1"/>
  <c r="AF133" i="1"/>
  <c r="AF168" i="1"/>
  <c r="AF169" i="1" s="1"/>
  <c r="AE96" i="1"/>
  <c r="AE97" i="1" s="1"/>
  <c r="AF192" i="1"/>
  <c r="AF193" i="1" s="1"/>
  <c r="AF162" i="1"/>
  <c r="AF163" i="1" s="1"/>
  <c r="AF66" i="1"/>
  <c r="AF67" i="1" s="1"/>
  <c r="AF52" i="1"/>
  <c r="AF53" i="1" s="1"/>
  <c r="AF54" i="1" s="1"/>
  <c r="AF55" i="1" s="1"/>
  <c r="AF94" i="1"/>
  <c r="AF95" i="1" s="1"/>
  <c r="AF96" i="1" s="1"/>
  <c r="AF97" i="1" s="1"/>
  <c r="AE58" i="1"/>
  <c r="AR56" i="1"/>
  <c r="AS56" i="1"/>
  <c r="AT56" i="1"/>
  <c r="AO56" i="1"/>
  <c r="AP56" i="1"/>
  <c r="AQ56" i="1"/>
  <c r="AN56" i="1"/>
  <c r="AG184" i="1"/>
  <c r="AG185" i="1" s="1"/>
  <c r="AG130" i="1"/>
  <c r="AG131" i="1" s="1"/>
  <c r="AG132" i="1" s="1"/>
  <c r="AG133" i="1" s="1"/>
  <c r="AF91" i="1"/>
  <c r="AG148" i="1"/>
  <c r="AG149" i="1" s="1"/>
  <c r="AG150" i="1" s="1"/>
  <c r="AG106" i="1"/>
  <c r="AG107" i="1" s="1"/>
  <c r="AG108" i="1" s="1"/>
  <c r="AG109" i="1" s="1"/>
  <c r="AG166" i="1"/>
  <c r="AG167" i="1" s="1"/>
  <c r="AF76" i="1"/>
  <c r="AF77" i="1" s="1"/>
  <c r="AG70" i="1"/>
  <c r="AG71" i="1" s="1"/>
  <c r="AG72" i="1" s="1"/>
  <c r="AG73" i="1" s="1"/>
  <c r="AG142" i="1"/>
  <c r="AG143" i="1" s="1"/>
  <c r="AG144" i="1" s="1"/>
  <c r="AG154" i="1"/>
  <c r="AG155" i="1" s="1"/>
  <c r="AG88" i="1"/>
  <c r="AG89" i="1" s="1"/>
  <c r="AG90" i="1" s="1"/>
  <c r="AG91" i="1" s="1"/>
  <c r="AG136" i="1"/>
  <c r="AG137" i="1" s="1"/>
  <c r="AG138" i="1" s="1"/>
  <c r="AG160" i="1"/>
  <c r="AG161" i="1" s="1"/>
  <c r="AG162" i="1" s="1"/>
  <c r="AG163" i="1" s="1"/>
  <c r="AF82" i="1"/>
  <c r="AF83" i="1" s="1"/>
  <c r="AG196" i="1"/>
  <c r="AG197" i="1" s="1"/>
  <c r="AG198" i="1" s="1"/>
  <c r="AG199" i="1" s="1"/>
  <c r="AG64" i="1"/>
  <c r="AG65" i="1" s="1"/>
  <c r="AG178" i="1"/>
  <c r="AG179" i="1" s="1"/>
  <c r="AG180" i="1" s="1"/>
  <c r="AF112" i="1"/>
  <c r="AF113" i="1" s="1"/>
  <c r="AF103" i="1"/>
  <c r="AF199" i="1"/>
  <c r="AG100" i="1"/>
  <c r="AG101" i="1" s="1"/>
  <c r="AG102" i="1" s="1"/>
  <c r="AG103" i="1" s="1"/>
  <c r="AG172" i="1"/>
  <c r="AG173" i="1" s="1"/>
  <c r="AG174" i="1" s="1"/>
  <c r="AG175" i="1" s="1"/>
  <c r="AG190" i="1"/>
  <c r="AG191" i="1" s="1"/>
  <c r="AG192" i="1" s="1"/>
  <c r="AG193" i="1" s="1"/>
  <c r="AF118" i="1"/>
  <c r="AF119" i="1" s="1"/>
  <c r="AG92" i="1"/>
  <c r="AG116" i="1"/>
  <c r="AG117" i="1" s="1"/>
  <c r="AG74" i="1"/>
  <c r="AG75" i="1" s="1"/>
  <c r="AG110" i="1"/>
  <c r="AI146" i="1"/>
  <c r="AI147" i="1" s="1"/>
  <c r="AG80" i="1"/>
  <c r="AG81" i="1" s="1"/>
  <c r="AG50" i="1"/>
  <c r="AG51" i="1" s="1"/>
  <c r="AH98" i="1"/>
  <c r="AH99" i="1" s="1"/>
  <c r="AI134" i="1"/>
  <c r="AI135" i="1" s="1"/>
  <c r="AH86" i="1"/>
  <c r="AH87" i="1" s="1"/>
  <c r="AH140" i="1"/>
  <c r="AH141" i="1" s="1"/>
  <c r="AH182" i="1"/>
  <c r="AH183" i="1" s="1"/>
  <c r="AH188" i="1"/>
  <c r="AH189" i="1" s="1"/>
  <c r="AH146" i="1"/>
  <c r="AH147" i="1" s="1"/>
  <c r="AH104" i="1"/>
  <c r="AH105" i="1" s="1"/>
  <c r="AH152" i="1"/>
  <c r="AH153" i="1" s="1"/>
  <c r="AH176" i="1"/>
  <c r="AH177" i="1" s="1"/>
  <c r="AH158" i="1"/>
  <c r="AH159" i="1" s="1"/>
  <c r="AH62" i="1"/>
  <c r="AI170" i="1"/>
  <c r="AI171" i="1" s="1"/>
  <c r="AH128" i="1"/>
  <c r="AH129" i="1" s="1"/>
  <c r="AH134" i="1"/>
  <c r="AH135" i="1" s="1"/>
  <c r="AH164" i="1"/>
  <c r="AH165" i="1" s="1"/>
  <c r="AH194" i="1"/>
  <c r="AH195" i="1" s="1"/>
  <c r="AH170" i="1"/>
  <c r="AH171" i="1" s="1"/>
  <c r="AH68" i="1"/>
  <c r="AH69" i="1" s="1"/>
  <c r="CA98" i="2"/>
  <c r="CA96" i="2"/>
  <c r="CA92" i="2"/>
  <c r="CA87" i="2"/>
  <c r="CA89" i="2"/>
  <c r="CA91" i="2"/>
  <c r="CA93" i="2"/>
  <c r="CA95" i="2"/>
  <c r="CA97" i="2"/>
  <c r="AJ89" i="2"/>
  <c r="AJ88" i="2"/>
  <c r="AK87" i="2"/>
  <c r="AJ92" i="2"/>
  <c r="AJ91" i="2"/>
  <c r="AK90" i="2"/>
  <c r="AJ95" i="2"/>
  <c r="AJ94" i="2"/>
  <c r="AK93" i="2"/>
  <c r="AJ98" i="2"/>
  <c r="AJ97" i="2"/>
  <c r="AK96" i="2"/>
  <c r="AJ101" i="2"/>
  <c r="AJ100" i="2"/>
  <c r="AK99" i="2"/>
  <c r="AJ104" i="2"/>
  <c r="AJ103" i="2"/>
  <c r="AK102" i="2"/>
  <c r="AJ107" i="2"/>
  <c r="AJ106" i="2"/>
  <c r="AK105" i="2"/>
  <c r="AJ110" i="2"/>
  <c r="AJ109" i="2"/>
  <c r="AK108" i="2"/>
  <c r="AJ113" i="2"/>
  <c r="CB95" i="2" s="1"/>
  <c r="AJ112" i="2"/>
  <c r="AK111" i="2"/>
  <c r="AJ116" i="2"/>
  <c r="AJ115" i="2"/>
  <c r="AK114" i="2"/>
  <c r="AJ119" i="2"/>
  <c r="AJ118" i="2"/>
  <c r="AK117" i="2"/>
  <c r="AJ122" i="2"/>
  <c r="AJ121" i="2"/>
  <c r="AK120" i="2"/>
  <c r="AI52" i="2"/>
  <c r="AH76" i="2"/>
  <c r="AI64" i="2"/>
  <c r="AH79" i="2"/>
  <c r="AH49" i="2"/>
  <c r="AH67" i="2"/>
  <c r="AI70" i="2"/>
  <c r="AI73" i="2"/>
  <c r="AI55" i="2"/>
  <c r="AH58" i="2"/>
  <c r="AH59" i="2"/>
  <c r="BZ49" i="2" s="1"/>
  <c r="AI57" i="2"/>
  <c r="AH61" i="2"/>
  <c r="AH62" i="2"/>
  <c r="BZ50" i="2" s="1"/>
  <c r="AI78" i="2"/>
  <c r="AH80" i="2"/>
  <c r="BZ56" i="2" s="1"/>
  <c r="AJ54" i="2"/>
  <c r="AI56" i="2"/>
  <c r="CA48" i="2" s="1"/>
  <c r="AH68" i="2"/>
  <c r="AI71" i="2"/>
  <c r="CA53" i="2" s="1"/>
  <c r="AI53" i="2"/>
  <c r="AH47" i="2"/>
  <c r="BZ45" i="2" s="1"/>
  <c r="AI45" i="2"/>
  <c r="AH46" i="2"/>
  <c r="AJ63" i="2"/>
  <c r="AI65" i="2"/>
  <c r="CA51" i="2" s="1"/>
  <c r="AH50" i="2"/>
  <c r="AJ72" i="2"/>
  <c r="AI74" i="2"/>
  <c r="CA54" i="2" s="1"/>
  <c r="AH77" i="2"/>
  <c r="X28" i="2"/>
  <c r="X29" i="2"/>
  <c r="BP11" i="2" s="1"/>
  <c r="Y27" i="2"/>
  <c r="X31" i="2"/>
  <c r="X32" i="2"/>
  <c r="BP12" i="2" s="1"/>
  <c r="Y30" i="2"/>
  <c r="X8" i="2"/>
  <c r="BP4" i="2" s="1"/>
  <c r="X7" i="2"/>
  <c r="X35" i="2"/>
  <c r="BP13" i="2" s="1"/>
  <c r="X34" i="2"/>
  <c r="Y33" i="2"/>
  <c r="X14" i="2"/>
  <c r="BP6" i="2" s="1"/>
  <c r="X13" i="2"/>
  <c r="Y12" i="2"/>
  <c r="X10" i="2"/>
  <c r="X11" i="2"/>
  <c r="BP5" i="2" s="1"/>
  <c r="Y9" i="2"/>
  <c r="Z21" i="2"/>
  <c r="BR9" i="2" s="1"/>
  <c r="Y24" i="2"/>
  <c r="BQ10" i="2" s="1"/>
  <c r="Y16" i="2"/>
  <c r="Y17" i="2"/>
  <c r="BQ7" i="2" s="1"/>
  <c r="X19" i="2"/>
  <c r="X20" i="2"/>
  <c r="BP8" i="2" s="1"/>
  <c r="Y18" i="2"/>
  <c r="X38" i="2"/>
  <c r="BP14" i="2" s="1"/>
  <c r="X37" i="2"/>
  <c r="Y36" i="2"/>
  <c r="X5" i="2"/>
  <c r="BP3" i="2" s="1"/>
  <c r="X4" i="2"/>
  <c r="Y6" i="2"/>
  <c r="Z15" i="2"/>
  <c r="Y3" i="2"/>
  <c r="AG181" i="1" l="1"/>
  <c r="AG145" i="1"/>
  <c r="AG151" i="1"/>
  <c r="AF78" i="1"/>
  <c r="AF79" i="1"/>
  <c r="AF120" i="1"/>
  <c r="AF121" i="1" s="1"/>
  <c r="AG168" i="1"/>
  <c r="AG169" i="1" s="1"/>
  <c r="AG186" i="1"/>
  <c r="AG187" i="1" s="1"/>
  <c r="AF114" i="1"/>
  <c r="AF115" i="1" s="1"/>
  <c r="AG156" i="1"/>
  <c r="AG157" i="1" s="1"/>
  <c r="AF84" i="1"/>
  <c r="AF85" i="1" s="1"/>
  <c r="AG76" i="1"/>
  <c r="AG77" i="1" s="1"/>
  <c r="AG78" i="1" s="1"/>
  <c r="AH196" i="1"/>
  <c r="AH197" i="1" s="1"/>
  <c r="AH130" i="1"/>
  <c r="AH131" i="1" s="1"/>
  <c r="AH132" i="1" s="1"/>
  <c r="AH133" i="1" s="1"/>
  <c r="AH190" i="1"/>
  <c r="AH191" i="1" s="1"/>
  <c r="AH192" i="1" s="1"/>
  <c r="AI148" i="1"/>
  <c r="AI149" i="1" s="1"/>
  <c r="AI150" i="1" s="1"/>
  <c r="AG139" i="1"/>
  <c r="AG66" i="1"/>
  <c r="AG67" i="1" s="1"/>
  <c r="AI172" i="1"/>
  <c r="AI173" i="1" s="1"/>
  <c r="AI174" i="1" s="1"/>
  <c r="AI175" i="1" s="1"/>
  <c r="AH184" i="1"/>
  <c r="AH185" i="1" s="1"/>
  <c r="AH70" i="1"/>
  <c r="AH71" i="1" s="1"/>
  <c r="AH72" i="1" s="1"/>
  <c r="AH160" i="1"/>
  <c r="AH161" i="1" s="1"/>
  <c r="AH88" i="1"/>
  <c r="AH89" i="1" s="1"/>
  <c r="AH90" i="1" s="1"/>
  <c r="AH91" i="1" s="1"/>
  <c r="AG118" i="1"/>
  <c r="AG119" i="1" s="1"/>
  <c r="AG120" i="1" s="1"/>
  <c r="AG121" i="1" s="1"/>
  <c r="AH172" i="1"/>
  <c r="AH173" i="1" s="1"/>
  <c r="AH174" i="1" s="1"/>
  <c r="AH178" i="1"/>
  <c r="AH179" i="1" s="1"/>
  <c r="AI136" i="1"/>
  <c r="AI137" i="1" s="1"/>
  <c r="AH142" i="1"/>
  <c r="AH143" i="1" s="1"/>
  <c r="AH144" i="1" s="1"/>
  <c r="AH145" i="1" s="1"/>
  <c r="AH154" i="1"/>
  <c r="AH155" i="1" s="1"/>
  <c r="AH156" i="1" s="1"/>
  <c r="AH166" i="1"/>
  <c r="AH167" i="1" s="1"/>
  <c r="AG52" i="1"/>
  <c r="AG53" i="1" s="1"/>
  <c r="AG54" i="1" s="1"/>
  <c r="AG55" i="1" s="1"/>
  <c r="AH100" i="1"/>
  <c r="AH101" i="1" s="1"/>
  <c r="AH102" i="1" s="1"/>
  <c r="AH103" i="1" s="1"/>
  <c r="AH106" i="1"/>
  <c r="AH107" i="1" s="1"/>
  <c r="AH108" i="1" s="1"/>
  <c r="AH109" i="1" s="1"/>
  <c r="AH136" i="1"/>
  <c r="AH137" i="1" s="1"/>
  <c r="AH148" i="1"/>
  <c r="AH149" i="1" s="1"/>
  <c r="AG82" i="1"/>
  <c r="AG83" i="1" s="1"/>
  <c r="AG84" i="1" s="1"/>
  <c r="AG85" i="1" s="1"/>
  <c r="AH186" i="1"/>
  <c r="AH187" i="1" s="1"/>
  <c r="AE59" i="1"/>
  <c r="AI98" i="1"/>
  <c r="AI104" i="1"/>
  <c r="AI105" i="1" s="1"/>
  <c r="AH74" i="1"/>
  <c r="AH75" i="1" s="1"/>
  <c r="AI86" i="1"/>
  <c r="AI87" i="1" s="1"/>
  <c r="AI88" i="1" s="1"/>
  <c r="AI68" i="1"/>
  <c r="AI69" i="1" s="1"/>
  <c r="AI70" i="1" s="1"/>
  <c r="AH116" i="1"/>
  <c r="AH117" i="1" s="1"/>
  <c r="AH50" i="1"/>
  <c r="AH51" i="1" s="1"/>
  <c r="AH80" i="1"/>
  <c r="AI158" i="1"/>
  <c r="AI159" i="1" s="1"/>
  <c r="AI182" i="1"/>
  <c r="AI183" i="1" s="1"/>
  <c r="AH63" i="1"/>
  <c r="AG111" i="1"/>
  <c r="AI188" i="1"/>
  <c r="AI189" i="1" s="1"/>
  <c r="AI194" i="1"/>
  <c r="AI195" i="1" s="1"/>
  <c r="AI176" i="1"/>
  <c r="AI177" i="1" s="1"/>
  <c r="AI164" i="1"/>
  <c r="AI165" i="1" s="1"/>
  <c r="AI152" i="1"/>
  <c r="AI153" i="1" s="1"/>
  <c r="AJ176" i="1"/>
  <c r="AJ177" i="1" s="1"/>
  <c r="AI140" i="1"/>
  <c r="AI141" i="1" s="1"/>
  <c r="AI128" i="1"/>
  <c r="AI129" i="1" s="1"/>
  <c r="AG93" i="1"/>
  <c r="CB87" i="2"/>
  <c r="CB89" i="2"/>
  <c r="CB97" i="2"/>
  <c r="CB94" i="2"/>
  <c r="CB96" i="2"/>
  <c r="CB91" i="2"/>
  <c r="CB90" i="2"/>
  <c r="CB88" i="2"/>
  <c r="CB92" i="2"/>
  <c r="CB98" i="2"/>
  <c r="CB93" i="2"/>
  <c r="AK122" i="2"/>
  <c r="AK121" i="2"/>
  <c r="AL120" i="2"/>
  <c r="AK119" i="2"/>
  <c r="AK118" i="2"/>
  <c r="AL117" i="2"/>
  <c r="AK116" i="2"/>
  <c r="AK115" i="2"/>
  <c r="AL114" i="2"/>
  <c r="AK113" i="2"/>
  <c r="AK112" i="2"/>
  <c r="AL111" i="2"/>
  <c r="AK110" i="2"/>
  <c r="AK109" i="2"/>
  <c r="AL108" i="2"/>
  <c r="AK107" i="2"/>
  <c r="AK106" i="2"/>
  <c r="AL105" i="2"/>
  <c r="AK104" i="2"/>
  <c r="CC92" i="2" s="1"/>
  <c r="AK103" i="2"/>
  <c r="AL102" i="2"/>
  <c r="AK101" i="2"/>
  <c r="AK100" i="2"/>
  <c r="AL99" i="2"/>
  <c r="AK98" i="2"/>
  <c r="AK97" i="2"/>
  <c r="AL96" i="2"/>
  <c r="AK95" i="2"/>
  <c r="AK94" i="2"/>
  <c r="AL93" i="2"/>
  <c r="AK92" i="2"/>
  <c r="AK91" i="2"/>
  <c r="AL90" i="2"/>
  <c r="AK89" i="2"/>
  <c r="AK88" i="2"/>
  <c r="AL87" i="2"/>
  <c r="AI76" i="2"/>
  <c r="AJ73" i="2"/>
  <c r="AI49" i="2"/>
  <c r="AJ64" i="2"/>
  <c r="AJ52" i="2"/>
  <c r="AJ70" i="2"/>
  <c r="AI67" i="2"/>
  <c r="AJ55" i="2"/>
  <c r="AI79" i="2"/>
  <c r="AI61" i="2"/>
  <c r="AI62" i="2"/>
  <c r="AI58" i="2"/>
  <c r="AI59" i="2"/>
  <c r="CA49" i="2" s="1"/>
  <c r="AJ57" i="2"/>
  <c r="AI47" i="2"/>
  <c r="CA45" i="2" s="1"/>
  <c r="AJ45" i="2"/>
  <c r="AI46" i="2"/>
  <c r="AJ74" i="2"/>
  <c r="CB54" i="2" s="1"/>
  <c r="AK72" i="2"/>
  <c r="AJ56" i="2"/>
  <c r="CB48" i="2" s="1"/>
  <c r="AJ71" i="2"/>
  <c r="AI77" i="2"/>
  <c r="AI68" i="2"/>
  <c r="AI80" i="2"/>
  <c r="CA56" i="2" s="1"/>
  <c r="AJ78" i="2"/>
  <c r="AI50" i="2"/>
  <c r="AJ53" i="2"/>
  <c r="AJ65" i="2"/>
  <c r="CB51" i="2" s="1"/>
  <c r="AK63" i="2"/>
  <c r="Y37" i="2"/>
  <c r="Y38" i="2"/>
  <c r="BQ14" i="2" s="1"/>
  <c r="Z36" i="2"/>
  <c r="Y31" i="2"/>
  <c r="Y32" i="2"/>
  <c r="BQ12" i="2" s="1"/>
  <c r="Z30" i="2"/>
  <c r="Y8" i="2"/>
  <c r="BQ4" i="2" s="1"/>
  <c r="Y7" i="2"/>
  <c r="Z24" i="2"/>
  <c r="BR10" i="2" s="1"/>
  <c r="Y14" i="2"/>
  <c r="BQ6" i="2" s="1"/>
  <c r="Y13" i="2"/>
  <c r="Z12" i="2"/>
  <c r="Y28" i="2"/>
  <c r="Y29" i="2"/>
  <c r="BQ11" i="2" s="1"/>
  <c r="Z27" i="2"/>
  <c r="AA21" i="2"/>
  <c r="BS9" i="2" s="1"/>
  <c r="Y10" i="2"/>
  <c r="Y11" i="2"/>
  <c r="BQ5" i="2" s="1"/>
  <c r="Z9" i="2"/>
  <c r="Y19" i="2"/>
  <c r="Y20" i="2"/>
  <c r="BQ8" i="2" s="1"/>
  <c r="Z18" i="2"/>
  <c r="Z16" i="2"/>
  <c r="Z17" i="2"/>
  <c r="BR7" i="2" s="1"/>
  <c r="Y34" i="2"/>
  <c r="Y35" i="2"/>
  <c r="BQ13" i="2" s="1"/>
  <c r="Z33" i="2"/>
  <c r="Y5" i="2"/>
  <c r="BQ3" i="2" s="1"/>
  <c r="Y4" i="2"/>
  <c r="Z6" i="2"/>
  <c r="AA15" i="2"/>
  <c r="Z3" i="2"/>
  <c r="AH193" i="1" l="1"/>
  <c r="AG79" i="1"/>
  <c r="AH198" i="1"/>
  <c r="AH199" i="1"/>
  <c r="AH138" i="1"/>
  <c r="AH139" i="1" s="1"/>
  <c r="AH150" i="1"/>
  <c r="AH151" i="1" s="1"/>
  <c r="AH162" i="1"/>
  <c r="AH163" i="1" s="1"/>
  <c r="AI138" i="1"/>
  <c r="AI139" i="1" s="1"/>
  <c r="AH180" i="1"/>
  <c r="AH181" i="1" s="1"/>
  <c r="AH168" i="1"/>
  <c r="AH169" i="1" s="1"/>
  <c r="AI166" i="1"/>
  <c r="AI167" i="1" s="1"/>
  <c r="AI168" i="1" s="1"/>
  <c r="AI169" i="1" s="1"/>
  <c r="AH73" i="1"/>
  <c r="AI178" i="1"/>
  <c r="AI179" i="1" s="1"/>
  <c r="AH52" i="1"/>
  <c r="AH53" i="1" s="1"/>
  <c r="AH175" i="1"/>
  <c r="AI196" i="1"/>
  <c r="AI197" i="1" s="1"/>
  <c r="AH118" i="1"/>
  <c r="AH119" i="1" s="1"/>
  <c r="AH120" i="1" s="1"/>
  <c r="AH121" i="1" s="1"/>
  <c r="AH157" i="1"/>
  <c r="AG94" i="1"/>
  <c r="AT92" i="1"/>
  <c r="AN92" i="1"/>
  <c r="AO92" i="1"/>
  <c r="AR92" i="1"/>
  <c r="AQ92" i="1"/>
  <c r="AS92" i="1"/>
  <c r="AP92" i="1"/>
  <c r="AI190" i="1"/>
  <c r="AI191" i="1" s="1"/>
  <c r="AI192" i="1" s="1"/>
  <c r="AI193" i="1" s="1"/>
  <c r="AI160" i="1"/>
  <c r="AI161" i="1" s="1"/>
  <c r="AI162" i="1" s="1"/>
  <c r="AI163" i="1" s="1"/>
  <c r="AI130" i="1"/>
  <c r="AI131" i="1" s="1"/>
  <c r="AG112" i="1"/>
  <c r="AG113" i="1" s="1"/>
  <c r="AQ110" i="1"/>
  <c r="AR110" i="1"/>
  <c r="AP110" i="1"/>
  <c r="AT110" i="1"/>
  <c r="AN110" i="1"/>
  <c r="AO110" i="1"/>
  <c r="AS110" i="1"/>
  <c r="AI151" i="1"/>
  <c r="AI142" i="1"/>
  <c r="AI143" i="1" s="1"/>
  <c r="AI144" i="1" s="1"/>
  <c r="AI145" i="1" s="1"/>
  <c r="AH64" i="1"/>
  <c r="AR62" i="1"/>
  <c r="AS62" i="1"/>
  <c r="AT62" i="1"/>
  <c r="AN62" i="1"/>
  <c r="AO62" i="1"/>
  <c r="AP62" i="1"/>
  <c r="AQ62" i="1"/>
  <c r="AH76" i="1"/>
  <c r="AH77" i="1" s="1"/>
  <c r="AH78" i="1" s="1"/>
  <c r="AH79" i="1" s="1"/>
  <c r="AI154" i="1"/>
  <c r="AI155" i="1" s="1"/>
  <c r="AI156" i="1" s="1"/>
  <c r="AI157" i="1" s="1"/>
  <c r="AJ178" i="1"/>
  <c r="AJ179" i="1" s="1"/>
  <c r="AJ180" i="1" s="1"/>
  <c r="AI184" i="1"/>
  <c r="AI185" i="1" s="1"/>
  <c r="AI186" i="1" s="1"/>
  <c r="AI106" i="1"/>
  <c r="AI107" i="1" s="1"/>
  <c r="AI108" i="1" s="1"/>
  <c r="AI109" i="1" s="1"/>
  <c r="AI71" i="1"/>
  <c r="AI132" i="1"/>
  <c r="AI133" i="1" s="1"/>
  <c r="AI89" i="1"/>
  <c r="AE60" i="1"/>
  <c r="AE61" i="1" s="1"/>
  <c r="A61" i="1" s="1"/>
  <c r="AI74" i="1"/>
  <c r="AI75" i="1" s="1"/>
  <c r="AI116" i="1"/>
  <c r="AI117" i="1" s="1"/>
  <c r="AI118" i="1" s="1"/>
  <c r="AI50" i="1"/>
  <c r="AI51" i="1" s="1"/>
  <c r="AJ86" i="1"/>
  <c r="AJ87" i="1" s="1"/>
  <c r="AJ104" i="1"/>
  <c r="AJ105" i="1" s="1"/>
  <c r="AK158" i="1"/>
  <c r="AK159" i="1" s="1"/>
  <c r="AJ152" i="1"/>
  <c r="AJ153" i="1" s="1"/>
  <c r="AJ182" i="1"/>
  <c r="AJ183" i="1" s="1"/>
  <c r="AJ170" i="1"/>
  <c r="AJ171" i="1" s="1"/>
  <c r="AJ68" i="1"/>
  <c r="AJ164" i="1"/>
  <c r="AJ165" i="1" s="1"/>
  <c r="AJ188" i="1"/>
  <c r="AJ189" i="1" s="1"/>
  <c r="AJ194" i="1"/>
  <c r="AJ195" i="1" s="1"/>
  <c r="AJ140" i="1"/>
  <c r="AJ141" i="1" s="1"/>
  <c r="AJ158" i="1"/>
  <c r="AJ159" i="1" s="1"/>
  <c r="AJ128" i="1"/>
  <c r="AJ129" i="1" s="1"/>
  <c r="AH81" i="1"/>
  <c r="AJ134" i="1"/>
  <c r="AJ135" i="1" s="1"/>
  <c r="AI99" i="1"/>
  <c r="AJ146" i="1"/>
  <c r="AJ147" i="1" s="1"/>
  <c r="AJ46" i="2"/>
  <c r="CC89" i="2"/>
  <c r="CC94" i="2"/>
  <c r="CC87" i="2"/>
  <c r="CC97" i="2"/>
  <c r="CC90" i="2"/>
  <c r="CC95" i="2"/>
  <c r="CC96" i="2"/>
  <c r="CC88" i="2"/>
  <c r="CC93" i="2"/>
  <c r="CC98" i="2"/>
  <c r="CC91" i="2"/>
  <c r="AL89" i="2"/>
  <c r="AL88" i="2"/>
  <c r="AM87" i="2"/>
  <c r="AL92" i="2"/>
  <c r="AL91" i="2"/>
  <c r="AM90" i="2"/>
  <c r="AL95" i="2"/>
  <c r="CD89" i="2" s="1"/>
  <c r="AL94" i="2"/>
  <c r="AM93" i="2"/>
  <c r="AL98" i="2"/>
  <c r="AL97" i="2"/>
  <c r="AM96" i="2"/>
  <c r="AL101" i="2"/>
  <c r="AL100" i="2"/>
  <c r="AM99" i="2"/>
  <c r="AL104" i="2"/>
  <c r="AL103" i="2"/>
  <c r="AM102" i="2"/>
  <c r="AL107" i="2"/>
  <c r="CD93" i="2" s="1"/>
  <c r="AL106" i="2"/>
  <c r="AM105" i="2"/>
  <c r="AL110" i="2"/>
  <c r="AL109" i="2"/>
  <c r="AM108" i="2"/>
  <c r="AL113" i="2"/>
  <c r="AL112" i="2"/>
  <c r="AM111" i="2"/>
  <c r="AL116" i="2"/>
  <c r="AL115" i="2"/>
  <c r="AM114" i="2"/>
  <c r="AL119" i="2"/>
  <c r="AL118" i="2"/>
  <c r="AM117" i="2"/>
  <c r="AL122" i="2"/>
  <c r="AL121" i="2"/>
  <c r="AM120" i="2"/>
  <c r="AK64" i="2"/>
  <c r="AK52" i="2"/>
  <c r="AJ49" i="2"/>
  <c r="AJ79" i="2"/>
  <c r="AJ67" i="2"/>
  <c r="AJ76" i="2"/>
  <c r="AK70" i="2"/>
  <c r="AK55" i="2"/>
  <c r="AK73" i="2"/>
  <c r="AJ58" i="2"/>
  <c r="AK57" i="2"/>
  <c r="AJ59" i="2"/>
  <c r="CB49" i="2" s="1"/>
  <c r="AJ61" i="2"/>
  <c r="AJ62" i="2"/>
  <c r="AK56" i="2"/>
  <c r="AJ47" i="2"/>
  <c r="CB45" i="2" s="1"/>
  <c r="AK45" i="2"/>
  <c r="AK65" i="2"/>
  <c r="CC51" i="2" s="1"/>
  <c r="AJ68" i="2"/>
  <c r="AJ77" i="2"/>
  <c r="AJ80" i="2"/>
  <c r="CB56" i="2" s="1"/>
  <c r="AL72" i="2"/>
  <c r="AK74" i="2"/>
  <c r="CC54" i="2" s="1"/>
  <c r="AJ50" i="2"/>
  <c r="AK71" i="2"/>
  <c r="AK53" i="2"/>
  <c r="Z31" i="2"/>
  <c r="Z32" i="2"/>
  <c r="BR12" i="2" s="1"/>
  <c r="AA30" i="2"/>
  <c r="Z8" i="2"/>
  <c r="BR4" i="2" s="1"/>
  <c r="Z7" i="2"/>
  <c r="Z19" i="2"/>
  <c r="Z20" i="2"/>
  <c r="BR8" i="2" s="1"/>
  <c r="AA18" i="2"/>
  <c r="Z28" i="2"/>
  <c r="Z29" i="2"/>
  <c r="BR11" i="2" s="1"/>
  <c r="AA27" i="2"/>
  <c r="Z14" i="2"/>
  <c r="BR6" i="2" s="1"/>
  <c r="Z13" i="2"/>
  <c r="AA12" i="2"/>
  <c r="AA24" i="2"/>
  <c r="BS10" i="2" s="1"/>
  <c r="Z11" i="2"/>
  <c r="BR5" i="2" s="1"/>
  <c r="Z10" i="2"/>
  <c r="AA9" i="2"/>
  <c r="Z37" i="2"/>
  <c r="Z38" i="2"/>
  <c r="BR14" i="2" s="1"/>
  <c r="AA36" i="2"/>
  <c r="Z35" i="2"/>
  <c r="BR13" i="2" s="1"/>
  <c r="Z34" i="2"/>
  <c r="AA33" i="2"/>
  <c r="AA16" i="2"/>
  <c r="AA17" i="2"/>
  <c r="BS7" i="2" s="1"/>
  <c r="AB21" i="2"/>
  <c r="BT9" i="2" s="1"/>
  <c r="Z4" i="2"/>
  <c r="Z5" i="2"/>
  <c r="BR3" i="2" s="1"/>
  <c r="AA6" i="2"/>
  <c r="AB15" i="2"/>
  <c r="AA3" i="2"/>
  <c r="AI180" i="1" l="1"/>
  <c r="AI181" i="1" s="1"/>
  <c r="AI198" i="1"/>
  <c r="AI199" i="1" s="1"/>
  <c r="AH54" i="1"/>
  <c r="AH55" i="1"/>
  <c r="AI100" i="1"/>
  <c r="AS98" i="1"/>
  <c r="AO98" i="1"/>
  <c r="AN98" i="1"/>
  <c r="AT98" i="1"/>
  <c r="AP98" i="1"/>
  <c r="AR98" i="1"/>
  <c r="AQ98" i="1"/>
  <c r="AJ166" i="1"/>
  <c r="AJ167" i="1" s="1"/>
  <c r="AJ88" i="1"/>
  <c r="AJ89" i="1" s="1"/>
  <c r="AJ90" i="1" s="1"/>
  <c r="AI187" i="1"/>
  <c r="AJ136" i="1"/>
  <c r="AJ137" i="1" s="1"/>
  <c r="AJ138" i="1" s="1"/>
  <c r="AI52" i="1"/>
  <c r="AI53" i="1" s="1"/>
  <c r="AI54" i="1" s="1"/>
  <c r="AI55" i="1" s="1"/>
  <c r="AH82" i="1"/>
  <c r="AO80" i="1"/>
  <c r="AR80" i="1"/>
  <c r="AT80" i="1"/>
  <c r="AQ80" i="1"/>
  <c r="AP80" i="1"/>
  <c r="AN80" i="1"/>
  <c r="AS80" i="1"/>
  <c r="AJ172" i="1"/>
  <c r="AJ173" i="1" s="1"/>
  <c r="AJ174" i="1" s="1"/>
  <c r="AJ184" i="1"/>
  <c r="AJ185" i="1" s="1"/>
  <c r="AI76" i="1"/>
  <c r="AI77" i="1" s="1"/>
  <c r="AJ130" i="1"/>
  <c r="AJ131" i="1" s="1"/>
  <c r="AJ132" i="1" s="1"/>
  <c r="AJ160" i="1"/>
  <c r="AJ161" i="1" s="1"/>
  <c r="AJ162" i="1" s="1"/>
  <c r="AJ142" i="1"/>
  <c r="AJ143" i="1" s="1"/>
  <c r="AJ196" i="1"/>
  <c r="AJ197" i="1" s="1"/>
  <c r="AK160" i="1"/>
  <c r="AK161" i="1" s="1"/>
  <c r="AK162" i="1" s="1"/>
  <c r="AJ154" i="1"/>
  <c r="AJ155" i="1" s="1"/>
  <c r="AJ156" i="1" s="1"/>
  <c r="AJ148" i="1"/>
  <c r="AJ149" i="1" s="1"/>
  <c r="AJ190" i="1"/>
  <c r="AJ191" i="1" s="1"/>
  <c r="AJ106" i="1"/>
  <c r="AJ107" i="1" s="1"/>
  <c r="AJ108" i="1" s="1"/>
  <c r="AI90" i="1"/>
  <c r="AI91" i="1" s="1"/>
  <c r="A91" i="1" s="1"/>
  <c r="AJ109" i="1"/>
  <c r="AI119" i="1"/>
  <c r="AI72" i="1"/>
  <c r="AI73" i="1" s="1"/>
  <c r="A73" i="1" s="1"/>
  <c r="AG95" i="1"/>
  <c r="AH65" i="1"/>
  <c r="AG114" i="1"/>
  <c r="AG115" i="1" s="1"/>
  <c r="A115" i="1" s="1"/>
  <c r="AK104" i="1"/>
  <c r="AK105" i="1" s="1"/>
  <c r="AJ116" i="1"/>
  <c r="AJ74" i="1"/>
  <c r="AJ75" i="1" s="1"/>
  <c r="AL140" i="1"/>
  <c r="AL141" i="1" s="1"/>
  <c r="AK86" i="1"/>
  <c r="AJ50" i="1"/>
  <c r="AJ51" i="1" s="1"/>
  <c r="AK176" i="1"/>
  <c r="AK177" i="1" s="1"/>
  <c r="AK146" i="1"/>
  <c r="AK147" i="1" s="1"/>
  <c r="AK188" i="1"/>
  <c r="AK189" i="1" s="1"/>
  <c r="AK152" i="1"/>
  <c r="AK153" i="1" s="1"/>
  <c r="AK128" i="1"/>
  <c r="AK129" i="1" s="1"/>
  <c r="AJ69" i="1"/>
  <c r="AL164" i="1"/>
  <c r="AL165" i="1" s="1"/>
  <c r="AK170" i="1"/>
  <c r="AK171" i="1" s="1"/>
  <c r="AK164" i="1"/>
  <c r="AK165" i="1" s="1"/>
  <c r="AK140" i="1"/>
  <c r="AK141" i="1" s="1"/>
  <c r="AK194" i="1"/>
  <c r="AK195" i="1" s="1"/>
  <c r="AK134" i="1"/>
  <c r="AK135" i="1" s="1"/>
  <c r="AK182" i="1"/>
  <c r="AK183" i="1" s="1"/>
  <c r="AK46" i="2"/>
  <c r="CD91" i="2"/>
  <c r="CD97" i="2"/>
  <c r="CD92" i="2"/>
  <c r="CD87" i="2"/>
  <c r="CD90" i="2"/>
  <c r="CD96" i="2"/>
  <c r="CD94" i="2"/>
  <c r="CD98" i="2"/>
  <c r="CD95" i="2"/>
  <c r="CD88" i="2"/>
  <c r="AM122" i="2"/>
  <c r="AM121" i="2"/>
  <c r="AP120" i="2" s="1"/>
  <c r="AM119" i="2"/>
  <c r="AM118" i="2"/>
  <c r="AQ117" i="2" s="1"/>
  <c r="AM116" i="2"/>
  <c r="AM115" i="2"/>
  <c r="AQ114" i="2" s="1"/>
  <c r="AM113" i="2"/>
  <c r="AM112" i="2"/>
  <c r="AQ111" i="2" s="1"/>
  <c r="AN111" i="2"/>
  <c r="AM110" i="2"/>
  <c r="AM109" i="2"/>
  <c r="AQ108" i="2" s="1"/>
  <c r="AM107" i="2"/>
  <c r="AM106" i="2"/>
  <c r="AQ105" i="2" s="1"/>
  <c r="AM104" i="2"/>
  <c r="AM103" i="2"/>
  <c r="AO102" i="2" s="1"/>
  <c r="AM101" i="2"/>
  <c r="AM100" i="2"/>
  <c r="AQ99" i="2" s="1"/>
  <c r="AM98" i="2"/>
  <c r="AM97" i="2"/>
  <c r="AQ96" i="2" s="1"/>
  <c r="AM95" i="2"/>
  <c r="AM94" i="2"/>
  <c r="AQ93" i="2" s="1"/>
  <c r="AM92" i="2"/>
  <c r="AM91" i="2"/>
  <c r="AP90" i="2" s="1"/>
  <c r="AM89" i="2"/>
  <c r="AM88" i="2"/>
  <c r="AP87" i="2" s="1"/>
  <c r="AL52" i="2"/>
  <c r="AL70" i="2"/>
  <c r="AK49" i="2"/>
  <c r="AL73" i="2"/>
  <c r="AK79" i="2"/>
  <c r="AK76" i="2"/>
  <c r="AK67" i="2"/>
  <c r="AL64" i="2"/>
  <c r="AL55" i="2"/>
  <c r="AK61" i="2"/>
  <c r="AK62" i="2"/>
  <c r="AK58" i="2"/>
  <c r="AK59" i="2"/>
  <c r="CC49" i="2" s="1"/>
  <c r="AL57" i="2"/>
  <c r="AK50" i="2"/>
  <c r="AK68" i="2"/>
  <c r="AK47" i="2"/>
  <c r="CC45" i="2" s="1"/>
  <c r="AL45" i="2"/>
  <c r="AL53" i="2"/>
  <c r="AK80" i="2"/>
  <c r="AL65" i="2"/>
  <c r="AL56" i="2"/>
  <c r="AL71" i="2"/>
  <c r="AL74" i="2"/>
  <c r="CD54" i="2" s="1"/>
  <c r="AK77" i="2"/>
  <c r="AA8" i="2"/>
  <c r="BS4" i="2" s="1"/>
  <c r="AA7" i="2"/>
  <c r="AA13" i="2"/>
  <c r="AA14" i="2"/>
  <c r="BS6" i="2" s="1"/>
  <c r="AB12" i="2"/>
  <c r="AA31" i="2"/>
  <c r="AA32" i="2"/>
  <c r="BS12" i="2" s="1"/>
  <c r="AB30" i="2"/>
  <c r="AB16" i="2"/>
  <c r="AB17" i="2"/>
  <c r="BT7" i="2" s="1"/>
  <c r="AA34" i="2"/>
  <c r="AA35" i="2"/>
  <c r="BS13" i="2" s="1"/>
  <c r="AB33" i="2"/>
  <c r="AA37" i="2"/>
  <c r="AA38" i="2"/>
  <c r="BS14" i="2" s="1"/>
  <c r="AB36" i="2"/>
  <c r="AA19" i="2"/>
  <c r="AA20" i="2"/>
  <c r="BS8" i="2" s="1"/>
  <c r="AB18" i="2"/>
  <c r="AA11" i="2"/>
  <c r="BS5" i="2" s="1"/>
  <c r="AA10" i="2"/>
  <c r="AB9" i="2"/>
  <c r="AC21" i="2"/>
  <c r="BU9" i="2" s="1"/>
  <c r="AB24" i="2"/>
  <c r="BT10" i="2" s="1"/>
  <c r="AA29" i="2"/>
  <c r="BS11" i="2" s="1"/>
  <c r="AA28" i="2"/>
  <c r="AB27" i="2"/>
  <c r="AA4" i="2"/>
  <c r="AA5" i="2"/>
  <c r="BS3" i="2" s="1"/>
  <c r="AB6" i="2"/>
  <c r="AC15" i="2"/>
  <c r="AB3" i="2"/>
  <c r="AJ139" i="1" l="1"/>
  <c r="AJ133" i="1"/>
  <c r="AJ181" i="1"/>
  <c r="AK163" i="1"/>
  <c r="AJ186" i="1"/>
  <c r="AJ187" i="1"/>
  <c r="AI78" i="1"/>
  <c r="AI79" i="1"/>
  <c r="AJ198" i="1"/>
  <c r="AJ199" i="1"/>
  <c r="AJ169" i="1"/>
  <c r="AJ168" i="1"/>
  <c r="AJ192" i="1"/>
  <c r="AJ193" i="1"/>
  <c r="AJ144" i="1"/>
  <c r="AJ145" i="1"/>
  <c r="AJ150" i="1"/>
  <c r="AJ151" i="1"/>
  <c r="AK184" i="1"/>
  <c r="AK185" i="1" s="1"/>
  <c r="AK130" i="1"/>
  <c r="AK131" i="1" s="1"/>
  <c r="AJ76" i="1"/>
  <c r="AJ77" i="1" s="1"/>
  <c r="AK136" i="1"/>
  <c r="AK137" i="1" s="1"/>
  <c r="AK154" i="1"/>
  <c r="AK155" i="1" s="1"/>
  <c r="AK196" i="1"/>
  <c r="AK197" i="1" s="1"/>
  <c r="AK198" i="1" s="1"/>
  <c r="AK190" i="1"/>
  <c r="AK191" i="1" s="1"/>
  <c r="AK106" i="1"/>
  <c r="AK107" i="1" s="1"/>
  <c r="AJ175" i="1"/>
  <c r="AK142" i="1"/>
  <c r="AK143" i="1" s="1"/>
  <c r="AK148" i="1"/>
  <c r="AK149" i="1" s="1"/>
  <c r="AJ157" i="1"/>
  <c r="AK166" i="1"/>
  <c r="AK167" i="1" s="1"/>
  <c r="AK178" i="1"/>
  <c r="AK179" i="1" s="1"/>
  <c r="AK172" i="1"/>
  <c r="AK173" i="1" s="1"/>
  <c r="AK175" i="1" s="1"/>
  <c r="AJ52" i="1"/>
  <c r="AJ53" i="1" s="1"/>
  <c r="AJ163" i="1"/>
  <c r="AL166" i="1"/>
  <c r="AL167" i="1" s="1"/>
  <c r="AJ70" i="1"/>
  <c r="AR68" i="1"/>
  <c r="AS68" i="1"/>
  <c r="AT68" i="1"/>
  <c r="AN68" i="1"/>
  <c r="AO68" i="1"/>
  <c r="AP68" i="1"/>
  <c r="AQ68" i="1"/>
  <c r="AL142" i="1"/>
  <c r="AL143" i="1" s="1"/>
  <c r="AJ91" i="1"/>
  <c r="AH83" i="1"/>
  <c r="AG96" i="1"/>
  <c r="AG97" i="1" s="1"/>
  <c r="A97" i="1" s="1"/>
  <c r="AK132" i="1"/>
  <c r="AK133" i="1"/>
  <c r="AK174" i="1"/>
  <c r="AK144" i="1"/>
  <c r="AK145" i="1"/>
  <c r="AH66" i="1"/>
  <c r="AH67" i="1" s="1"/>
  <c r="A67" i="1" s="1"/>
  <c r="AI120" i="1"/>
  <c r="AI121" i="1" s="1"/>
  <c r="A121" i="1" s="1"/>
  <c r="AI101" i="1"/>
  <c r="AN117" i="2"/>
  <c r="AO117" i="2"/>
  <c r="AO90" i="2"/>
  <c r="AO111" i="2"/>
  <c r="AP117" i="2"/>
  <c r="AP111" i="2"/>
  <c r="AK50" i="1"/>
  <c r="AK51" i="1" s="1"/>
  <c r="AL104" i="1"/>
  <c r="AK74" i="1"/>
  <c r="AK75" i="1" s="1"/>
  <c r="AL170" i="1"/>
  <c r="AL171" i="1" s="1"/>
  <c r="AJ71" i="1"/>
  <c r="AL182" i="1"/>
  <c r="AL183" i="1" s="1"/>
  <c r="AQ120" i="2"/>
  <c r="AL146" i="1"/>
  <c r="AL147" i="1" s="1"/>
  <c r="AL128" i="1"/>
  <c r="AL129" i="1" s="1"/>
  <c r="AL158" i="1"/>
  <c r="AL159" i="1" s="1"/>
  <c r="AJ117" i="1"/>
  <c r="AL134" i="1"/>
  <c r="AL135" i="1" s="1"/>
  <c r="AL188" i="1"/>
  <c r="AL189" i="1" s="1"/>
  <c r="AL176" i="1"/>
  <c r="AL177" i="1" s="1"/>
  <c r="AL152" i="1"/>
  <c r="AL153" i="1" s="1"/>
  <c r="AL194" i="1"/>
  <c r="AL195" i="1" s="1"/>
  <c r="AK87" i="1"/>
  <c r="CE95" i="2"/>
  <c r="CE98" i="2"/>
  <c r="CE91" i="2"/>
  <c r="CE88" i="2"/>
  <c r="CE92" i="2"/>
  <c r="CE89" i="2"/>
  <c r="CE93" i="2"/>
  <c r="CE97" i="2"/>
  <c r="AN120" i="2"/>
  <c r="CE90" i="2"/>
  <c r="CE94" i="2"/>
  <c r="CE96" i="2"/>
  <c r="AO120" i="2"/>
  <c r="CE87" i="2"/>
  <c r="AO87" i="2"/>
  <c r="AO114" i="2"/>
  <c r="AO105" i="2"/>
  <c r="AN102" i="2"/>
  <c r="AP102" i="2"/>
  <c r="AN87" i="2"/>
  <c r="AQ102" i="2"/>
  <c r="AQ90" i="2"/>
  <c r="AO99" i="2"/>
  <c r="AP105" i="2"/>
  <c r="AN96" i="2"/>
  <c r="AN93" i="2"/>
  <c r="AN108" i="2"/>
  <c r="AO93" i="2"/>
  <c r="AN90" i="2"/>
  <c r="AP93" i="2"/>
  <c r="AO108" i="2"/>
  <c r="AP108" i="2"/>
  <c r="AN105" i="2"/>
  <c r="AQ87" i="2"/>
  <c r="AN99" i="2"/>
  <c r="AO96" i="2"/>
  <c r="AP99" i="2"/>
  <c r="AP96" i="2"/>
  <c r="AN114" i="2"/>
  <c r="AP114" i="2"/>
  <c r="AL76" i="2"/>
  <c r="AM73" i="2"/>
  <c r="AM70" i="2"/>
  <c r="AM55" i="2"/>
  <c r="AM64" i="2"/>
  <c r="AL79" i="2"/>
  <c r="AM52" i="2"/>
  <c r="AL67" i="2"/>
  <c r="AL49" i="2"/>
  <c r="AL58" i="2"/>
  <c r="AL59" i="2"/>
  <c r="CD49" i="2" s="1"/>
  <c r="AM57" i="2"/>
  <c r="AL61" i="2"/>
  <c r="AL62" i="2"/>
  <c r="AL77" i="2"/>
  <c r="AM56" i="2"/>
  <c r="AL46" i="2"/>
  <c r="AL47" i="2"/>
  <c r="CD45" i="2" s="1"/>
  <c r="AL80" i="2"/>
  <c r="AM74" i="2"/>
  <c r="AL68" i="2"/>
  <c r="AL50" i="2"/>
  <c r="AM53" i="2"/>
  <c r="AM71" i="2"/>
  <c r="AM65" i="2"/>
  <c r="AB8" i="2"/>
  <c r="BT4" i="2" s="1"/>
  <c r="AB7" i="2"/>
  <c r="AB32" i="2"/>
  <c r="BT12" i="2" s="1"/>
  <c r="AB31" i="2"/>
  <c r="AC30" i="2"/>
  <c r="BU12" i="2" s="1"/>
  <c r="AC24" i="2"/>
  <c r="BU10" i="2" s="1"/>
  <c r="AB38" i="2"/>
  <c r="BT14" i="2" s="1"/>
  <c r="AB37" i="2"/>
  <c r="AC36" i="2"/>
  <c r="BU14" i="2" s="1"/>
  <c r="AB34" i="2"/>
  <c r="AB35" i="2"/>
  <c r="BT13" i="2" s="1"/>
  <c r="AC33" i="2"/>
  <c r="BU13" i="2" s="1"/>
  <c r="AB13" i="2"/>
  <c r="AB14" i="2"/>
  <c r="BT6" i="2" s="1"/>
  <c r="AC12" i="2"/>
  <c r="AD21" i="2"/>
  <c r="BV9" i="2" s="1"/>
  <c r="AB28" i="2"/>
  <c r="AB29" i="2"/>
  <c r="BT11" i="2" s="1"/>
  <c r="AC27" i="2"/>
  <c r="BU11" i="2" s="1"/>
  <c r="AB11" i="2"/>
  <c r="BT5" i="2" s="1"/>
  <c r="AB10" i="2"/>
  <c r="AC9" i="2"/>
  <c r="AB20" i="2"/>
  <c r="BT8" i="2" s="1"/>
  <c r="AB19" i="2"/>
  <c r="AC18" i="2"/>
  <c r="BU8" i="2" s="1"/>
  <c r="AC17" i="2"/>
  <c r="BU7" i="2" s="1"/>
  <c r="AB4" i="2"/>
  <c r="AB5" i="2"/>
  <c r="BT3" i="2" s="1"/>
  <c r="AC6" i="2"/>
  <c r="AD15" i="2"/>
  <c r="AC3" i="2"/>
  <c r="BU3" i="2" s="1"/>
  <c r="AK199" i="1" l="1"/>
  <c r="AK108" i="1"/>
  <c r="AK109" i="1"/>
  <c r="AK180" i="1"/>
  <c r="AK181" i="1"/>
  <c r="AK193" i="1"/>
  <c r="AK192" i="1"/>
  <c r="AK186" i="1"/>
  <c r="AK187" i="1"/>
  <c r="AL144" i="1"/>
  <c r="AL145" i="1" s="1"/>
  <c r="AK168" i="1"/>
  <c r="AK169" i="1"/>
  <c r="AK150" i="1"/>
  <c r="AK151" i="1"/>
  <c r="AK156" i="1"/>
  <c r="AK157" i="1"/>
  <c r="AK138" i="1"/>
  <c r="AK139" i="1"/>
  <c r="AJ54" i="1"/>
  <c r="AJ55" i="1"/>
  <c r="AJ78" i="1"/>
  <c r="AJ79" i="1"/>
  <c r="AL196" i="1"/>
  <c r="AL197" i="1" s="1"/>
  <c r="AL148" i="1"/>
  <c r="AL149" i="1" s="1"/>
  <c r="AL154" i="1"/>
  <c r="AL155" i="1" s="1"/>
  <c r="AL156" i="1" s="1"/>
  <c r="AL157" i="1" s="1"/>
  <c r="AL184" i="1"/>
  <c r="AL185" i="1" s="1"/>
  <c r="AL186" i="1" s="1"/>
  <c r="AL190" i="1"/>
  <c r="AL191" i="1" s="1"/>
  <c r="AL136" i="1"/>
  <c r="AL137" i="1" s="1"/>
  <c r="AL172" i="1"/>
  <c r="AL173" i="1" s="1"/>
  <c r="AL168" i="1"/>
  <c r="AL169" i="1" s="1"/>
  <c r="AL178" i="1"/>
  <c r="AL179" i="1" s="1"/>
  <c r="AL180" i="1" s="1"/>
  <c r="AL181" i="1" s="1"/>
  <c r="AJ118" i="1"/>
  <c r="AJ119" i="1" s="1"/>
  <c r="AS116" i="1"/>
  <c r="AP116" i="1"/>
  <c r="AN116" i="1"/>
  <c r="AT116" i="1"/>
  <c r="AQ116" i="1"/>
  <c r="AR116" i="1"/>
  <c r="AO116" i="1"/>
  <c r="AK76" i="1"/>
  <c r="AK77" i="1" s="1"/>
  <c r="AL160" i="1"/>
  <c r="AL161" i="1" s="1"/>
  <c r="AL162" i="1" s="1"/>
  <c r="AL163" i="1" s="1"/>
  <c r="AK88" i="1"/>
  <c r="AK89" i="1" s="1"/>
  <c r="AT86" i="1"/>
  <c r="AN86" i="1"/>
  <c r="AO86" i="1"/>
  <c r="AP86" i="1"/>
  <c r="AR86" i="1"/>
  <c r="AS86" i="1"/>
  <c r="AQ86" i="1"/>
  <c r="AL130" i="1"/>
  <c r="AL131" i="1" s="1"/>
  <c r="AL132" i="1" s="1"/>
  <c r="AL133" i="1" s="1"/>
  <c r="AK52" i="1"/>
  <c r="AK53" i="1" s="1"/>
  <c r="AJ72" i="1"/>
  <c r="AJ73" i="1"/>
  <c r="AL198" i="1"/>
  <c r="AL199" i="1" s="1"/>
  <c r="AL192" i="1"/>
  <c r="AL193" i="1" s="1"/>
  <c r="AI102" i="1"/>
  <c r="AI103" i="1" s="1"/>
  <c r="A103" i="1" s="1"/>
  <c r="AH84" i="1"/>
  <c r="AH85" i="1" s="1"/>
  <c r="A85" i="1" s="1"/>
  <c r="AL74" i="1"/>
  <c r="AL75" i="1" s="1"/>
  <c r="AL50" i="1"/>
  <c r="AL51" i="1" s="1"/>
  <c r="AM164" i="1"/>
  <c r="AM128" i="1"/>
  <c r="AM140" i="1"/>
  <c r="AM158" i="1"/>
  <c r="AM182" i="1"/>
  <c r="AM134" i="1"/>
  <c r="AM170" i="1"/>
  <c r="AM152" i="1"/>
  <c r="AL105" i="1"/>
  <c r="AM146" i="1"/>
  <c r="AM194" i="1"/>
  <c r="AM176" i="1"/>
  <c r="AM188" i="1"/>
  <c r="AO123" i="2"/>
  <c r="AQ123" i="2"/>
  <c r="AP123" i="2"/>
  <c r="AN123" i="2"/>
  <c r="AM49" i="2"/>
  <c r="AM67" i="2"/>
  <c r="AM79" i="2"/>
  <c r="AM76" i="2"/>
  <c r="AM61" i="2"/>
  <c r="AM62" i="2"/>
  <c r="AM58" i="2"/>
  <c r="AP57" i="2" s="1"/>
  <c r="AM59" i="2"/>
  <c r="CE49" i="2" s="1"/>
  <c r="AO69" i="2"/>
  <c r="AP69" i="2"/>
  <c r="AN69" i="2"/>
  <c r="AQ69" i="2"/>
  <c r="AO72" i="2"/>
  <c r="AP72" i="2"/>
  <c r="AQ72" i="2"/>
  <c r="AN72" i="2"/>
  <c r="AP54" i="2"/>
  <c r="AQ54" i="2"/>
  <c r="AN54" i="2"/>
  <c r="AO54" i="2"/>
  <c r="AM80" i="2"/>
  <c r="AM68" i="2"/>
  <c r="AP51" i="2"/>
  <c r="AO51" i="2"/>
  <c r="AQ51" i="2"/>
  <c r="AN51" i="2"/>
  <c r="AM46" i="2"/>
  <c r="AM47" i="2"/>
  <c r="AM77" i="2"/>
  <c r="AQ63" i="2"/>
  <c r="AO63" i="2"/>
  <c r="AP63" i="2"/>
  <c r="AN63" i="2"/>
  <c r="AM50" i="2"/>
  <c r="AD17" i="2"/>
  <c r="BV7" i="2" s="1"/>
  <c r="AD27" i="2"/>
  <c r="BV11" i="2" s="1"/>
  <c r="AD33" i="2"/>
  <c r="BV13" i="2" s="1"/>
  <c r="AD30" i="2"/>
  <c r="BV12" i="2" s="1"/>
  <c r="AC8" i="2"/>
  <c r="BU4" i="2" s="1"/>
  <c r="AC11" i="2"/>
  <c r="BU5" i="2" s="1"/>
  <c r="AD9" i="2"/>
  <c r="AC14" i="2"/>
  <c r="BU6" i="2" s="1"/>
  <c r="AD12" i="2"/>
  <c r="AD24" i="2"/>
  <c r="BV10" i="2" s="1"/>
  <c r="AD18" i="2"/>
  <c r="BV8" i="2" s="1"/>
  <c r="AE21" i="2"/>
  <c r="BW9" i="2" s="1"/>
  <c r="AD36" i="2"/>
  <c r="BV14" i="2" s="1"/>
  <c r="AD6" i="2"/>
  <c r="AE15" i="2"/>
  <c r="AD3" i="2"/>
  <c r="BV3" i="2" s="1"/>
  <c r="AL150" i="1" l="1"/>
  <c r="AL151" i="1" s="1"/>
  <c r="AL174" i="1"/>
  <c r="AL175" i="1" s="1"/>
  <c r="AL138" i="1"/>
  <c r="AL139" i="1" s="1"/>
  <c r="AK54" i="1"/>
  <c r="AK55" i="1"/>
  <c r="AK78" i="1"/>
  <c r="AK79" i="1"/>
  <c r="AL187" i="1"/>
  <c r="AL106" i="1"/>
  <c r="AT104" i="1"/>
  <c r="AN104" i="1"/>
  <c r="AO104" i="1"/>
  <c r="AP104" i="1"/>
  <c r="AQ104" i="1"/>
  <c r="AS104" i="1"/>
  <c r="AR104" i="1"/>
  <c r="AL52" i="1"/>
  <c r="AL53" i="1" s="1"/>
  <c r="AO50" i="1"/>
  <c r="AT50" i="1"/>
  <c r="AR50" i="1"/>
  <c r="AQ50" i="1"/>
  <c r="AP50" i="1"/>
  <c r="AN50" i="1"/>
  <c r="AS50" i="1"/>
  <c r="AL76" i="1"/>
  <c r="AL77" i="1" s="1"/>
  <c r="AJ120" i="1"/>
  <c r="AJ121" i="1"/>
  <c r="AK90" i="1"/>
  <c r="AK91" i="1"/>
  <c r="AQ124" i="2"/>
  <c r="AN57" i="2"/>
  <c r="AM177" i="1"/>
  <c r="AM195" i="1"/>
  <c r="AM171" i="1"/>
  <c r="AM183" i="1"/>
  <c r="AM141" i="1"/>
  <c r="AO57" i="2"/>
  <c r="AM165" i="1"/>
  <c r="AQ57" i="2"/>
  <c r="AM147" i="1"/>
  <c r="AL107" i="1"/>
  <c r="AM159" i="1"/>
  <c r="AM129" i="1"/>
  <c r="AM74" i="1"/>
  <c r="AM153" i="1"/>
  <c r="AM135" i="1"/>
  <c r="AM189" i="1"/>
  <c r="AP124" i="2"/>
  <c r="AO60" i="2"/>
  <c r="AN60" i="2"/>
  <c r="AP60" i="2"/>
  <c r="AQ60" i="2"/>
  <c r="AP45" i="2"/>
  <c r="AN45" i="2"/>
  <c r="AO45" i="2"/>
  <c r="AQ45" i="2"/>
  <c r="AQ78" i="2"/>
  <c r="AO78" i="2"/>
  <c r="AN78" i="2"/>
  <c r="AP78" i="2"/>
  <c r="AN75" i="2"/>
  <c r="AP75" i="2"/>
  <c r="AQ75" i="2"/>
  <c r="AO75" i="2"/>
  <c r="AN48" i="2"/>
  <c r="AP48" i="2"/>
  <c r="AQ48" i="2"/>
  <c r="AO48" i="2"/>
  <c r="AO66" i="2"/>
  <c r="AN66" i="2"/>
  <c r="AP66" i="2"/>
  <c r="AQ66" i="2"/>
  <c r="AE36" i="2"/>
  <c r="AF21" i="2"/>
  <c r="BX9" i="2" s="1"/>
  <c r="AD8" i="2"/>
  <c r="BV4" i="2" s="1"/>
  <c r="AE27" i="2"/>
  <c r="AE24" i="2"/>
  <c r="BW10" i="2" s="1"/>
  <c r="AE33" i="2"/>
  <c r="AE18" i="2"/>
  <c r="AD11" i="2"/>
  <c r="BV5" i="2" s="1"/>
  <c r="AE9" i="2"/>
  <c r="AD14" i="2"/>
  <c r="BV6" i="2" s="1"/>
  <c r="AE12" i="2"/>
  <c r="AE17" i="2"/>
  <c r="BW7" i="2" s="1"/>
  <c r="AE30" i="2"/>
  <c r="AF15" i="2"/>
  <c r="AE3" i="2"/>
  <c r="AL78" i="1" l="1"/>
  <c r="AL79" i="1" s="1"/>
  <c r="AL54" i="1"/>
  <c r="AL55" i="1" s="1"/>
  <c r="A55" i="1" s="1"/>
  <c r="AM136" i="1"/>
  <c r="AR134" i="1"/>
  <c r="AN134" i="1"/>
  <c r="AQ134" i="1"/>
  <c r="AO134" i="1"/>
  <c r="AS134" i="1"/>
  <c r="AT134" i="1"/>
  <c r="AP134" i="1"/>
  <c r="AM166" i="1"/>
  <c r="AP164" i="1"/>
  <c r="AT164" i="1"/>
  <c r="AR164" i="1"/>
  <c r="AN164" i="1"/>
  <c r="AS164" i="1"/>
  <c r="AQ164" i="1"/>
  <c r="AO164" i="1"/>
  <c r="AM154" i="1"/>
  <c r="AR152" i="1"/>
  <c r="AP152" i="1"/>
  <c r="AT152" i="1"/>
  <c r="AQ152" i="1"/>
  <c r="AS152" i="1"/>
  <c r="AN152" i="1"/>
  <c r="AO152" i="1"/>
  <c r="AM190" i="1"/>
  <c r="AT188" i="1"/>
  <c r="AN188" i="1"/>
  <c r="AP188" i="1"/>
  <c r="AS188" i="1"/>
  <c r="AQ188" i="1"/>
  <c r="AR188" i="1"/>
  <c r="AO188" i="1"/>
  <c r="AM142" i="1"/>
  <c r="AP140" i="1"/>
  <c r="AQ140" i="1"/>
  <c r="AS140" i="1"/>
  <c r="AT140" i="1"/>
  <c r="AN140" i="1"/>
  <c r="AO140" i="1"/>
  <c r="AR140" i="1"/>
  <c r="AM130" i="1"/>
  <c r="AP128" i="1"/>
  <c r="AR128" i="1"/>
  <c r="AO128" i="1"/>
  <c r="AT128" i="1"/>
  <c r="AQ128" i="1"/>
  <c r="AS128" i="1"/>
  <c r="AN128" i="1"/>
  <c r="AM184" i="1"/>
  <c r="AS182" i="1"/>
  <c r="AP182" i="1"/>
  <c r="AO182" i="1"/>
  <c r="AT182" i="1"/>
  <c r="AQ182" i="1"/>
  <c r="AN182" i="1"/>
  <c r="AR182" i="1"/>
  <c r="AM160" i="1"/>
  <c r="AQ158" i="1"/>
  <c r="AR158" i="1"/>
  <c r="AS158" i="1"/>
  <c r="AP158" i="1"/>
  <c r="AO158" i="1"/>
  <c r="AT158" i="1"/>
  <c r="AN158" i="1"/>
  <c r="AM172" i="1"/>
  <c r="AO170" i="1"/>
  <c r="AQ170" i="1"/>
  <c r="AT170" i="1"/>
  <c r="AP170" i="1"/>
  <c r="AR170" i="1"/>
  <c r="AS170" i="1"/>
  <c r="AN170" i="1"/>
  <c r="AM196" i="1"/>
  <c r="AO194" i="1"/>
  <c r="AS194" i="1"/>
  <c r="AP194" i="1"/>
  <c r="AN194" i="1"/>
  <c r="AT194" i="1"/>
  <c r="AQ194" i="1"/>
  <c r="AR194" i="1"/>
  <c r="AM148" i="1"/>
  <c r="AS146" i="1"/>
  <c r="AR146" i="1"/>
  <c r="AN146" i="1"/>
  <c r="AQ146" i="1"/>
  <c r="AP146" i="1"/>
  <c r="AT146" i="1"/>
  <c r="AO146" i="1"/>
  <c r="AM178" i="1"/>
  <c r="AR176" i="1"/>
  <c r="AT176" i="1"/>
  <c r="AS176" i="1"/>
  <c r="AP176" i="1"/>
  <c r="AO176" i="1"/>
  <c r="AN176" i="1"/>
  <c r="AQ176" i="1"/>
  <c r="AL108" i="1"/>
  <c r="AL109" i="1"/>
  <c r="A109" i="1" s="1"/>
  <c r="AM191" i="1"/>
  <c r="AM155" i="1"/>
  <c r="AM161" i="1"/>
  <c r="AM143" i="1"/>
  <c r="AM149" i="1"/>
  <c r="AM167" i="1"/>
  <c r="AM173" i="1"/>
  <c r="AM137" i="1"/>
  <c r="AM75" i="1"/>
  <c r="AM131" i="1"/>
  <c r="AM179" i="1"/>
  <c r="AM185" i="1"/>
  <c r="AQ81" i="2"/>
  <c r="AO81" i="2"/>
  <c r="AN81" i="2"/>
  <c r="AP81" i="2"/>
  <c r="AF17" i="2"/>
  <c r="BX7" i="2" s="1"/>
  <c r="AF16" i="2"/>
  <c r="AG21" i="2"/>
  <c r="BY9" i="2" s="1"/>
  <c r="AE19" i="2"/>
  <c r="AE20" i="2"/>
  <c r="BW8" i="2" s="1"/>
  <c r="AF18" i="2"/>
  <c r="AE34" i="2"/>
  <c r="AE35" i="2"/>
  <c r="BW13" i="2" s="1"/>
  <c r="AF33" i="2"/>
  <c r="AE31" i="2"/>
  <c r="AE32" i="2"/>
  <c r="BW12" i="2" s="1"/>
  <c r="AF30" i="2"/>
  <c r="AE7" i="2"/>
  <c r="AE8" i="2"/>
  <c r="AE38" i="2"/>
  <c r="BW14" i="2" s="1"/>
  <c r="AF36" i="2"/>
  <c r="AE10" i="2"/>
  <c r="AE11" i="2"/>
  <c r="BW5" i="2" s="1"/>
  <c r="AF9" i="2"/>
  <c r="AE13" i="2"/>
  <c r="AE14" i="2"/>
  <c r="BW6" i="2" s="1"/>
  <c r="AF12" i="2"/>
  <c r="AF24" i="2"/>
  <c r="BX10" i="2" s="1"/>
  <c r="AE29" i="2"/>
  <c r="BW11" i="2" s="1"/>
  <c r="AE28" i="2"/>
  <c r="AF27" i="2"/>
  <c r="AE5" i="2"/>
  <c r="BW3" i="2" s="1"/>
  <c r="AE4" i="2"/>
  <c r="AG15" i="2"/>
  <c r="AF3" i="2"/>
  <c r="AS200" i="1" l="1"/>
  <c r="AS202" i="1" s="1"/>
  <c r="AT200" i="1"/>
  <c r="AT202" i="1" s="1"/>
  <c r="AR200" i="1"/>
  <c r="AR202" i="1" s="1"/>
  <c r="AQ200" i="1"/>
  <c r="AQ202" i="1" s="1"/>
  <c r="I61" i="1"/>
  <c r="H67" i="1"/>
  <c r="AM76" i="1"/>
  <c r="AM77" i="1" s="1"/>
  <c r="AP74" i="1"/>
  <c r="AP122" i="1" s="1"/>
  <c r="AP124" i="1" s="1"/>
  <c r="AT74" i="1"/>
  <c r="AT122" i="1" s="1"/>
  <c r="AT124" i="1" s="1"/>
  <c r="AS74" i="1"/>
  <c r="AS122" i="1" s="1"/>
  <c r="AS124" i="1" s="1"/>
  <c r="AQ74" i="1"/>
  <c r="AQ122" i="1" s="1"/>
  <c r="AQ124" i="1" s="1"/>
  <c r="AO74" i="1"/>
  <c r="AO122" i="1" s="1"/>
  <c r="AN74" i="1"/>
  <c r="AR74" i="1"/>
  <c r="AR122" i="1" s="1"/>
  <c r="AR124" i="1" s="1"/>
  <c r="AM162" i="1"/>
  <c r="AM163" i="1" s="1"/>
  <c r="A163" i="1" s="1"/>
  <c r="AM132" i="1"/>
  <c r="AM133" i="1" s="1"/>
  <c r="A133" i="1" s="1"/>
  <c r="AM197" i="1"/>
  <c r="AM192" i="1"/>
  <c r="AM193" i="1" s="1"/>
  <c r="AM138" i="1"/>
  <c r="AM139" i="1" s="1"/>
  <c r="A139" i="1" s="1"/>
  <c r="I115" i="1"/>
  <c r="H121" i="1"/>
  <c r="AM168" i="1"/>
  <c r="AM169" i="1" s="1"/>
  <c r="A169" i="1" s="1"/>
  <c r="AM186" i="1"/>
  <c r="AM187" i="1" s="1"/>
  <c r="A187" i="1" s="1"/>
  <c r="AM180" i="1"/>
  <c r="AM181" i="1" s="1"/>
  <c r="A181" i="1" s="1"/>
  <c r="AM144" i="1"/>
  <c r="AM145" i="1" s="1"/>
  <c r="A145" i="1" s="1"/>
  <c r="AM156" i="1"/>
  <c r="AM157" i="1" s="1"/>
  <c r="A157" i="1" s="1"/>
  <c r="AM174" i="1"/>
  <c r="AM175" i="1" s="1"/>
  <c r="A175" i="1" s="1"/>
  <c r="AM150" i="1"/>
  <c r="AM151" i="1" s="1"/>
  <c r="A151" i="1" s="1"/>
  <c r="AP200" i="1"/>
  <c r="AP202" i="1" s="1"/>
  <c r="AO200" i="1"/>
  <c r="AP82" i="2"/>
  <c r="AQ82" i="2"/>
  <c r="AG24" i="2"/>
  <c r="BY10" i="2" s="1"/>
  <c r="AF38" i="2"/>
  <c r="BX14" i="2" s="1"/>
  <c r="AG36" i="2"/>
  <c r="AF29" i="2"/>
  <c r="BX11" i="2" s="1"/>
  <c r="AF28" i="2"/>
  <c r="AG27" i="2"/>
  <c r="AF10" i="2"/>
  <c r="AF11" i="2"/>
  <c r="BX5" i="2" s="1"/>
  <c r="AG9" i="2"/>
  <c r="AF8" i="2"/>
  <c r="AF7" i="2"/>
  <c r="AF32" i="2"/>
  <c r="BX12" i="2" s="1"/>
  <c r="AF31" i="2"/>
  <c r="AG30" i="2"/>
  <c r="AF34" i="2"/>
  <c r="AF35" i="2"/>
  <c r="BX13" i="2" s="1"/>
  <c r="AG16" i="2"/>
  <c r="AG17" i="2"/>
  <c r="BY7" i="2" s="1"/>
  <c r="AF14" i="2"/>
  <c r="BX6" i="2" s="1"/>
  <c r="AF13" i="2"/>
  <c r="AG12" i="2"/>
  <c r="AF19" i="2"/>
  <c r="AF20" i="2"/>
  <c r="BX8" i="2" s="1"/>
  <c r="AG18" i="2"/>
  <c r="AH21" i="2"/>
  <c r="BZ9" i="2" s="1"/>
  <c r="AF4" i="2"/>
  <c r="AF5" i="2"/>
  <c r="BX3" i="2" s="1"/>
  <c r="AH15" i="2"/>
  <c r="AG3" i="2"/>
  <c r="I199" i="1" l="1"/>
  <c r="A193" i="1"/>
  <c r="H157" i="1"/>
  <c r="I151" i="1"/>
  <c r="H145" i="1"/>
  <c r="I139" i="1"/>
  <c r="H169" i="1"/>
  <c r="I163" i="1"/>
  <c r="H187" i="1"/>
  <c r="I181" i="1"/>
  <c r="I193" i="1"/>
  <c r="H199" i="1"/>
  <c r="I175" i="1"/>
  <c r="H181" i="1"/>
  <c r="AM78" i="1"/>
  <c r="AM79" i="1" s="1"/>
  <c r="A79" i="1" s="1"/>
  <c r="AM198" i="1"/>
  <c r="AM199" i="1" s="1"/>
  <c r="A199" i="1" s="1"/>
  <c r="H163" i="1"/>
  <c r="I157" i="1"/>
  <c r="H193" i="1"/>
  <c r="I187" i="1"/>
  <c r="H151" i="1"/>
  <c r="I145" i="1"/>
  <c r="I169" i="1"/>
  <c r="H175" i="1"/>
  <c r="AI21" i="2"/>
  <c r="CA9" i="2" s="1"/>
  <c r="AH24" i="2"/>
  <c r="BZ10" i="2" s="1"/>
  <c r="AH16" i="2"/>
  <c r="AH17" i="2"/>
  <c r="BZ7" i="2" s="1"/>
  <c r="AG14" i="2"/>
  <c r="BY6" i="2" s="1"/>
  <c r="AG13" i="2"/>
  <c r="AH12" i="2"/>
  <c r="AG10" i="2"/>
  <c r="AG11" i="2"/>
  <c r="BY5" i="2" s="1"/>
  <c r="AG34" i="2"/>
  <c r="AG35" i="2"/>
  <c r="AG31" i="2"/>
  <c r="AG32" i="2"/>
  <c r="BY12" i="2" s="1"/>
  <c r="AH30" i="2"/>
  <c r="AG8" i="2"/>
  <c r="AG7" i="2"/>
  <c r="AG19" i="2"/>
  <c r="AG20" i="2"/>
  <c r="BY8" i="2" s="1"/>
  <c r="AG28" i="2"/>
  <c r="AG29" i="2"/>
  <c r="BY11" i="2" s="1"/>
  <c r="AH27" i="2"/>
  <c r="AG38" i="2"/>
  <c r="BY14" i="2" s="1"/>
  <c r="AH36" i="2"/>
  <c r="AG4" i="2"/>
  <c r="AG5" i="2"/>
  <c r="BY3" i="2" s="1"/>
  <c r="AI15" i="2"/>
  <c r="AH3" i="2"/>
  <c r="A200" i="1" l="1"/>
  <c r="H91" i="1"/>
  <c r="I85" i="1"/>
  <c r="A122" i="1"/>
  <c r="AH14" i="2"/>
  <c r="BZ6" i="2" s="1"/>
  <c r="AH13" i="2"/>
  <c r="AI12" i="2"/>
  <c r="CA6" i="2" s="1"/>
  <c r="AI16" i="2"/>
  <c r="AI17" i="2"/>
  <c r="CA7" i="2" s="1"/>
  <c r="BZ14" i="2"/>
  <c r="AH38" i="1" s="1"/>
  <c r="AH40" i="1" s="1"/>
  <c r="AH41" i="1" s="1"/>
  <c r="AH42" i="1" s="1"/>
  <c r="AH43" i="1" s="1"/>
  <c r="AI36" i="2"/>
  <c r="AH19" i="2"/>
  <c r="AH20" i="2"/>
  <c r="AJ21" i="2"/>
  <c r="CB9" i="2" s="1"/>
  <c r="AI24" i="2"/>
  <c r="CA10" i="2" s="1"/>
  <c r="AH11" i="2"/>
  <c r="AH10" i="2"/>
  <c r="AH31" i="2"/>
  <c r="AH32" i="2"/>
  <c r="BZ12" i="2" s="1"/>
  <c r="AI30" i="2"/>
  <c r="AH28" i="2"/>
  <c r="AH29" i="2"/>
  <c r="BZ11" i="2" s="1"/>
  <c r="AH8" i="2"/>
  <c r="AH7" i="2"/>
  <c r="AH35" i="2"/>
  <c r="AH34" i="2"/>
  <c r="AH4" i="2"/>
  <c r="AH5" i="2"/>
  <c r="BZ3" i="2" s="1"/>
  <c r="AJ15" i="2"/>
  <c r="CB7" i="2" s="1"/>
  <c r="AI3" i="2"/>
  <c r="AI7" i="2" l="1"/>
  <c r="AI8" i="2"/>
  <c r="AI31" i="2"/>
  <c r="AI32" i="2"/>
  <c r="CA12" i="2" s="1"/>
  <c r="AJ30" i="2"/>
  <c r="CB12" i="2" s="1"/>
  <c r="AJ24" i="2"/>
  <c r="CB10" i="2" s="1"/>
  <c r="AI19" i="2"/>
  <c r="AI20" i="2"/>
  <c r="AI28" i="2"/>
  <c r="AI29" i="2"/>
  <c r="AI11" i="2"/>
  <c r="AI10" i="2"/>
  <c r="CA14" i="2"/>
  <c r="AI38" i="1" s="1"/>
  <c r="AI34" i="2"/>
  <c r="AI35" i="2"/>
  <c r="AI4" i="2"/>
  <c r="AI5" i="2"/>
  <c r="CA3" i="2" s="1"/>
  <c r="AK15" i="2"/>
  <c r="CC7" i="2" s="1"/>
  <c r="AJ3" i="2"/>
  <c r="AI40" i="1" l="1"/>
  <c r="AI41" i="1" s="1"/>
  <c r="AI42" i="1" s="1"/>
  <c r="AI43" i="1" s="1"/>
  <c r="A43" i="1" s="1"/>
  <c r="A44" i="1" s="1"/>
  <c r="AR38" i="1"/>
  <c r="AQ38" i="1"/>
  <c r="AP38" i="1"/>
  <c r="AO38" i="1"/>
  <c r="AT38" i="1"/>
  <c r="AN38" i="1"/>
  <c r="AS38" i="1"/>
  <c r="AJ8" i="2"/>
  <c r="AJ7" i="2"/>
  <c r="AK22" i="2"/>
  <c r="AK23" i="2"/>
  <c r="AJ20" i="2"/>
  <c r="AJ19" i="2"/>
  <c r="AJ38" i="2"/>
  <c r="AJ37" i="2"/>
  <c r="AJ11" i="2"/>
  <c r="AJ10" i="2"/>
  <c r="AJ13" i="2"/>
  <c r="AJ14" i="2"/>
  <c r="AK24" i="2"/>
  <c r="CC10" i="2" s="1"/>
  <c r="AJ34" i="2"/>
  <c r="AJ35" i="2"/>
  <c r="AJ28" i="2"/>
  <c r="AJ29" i="2"/>
  <c r="AK30" i="2"/>
  <c r="CC12" i="2" s="1"/>
  <c r="AJ5" i="2"/>
  <c r="CB3" i="2" s="1"/>
  <c r="AL15" i="2"/>
  <c r="AK3" i="2"/>
  <c r="AK7" i="2" l="1"/>
  <c r="AK8" i="2"/>
  <c r="AK34" i="2"/>
  <c r="AK35" i="2"/>
  <c r="AK13" i="2"/>
  <c r="AK14" i="2"/>
  <c r="AK37" i="2"/>
  <c r="AK38" i="2"/>
  <c r="AL22" i="2"/>
  <c r="AL23" i="2"/>
  <c r="AK28" i="2"/>
  <c r="AK29" i="2"/>
  <c r="AL24" i="2"/>
  <c r="CD10" i="2" s="1"/>
  <c r="AL17" i="1" s="1"/>
  <c r="AK10" i="2"/>
  <c r="AK11" i="2"/>
  <c r="AK20" i="2"/>
  <c r="AK19" i="2"/>
  <c r="AL17" i="2"/>
  <c r="CD7" i="2" s="1"/>
  <c r="AL16" i="2"/>
  <c r="AK5" i="2"/>
  <c r="CC3" i="2" s="1"/>
  <c r="AM17" i="2" l="1"/>
  <c r="AM16" i="2"/>
  <c r="AL8" i="2"/>
  <c r="AL7" i="2"/>
  <c r="AL20" i="2"/>
  <c r="AL19" i="2"/>
  <c r="AM24" i="2"/>
  <c r="CE10" i="2" s="1"/>
  <c r="AM17" i="1" s="1"/>
  <c r="AM22" i="2"/>
  <c r="AM23" i="2"/>
  <c r="AL13" i="2"/>
  <c r="AL14" i="2"/>
  <c r="AL31" i="2"/>
  <c r="AL32" i="2"/>
  <c r="AL10" i="2"/>
  <c r="AL11" i="2"/>
  <c r="AL29" i="2"/>
  <c r="AL28" i="2"/>
  <c r="AL38" i="2"/>
  <c r="AL37" i="2"/>
  <c r="AL35" i="2"/>
  <c r="AL34" i="2"/>
  <c r="AL5" i="2"/>
  <c r="AL4" i="2"/>
  <c r="AO21" i="2" l="1"/>
  <c r="AQ21" i="2"/>
  <c r="AP21" i="2"/>
  <c r="AN21" i="2"/>
  <c r="AM37" i="2"/>
  <c r="AM38" i="2"/>
  <c r="AM13" i="2"/>
  <c r="AM14" i="2"/>
  <c r="AM7" i="2"/>
  <c r="AM8" i="2"/>
  <c r="AM10" i="2"/>
  <c r="AM11" i="2"/>
  <c r="AM19" i="2"/>
  <c r="AM20" i="2"/>
  <c r="AM34" i="2"/>
  <c r="AM35" i="2"/>
  <c r="AM29" i="2"/>
  <c r="AM28" i="2"/>
  <c r="AM31" i="2"/>
  <c r="AM32" i="2"/>
  <c r="AM5" i="2"/>
  <c r="AM4" i="2"/>
  <c r="AP15" i="2"/>
  <c r="AQ15" i="2"/>
  <c r="AN15" i="2"/>
  <c r="AO15" i="2"/>
  <c r="AN33" i="2" l="1"/>
  <c r="AQ33" i="2"/>
  <c r="AO33" i="2"/>
  <c r="AP33" i="2"/>
  <c r="AN30" i="2"/>
  <c r="AP30" i="2"/>
  <c r="AQ30" i="2"/>
  <c r="AO30" i="2"/>
  <c r="AO24" i="2"/>
  <c r="AP24" i="2"/>
  <c r="AQ24" i="2"/>
  <c r="AN24" i="2"/>
  <c r="AQ18" i="2"/>
  <c r="AN18" i="2"/>
  <c r="AO18" i="2"/>
  <c r="AP18" i="2"/>
  <c r="AN27" i="2"/>
  <c r="AO27" i="2"/>
  <c r="AP27" i="2"/>
  <c r="AQ27" i="2"/>
  <c r="AO12" i="2"/>
  <c r="AQ12" i="2"/>
  <c r="AP12" i="2"/>
  <c r="AN12" i="2"/>
  <c r="AO9" i="2"/>
  <c r="AP9" i="2"/>
  <c r="AN9" i="2"/>
  <c r="AQ9" i="2"/>
  <c r="AO36" i="2"/>
  <c r="AQ36" i="2"/>
  <c r="AN36" i="2"/>
  <c r="AP36" i="2"/>
  <c r="AP6" i="2"/>
  <c r="AN6" i="2"/>
  <c r="AO6" i="2"/>
  <c r="AQ6" i="2"/>
  <c r="AP3" i="2"/>
  <c r="AO3" i="2"/>
  <c r="AQ3" i="2"/>
  <c r="AN3" i="2"/>
  <c r="AN39" i="2" l="1"/>
  <c r="AQ39" i="2"/>
  <c r="AO39" i="2"/>
  <c r="AP39" i="2"/>
  <c r="AQ40" i="2" l="1"/>
  <c r="AP40" i="2"/>
  <c r="AS40" i="2" l="1"/>
  <c r="AQ20" i="1"/>
  <c r="AQ44" i="1" s="1"/>
  <c r="AQ46" i="1" s="1"/>
  <c r="AR20" i="1"/>
  <c r="AR44" i="1" s="1"/>
  <c r="AR46" i="1" s="1"/>
  <c r="AP20" i="1"/>
  <c r="AP44" i="1" s="1"/>
  <c r="AP46" i="1" s="1"/>
  <c r="AT20" i="1"/>
  <c r="AT44" i="1" s="1"/>
  <c r="AT46" i="1" s="1"/>
  <c r="AS20" i="1"/>
  <c r="AS44" i="1" s="1"/>
  <c r="AS46" i="1" s="1"/>
  <c r="AN20" i="1"/>
  <c r="I22" i="1"/>
  <c r="AO20" i="1"/>
  <c r="AO44" i="1" s="1"/>
  <c r="AO46" i="1" s="1"/>
  <c r="AO123" i="1" s="1"/>
  <c r="AO124" i="1" s="1"/>
  <c r="AO201" i="1" s="1"/>
  <c r="AO202" i="1" s="1"/>
</calcChain>
</file>

<file path=xl/sharedStrings.xml><?xml version="1.0" encoding="utf-8"?>
<sst xmlns="http://schemas.openxmlformats.org/spreadsheetml/2006/main" count="1334" uniqueCount="87">
  <si>
    <t>Lundi</t>
  </si>
  <si>
    <t>Mardi</t>
  </si>
  <si>
    <t>Mercredi</t>
  </si>
  <si>
    <t>Jeudi</t>
  </si>
  <si>
    <t>Vendredi</t>
  </si>
  <si>
    <t>Samedi</t>
  </si>
  <si>
    <t>Dimanche</t>
  </si>
  <si>
    <t>Férier</t>
  </si>
  <si>
    <t>Congé</t>
  </si>
  <si>
    <t>Récup</t>
  </si>
  <si>
    <t>Sans solde</t>
  </si>
  <si>
    <t>Maladie</t>
  </si>
  <si>
    <t>Téléworking</t>
  </si>
  <si>
    <t>Congé Extra-légal</t>
  </si>
  <si>
    <t>Janvier</t>
  </si>
  <si>
    <t>.</t>
  </si>
  <si>
    <t/>
  </si>
  <si>
    <t>T-HW</t>
  </si>
  <si>
    <t>Malad</t>
  </si>
  <si>
    <t>Février</t>
  </si>
  <si>
    <t>Mars</t>
  </si>
  <si>
    <t>Avril</t>
  </si>
  <si>
    <t>8h_CL</t>
  </si>
  <si>
    <t>Mai</t>
  </si>
  <si>
    <t>Juin</t>
  </si>
  <si>
    <t>Juillet</t>
  </si>
  <si>
    <t>4h_RC</t>
  </si>
  <si>
    <t>8h_RC</t>
  </si>
  <si>
    <t>Aout</t>
  </si>
  <si>
    <t>4h_CL</t>
  </si>
  <si>
    <t>Septembre</t>
  </si>
  <si>
    <t>Date</t>
  </si>
  <si>
    <t>y/n</t>
  </si>
  <si>
    <t>Work</t>
  </si>
  <si>
    <t>IN</t>
  </si>
  <si>
    <t>OUT</t>
  </si>
  <si>
    <t>/jour/mois</t>
  </si>
  <si>
    <t>Pause</t>
  </si>
  <si>
    <t>Total</t>
  </si>
  <si>
    <t>Octobre</t>
  </si>
  <si>
    <t>Jour normal de travail</t>
  </si>
  <si>
    <t>Jour férier</t>
  </si>
  <si>
    <t>0,5 jour congé légal</t>
  </si>
  <si>
    <t>1 Jour congé légal</t>
  </si>
  <si>
    <t>Novembre</t>
  </si>
  <si>
    <t>4h_CEL</t>
  </si>
  <si>
    <t>0,5 jour congé extra-légal</t>
  </si>
  <si>
    <t>8h_CEL</t>
  </si>
  <si>
    <t>1 Jour congé extra-légal</t>
  </si>
  <si>
    <t>SaSo</t>
  </si>
  <si>
    <t>Malade</t>
  </si>
  <si>
    <t>TW - HW</t>
  </si>
  <si>
    <t>Grev</t>
  </si>
  <si>
    <t>Grève</t>
  </si>
  <si>
    <t>Décembre</t>
  </si>
  <si>
    <t>2h_RC</t>
  </si>
  <si>
    <t>2h CR</t>
  </si>
  <si>
    <t>0,5 jour CR</t>
  </si>
  <si>
    <t>6h_RC</t>
  </si>
  <si>
    <t>6h CR</t>
  </si>
  <si>
    <t>1 jour CR</t>
  </si>
  <si>
    <t>HW suite corona</t>
  </si>
  <si>
    <t>/jour/mois/an</t>
  </si>
  <si>
    <t>Pris</t>
  </si>
  <si>
    <t>Sur</t>
  </si>
  <si>
    <t>,Reste</t>
  </si>
  <si>
    <r>
      <rPr>
        <b/>
        <u/>
        <sz val="11"/>
        <color theme="1"/>
        <rFont val="Calibri"/>
        <family val="2"/>
        <scheme val="minor"/>
      </rPr>
      <t>F</t>
    </r>
    <r>
      <rPr>
        <sz val="11"/>
        <color theme="1"/>
        <rFont val="Calibri"/>
        <family val="2"/>
        <scheme val="minor"/>
      </rPr>
      <t>érier</t>
    </r>
  </si>
  <si>
    <r>
      <rPr>
        <b/>
        <u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ongé</t>
    </r>
  </si>
  <si>
    <r>
      <rPr>
        <b/>
        <strike/>
        <u/>
        <sz val="11"/>
        <color theme="9" tint="0.39997558519241921"/>
        <rFont val="Calibri"/>
        <family val="2"/>
        <scheme val="minor"/>
      </rPr>
      <t>R</t>
    </r>
    <r>
      <rPr>
        <strike/>
        <sz val="11"/>
        <color theme="9" tint="0.39997558519241921"/>
        <rFont val="Calibri"/>
        <family val="2"/>
        <scheme val="minor"/>
      </rPr>
      <t>écup</t>
    </r>
  </si>
  <si>
    <r>
      <rPr>
        <b/>
        <u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 xml:space="preserve">ans </t>
    </r>
    <r>
      <rPr>
        <b/>
        <u/>
        <sz val="11"/>
        <color theme="1"/>
        <rFont val="Calibri"/>
        <family val="2"/>
        <scheme val="minor"/>
      </rPr>
      <t>s</t>
    </r>
    <r>
      <rPr>
        <sz val="11"/>
        <color theme="1"/>
        <rFont val="Calibri"/>
        <family val="2"/>
        <scheme val="minor"/>
      </rPr>
      <t>olde</t>
    </r>
  </si>
  <si>
    <r>
      <rPr>
        <b/>
        <u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>aladie</t>
    </r>
  </si>
  <si>
    <r>
      <rPr>
        <b/>
        <u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éléworking</t>
    </r>
  </si>
  <si>
    <r>
      <rPr>
        <b/>
        <u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>ongé</t>
    </r>
    <r>
      <rPr>
        <b/>
        <u/>
        <sz val="11"/>
        <color theme="1"/>
        <rFont val="Calibri"/>
        <family val="2"/>
        <scheme val="minor"/>
      </rPr>
      <t xml:space="preserve"> E</t>
    </r>
    <r>
      <rPr>
        <sz val="11"/>
        <color theme="1"/>
        <rFont val="Calibri"/>
        <family val="2"/>
        <scheme val="minor"/>
      </rPr>
      <t>xtra-légal</t>
    </r>
  </si>
  <si>
    <t>Congé scolaire</t>
  </si>
  <si>
    <t>Week-end</t>
  </si>
  <si>
    <t>Enfants CS</t>
  </si>
  <si>
    <t>Enfant WE</t>
  </si>
  <si>
    <t>0</t>
  </si>
  <si>
    <t>CS</t>
  </si>
  <si>
    <t>WE</t>
  </si>
  <si>
    <t>Did</t>
  </si>
  <si>
    <t>D</t>
  </si>
  <si>
    <t>27/12-09/01</t>
  </si>
  <si>
    <t xml:space="preserve">Attention, mettre '0 dans les jours non utilisé du calendrier de gauche et copier/coller(juste le contenu) le calendrier de droite dans le principal, </t>
  </si>
  <si>
    <t>Blanco</t>
  </si>
  <si>
    <t>heures/semaines</t>
  </si>
  <si>
    <t>h/j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</si>
</sst>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[$-F800]dddd\,\ mmmm\ dd\,\ yyyy"/>
    <numFmt numFmtId="166" formatCode="[$-F400]h:mm:ss\ AM/PM"/>
    <numFmt numFmtId="167" formatCode="[h]:mm"/>
  </numFmts>
  <fonts count="15" x14ac:knownFonts="1">
    <font>
      <sz val="11"/>
      <color theme="1"/>
      <name val="Calibri"/>
      <family val="2"/>
      <scheme val="minor"/>
    </font>
    <font>
      <sz val="24"/>
      <color rgb="FFFF0000"/>
      <name val="Calibri"/>
      <family val="2"/>
      <scheme val="minor"/>
    </font>
    <font>
      <sz val="9"/>
      <color rgb="FF0A0A0A"/>
      <name val="Arial"/>
      <family val="2"/>
    </font>
    <font>
      <b/>
      <u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  <font>
      <strike/>
      <sz val="11"/>
      <color theme="9" tint="0.39997558519241921"/>
      <name val="Calibri"/>
      <family val="2"/>
      <scheme val="minor"/>
    </font>
    <font>
      <strike/>
      <sz val="11"/>
      <color theme="6" tint="-0.249977111117893"/>
      <name val="Calibri"/>
      <family val="2"/>
      <scheme val="minor"/>
    </font>
    <font>
      <b/>
      <strike/>
      <u/>
      <sz val="11"/>
      <color theme="9" tint="0.39997558519241921"/>
      <name val="Calibri"/>
      <family val="2"/>
      <scheme val="minor"/>
    </font>
    <font>
      <sz val="11"/>
      <color theme="9" tint="0.39994506668294322"/>
      <name val="Calibri"/>
      <family val="2"/>
      <scheme val="minor"/>
    </font>
    <font>
      <strike/>
      <sz val="11"/>
      <color theme="9" tint="0.39994506668294322"/>
      <name val="Calibri"/>
      <family val="2"/>
      <scheme val="minor"/>
    </font>
    <font>
      <strike/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D0D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7">
    <xf numFmtId="0" fontId="0" fillId="0" borderId="0" xfId="0"/>
    <xf numFmtId="0" fontId="0" fillId="0" borderId="8" xfId="0" applyBorder="1"/>
    <xf numFmtId="0" fontId="0" fillId="6" borderId="9" xfId="0" applyFill="1" applyBorder="1"/>
    <xf numFmtId="0" fontId="0" fillId="6" borderId="11" xfId="0" applyFill="1" applyBorder="1"/>
    <xf numFmtId="0" fontId="0" fillId="6" borderId="15" xfId="0" applyFill="1" applyBorder="1"/>
    <xf numFmtId="0" fontId="0" fillId="8" borderId="1" xfId="0" applyFill="1" applyBorder="1"/>
    <xf numFmtId="0" fontId="0" fillId="9" borderId="1" xfId="0" applyFill="1" applyBorder="1"/>
    <xf numFmtId="0" fontId="0" fillId="8" borderId="11" xfId="0" applyFill="1" applyBorder="1"/>
    <xf numFmtId="0" fontId="0" fillId="8" borderId="9" xfId="0" applyFill="1" applyBorder="1"/>
    <xf numFmtId="0" fontId="0" fillId="0" borderId="9" xfId="0" applyFill="1" applyBorder="1"/>
    <xf numFmtId="0" fontId="0" fillId="0" borderId="0" xfId="0" applyAlignment="1">
      <alignment vertical="top" textRotation="76"/>
    </xf>
    <xf numFmtId="0" fontId="0" fillId="5" borderId="19" xfId="0" applyFill="1" applyBorder="1" applyAlignment="1">
      <alignment vertical="top" textRotation="76"/>
    </xf>
    <xf numFmtId="0" fontId="0" fillId="5" borderId="20" xfId="0" applyFill="1" applyBorder="1" applyAlignment="1">
      <alignment vertical="top" textRotation="76"/>
    </xf>
    <xf numFmtId="0" fontId="0" fillId="6" borderId="20" xfId="0" applyFill="1" applyBorder="1" applyAlignment="1">
      <alignment vertical="top" textRotation="76"/>
    </xf>
    <xf numFmtId="0" fontId="0" fillId="8" borderId="21" xfId="0" applyFill="1" applyBorder="1" applyAlignment="1">
      <alignment vertical="top" textRotation="76"/>
    </xf>
    <xf numFmtId="0" fontId="0" fillId="7" borderId="21" xfId="0" applyFill="1" applyBorder="1" applyAlignment="1">
      <alignment vertical="top" textRotation="76"/>
    </xf>
    <xf numFmtId="0" fontId="0" fillId="9" borderId="21" xfId="0" applyFill="1" applyBorder="1" applyAlignment="1">
      <alignment vertical="top" textRotation="76"/>
    </xf>
    <xf numFmtId="0" fontId="0" fillId="3" borderId="21" xfId="0" applyFill="1" applyBorder="1" applyAlignment="1">
      <alignment vertical="top" textRotation="76"/>
    </xf>
    <xf numFmtId="0" fontId="0" fillId="11" borderId="22" xfId="0" applyFill="1" applyBorder="1" applyAlignment="1">
      <alignment vertical="top" textRotation="76"/>
    </xf>
    <xf numFmtId="0" fontId="0" fillId="10" borderId="22" xfId="0" applyFill="1" applyBorder="1" applyAlignment="1">
      <alignment vertical="top" textRotation="76"/>
    </xf>
    <xf numFmtId="0" fontId="0" fillId="0" borderId="11" xfId="0" applyFill="1" applyBorder="1"/>
    <xf numFmtId="0" fontId="0" fillId="0" borderId="15" xfId="0" applyFill="1" applyBorder="1"/>
    <xf numFmtId="0" fontId="0" fillId="6" borderId="21" xfId="0" applyFill="1" applyBorder="1" applyAlignment="1">
      <alignment vertical="top" textRotation="76"/>
    </xf>
    <xf numFmtId="0" fontId="0" fillId="6" borderId="1" xfId="0" applyFill="1" applyBorder="1"/>
    <xf numFmtId="0" fontId="0" fillId="8" borderId="26" xfId="0" applyFill="1" applyBorder="1"/>
    <xf numFmtId="0" fontId="0" fillId="6" borderId="26" xfId="0" applyFill="1" applyBorder="1"/>
    <xf numFmtId="0" fontId="0" fillId="0" borderId="26" xfId="0" applyFill="1" applyBorder="1"/>
    <xf numFmtId="0" fontId="0" fillId="0" borderId="27" xfId="0" applyFill="1" applyBorder="1"/>
    <xf numFmtId="9" fontId="0" fillId="0" borderId="0" xfId="0" applyNumberFormat="1"/>
    <xf numFmtId="0" fontId="0" fillId="3" borderId="1" xfId="0" applyFill="1" applyBorder="1"/>
    <xf numFmtId="0" fontId="0" fillId="0" borderId="10" xfId="0" applyFill="1" applyBorder="1"/>
    <xf numFmtId="0" fontId="0" fillId="4" borderId="21" xfId="0" applyFill="1" applyBorder="1" applyAlignment="1">
      <alignment vertical="top" textRotation="76"/>
    </xf>
    <xf numFmtId="0" fontId="0" fillId="4" borderId="18" xfId="0" applyFill="1" applyBorder="1"/>
    <xf numFmtId="0" fontId="0" fillId="4" borderId="30" xfId="0" applyFill="1" applyBorder="1"/>
    <xf numFmtId="0" fontId="0" fillId="4" borderId="5" xfId="0" applyFill="1" applyBorder="1"/>
    <xf numFmtId="0" fontId="0" fillId="4" borderId="31" xfId="0" applyFill="1" applyBorder="1"/>
    <xf numFmtId="0" fontId="0" fillId="4" borderId="24" xfId="0" applyFill="1" applyBorder="1"/>
    <xf numFmtId="0" fontId="0" fillId="4" borderId="0" xfId="0" applyFill="1" applyBorder="1"/>
    <xf numFmtId="0" fontId="2" fillId="4" borderId="0" xfId="0" applyFont="1" applyFill="1" applyBorder="1" applyAlignment="1">
      <alignment vertical="center" wrapText="1"/>
    </xf>
    <xf numFmtId="9" fontId="0" fillId="4" borderId="0" xfId="0" applyNumberFormat="1" applyFill="1" applyBorder="1"/>
    <xf numFmtId="0" fontId="2" fillId="4" borderId="31" xfId="0" applyFont="1" applyFill="1" applyBorder="1" applyAlignment="1">
      <alignment vertical="center" wrapText="1"/>
    </xf>
    <xf numFmtId="9" fontId="0" fillId="4" borderId="31" xfId="0" applyNumberFormat="1" applyFill="1" applyBorder="1"/>
    <xf numFmtId="0" fontId="0" fillId="4" borderId="21" xfId="0" applyFill="1" applyBorder="1"/>
    <xf numFmtId="0" fontId="0" fillId="4" borderId="3" xfId="0" applyFill="1" applyBorder="1"/>
    <xf numFmtId="0" fontId="0" fillId="4" borderId="30" xfId="0" applyFill="1" applyBorder="1" applyAlignment="1">
      <alignment vertical="top" textRotation="76"/>
    </xf>
    <xf numFmtId="0" fontId="0" fillId="0" borderId="4" xfId="0" applyBorder="1"/>
    <xf numFmtId="0" fontId="0" fillId="0" borderId="23" xfId="0" applyBorder="1"/>
    <xf numFmtId="0" fontId="0" fillId="0" borderId="0" xfId="0" applyBorder="1" applyAlignment="1"/>
    <xf numFmtId="0" fontId="0" fillId="0" borderId="0" xfId="0" applyBorder="1"/>
    <xf numFmtId="0" fontId="0" fillId="0" borderId="3" xfId="0" applyBorder="1"/>
    <xf numFmtId="0" fontId="0" fillId="7" borderId="0" xfId="0" applyFill="1"/>
    <xf numFmtId="0" fontId="0" fillId="8" borderId="0" xfId="0" applyFill="1"/>
    <xf numFmtId="0" fontId="0" fillId="3" borderId="0" xfId="0" applyFill="1"/>
    <xf numFmtId="0" fontId="0" fillId="11" borderId="0" xfId="0" applyFill="1"/>
    <xf numFmtId="0" fontId="0" fillId="10" borderId="0" xfId="0" applyFill="1"/>
    <xf numFmtId="0" fontId="0" fillId="13" borderId="0" xfId="0" applyFill="1"/>
    <xf numFmtId="0" fontId="0" fillId="0" borderId="4" xfId="0" applyBorder="1" applyAlignment="1"/>
    <xf numFmtId="0" fontId="0" fillId="0" borderId="32" xfId="0" applyBorder="1"/>
    <xf numFmtId="0" fontId="0" fillId="0" borderId="10" xfId="0" quotePrefix="1" applyFill="1" applyBorder="1"/>
    <xf numFmtId="165" fontId="0" fillId="0" borderId="0" xfId="0" applyNumberFormat="1"/>
    <xf numFmtId="0" fontId="8" fillId="10" borderId="0" xfId="0" applyFont="1" applyFill="1"/>
    <xf numFmtId="0" fontId="0" fillId="0" borderId="0" xfId="0" applyFill="1" applyBorder="1"/>
    <xf numFmtId="0" fontId="0" fillId="0" borderId="0" xfId="0" applyFill="1"/>
    <xf numFmtId="0" fontId="0" fillId="15" borderId="24" xfId="0" applyFill="1" applyBorder="1" applyAlignment="1">
      <alignment horizontal="center" vertical="center"/>
    </xf>
    <xf numFmtId="0" fontId="0" fillId="15" borderId="21" xfId="0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0" fontId="0" fillId="5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5" borderId="1" xfId="0" applyFill="1" applyBorder="1" applyAlignment="1">
      <alignment vertical="top" textRotation="76"/>
    </xf>
    <xf numFmtId="0" fontId="0" fillId="5" borderId="4" xfId="0" applyFill="1" applyBorder="1" applyAlignment="1">
      <alignment horizontal="center" vertical="center"/>
    </xf>
    <xf numFmtId="0" fontId="0" fillId="8" borderId="1" xfId="0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0" fontId="0" fillId="10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164" fontId="0" fillId="7" borderId="1" xfId="0" applyNumberFormat="1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164" fontId="0" fillId="9" borderId="1" xfId="0" applyNumberFormat="1" applyFill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24" xfId="0" applyBorder="1" applyAlignment="1"/>
    <xf numFmtId="0" fontId="0" fillId="0" borderId="18" xfId="0" applyBorder="1" applyAlignment="1"/>
    <xf numFmtId="0" fontId="0" fillId="0" borderId="2" xfId="0" applyBorder="1" applyAlignment="1"/>
    <xf numFmtId="0" fontId="0" fillId="0" borderId="1" xfId="0" applyBorder="1" applyAlignment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9" fillId="9" borderId="21" xfId="0" applyFont="1" applyFill="1" applyBorder="1" applyAlignment="1">
      <alignment vertical="top" textRotation="76"/>
    </xf>
    <xf numFmtId="0" fontId="9" fillId="9" borderId="1" xfId="0" applyFont="1" applyFill="1" applyBorder="1" applyAlignment="1">
      <alignment horizontal="center"/>
    </xf>
    <xf numFmtId="164" fontId="9" fillId="9" borderId="1" xfId="0" applyNumberFormat="1" applyFont="1" applyFill="1" applyBorder="1" applyAlignment="1">
      <alignment horizontal="center"/>
    </xf>
    <xf numFmtId="0" fontId="0" fillId="16" borderId="0" xfId="0" applyFill="1" applyBorder="1"/>
    <xf numFmtId="0" fontId="1" fillId="4" borderId="13" xfId="0" applyFont="1" applyFill="1" applyBorder="1" applyAlignment="1"/>
    <xf numFmtId="0" fontId="1" fillId="4" borderId="14" xfId="0" applyFont="1" applyFill="1" applyBorder="1" applyAlignment="1"/>
    <xf numFmtId="0" fontId="4" fillId="7" borderId="0" xfId="0" applyFont="1" applyFill="1" applyBorder="1"/>
    <xf numFmtId="0" fontId="0" fillId="17" borderId="0" xfId="0" applyFill="1"/>
    <xf numFmtId="0" fontId="0" fillId="16" borderId="0" xfId="0" applyFont="1" applyFill="1"/>
    <xf numFmtId="0" fontId="13" fillId="9" borderId="0" xfId="0" applyFont="1" applyFill="1" applyBorder="1"/>
    <xf numFmtId="0" fontId="13" fillId="14" borderId="0" xfId="0" applyFont="1" applyFill="1"/>
    <xf numFmtId="0" fontId="13" fillId="9" borderId="0" xfId="0" applyFont="1" applyFill="1"/>
    <xf numFmtId="0" fontId="0" fillId="7" borderId="21" xfId="0" applyFont="1" applyFill="1" applyBorder="1" applyAlignment="1">
      <alignment vertical="top" textRotation="76"/>
    </xf>
    <xf numFmtId="0" fontId="0" fillId="9" borderId="21" xfId="0" applyFont="1" applyFill="1" applyBorder="1" applyAlignment="1">
      <alignment vertical="top" textRotation="76"/>
    </xf>
    <xf numFmtId="0" fontId="0" fillId="3" borderId="21" xfId="0" applyFont="1" applyFill="1" applyBorder="1" applyAlignment="1">
      <alignment vertical="top" textRotation="76"/>
    </xf>
    <xf numFmtId="0" fontId="0" fillId="11" borderId="22" xfId="0" applyFont="1" applyFill="1" applyBorder="1" applyAlignment="1">
      <alignment vertical="top" textRotation="76"/>
    </xf>
    <xf numFmtId="0" fontId="0" fillId="10" borderId="22" xfId="0" applyFont="1" applyFill="1" applyBorder="1" applyAlignment="1">
      <alignment vertical="top" textRotation="76"/>
    </xf>
    <xf numFmtId="0" fontId="0" fillId="5" borderId="1" xfId="0" applyFont="1" applyFill="1" applyBorder="1" applyAlignment="1">
      <alignment vertical="top" textRotation="76"/>
    </xf>
    <xf numFmtId="0" fontId="0" fillId="5" borderId="25" xfId="0" applyFill="1" applyBorder="1" applyAlignment="1">
      <alignment horizontal="center" vertical="top" textRotation="76"/>
    </xf>
    <xf numFmtId="0" fontId="0" fillId="5" borderId="26" xfId="0" applyFill="1" applyBorder="1" applyAlignment="1">
      <alignment horizontal="center" vertical="top" textRotation="76"/>
    </xf>
    <xf numFmtId="0" fontId="0" fillId="6" borderId="26" xfId="0" applyFill="1" applyBorder="1" applyAlignment="1">
      <alignment horizontal="center" vertical="top" textRotation="76"/>
    </xf>
    <xf numFmtId="0" fontId="0" fillId="6" borderId="27" xfId="0" applyFill="1" applyBorder="1" applyAlignment="1">
      <alignment horizontal="center" vertical="top" textRotation="76"/>
    </xf>
    <xf numFmtId="0" fontId="0" fillId="5" borderId="33" xfId="0" applyFill="1" applyBorder="1" applyAlignment="1">
      <alignment horizontal="center" vertical="top" textRotation="76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7" fillId="8" borderId="7" xfId="0" applyFont="1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6" fillId="10" borderId="7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0" borderId="36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0" fillId="8" borderId="9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8" fillId="10" borderId="9" xfId="0" applyFont="1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6" fillId="10" borderId="6" xfId="0" applyFont="1" applyFill="1" applyBorder="1" applyAlignment="1">
      <alignment horizontal="center"/>
    </xf>
    <xf numFmtId="0" fontId="8" fillId="10" borderId="8" xfId="0" applyFont="1" applyFill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7" fillId="9" borderId="7" xfId="0" applyFont="1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17" borderId="9" xfId="0" applyFill="1" applyBorder="1" applyAlignment="1">
      <alignment horizontal="center"/>
    </xf>
    <xf numFmtId="0" fontId="8" fillId="10" borderId="7" xfId="0" applyFont="1" applyFill="1" applyBorder="1" applyAlignment="1">
      <alignment horizontal="center"/>
    </xf>
    <xf numFmtId="0" fontId="0" fillId="9" borderId="7" xfId="0" applyFill="1" applyBorder="1" applyAlignment="1">
      <alignment horizontal="center"/>
    </xf>
    <xf numFmtId="0" fontId="12" fillId="9" borderId="9" xfId="0" applyFont="1" applyFill="1" applyBorder="1" applyAlignment="1">
      <alignment horizontal="center"/>
    </xf>
    <xf numFmtId="0" fontId="4" fillId="7" borderId="9" xfId="0" applyFont="1" applyFill="1" applyBorder="1" applyAlignment="1">
      <alignment horizontal="center"/>
    </xf>
    <xf numFmtId="0" fontId="12" fillId="9" borderId="38" xfId="0" applyFont="1" applyFill="1" applyBorder="1" applyAlignment="1">
      <alignment horizontal="center"/>
    </xf>
    <xf numFmtId="0" fontId="0" fillId="15" borderId="25" xfId="0" applyFill="1" applyBorder="1" applyAlignment="1">
      <alignment horizontal="center"/>
    </xf>
    <xf numFmtId="0" fontId="0" fillId="15" borderId="26" xfId="0" applyFill="1" applyBorder="1" applyAlignment="1">
      <alignment horizontal="center"/>
    </xf>
    <xf numFmtId="0" fontId="0" fillId="15" borderId="27" xfId="0" applyFill="1" applyBorder="1" applyAlignment="1">
      <alignment horizontal="center"/>
    </xf>
    <xf numFmtId="0" fontId="0" fillId="0" borderId="17" xfId="0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20" fontId="0" fillId="6" borderId="35" xfId="0" applyNumberFormat="1" applyFill="1" applyBorder="1" applyAlignment="1">
      <alignment horizontal="center"/>
    </xf>
    <xf numFmtId="0" fontId="0" fillId="6" borderId="35" xfId="0" applyFill="1" applyBorder="1" applyAlignment="1">
      <alignment horizontal="center"/>
    </xf>
    <xf numFmtId="20" fontId="0" fillId="0" borderId="37" xfId="0" applyNumberFormat="1" applyFill="1" applyBorder="1" applyAlignment="1">
      <alignment horizontal="center"/>
    </xf>
    <xf numFmtId="20" fontId="0" fillId="0" borderId="35" xfId="0" applyNumberFormat="1" applyFill="1" applyBorder="1" applyAlignment="1">
      <alignment horizontal="center"/>
    </xf>
    <xf numFmtId="20" fontId="0" fillId="0" borderId="9" xfId="0" applyNumberFormat="1" applyFill="1" applyBorder="1" applyAlignment="1">
      <alignment horizontal="center"/>
    </xf>
    <xf numFmtId="167" fontId="0" fillId="6" borderId="9" xfId="0" applyNumberFormat="1" applyFill="1" applyBorder="1" applyAlignment="1">
      <alignment horizontal="center"/>
    </xf>
    <xf numFmtId="20" fontId="0" fillId="6" borderId="9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5" borderId="19" xfId="0" applyFill="1" applyBorder="1" applyAlignment="1">
      <alignment horizontal="center" vertical="top" textRotation="76"/>
    </xf>
    <xf numFmtId="0" fontId="0" fillId="5" borderId="20" xfId="0" applyFill="1" applyBorder="1" applyAlignment="1">
      <alignment horizontal="center" vertical="top" textRotation="76"/>
    </xf>
    <xf numFmtId="0" fontId="0" fillId="6" borderId="20" xfId="0" applyFill="1" applyBorder="1" applyAlignment="1">
      <alignment horizontal="center" vertical="top" textRotation="76"/>
    </xf>
    <xf numFmtId="0" fontId="0" fillId="6" borderId="29" xfId="0" applyFill="1" applyBorder="1" applyAlignment="1">
      <alignment horizontal="center" vertical="top" textRotation="76"/>
    </xf>
    <xf numFmtId="0" fontId="0" fillId="5" borderId="28" xfId="0" applyFill="1" applyBorder="1" applyAlignment="1">
      <alignment horizontal="center" vertical="top" textRotation="76"/>
    </xf>
    <xf numFmtId="0" fontId="0" fillId="0" borderId="0" xfId="0" applyAlignment="1">
      <alignment horizontal="center" vertical="center" textRotation="76"/>
    </xf>
    <xf numFmtId="20" fontId="0" fillId="5" borderId="5" xfId="0" applyNumberFormat="1" applyFill="1" applyBorder="1" applyAlignment="1">
      <alignment horizontal="center" vertical="center"/>
    </xf>
    <xf numFmtId="166" fontId="0" fillId="0" borderId="4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Fill="1" applyBorder="1" applyAlignment="1">
      <alignment horizontal="left" vertical="center"/>
    </xf>
    <xf numFmtId="166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166" fontId="0" fillId="0" borderId="0" xfId="0" applyNumberFormat="1" applyFill="1" applyBorder="1" applyAlignment="1">
      <alignment horizontal="center"/>
    </xf>
    <xf numFmtId="0" fontId="0" fillId="5" borderId="2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/>
    </xf>
    <xf numFmtId="0" fontId="0" fillId="5" borderId="24" xfId="0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center"/>
    </xf>
    <xf numFmtId="0" fontId="7" fillId="0" borderId="36" xfId="0" applyFont="1" applyFill="1" applyBorder="1" applyAlignment="1">
      <alignment horizontal="center"/>
    </xf>
    <xf numFmtId="0" fontId="0" fillId="8" borderId="0" xfId="0" applyFill="1"/>
    <xf numFmtId="0" fontId="0" fillId="3" borderId="0" xfId="0" applyFill="1"/>
    <xf numFmtId="0" fontId="0" fillId="11" borderId="0" xfId="0" applyFill="1"/>
    <xf numFmtId="0" fontId="0" fillId="10" borderId="0" xfId="0" applyFill="1"/>
    <xf numFmtId="0" fontId="0" fillId="13" borderId="0" xfId="0" applyFill="1"/>
    <xf numFmtId="0" fontId="0" fillId="5" borderId="0" xfId="0" applyFill="1" applyBorder="1"/>
    <xf numFmtId="0" fontId="0" fillId="5" borderId="0" xfId="0" applyFill="1"/>
    <xf numFmtId="0" fontId="0" fillId="16" borderId="0" xfId="0" applyFill="1" applyBorder="1"/>
    <xf numFmtId="0" fontId="4" fillId="7" borderId="0" xfId="0" applyFont="1" applyFill="1" applyBorder="1"/>
    <xf numFmtId="0" fontId="0" fillId="17" borderId="0" xfId="0" applyFill="1"/>
    <xf numFmtId="0" fontId="13" fillId="9" borderId="0" xfId="0" applyFont="1" applyFill="1" applyBorder="1"/>
    <xf numFmtId="0" fontId="13" fillId="9" borderId="0" xfId="0" applyFont="1" applyFill="1"/>
    <xf numFmtId="0" fontId="0" fillId="0" borderId="7" xfId="0" applyFill="1" applyBorder="1" applyAlignment="1">
      <alignment horizontal="center"/>
    </xf>
    <xf numFmtId="0" fontId="0" fillId="0" borderId="35" xfId="0" applyFill="1" applyBorder="1" applyAlignment="1">
      <alignment horizontal="center"/>
    </xf>
    <xf numFmtId="20" fontId="0" fillId="0" borderId="37" xfId="0" applyNumberFormat="1" applyFill="1" applyBorder="1" applyAlignment="1">
      <alignment horizontal="center"/>
    </xf>
    <xf numFmtId="20" fontId="0" fillId="0" borderId="9" xfId="0" applyNumberFormat="1" applyFill="1" applyBorder="1" applyAlignment="1">
      <alignment horizontal="center"/>
    </xf>
    <xf numFmtId="167" fontId="0" fillId="0" borderId="0" xfId="0" applyNumberFormat="1" applyFill="1" applyBorder="1" applyAlignment="1">
      <alignment horizontal="center"/>
    </xf>
    <xf numFmtId="20" fontId="0" fillId="0" borderId="0" xfId="0" applyNumberFormat="1" applyFill="1" applyBorder="1" applyAlignment="1">
      <alignment horizontal="center"/>
    </xf>
    <xf numFmtId="0" fontId="0" fillId="0" borderId="0" xfId="0" applyAlignment="1">
      <alignment horizontal="right"/>
    </xf>
    <xf numFmtId="20" fontId="14" fillId="0" borderId="0" xfId="0" applyNumberFormat="1" applyFont="1" applyFill="1" applyBorder="1" applyAlignment="1">
      <alignment horizontal="center"/>
    </xf>
    <xf numFmtId="0" fontId="13" fillId="0" borderId="0" xfId="0" applyFont="1" applyFill="1" applyBorder="1"/>
    <xf numFmtId="0" fontId="4" fillId="0" borderId="0" xfId="0" applyFont="1" applyFill="1" applyBorder="1"/>
    <xf numFmtId="0" fontId="13" fillId="0" borderId="0" xfId="0" applyFont="1" applyFill="1"/>
    <xf numFmtId="0" fontId="0" fillId="5" borderId="2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10" fillId="5" borderId="22" xfId="0" applyFont="1" applyFill="1" applyBorder="1" applyAlignment="1">
      <alignment horizontal="center" vertical="center"/>
    </xf>
    <xf numFmtId="0" fontId="0" fillId="8" borderId="21" xfId="0" applyFill="1" applyBorder="1" applyAlignment="1">
      <alignment horizontal="center" vertical="center"/>
    </xf>
    <xf numFmtId="0" fontId="0" fillId="8" borderId="22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9" fillId="9" borderId="21" xfId="0" applyFont="1" applyFill="1" applyBorder="1" applyAlignment="1">
      <alignment horizontal="center" vertical="center"/>
    </xf>
    <xf numFmtId="0" fontId="9" fillId="9" borderId="22" xfId="0" applyFont="1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0" fillId="11" borderId="22" xfId="0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0" fillId="8" borderId="23" xfId="0" applyFill="1" applyBorder="1" applyAlignment="1">
      <alignment horizontal="center" vertical="center"/>
    </xf>
    <xf numFmtId="0" fontId="0" fillId="8" borderId="30" xfId="0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11" borderId="2" xfId="0" applyFill="1" applyBorder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0" fillId="4" borderId="4" xfId="0" applyFill="1" applyBorder="1" applyAlignment="1">
      <alignment horizontal="right"/>
    </xf>
    <xf numFmtId="0" fontId="0" fillId="4" borderId="23" xfId="0" applyFill="1" applyBorder="1" applyAlignment="1">
      <alignment horizontal="right"/>
    </xf>
    <xf numFmtId="0" fontId="0" fillId="5" borderId="24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4" borderId="4" xfId="0" applyFont="1" applyFill="1" applyBorder="1" applyAlignment="1">
      <alignment horizontal="center"/>
    </xf>
    <xf numFmtId="0" fontId="1" fillId="4" borderId="23" xfId="0" applyFont="1" applyFill="1" applyBorder="1" applyAlignment="1">
      <alignment horizontal="center"/>
    </xf>
    <xf numFmtId="0" fontId="0" fillId="9" borderId="2" xfId="0" quotePrefix="1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5" fillId="12" borderId="0" xfId="0" applyFont="1" applyFill="1" applyAlignment="1">
      <alignment horizontal="center"/>
    </xf>
    <xf numFmtId="2" fontId="0" fillId="6" borderId="35" xfId="0" applyNumberFormat="1" applyFill="1" applyBorder="1" applyAlignment="1">
      <alignment horizontal="center"/>
    </xf>
  </cellXfs>
  <cellStyles count="1">
    <cellStyle name="Normal" xfId="0" builtinId="0"/>
  </cellStyles>
  <dxfs count="1249"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ont>
        <b/>
        <i/>
        <color rgb="FFC00000"/>
      </font>
    </dxf>
    <dxf>
      <fill>
        <patternFill>
          <bgColor theme="1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ont>
        <b/>
        <i/>
        <color theme="9"/>
      </font>
    </dxf>
    <dxf>
      <font>
        <b/>
        <i/>
        <color rgb="FFFF0000"/>
      </font>
    </dxf>
    <dxf>
      <font>
        <b/>
        <i/>
        <color theme="6" tint="-0.499984740745262"/>
      </font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ont>
        <b/>
        <i/>
        <color rgb="FFC00000"/>
      </font>
    </dxf>
    <dxf>
      <fill>
        <patternFill>
          <bgColor theme="1"/>
        </patternFill>
      </fill>
    </dxf>
    <dxf>
      <fill>
        <patternFill>
          <bgColor theme="7" tint="0.59996337778862885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5"/>
        </patternFill>
      </fill>
    </dxf>
    <dxf>
      <fill>
        <patternFill>
          <bgColor rgb="FFFFFF00"/>
        </patternFill>
      </fill>
    </dxf>
    <dxf>
      <fill>
        <patternFill>
          <bgColor theme="2" tint="-0.499984740745262"/>
        </patternFill>
      </fill>
    </dxf>
    <dxf>
      <fill>
        <patternFill>
          <bgColor rgb="FF7030A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theme="9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9"/>
        </patternFill>
      </fill>
    </dxf>
    <dxf>
      <fill>
        <patternFill patternType="solid">
          <fgColor auto="1"/>
          <bgColor theme="7" tint="0.59996337778862885"/>
        </patternFill>
      </fill>
    </dxf>
    <dxf>
      <font>
        <b/>
        <i/>
        <color theme="9"/>
      </font>
    </dxf>
    <dxf>
      <font>
        <b/>
        <i/>
        <color rgb="FFFF0000"/>
      </font>
    </dxf>
    <dxf>
      <font>
        <b/>
        <i/>
        <color theme="6" tint="-0.499984740745262"/>
      </font>
    </dxf>
    <dxf>
      <font>
        <b/>
        <i/>
        <color rgb="FFC00000"/>
      </font>
    </dxf>
    <dxf>
      <fill>
        <patternFill>
          <bgColor theme="1"/>
        </patternFill>
      </fill>
    </dxf>
    <dxf>
      <font>
        <b/>
        <i/>
        <color rgb="FFC00000"/>
      </font>
    </dxf>
    <dxf>
      <fill>
        <patternFill>
          <bgColor theme="1"/>
        </patternFill>
      </fill>
    </dxf>
    <dxf>
      <font>
        <b/>
        <i/>
        <color rgb="FFC00000"/>
      </font>
    </dxf>
    <dxf>
      <fill>
        <patternFill>
          <bgColor theme="1"/>
        </patternFill>
      </fill>
    </dxf>
    <dxf>
      <font>
        <b/>
        <i/>
        <color rgb="FFC00000"/>
      </font>
    </dxf>
    <dxf>
      <fill>
        <patternFill>
          <bgColor theme="1"/>
        </patternFill>
      </fill>
    </dxf>
    <dxf>
      <font>
        <b/>
        <i/>
        <color rgb="FFC00000"/>
      </font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gradientFill degree="90">
          <stop position="0">
            <color theme="0" tint="-0.25098422193060094"/>
          </stop>
          <stop position="1">
            <color rgb="FF00B050"/>
          </stop>
        </gradient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2" defaultPivotStyle="PivotStyleMedium9"/>
  <colors>
    <mruColors>
      <color rgb="FFFF0000"/>
      <color rgb="FFFF0D0D"/>
      <color rgb="FF00FFFF"/>
      <color rgb="FFF79646"/>
      <color rgb="FFF886DD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244928</xdr:colOff>
      <xdr:row>24</xdr:row>
      <xdr:rowOff>176893</xdr:rowOff>
    </xdr:from>
    <xdr:to>
      <xdr:col>39</xdr:col>
      <xdr:colOff>0</xdr:colOff>
      <xdr:row>25</xdr:row>
      <xdr:rowOff>190500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67EB2B5-0FCA-45B1-9E8B-7D076CF930A7}"/>
            </a:ext>
          </a:extLst>
        </xdr:cNvPr>
        <xdr:cNvSpPr/>
      </xdr:nvSpPr>
      <xdr:spPr>
        <a:xfrm>
          <a:off x="10395857" y="5919107"/>
          <a:ext cx="571500" cy="204107"/>
        </a:xfrm>
        <a:prstGeom prst="rect">
          <a:avLst/>
        </a:prstGeom>
        <a:solidFill>
          <a:srgbClr val="FF0000">
            <a:alpha val="40000"/>
          </a:srgbClr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32</xdr:col>
      <xdr:colOff>247650</xdr:colOff>
      <xdr:row>37</xdr:row>
      <xdr:rowOff>0</xdr:rowOff>
    </xdr:from>
    <xdr:to>
      <xdr:col>35</xdr:col>
      <xdr:colOff>38100</xdr:colOff>
      <xdr:row>38</xdr:row>
      <xdr:rowOff>57150</xdr:rowOff>
    </xdr:to>
    <xdr:sp macro="" textlink="">
      <xdr:nvSpPr>
        <xdr:cNvPr id="36" name="Rectangle 35">
          <a:extLst>
            <a:ext uri="{FF2B5EF4-FFF2-40B4-BE49-F238E27FC236}">
              <a16:creationId xmlns:a16="http://schemas.microsoft.com/office/drawing/2014/main" id="{12D9F7D1-57FB-4CD3-A3E6-1B3FBDEC574B}"/>
            </a:ext>
          </a:extLst>
        </xdr:cNvPr>
        <xdr:cNvSpPr/>
      </xdr:nvSpPr>
      <xdr:spPr>
        <a:xfrm>
          <a:off x="9144000" y="8191500"/>
          <a:ext cx="590550" cy="257175"/>
        </a:xfrm>
        <a:prstGeom prst="rect">
          <a:avLst/>
        </a:prstGeom>
        <a:solidFill>
          <a:srgbClr val="92D050">
            <a:alpha val="40000"/>
          </a:srgbClr>
        </a:solidFill>
        <a:ln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34</xdr:col>
      <xdr:colOff>9525</xdr:colOff>
      <xdr:row>25</xdr:row>
      <xdr:rowOff>190501</xdr:rowOff>
    </xdr:from>
    <xdr:to>
      <xdr:col>37</xdr:col>
      <xdr:colOff>255814</xdr:colOff>
      <xdr:row>37</xdr:row>
      <xdr:rowOff>1</xdr:rowOff>
    </xdr:to>
    <xdr:cxnSp macro="">
      <xdr:nvCxnSpPr>
        <xdr:cNvPr id="4" name="Connector: Curved 3">
          <a:extLst>
            <a:ext uri="{FF2B5EF4-FFF2-40B4-BE49-F238E27FC236}">
              <a16:creationId xmlns:a16="http://schemas.microsoft.com/office/drawing/2014/main" id="{78D15DAB-562A-49EC-B52E-641C74136601}"/>
            </a:ext>
          </a:extLst>
        </xdr:cNvPr>
        <xdr:cNvCxnSpPr>
          <a:stCxn id="2" idx="2"/>
          <a:endCxn id="36" idx="0"/>
        </xdr:cNvCxnSpPr>
      </xdr:nvCxnSpPr>
      <xdr:spPr>
        <a:xfrm rot="5400000">
          <a:off x="8895670" y="6601506"/>
          <a:ext cx="2133600" cy="1046389"/>
        </a:xfrm>
        <a:prstGeom prst="curvedConnector3">
          <a:avLst>
            <a:gd name="adj1" fmla="val 50000"/>
          </a:avLst>
        </a:prstGeom>
        <a:ln w="57150">
          <a:solidFill>
            <a:srgbClr val="00B05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202"/>
  <sheetViews>
    <sheetView topLeftCell="A7" zoomScale="70" zoomScaleNormal="70" workbookViewId="0">
      <selection activeCell="R32" sqref="R32"/>
    </sheetView>
  </sheetViews>
  <sheetFormatPr defaultColWidth="9.140625" defaultRowHeight="15" x14ac:dyDescent="0.25"/>
  <cols>
    <col min="1" max="1" width="11.7109375" style="161" bestFit="1" customWidth="1"/>
    <col min="2" max="2" width="7.42578125" bestFit="1" customWidth="1"/>
    <col min="3" max="4" width="6.85546875" style="151" bestFit="1" customWidth="1"/>
    <col min="5" max="5" width="8.85546875" style="151" customWidth="1"/>
    <col min="6" max="6" width="6.85546875" style="151" customWidth="1"/>
    <col min="7" max="7" width="8.7109375" style="151" bestFit="1" customWidth="1"/>
    <col min="8" max="8" width="7.7109375" style="151" bestFit="1" customWidth="1"/>
    <col min="9" max="9" width="6.28515625" style="151" bestFit="1" customWidth="1"/>
    <col min="10" max="10" width="6.85546875" style="151" bestFit="1" customWidth="1"/>
    <col min="11" max="11" width="7.140625" style="151" bestFit="1" customWidth="1"/>
    <col min="12" max="12" width="6.85546875" style="151" bestFit="1" customWidth="1"/>
    <col min="13" max="13" width="8.7109375" style="151" bestFit="1" customWidth="1"/>
    <col min="14" max="14" width="6.85546875" style="151" bestFit="1" customWidth="1"/>
    <col min="15" max="15" width="7.28515625" style="151" bestFit="1" customWidth="1"/>
    <col min="16" max="16" width="7.28515625" style="151" customWidth="1"/>
    <col min="17" max="21" width="7.7109375" style="151" bestFit="1" customWidth="1"/>
    <col min="22" max="22" width="7.28515625" style="151" customWidth="1"/>
    <col min="23" max="23" width="7.28515625" style="151" bestFit="1" customWidth="1"/>
    <col min="24" max="25" width="7.85546875" style="151" bestFit="1" customWidth="1"/>
    <col min="26" max="26" width="7.7109375" style="151" bestFit="1" customWidth="1"/>
    <col min="27" max="28" width="7.85546875" style="151" bestFit="1" customWidth="1"/>
    <col min="29" max="30" width="7.7109375" style="151" bestFit="1" customWidth="1"/>
    <col min="31" max="35" width="7.85546875" style="151" bestFit="1" customWidth="1"/>
    <col min="36" max="38" width="7.7109375" style="151" bestFit="1" customWidth="1"/>
    <col min="39" max="39" width="7.85546875" style="151" bestFit="1" customWidth="1"/>
    <col min="40" max="40" width="4.28515625" bestFit="1" customWidth="1"/>
    <col min="41" max="42" width="6.28515625" bestFit="1" customWidth="1"/>
    <col min="43" max="44" width="4.28515625" bestFit="1" customWidth="1"/>
    <col min="45" max="45" width="6.28515625" bestFit="1" customWidth="1"/>
    <col min="46" max="46" width="4.28515625" customWidth="1"/>
    <col min="47" max="47" width="4.140625" bestFit="1" customWidth="1"/>
    <col min="48" max="48" width="7.7109375" customWidth="1"/>
    <col min="49" max="49" width="25.85546875" bestFit="1" customWidth="1"/>
    <col min="50" max="50" width="10.140625" customWidth="1"/>
    <col min="51" max="51" width="6.85546875" bestFit="1" customWidth="1"/>
    <col min="52" max="52" width="12.85546875" bestFit="1" customWidth="1"/>
    <col min="53" max="53" width="25.5703125" bestFit="1" customWidth="1"/>
    <col min="54" max="54" width="11.28515625" style="59" bestFit="1" customWidth="1"/>
    <col min="55" max="55" width="7" bestFit="1" customWidth="1"/>
    <col min="56" max="56" width="1.5703125" customWidth="1"/>
    <col min="57" max="57" width="10.5703125" bestFit="1" customWidth="1"/>
    <col min="59" max="59" width="12" bestFit="1" customWidth="1"/>
    <col min="60" max="60" width="12.42578125" bestFit="1" customWidth="1"/>
    <col min="61" max="61" width="12" bestFit="1" customWidth="1"/>
  </cols>
  <sheetData>
    <row r="1" spans="1:50" ht="32.25" thickBot="1" x14ac:dyDescent="0.55000000000000004">
      <c r="A1" s="229">
        <f>Enfants!AT1</f>
        <v>2021</v>
      </c>
      <c r="B1" s="230"/>
      <c r="C1" s="173"/>
      <c r="D1" s="173"/>
      <c r="E1" s="173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173"/>
      <c r="W1" s="173"/>
      <c r="X1" s="173"/>
      <c r="Y1" s="173"/>
      <c r="Z1" s="173"/>
      <c r="AA1" s="173"/>
      <c r="AB1" s="173"/>
      <c r="AC1" s="173"/>
      <c r="AD1" s="173"/>
      <c r="AE1" s="173"/>
      <c r="AF1" s="173"/>
      <c r="AG1" s="173"/>
      <c r="AH1" s="173"/>
      <c r="AI1" s="173"/>
      <c r="AJ1" s="173"/>
      <c r="AK1" s="173"/>
      <c r="AL1" s="173"/>
      <c r="AM1" s="173"/>
      <c r="AN1" s="93"/>
      <c r="AO1" s="93"/>
      <c r="AP1" s="93"/>
      <c r="AQ1" s="93"/>
      <c r="AR1" s="93"/>
      <c r="AS1" s="93"/>
      <c r="AT1" s="93"/>
      <c r="AU1" s="94"/>
    </row>
    <row r="2" spans="1:50" ht="86.25" thickBot="1" x14ac:dyDescent="0.3">
      <c r="A2" s="158"/>
      <c r="B2" s="10"/>
      <c r="C2" s="107" t="s">
        <v>0</v>
      </c>
      <c r="D2" s="108" t="s">
        <v>1</v>
      </c>
      <c r="E2" s="108" t="s">
        <v>2</v>
      </c>
      <c r="F2" s="108" t="s">
        <v>3</v>
      </c>
      <c r="G2" s="108" t="s">
        <v>4</v>
      </c>
      <c r="H2" s="109" t="s">
        <v>5</v>
      </c>
      <c r="I2" s="110" t="s">
        <v>6</v>
      </c>
      <c r="J2" s="111" t="s">
        <v>0</v>
      </c>
      <c r="K2" s="108" t="s">
        <v>1</v>
      </c>
      <c r="L2" s="108" t="s">
        <v>2</v>
      </c>
      <c r="M2" s="108" t="s">
        <v>3</v>
      </c>
      <c r="N2" s="108" t="s">
        <v>4</v>
      </c>
      <c r="O2" s="109" t="s">
        <v>5</v>
      </c>
      <c r="P2" s="110" t="s">
        <v>6</v>
      </c>
      <c r="Q2" s="111" t="s">
        <v>0</v>
      </c>
      <c r="R2" s="108" t="s">
        <v>1</v>
      </c>
      <c r="S2" s="108" t="s">
        <v>2</v>
      </c>
      <c r="T2" s="108" t="s">
        <v>3</v>
      </c>
      <c r="U2" s="108" t="s">
        <v>4</v>
      </c>
      <c r="V2" s="109" t="s">
        <v>5</v>
      </c>
      <c r="W2" s="110" t="s">
        <v>6</v>
      </c>
      <c r="X2" s="111" t="s">
        <v>0</v>
      </c>
      <c r="Y2" s="108" t="s">
        <v>1</v>
      </c>
      <c r="Z2" s="108" t="s">
        <v>2</v>
      </c>
      <c r="AA2" s="108" t="s">
        <v>3</v>
      </c>
      <c r="AB2" s="108" t="s">
        <v>4</v>
      </c>
      <c r="AC2" s="109" t="s">
        <v>5</v>
      </c>
      <c r="AD2" s="110" t="s">
        <v>6</v>
      </c>
      <c r="AE2" s="111" t="s">
        <v>0</v>
      </c>
      <c r="AF2" s="108" t="s">
        <v>1</v>
      </c>
      <c r="AG2" s="108" t="s">
        <v>2</v>
      </c>
      <c r="AH2" s="108" t="s">
        <v>3</v>
      </c>
      <c r="AI2" s="108" t="s">
        <v>4</v>
      </c>
      <c r="AJ2" s="109" t="s">
        <v>5</v>
      </c>
      <c r="AK2" s="110" t="s">
        <v>6</v>
      </c>
      <c r="AL2" s="111" t="s">
        <v>0</v>
      </c>
      <c r="AM2" s="108" t="s">
        <v>1</v>
      </c>
      <c r="AN2" s="14" t="s">
        <v>7</v>
      </c>
      <c r="AO2" s="101" t="s">
        <v>8</v>
      </c>
      <c r="AP2" s="102" t="s">
        <v>9</v>
      </c>
      <c r="AQ2" s="103" t="s">
        <v>10</v>
      </c>
      <c r="AR2" s="104" t="s">
        <v>11</v>
      </c>
      <c r="AS2" s="105" t="s">
        <v>12</v>
      </c>
      <c r="AT2" s="106" t="s">
        <v>13</v>
      </c>
      <c r="AU2" s="10"/>
    </row>
    <row r="3" spans="1:50" x14ac:dyDescent="0.25">
      <c r="A3" s="218" t="s">
        <v>14</v>
      </c>
      <c r="B3" s="170"/>
      <c r="C3" s="112" t="str">
        <f>Enfants!AU3</f>
        <v>.</v>
      </c>
      <c r="D3" s="113" t="str">
        <f>Enfants!AV3</f>
        <v>.</v>
      </c>
      <c r="E3" s="113" t="str">
        <f>Enfants!AW3</f>
        <v>.</v>
      </c>
      <c r="F3" s="113" t="str">
        <f>Enfants!AX3</f>
        <v>.</v>
      </c>
      <c r="G3" s="114">
        <f>Enfants!AY3</f>
        <v>1</v>
      </c>
      <c r="H3" s="115">
        <f>Enfants!AZ3</f>
        <v>2</v>
      </c>
      <c r="I3" s="115">
        <f>Enfants!BA3</f>
        <v>3</v>
      </c>
      <c r="J3" s="116">
        <f>Enfants!BB3</f>
        <v>4</v>
      </c>
      <c r="K3" s="117">
        <f>Enfants!BC3</f>
        <v>5</v>
      </c>
      <c r="L3" s="116">
        <f>Enfants!BD3</f>
        <v>6</v>
      </c>
      <c r="M3" s="116">
        <f>Enfants!BE3</f>
        <v>7</v>
      </c>
      <c r="N3" s="116">
        <f>Enfants!BF3</f>
        <v>8</v>
      </c>
      <c r="O3" s="115" t="str">
        <f>Enfants!BG3</f>
        <v>9*</v>
      </c>
      <c r="P3" s="115" t="str">
        <f>Enfants!BH3</f>
        <v>10*</v>
      </c>
      <c r="Q3" s="116">
        <f>Enfants!BI3</f>
        <v>11</v>
      </c>
      <c r="R3" s="116">
        <f>Enfants!BJ3</f>
        <v>12</v>
      </c>
      <c r="S3" s="116">
        <f>Enfants!BK3</f>
        <v>13</v>
      </c>
      <c r="T3" s="116">
        <f>Enfants!BL3</f>
        <v>14</v>
      </c>
      <c r="U3" s="116">
        <f>Enfants!BM3</f>
        <v>15</v>
      </c>
      <c r="V3" s="115">
        <f>Enfants!BN3</f>
        <v>16</v>
      </c>
      <c r="W3" s="115">
        <f>Enfants!BO3</f>
        <v>17</v>
      </c>
      <c r="X3" s="116">
        <f>Enfants!BP3</f>
        <v>18</v>
      </c>
      <c r="Y3" s="116">
        <f>Enfants!BQ3</f>
        <v>19</v>
      </c>
      <c r="Z3" s="116">
        <f>Enfants!BR3</f>
        <v>20</v>
      </c>
      <c r="AA3" s="116">
        <f>Enfants!BS3</f>
        <v>21</v>
      </c>
      <c r="AB3" s="116">
        <f>Enfants!BT3</f>
        <v>22</v>
      </c>
      <c r="AC3" s="115" t="str">
        <f>Enfants!BU3</f>
        <v>23*</v>
      </c>
      <c r="AD3" s="115" t="str">
        <f>Enfants!BV3</f>
        <v>24*</v>
      </c>
      <c r="AE3" s="116">
        <f>Enfants!BW3</f>
        <v>25</v>
      </c>
      <c r="AF3" s="116">
        <f>Enfants!BX3</f>
        <v>26</v>
      </c>
      <c r="AG3" s="116">
        <f>Enfants!BY3</f>
        <v>27</v>
      </c>
      <c r="AH3" s="116">
        <f>Enfants!BZ3</f>
        <v>28</v>
      </c>
      <c r="AI3" s="116">
        <f>Enfants!CA3</f>
        <v>29</v>
      </c>
      <c r="AJ3" s="115">
        <f>Enfants!CB3</f>
        <v>30</v>
      </c>
      <c r="AK3" s="115">
        <f>Enfants!CC3</f>
        <v>31</v>
      </c>
      <c r="AL3" s="113" t="str">
        <f>Enfants!CD3</f>
        <v>.</v>
      </c>
      <c r="AM3" s="118" t="str">
        <f>Enfants!CE3</f>
        <v>.</v>
      </c>
      <c r="AN3" s="221">
        <f>COUNTIF(C4:AM4,"Férier")</f>
        <v>1</v>
      </c>
      <c r="AO3" s="223">
        <f>(COUNTIF(C4:AM4,"8h_CL")+(COUNTIF(C4:AM4,"4h_CL")*0.5))</f>
        <v>0</v>
      </c>
      <c r="AP3" s="224">
        <f>(COUNTIF(C4:AM4,"8h_RC")+(COUNTIF(C4:AM4,"4h_RC")*0.5)+(COUNTIF(C4:AM4,"2h_RC")*0.25)+(COUNTIF(C4:AM4,"6h_RC")*0.75))</f>
        <v>0</v>
      </c>
      <c r="AQ3" s="226">
        <f>COUNTIF(C4:AM4,"SaSo")</f>
        <v>0</v>
      </c>
      <c r="AR3" s="227">
        <f>COUNTIF(C4:AM4,"Malad")</f>
        <v>1</v>
      </c>
      <c r="AS3" s="228">
        <f>COUNTIF(C4:AM4,"T-HW")</f>
        <v>19</v>
      </c>
      <c r="AT3" s="204">
        <f>(COUNTIF(C4:AM4,"8h_CEL")+(COUNTIF(C4:AM4,"4h_CEL")*0.5))</f>
        <v>0</v>
      </c>
    </row>
    <row r="4" spans="1:50" ht="15.75" thickBot="1" x14ac:dyDescent="0.3">
      <c r="A4" s="219"/>
      <c r="B4" s="171"/>
      <c r="C4" s="119" t="s">
        <v>15</v>
      </c>
      <c r="D4" s="120" t="s">
        <v>15</v>
      </c>
      <c r="E4" s="120" t="s">
        <v>15</v>
      </c>
      <c r="F4" s="120" t="s">
        <v>15</v>
      </c>
      <c r="G4" s="121" t="s">
        <v>7</v>
      </c>
      <c r="H4" s="122" t="s">
        <v>16</v>
      </c>
      <c r="I4" s="122" t="s">
        <v>16</v>
      </c>
      <c r="J4" s="123" t="s">
        <v>17</v>
      </c>
      <c r="K4" s="124" t="s">
        <v>18</v>
      </c>
      <c r="L4" s="123" t="s">
        <v>17</v>
      </c>
      <c r="M4" s="123" t="s">
        <v>17</v>
      </c>
      <c r="N4" s="123" t="s">
        <v>17</v>
      </c>
      <c r="O4" s="122" t="s">
        <v>16</v>
      </c>
      <c r="P4" s="122" t="s">
        <v>16</v>
      </c>
      <c r="Q4" s="123" t="s">
        <v>17</v>
      </c>
      <c r="R4" s="123" t="s">
        <v>17</v>
      </c>
      <c r="S4" s="123" t="s">
        <v>17</v>
      </c>
      <c r="T4" s="123" t="s">
        <v>17</v>
      </c>
      <c r="U4" s="123" t="s">
        <v>17</v>
      </c>
      <c r="V4" s="122" t="s">
        <v>16</v>
      </c>
      <c r="W4" s="122" t="s">
        <v>16</v>
      </c>
      <c r="X4" s="123" t="s">
        <v>17</v>
      </c>
      <c r="Y4" s="123" t="s">
        <v>17</v>
      </c>
      <c r="Z4" s="123" t="s">
        <v>17</v>
      </c>
      <c r="AA4" s="123" t="s">
        <v>17</v>
      </c>
      <c r="AB4" s="123" t="s">
        <v>17</v>
      </c>
      <c r="AC4" s="122" t="s">
        <v>16</v>
      </c>
      <c r="AD4" s="122" t="s">
        <v>16</v>
      </c>
      <c r="AE4" s="123" t="s">
        <v>17</v>
      </c>
      <c r="AF4" s="123" t="s">
        <v>17</v>
      </c>
      <c r="AG4" s="123" t="s">
        <v>17</v>
      </c>
      <c r="AH4" s="123" t="s">
        <v>17</v>
      </c>
      <c r="AI4" s="123" t="s">
        <v>17</v>
      </c>
      <c r="AJ4" s="122" t="s">
        <v>16</v>
      </c>
      <c r="AK4" s="122" t="s">
        <v>16</v>
      </c>
      <c r="AL4" s="120" t="s">
        <v>15</v>
      </c>
      <c r="AM4" s="125" t="s">
        <v>15</v>
      </c>
      <c r="AN4" s="222"/>
      <c r="AO4" s="209"/>
      <c r="AP4" s="225"/>
      <c r="AQ4" s="213"/>
      <c r="AR4" s="215"/>
      <c r="AS4" s="217"/>
      <c r="AT4" s="205"/>
    </row>
    <row r="5" spans="1:50" x14ac:dyDescent="0.25">
      <c r="A5" s="201" t="s">
        <v>19</v>
      </c>
      <c r="B5" s="70"/>
      <c r="C5" s="126">
        <f>Enfants!AU4</f>
        <v>1</v>
      </c>
      <c r="D5" s="116">
        <f>Enfants!AV4</f>
        <v>2</v>
      </c>
      <c r="E5" s="116">
        <f>Enfants!AW4</f>
        <v>3</v>
      </c>
      <c r="F5" s="116">
        <f>Enfants!AX4</f>
        <v>4</v>
      </c>
      <c r="G5" s="116">
        <f>Enfants!AY4</f>
        <v>5</v>
      </c>
      <c r="H5" s="115" t="str">
        <f>Enfants!AZ4</f>
        <v>6*</v>
      </c>
      <c r="I5" s="115" t="str">
        <f>Enfants!BA4</f>
        <v>7*</v>
      </c>
      <c r="J5" s="116">
        <f>Enfants!BB4</f>
        <v>8</v>
      </c>
      <c r="K5" s="116">
        <f>Enfants!BC4</f>
        <v>9</v>
      </c>
      <c r="L5" s="116">
        <f>Enfants!BD4</f>
        <v>10</v>
      </c>
      <c r="M5" s="116">
        <f>Enfants!BE4</f>
        <v>11</v>
      </c>
      <c r="N5" s="116">
        <f>Enfants!BF4</f>
        <v>12</v>
      </c>
      <c r="O5" s="115">
        <f>Enfants!BG4</f>
        <v>13</v>
      </c>
      <c r="P5" s="115">
        <f>Enfants!BH4</f>
        <v>14</v>
      </c>
      <c r="Q5" s="116">
        <f>Enfants!BI4</f>
        <v>15</v>
      </c>
      <c r="R5" s="116">
        <f>Enfants!BJ4</f>
        <v>16</v>
      </c>
      <c r="S5" s="116" t="str">
        <f>Enfants!BK4</f>
        <v>17*</v>
      </c>
      <c r="T5" s="116" t="str">
        <f>Enfants!BL4</f>
        <v>18*</v>
      </c>
      <c r="U5" s="116" t="str">
        <f>Enfants!BM4</f>
        <v>19*</v>
      </c>
      <c r="V5" s="115" t="str">
        <f>Enfants!BN4</f>
        <v>20*</v>
      </c>
      <c r="W5" s="115" t="str">
        <f>Enfants!BO4</f>
        <v>21*</v>
      </c>
      <c r="X5" s="116">
        <f>Enfants!BP4</f>
        <v>22</v>
      </c>
      <c r="Y5" s="116">
        <f>Enfants!BQ4</f>
        <v>23</v>
      </c>
      <c r="Z5" s="116">
        <f>Enfants!BR4</f>
        <v>24</v>
      </c>
      <c r="AA5" s="116">
        <f>Enfants!BS4</f>
        <v>25</v>
      </c>
      <c r="AB5" s="116">
        <f>Enfants!BT4</f>
        <v>26</v>
      </c>
      <c r="AC5" s="115">
        <f>Enfants!BU4</f>
        <v>27</v>
      </c>
      <c r="AD5" s="115">
        <f>Enfants!BV4</f>
        <v>28</v>
      </c>
      <c r="AE5" s="113" t="str">
        <f>Enfants!BW4</f>
        <v>.</v>
      </c>
      <c r="AF5" s="113" t="str">
        <f>Enfants!BX4</f>
        <v>.</v>
      </c>
      <c r="AG5" s="113" t="str">
        <f>Enfants!BY4</f>
        <v>.</v>
      </c>
      <c r="AH5" s="113" t="str">
        <f>Enfants!BZ4</f>
        <v>.</v>
      </c>
      <c r="AI5" s="113" t="str">
        <f>Enfants!CA4</f>
        <v>.</v>
      </c>
      <c r="AJ5" s="115" t="str">
        <f>Enfants!CB4</f>
        <v>.</v>
      </c>
      <c r="AK5" s="115" t="str">
        <f>Enfants!CC4</f>
        <v>.</v>
      </c>
      <c r="AL5" s="113" t="str">
        <f>Enfants!CD4</f>
        <v>.</v>
      </c>
      <c r="AM5" s="118" t="str">
        <f>Enfants!CE4</f>
        <v>.</v>
      </c>
      <c r="AN5" s="221">
        <f t="shared" ref="AN5" si="0">COUNTIF(C6:AM6,"Férier")</f>
        <v>0</v>
      </c>
      <c r="AO5" s="223">
        <f t="shared" ref="AO5" si="1">(COUNTIF(C6:AM6,"8h_CL")+(COUNTIF(C6:AM6,"4h_CL")*0.5))</f>
        <v>0</v>
      </c>
      <c r="AP5" s="224">
        <f t="shared" ref="AP5" si="2">(COUNTIF(C6:AM6,"8h_RC")+(COUNTIF(C6:AM6,"4h_RC")*0.5)+(COUNTIF(C6:AM6,"2h_RC")*0.25)+(COUNTIF(C6:AM6,"6h_RC")*0.75))</f>
        <v>0</v>
      </c>
      <c r="AQ5" s="226">
        <f t="shared" ref="AQ5" si="3">COUNTIF(C6:AM6,"SaSo")</f>
        <v>0</v>
      </c>
      <c r="AR5" s="227">
        <f t="shared" ref="AR5" si="4">COUNTIF(C6:AM6,"Malad")</f>
        <v>0</v>
      </c>
      <c r="AS5" s="228">
        <f t="shared" ref="AS5" si="5">COUNTIF(C6:AM6,"T-HW")</f>
        <v>20</v>
      </c>
      <c r="AT5" s="204">
        <f t="shared" ref="AT5" si="6">(COUNTIF(C6:AM6,"8h_CEL")+(COUNTIF(C6:AM6,"4h_CEL")*0.5))</f>
        <v>0</v>
      </c>
    </row>
    <row r="6" spans="1:50" ht="15.75" thickBot="1" x14ac:dyDescent="0.3">
      <c r="A6" s="203"/>
      <c r="B6" s="67"/>
      <c r="C6" s="127" t="s">
        <v>17</v>
      </c>
      <c r="D6" s="123" t="s">
        <v>17</v>
      </c>
      <c r="E6" s="123" t="s">
        <v>17</v>
      </c>
      <c r="F6" s="123" t="s">
        <v>17</v>
      </c>
      <c r="G6" s="123" t="s">
        <v>17</v>
      </c>
      <c r="H6" s="122" t="s">
        <v>16</v>
      </c>
      <c r="I6" s="122" t="s">
        <v>16</v>
      </c>
      <c r="J6" s="123" t="s">
        <v>17</v>
      </c>
      <c r="K6" s="123" t="s">
        <v>17</v>
      </c>
      <c r="L6" s="123" t="s">
        <v>17</v>
      </c>
      <c r="M6" s="123" t="s">
        <v>17</v>
      </c>
      <c r="N6" s="123" t="s">
        <v>17</v>
      </c>
      <c r="O6" s="122" t="s">
        <v>16</v>
      </c>
      <c r="P6" s="122" t="s">
        <v>16</v>
      </c>
      <c r="Q6" s="123" t="s">
        <v>17</v>
      </c>
      <c r="R6" s="123" t="s">
        <v>17</v>
      </c>
      <c r="S6" s="123" t="s">
        <v>17</v>
      </c>
      <c r="T6" s="123" t="s">
        <v>17</v>
      </c>
      <c r="U6" s="123" t="s">
        <v>17</v>
      </c>
      <c r="V6" s="122" t="s">
        <v>16</v>
      </c>
      <c r="W6" s="122" t="s">
        <v>16</v>
      </c>
      <c r="X6" s="123" t="s">
        <v>17</v>
      </c>
      <c r="Y6" s="123" t="s">
        <v>17</v>
      </c>
      <c r="Z6" s="123" t="s">
        <v>17</v>
      </c>
      <c r="AA6" s="123" t="s">
        <v>17</v>
      </c>
      <c r="AB6" s="123" t="s">
        <v>17</v>
      </c>
      <c r="AC6" s="122" t="s">
        <v>16</v>
      </c>
      <c r="AD6" s="122" t="s">
        <v>16</v>
      </c>
      <c r="AE6" s="120" t="s">
        <v>15</v>
      </c>
      <c r="AF6" s="120" t="s">
        <v>15</v>
      </c>
      <c r="AG6" s="120" t="s">
        <v>15</v>
      </c>
      <c r="AH6" s="120" t="s">
        <v>15</v>
      </c>
      <c r="AI6" s="120" t="s">
        <v>15</v>
      </c>
      <c r="AJ6" s="122" t="s">
        <v>15</v>
      </c>
      <c r="AK6" s="122" t="s">
        <v>15</v>
      </c>
      <c r="AL6" s="120" t="s">
        <v>15</v>
      </c>
      <c r="AM6" s="125" t="s">
        <v>15</v>
      </c>
      <c r="AN6" s="222"/>
      <c r="AO6" s="209"/>
      <c r="AP6" s="225"/>
      <c r="AQ6" s="213"/>
      <c r="AR6" s="215"/>
      <c r="AS6" s="217"/>
      <c r="AT6" s="205"/>
    </row>
    <row r="7" spans="1:50" x14ac:dyDescent="0.25">
      <c r="A7" s="201" t="s">
        <v>20</v>
      </c>
      <c r="B7" s="70"/>
      <c r="C7" s="126">
        <f>Enfants!AU5</f>
        <v>1</v>
      </c>
      <c r="D7" s="116">
        <f>Enfants!AV5</f>
        <v>2</v>
      </c>
      <c r="E7" s="116">
        <f>Enfants!AW5</f>
        <v>3</v>
      </c>
      <c r="F7" s="116">
        <f>Enfants!AX5</f>
        <v>4</v>
      </c>
      <c r="G7" s="116">
        <f>Enfants!AY5</f>
        <v>5</v>
      </c>
      <c r="H7" s="115" t="str">
        <f>Enfants!AZ5</f>
        <v>6*</v>
      </c>
      <c r="I7" s="115" t="str">
        <f>Enfants!BA5</f>
        <v>7*</v>
      </c>
      <c r="J7" s="116">
        <f>Enfants!BB5</f>
        <v>8</v>
      </c>
      <c r="K7" s="116">
        <f>Enfants!BC5</f>
        <v>9</v>
      </c>
      <c r="L7" s="116">
        <f>Enfants!BD5</f>
        <v>10</v>
      </c>
      <c r="M7" s="116">
        <f>Enfants!BE5</f>
        <v>11</v>
      </c>
      <c r="N7" s="116">
        <f>Enfants!BF5</f>
        <v>12</v>
      </c>
      <c r="O7" s="115">
        <f>Enfants!BG5</f>
        <v>13</v>
      </c>
      <c r="P7" s="115">
        <f>Enfants!BH5</f>
        <v>14</v>
      </c>
      <c r="Q7" s="116">
        <f>Enfants!BI5</f>
        <v>15</v>
      </c>
      <c r="R7" s="116">
        <f>Enfants!BJ5</f>
        <v>16</v>
      </c>
      <c r="S7" s="116">
        <f>Enfants!BK5</f>
        <v>17</v>
      </c>
      <c r="T7" s="116">
        <f>Enfants!BL5</f>
        <v>18</v>
      </c>
      <c r="U7" s="116">
        <f>Enfants!BM5</f>
        <v>19</v>
      </c>
      <c r="V7" s="115" t="str">
        <f>Enfants!BN5</f>
        <v>20*</v>
      </c>
      <c r="W7" s="115" t="str">
        <f>Enfants!BO5</f>
        <v>21*</v>
      </c>
      <c r="X7" s="116">
        <f>Enfants!BP5</f>
        <v>22</v>
      </c>
      <c r="Y7" s="116">
        <f>Enfants!BQ5</f>
        <v>23</v>
      </c>
      <c r="Z7" s="116">
        <f>Enfants!BR5</f>
        <v>24</v>
      </c>
      <c r="AA7" s="116">
        <f>Enfants!BS5</f>
        <v>25</v>
      </c>
      <c r="AB7" s="116">
        <f>Enfants!BT5</f>
        <v>26</v>
      </c>
      <c r="AC7" s="115">
        <f>Enfants!BU5</f>
        <v>27</v>
      </c>
      <c r="AD7" s="115">
        <f>Enfants!BV5</f>
        <v>28</v>
      </c>
      <c r="AE7" s="116">
        <f>Enfants!BW5</f>
        <v>29</v>
      </c>
      <c r="AF7" s="116">
        <f>Enfants!BX5</f>
        <v>30</v>
      </c>
      <c r="AG7" s="116">
        <f>Enfants!BY5</f>
        <v>31</v>
      </c>
      <c r="AH7" s="113" t="str">
        <f>Enfants!BZ5</f>
        <v>.</v>
      </c>
      <c r="AI7" s="113" t="str">
        <f>Enfants!CA5</f>
        <v>.</v>
      </c>
      <c r="AJ7" s="115" t="str">
        <f>Enfants!CB5</f>
        <v>.</v>
      </c>
      <c r="AK7" s="115" t="str">
        <f>Enfants!CC5</f>
        <v>.</v>
      </c>
      <c r="AL7" s="113" t="str">
        <f>Enfants!CD5</f>
        <v>.</v>
      </c>
      <c r="AM7" s="118" t="str">
        <f>Enfants!CE5</f>
        <v>.</v>
      </c>
      <c r="AN7" s="221">
        <f t="shared" ref="AN7" si="7">COUNTIF(C8:AM8,"Férier")</f>
        <v>0</v>
      </c>
      <c r="AO7" s="223">
        <f t="shared" ref="AO7" si="8">(COUNTIF(C8:AM8,"8h_CL")+(COUNTIF(C8:AM8,"4h_CL")*0.5))</f>
        <v>0</v>
      </c>
      <c r="AP7" s="224">
        <f t="shared" ref="AP7" si="9">(COUNTIF(C8:AM8,"8h_RC")+(COUNTIF(C8:AM8,"4h_RC")*0.5)+(COUNTIF(C8:AM8,"2h_RC")*0.25)+(COUNTIF(C8:AM8,"6h_RC")*0.75))</f>
        <v>0</v>
      </c>
      <c r="AQ7" s="226">
        <f t="shared" ref="AQ7" si="10">COUNTIF(C8:AM8,"SaSo")</f>
        <v>0</v>
      </c>
      <c r="AR7" s="227">
        <f t="shared" ref="AR7" si="11">COUNTIF(C8:AM8,"Malad")</f>
        <v>0</v>
      </c>
      <c r="AS7" s="228">
        <f t="shared" ref="AS7" si="12">COUNTIF(C8:AM8,"T-HW")</f>
        <v>23</v>
      </c>
      <c r="AT7" s="204">
        <f t="shared" ref="AT7" si="13">(COUNTIF(C8:AM8,"8h_CEL")+(COUNTIF(C8:AM8,"4h_CEL")*0.5))</f>
        <v>0</v>
      </c>
    </row>
    <row r="8" spans="1:50" ht="15.75" thickBot="1" x14ac:dyDescent="0.3">
      <c r="A8" s="203"/>
      <c r="B8" s="67"/>
      <c r="C8" s="127" t="s">
        <v>17</v>
      </c>
      <c r="D8" s="123" t="s">
        <v>17</v>
      </c>
      <c r="E8" s="123" t="s">
        <v>17</v>
      </c>
      <c r="F8" s="123" t="s">
        <v>17</v>
      </c>
      <c r="G8" s="123" t="s">
        <v>17</v>
      </c>
      <c r="H8" s="122" t="s">
        <v>16</v>
      </c>
      <c r="I8" s="122" t="s">
        <v>16</v>
      </c>
      <c r="J8" s="123" t="s">
        <v>17</v>
      </c>
      <c r="K8" s="123" t="s">
        <v>17</v>
      </c>
      <c r="L8" s="123" t="s">
        <v>17</v>
      </c>
      <c r="M8" s="123" t="s">
        <v>17</v>
      </c>
      <c r="N8" s="123" t="s">
        <v>17</v>
      </c>
      <c r="O8" s="122" t="s">
        <v>16</v>
      </c>
      <c r="P8" s="122" t="s">
        <v>16</v>
      </c>
      <c r="Q8" s="123" t="s">
        <v>17</v>
      </c>
      <c r="R8" s="123" t="s">
        <v>17</v>
      </c>
      <c r="S8" s="123" t="s">
        <v>17</v>
      </c>
      <c r="T8" s="123" t="s">
        <v>17</v>
      </c>
      <c r="U8" s="123" t="s">
        <v>17</v>
      </c>
      <c r="V8" s="122" t="s">
        <v>16</v>
      </c>
      <c r="W8" s="122" t="s">
        <v>16</v>
      </c>
      <c r="X8" s="123" t="s">
        <v>17</v>
      </c>
      <c r="Y8" s="123" t="s">
        <v>17</v>
      </c>
      <c r="Z8" s="123" t="s">
        <v>17</v>
      </c>
      <c r="AA8" s="123" t="s">
        <v>17</v>
      </c>
      <c r="AB8" s="123" t="s">
        <v>17</v>
      </c>
      <c r="AC8" s="122" t="s">
        <v>16</v>
      </c>
      <c r="AD8" s="122" t="s">
        <v>16</v>
      </c>
      <c r="AE8" s="123" t="s">
        <v>17</v>
      </c>
      <c r="AF8" s="123" t="s">
        <v>17</v>
      </c>
      <c r="AG8" s="123" t="s">
        <v>17</v>
      </c>
      <c r="AH8" s="120" t="s">
        <v>15</v>
      </c>
      <c r="AI8" s="120" t="s">
        <v>15</v>
      </c>
      <c r="AJ8" s="122" t="s">
        <v>15</v>
      </c>
      <c r="AK8" s="122" t="s">
        <v>15</v>
      </c>
      <c r="AL8" s="120" t="s">
        <v>15</v>
      </c>
      <c r="AM8" s="125" t="s">
        <v>15</v>
      </c>
      <c r="AN8" s="222"/>
      <c r="AO8" s="209"/>
      <c r="AP8" s="225"/>
      <c r="AQ8" s="213"/>
      <c r="AR8" s="215"/>
      <c r="AS8" s="217"/>
      <c r="AT8" s="205"/>
    </row>
    <row r="9" spans="1:50" x14ac:dyDescent="0.25">
      <c r="A9" s="218" t="s">
        <v>21</v>
      </c>
      <c r="B9" s="170"/>
      <c r="C9" s="112" t="str">
        <f>Enfants!AU6</f>
        <v>.</v>
      </c>
      <c r="D9" s="113" t="str">
        <f>Enfants!AV6</f>
        <v>.</v>
      </c>
      <c r="E9" s="113" t="str">
        <f>Enfants!AW6</f>
        <v>.</v>
      </c>
      <c r="F9" s="116">
        <f>Enfants!AX6</f>
        <v>1</v>
      </c>
      <c r="G9" s="116">
        <f>Enfants!AY6</f>
        <v>2</v>
      </c>
      <c r="H9" s="115" t="str">
        <f>Enfants!AZ6</f>
        <v>3*</v>
      </c>
      <c r="I9" s="115" t="str">
        <f>Enfants!BA6</f>
        <v>4*</v>
      </c>
      <c r="J9" s="128">
        <f>Enfants!BB6</f>
        <v>5</v>
      </c>
      <c r="K9" s="116">
        <f>Enfants!BC6</f>
        <v>6</v>
      </c>
      <c r="L9" s="116">
        <f>Enfants!BD6</f>
        <v>7</v>
      </c>
      <c r="M9" s="116">
        <f>Enfants!BE6</f>
        <v>8</v>
      </c>
      <c r="N9" s="116">
        <f>Enfants!BF6</f>
        <v>9</v>
      </c>
      <c r="O9" s="115">
        <f>Enfants!BG6</f>
        <v>10</v>
      </c>
      <c r="P9" s="115">
        <f>Enfants!BH6</f>
        <v>11</v>
      </c>
      <c r="Q9" s="130" t="str">
        <f>Enfants!BI6</f>
        <v>12*</v>
      </c>
      <c r="R9" s="130" t="str">
        <f>Enfants!BJ6</f>
        <v>13*</v>
      </c>
      <c r="S9" s="130" t="str">
        <f>Enfants!BK6</f>
        <v>14*</v>
      </c>
      <c r="T9" s="130" t="str">
        <f>Enfants!BL6</f>
        <v>15*</v>
      </c>
      <c r="U9" s="130" t="str">
        <f>Enfants!BM6</f>
        <v>16*</v>
      </c>
      <c r="V9" s="115" t="str">
        <f>Enfants!BN6</f>
        <v>17*</v>
      </c>
      <c r="W9" s="115" t="str">
        <f>Enfants!BO6</f>
        <v>18*</v>
      </c>
      <c r="X9" s="116">
        <f>Enfants!BP6</f>
        <v>19</v>
      </c>
      <c r="Y9" s="116">
        <f>Enfants!BQ6</f>
        <v>20</v>
      </c>
      <c r="Z9" s="116">
        <f>Enfants!BR6</f>
        <v>21</v>
      </c>
      <c r="AA9" s="116">
        <f>Enfants!BS6</f>
        <v>22</v>
      </c>
      <c r="AB9" s="116">
        <f>Enfants!BT6</f>
        <v>23</v>
      </c>
      <c r="AC9" s="115">
        <f>Enfants!BU6</f>
        <v>24</v>
      </c>
      <c r="AD9" s="115">
        <f>Enfants!BV6</f>
        <v>25</v>
      </c>
      <c r="AE9" s="116">
        <f>Enfants!BW6</f>
        <v>26</v>
      </c>
      <c r="AF9" s="116">
        <f>Enfants!BX6</f>
        <v>27</v>
      </c>
      <c r="AG9" s="116">
        <f>Enfants!BY6</f>
        <v>28</v>
      </c>
      <c r="AH9" s="116">
        <f>Enfants!BZ6</f>
        <v>29</v>
      </c>
      <c r="AI9" s="116" t="str">
        <f>Enfants!CA6</f>
        <v>30*</v>
      </c>
      <c r="AJ9" s="115" t="str">
        <f>Enfants!CB6</f>
        <v>.</v>
      </c>
      <c r="AK9" s="115" t="str">
        <f>Enfants!CC6</f>
        <v>.</v>
      </c>
      <c r="AL9" s="113" t="str">
        <f>Enfants!CD6</f>
        <v>.</v>
      </c>
      <c r="AM9" s="118" t="str">
        <f>Enfants!CE6</f>
        <v>.</v>
      </c>
      <c r="AN9" s="221">
        <f t="shared" ref="AN9" si="14">COUNTIF(C10:AM10,"Férier")</f>
        <v>1</v>
      </c>
      <c r="AO9" s="223">
        <f t="shared" ref="AO9" si="15">(COUNTIF(C10:AM10,"8h_CL")+(COUNTIF(C10:AM10,"4h_CL")*0.5))</f>
        <v>5</v>
      </c>
      <c r="AP9" s="224">
        <f t="shared" ref="AP9" si="16">(COUNTIF(C10:AM10,"8h_RC")+(COUNTIF(C10:AM10,"4h_RC")*0.5)+(COUNTIF(C10:AM10,"2h_RC")*0.25)+(COUNTIF(C10:AM10,"6h_RC")*0.75))</f>
        <v>0</v>
      </c>
      <c r="AQ9" s="226">
        <f t="shared" ref="AQ9" si="17">COUNTIF(C10:AM10,"SaSo")</f>
        <v>0</v>
      </c>
      <c r="AR9" s="227">
        <f t="shared" ref="AR9" si="18">COUNTIF(C10:AM10,"Malad")</f>
        <v>0</v>
      </c>
      <c r="AS9" s="228">
        <f t="shared" ref="AS9" si="19">COUNTIF(C10:AM10,"T-HW")</f>
        <v>16</v>
      </c>
      <c r="AT9" s="204">
        <f t="shared" ref="AT9" si="20">(COUNTIF(C10:AM10,"8h_CEL")+(COUNTIF(C10:AM10,"4h_CEL")*0.5))</f>
        <v>0</v>
      </c>
    </row>
    <row r="10" spans="1:50" ht="15.75" thickBot="1" x14ac:dyDescent="0.3">
      <c r="A10" s="219"/>
      <c r="B10" s="171"/>
      <c r="C10" s="119" t="s">
        <v>15</v>
      </c>
      <c r="D10" s="120" t="s">
        <v>15</v>
      </c>
      <c r="E10" s="120" t="s">
        <v>15</v>
      </c>
      <c r="F10" s="123" t="s">
        <v>17</v>
      </c>
      <c r="G10" s="123" t="s">
        <v>17</v>
      </c>
      <c r="H10" s="122" t="s">
        <v>16</v>
      </c>
      <c r="I10" s="122" t="s">
        <v>16</v>
      </c>
      <c r="J10" s="121" t="s">
        <v>7</v>
      </c>
      <c r="K10" s="123" t="s">
        <v>17</v>
      </c>
      <c r="L10" s="123" t="s">
        <v>17</v>
      </c>
      <c r="M10" s="123" t="s">
        <v>17</v>
      </c>
      <c r="N10" s="123" t="s">
        <v>17</v>
      </c>
      <c r="O10" s="122" t="s">
        <v>16</v>
      </c>
      <c r="P10" s="122" t="s">
        <v>16</v>
      </c>
      <c r="Q10" s="131" t="s">
        <v>22</v>
      </c>
      <c r="R10" s="131" t="s">
        <v>22</v>
      </c>
      <c r="S10" s="131" t="s">
        <v>22</v>
      </c>
      <c r="T10" s="131" t="s">
        <v>22</v>
      </c>
      <c r="U10" s="131" t="s">
        <v>22</v>
      </c>
      <c r="V10" s="122" t="s">
        <v>16</v>
      </c>
      <c r="W10" s="122" t="s">
        <v>16</v>
      </c>
      <c r="X10" s="123" t="s">
        <v>17</v>
      </c>
      <c r="Y10" s="123" t="s">
        <v>17</v>
      </c>
      <c r="Z10" s="123" t="s">
        <v>17</v>
      </c>
      <c r="AA10" s="123" t="s">
        <v>17</v>
      </c>
      <c r="AB10" s="123" t="s">
        <v>17</v>
      </c>
      <c r="AC10" s="122" t="s">
        <v>16</v>
      </c>
      <c r="AD10" s="122" t="s">
        <v>16</v>
      </c>
      <c r="AE10" s="123" t="s">
        <v>17</v>
      </c>
      <c r="AF10" s="123" t="s">
        <v>17</v>
      </c>
      <c r="AG10" s="123" t="s">
        <v>17</v>
      </c>
      <c r="AH10" s="123" t="s">
        <v>17</v>
      </c>
      <c r="AI10" s="123" t="s">
        <v>17</v>
      </c>
      <c r="AJ10" s="122" t="s">
        <v>15</v>
      </c>
      <c r="AK10" s="122" t="s">
        <v>15</v>
      </c>
      <c r="AL10" s="120" t="s">
        <v>15</v>
      </c>
      <c r="AM10" s="125" t="s">
        <v>15</v>
      </c>
      <c r="AN10" s="222"/>
      <c r="AO10" s="209"/>
      <c r="AP10" s="225"/>
      <c r="AQ10" s="213"/>
      <c r="AR10" s="215"/>
      <c r="AS10" s="217"/>
      <c r="AT10" s="205"/>
      <c r="AV10" s="61"/>
      <c r="AW10" s="62"/>
      <c r="AX10" s="62"/>
    </row>
    <row r="11" spans="1:50" x14ac:dyDescent="0.25">
      <c r="A11" s="218" t="s">
        <v>23</v>
      </c>
      <c r="B11" s="170"/>
      <c r="C11" s="112" t="str">
        <f>Enfants!AU7</f>
        <v>.</v>
      </c>
      <c r="D11" s="113" t="str">
        <f>Enfants!AV7</f>
        <v>.</v>
      </c>
      <c r="E11" s="113" t="str">
        <f>Enfants!AW7</f>
        <v>.</v>
      </c>
      <c r="F11" s="113" t="str">
        <f>Enfants!AX7</f>
        <v>.</v>
      </c>
      <c r="G11" s="113" t="str">
        <f>Enfants!AY7</f>
        <v>.</v>
      </c>
      <c r="H11" s="115" t="str">
        <f>Enfants!AZ7</f>
        <v>1*</v>
      </c>
      <c r="I11" s="115" t="str">
        <f>Enfants!BA7</f>
        <v>2*</v>
      </c>
      <c r="J11" s="116">
        <f>Enfants!BB7</f>
        <v>3</v>
      </c>
      <c r="K11" s="116">
        <f>Enfants!BC7</f>
        <v>4</v>
      </c>
      <c r="L11" s="116">
        <f>Enfants!BD7</f>
        <v>5</v>
      </c>
      <c r="M11" s="116">
        <f>Enfants!BE7</f>
        <v>6</v>
      </c>
      <c r="N11" s="116">
        <f>Enfants!BF7</f>
        <v>7</v>
      </c>
      <c r="O11" s="115">
        <f>Enfants!BG7</f>
        <v>8</v>
      </c>
      <c r="P11" s="115">
        <f>Enfants!BH7</f>
        <v>9</v>
      </c>
      <c r="Q11" s="116">
        <f>Enfants!BI7</f>
        <v>10</v>
      </c>
      <c r="R11" s="116">
        <f>Enfants!BJ7</f>
        <v>11</v>
      </c>
      <c r="S11" s="116">
        <f>Enfants!BK7</f>
        <v>12</v>
      </c>
      <c r="T11" s="128" t="str">
        <f>Enfants!BL7</f>
        <v>13*</v>
      </c>
      <c r="U11" s="116" t="str">
        <f>Enfants!BM7</f>
        <v>14*</v>
      </c>
      <c r="V11" s="115" t="str">
        <f>Enfants!BN7</f>
        <v>15*</v>
      </c>
      <c r="W11" s="115" t="str">
        <f>Enfants!BO7</f>
        <v>16*</v>
      </c>
      <c r="X11" s="116">
        <f>Enfants!BP7</f>
        <v>17</v>
      </c>
      <c r="Y11" s="116">
        <f>Enfants!BQ7</f>
        <v>18</v>
      </c>
      <c r="Z11" s="116">
        <f>Enfants!BR7</f>
        <v>19</v>
      </c>
      <c r="AA11" s="116">
        <f>Enfants!BS7</f>
        <v>20</v>
      </c>
      <c r="AB11" s="116">
        <f>Enfants!BT7</f>
        <v>21</v>
      </c>
      <c r="AC11" s="115">
        <f>Enfants!BU7</f>
        <v>22</v>
      </c>
      <c r="AD11" s="115">
        <f>Enfants!BV7</f>
        <v>23</v>
      </c>
      <c r="AE11" s="128">
        <f>Enfants!BW7</f>
        <v>24</v>
      </c>
      <c r="AF11" s="116">
        <f>Enfants!BX7</f>
        <v>25</v>
      </c>
      <c r="AG11" s="116">
        <f>Enfants!BY7</f>
        <v>26</v>
      </c>
      <c r="AH11" s="116">
        <f>Enfants!BZ7</f>
        <v>27</v>
      </c>
      <c r="AI11" s="116">
        <f>Enfants!CA7</f>
        <v>28</v>
      </c>
      <c r="AJ11" s="115" t="str">
        <f>Enfants!CB7</f>
        <v>29*</v>
      </c>
      <c r="AK11" s="115" t="str">
        <f>Enfants!CC7</f>
        <v>30*</v>
      </c>
      <c r="AL11" s="116">
        <f>Enfants!CD7</f>
        <v>31</v>
      </c>
      <c r="AM11" s="118" t="str">
        <f>Enfants!CE7</f>
        <v>.</v>
      </c>
      <c r="AN11" s="221">
        <f t="shared" ref="AN11" si="21">COUNTIF(C12:AM12,"Férier")</f>
        <v>2</v>
      </c>
      <c r="AO11" s="223">
        <f t="shared" ref="AO11" si="22">(COUNTIF(C12:AM12,"8h_CL")+(COUNTIF(C12:AM12,"4h_CL")*0.5))</f>
        <v>0</v>
      </c>
      <c r="AP11" s="224">
        <f t="shared" ref="AP11" si="23">(COUNTIF(C12:AM12,"8h_RC")+(COUNTIF(C12:AM12,"4h_RC")*0.5)+(COUNTIF(C12:AM12,"2h_RC")*0.25)+(COUNTIF(C12:AM12,"6h_RC")*0.75))</f>
        <v>0</v>
      </c>
      <c r="AQ11" s="226">
        <f t="shared" ref="AQ11" si="24">COUNTIF(C12:AM12,"SaSo")</f>
        <v>0</v>
      </c>
      <c r="AR11" s="227">
        <f t="shared" ref="AR11" si="25">COUNTIF(C12:AM12,"Malad")</f>
        <v>0</v>
      </c>
      <c r="AS11" s="228">
        <f t="shared" ref="AS11" si="26">COUNTIF(C12:AM12,"T-HW")</f>
        <v>19</v>
      </c>
      <c r="AT11" s="204">
        <f t="shared" ref="AT11" si="27">(COUNTIF(C12:AM12,"8h_CEL")+(COUNTIF(C12:AM12,"4h_CEL")*0.5))</f>
        <v>0</v>
      </c>
      <c r="AV11" s="62"/>
      <c r="AW11" s="62"/>
      <c r="AX11" s="62"/>
    </row>
    <row r="12" spans="1:50" ht="15.75" thickBot="1" x14ac:dyDescent="0.3">
      <c r="A12" s="219"/>
      <c r="B12" s="171"/>
      <c r="C12" s="119" t="s">
        <v>15</v>
      </c>
      <c r="D12" s="120" t="s">
        <v>15</v>
      </c>
      <c r="E12" s="120" t="s">
        <v>15</v>
      </c>
      <c r="F12" s="120" t="s">
        <v>15</v>
      </c>
      <c r="G12" s="120" t="s">
        <v>15</v>
      </c>
      <c r="H12" s="122" t="s">
        <v>16</v>
      </c>
      <c r="I12" s="122" t="s">
        <v>16</v>
      </c>
      <c r="J12" s="123" t="s">
        <v>17</v>
      </c>
      <c r="K12" s="123" t="s">
        <v>17</v>
      </c>
      <c r="L12" s="123" t="s">
        <v>17</v>
      </c>
      <c r="M12" s="123" t="s">
        <v>17</v>
      </c>
      <c r="N12" s="123" t="s">
        <v>17</v>
      </c>
      <c r="O12" s="122" t="s">
        <v>16</v>
      </c>
      <c r="P12" s="122" t="s">
        <v>16</v>
      </c>
      <c r="Q12" s="123" t="s">
        <v>17</v>
      </c>
      <c r="R12" s="123" t="s">
        <v>17</v>
      </c>
      <c r="S12" s="123" t="s">
        <v>17</v>
      </c>
      <c r="T12" s="121" t="s">
        <v>7</v>
      </c>
      <c r="U12" s="123" t="s">
        <v>17</v>
      </c>
      <c r="V12" s="122" t="s">
        <v>16</v>
      </c>
      <c r="W12" s="122" t="s">
        <v>16</v>
      </c>
      <c r="X12" s="123" t="s">
        <v>17</v>
      </c>
      <c r="Y12" s="123" t="s">
        <v>17</v>
      </c>
      <c r="Z12" s="123" t="s">
        <v>17</v>
      </c>
      <c r="AA12" s="123" t="s">
        <v>17</v>
      </c>
      <c r="AB12" s="123" t="s">
        <v>17</v>
      </c>
      <c r="AC12" s="122" t="s">
        <v>16</v>
      </c>
      <c r="AD12" s="122" t="s">
        <v>16</v>
      </c>
      <c r="AE12" s="121" t="s">
        <v>7</v>
      </c>
      <c r="AF12" s="123" t="s">
        <v>17</v>
      </c>
      <c r="AG12" s="123" t="s">
        <v>17</v>
      </c>
      <c r="AH12" s="123" t="s">
        <v>17</v>
      </c>
      <c r="AI12" s="123" t="s">
        <v>17</v>
      </c>
      <c r="AJ12" s="122" t="s">
        <v>16</v>
      </c>
      <c r="AK12" s="122" t="s">
        <v>16</v>
      </c>
      <c r="AL12" s="123" t="s">
        <v>17</v>
      </c>
      <c r="AM12" s="125" t="s">
        <v>15</v>
      </c>
      <c r="AN12" s="222"/>
      <c r="AO12" s="209"/>
      <c r="AP12" s="225"/>
      <c r="AQ12" s="213"/>
      <c r="AR12" s="215"/>
      <c r="AS12" s="217"/>
      <c r="AT12" s="205"/>
      <c r="AV12" s="62"/>
      <c r="AW12" s="62"/>
      <c r="AX12" s="62"/>
    </row>
    <row r="13" spans="1:50" x14ac:dyDescent="0.25">
      <c r="A13" s="218" t="s">
        <v>24</v>
      </c>
      <c r="B13" s="170"/>
      <c r="C13" s="112" t="str">
        <f>Enfants!AU8</f>
        <v>.</v>
      </c>
      <c r="D13" s="116">
        <f>Enfants!AV8</f>
        <v>1</v>
      </c>
      <c r="E13" s="116">
        <f>Enfants!AW8</f>
        <v>2</v>
      </c>
      <c r="F13" s="116">
        <f>Enfants!AX8</f>
        <v>3</v>
      </c>
      <c r="G13" s="116">
        <f>Enfants!AY8</f>
        <v>4</v>
      </c>
      <c r="H13" s="115">
        <f>Enfants!AZ8</f>
        <v>5</v>
      </c>
      <c r="I13" s="115">
        <f>Enfants!BA8</f>
        <v>6</v>
      </c>
      <c r="J13" s="116">
        <f>Enfants!BB8</f>
        <v>7</v>
      </c>
      <c r="K13" s="116">
        <f>Enfants!BC8</f>
        <v>8</v>
      </c>
      <c r="L13" s="116">
        <f>Enfants!BD8</f>
        <v>9</v>
      </c>
      <c r="M13" s="116">
        <f>Enfants!BE8</f>
        <v>10</v>
      </c>
      <c r="N13" s="116">
        <f>Enfants!BF8</f>
        <v>11</v>
      </c>
      <c r="O13" s="115" t="str">
        <f>Enfants!BG8</f>
        <v>12*</v>
      </c>
      <c r="P13" s="115" t="str">
        <f>Enfants!BH8</f>
        <v>13*</v>
      </c>
      <c r="Q13" s="116">
        <f>Enfants!BI8</f>
        <v>14</v>
      </c>
      <c r="R13" s="116">
        <f>Enfants!BJ8</f>
        <v>15</v>
      </c>
      <c r="S13" s="116">
        <f>Enfants!BK8</f>
        <v>16</v>
      </c>
      <c r="T13" s="116">
        <f>Enfants!BL8</f>
        <v>17</v>
      </c>
      <c r="U13" s="116">
        <f>Enfants!BM8</f>
        <v>18</v>
      </c>
      <c r="V13" s="115">
        <f>Enfants!BN8</f>
        <v>19</v>
      </c>
      <c r="W13" s="115">
        <f>Enfants!BO8</f>
        <v>20</v>
      </c>
      <c r="X13" s="116">
        <f>Enfants!BP8</f>
        <v>21</v>
      </c>
      <c r="Y13" s="116">
        <f>Enfants!BQ8</f>
        <v>22</v>
      </c>
      <c r="Z13" s="116">
        <f>Enfants!BR8</f>
        <v>23</v>
      </c>
      <c r="AA13" s="116">
        <f>Enfants!BS8</f>
        <v>24</v>
      </c>
      <c r="AB13" s="116">
        <f>Enfants!BT8</f>
        <v>25</v>
      </c>
      <c r="AC13" s="115" t="str">
        <f>Enfants!BU8</f>
        <v>26*</v>
      </c>
      <c r="AD13" s="115" t="str">
        <f>Enfants!BV8</f>
        <v>27*</v>
      </c>
      <c r="AE13" s="116">
        <f>Enfants!BW8</f>
        <v>28</v>
      </c>
      <c r="AF13" s="116">
        <f>Enfants!BX8</f>
        <v>29</v>
      </c>
      <c r="AG13" s="116">
        <f>Enfants!BY8</f>
        <v>30</v>
      </c>
      <c r="AH13" s="113" t="str">
        <f>Enfants!BZ8</f>
        <v>.</v>
      </c>
      <c r="AI13" s="113" t="str">
        <f>Enfants!CA8</f>
        <v>.</v>
      </c>
      <c r="AJ13" s="115" t="str">
        <f>Enfants!CB8</f>
        <v>.</v>
      </c>
      <c r="AK13" s="115" t="str">
        <f>Enfants!CC8</f>
        <v>.</v>
      </c>
      <c r="AL13" s="113" t="str">
        <f>Enfants!CD8</f>
        <v>.</v>
      </c>
      <c r="AM13" s="118" t="str">
        <f>Enfants!CE8</f>
        <v>.</v>
      </c>
      <c r="AN13" s="221">
        <f t="shared" ref="AN13" si="28">COUNTIF(C14:AM14,"Férier")</f>
        <v>0</v>
      </c>
      <c r="AO13" s="223">
        <f t="shared" ref="AO13" si="29">(COUNTIF(C14:AM14,"8h_CL")+(COUNTIF(C14:AM14,"4h_CL")*0.5))</f>
        <v>0</v>
      </c>
      <c r="AP13" s="224">
        <f t="shared" ref="AP13" si="30">(COUNTIF(C14:AM14,"8h_RC")+(COUNTIF(C14:AM14,"4h_RC")*0.5)+(COUNTIF(C14:AM14,"2h_RC")*0.25)+(COUNTIF(C14:AM14,"6h_RC")*0.75))</f>
        <v>0</v>
      </c>
      <c r="AQ13" s="226">
        <f t="shared" ref="AQ13" si="31">COUNTIF(C14:AM14,"SaSo")</f>
        <v>0</v>
      </c>
      <c r="AR13" s="227">
        <f t="shared" ref="AR13" si="32">COUNTIF(C14:AM14,"Malad")</f>
        <v>0</v>
      </c>
      <c r="AS13" s="228">
        <f t="shared" ref="AS13" si="33">COUNTIF(C14:AM14,"T-HW")</f>
        <v>22</v>
      </c>
      <c r="AT13" s="204">
        <f t="shared" ref="AT13" si="34">(COUNTIF(C14:AM14,"8h_CEL")+(COUNTIF(C14:AM14,"4h_CEL")*0.5))</f>
        <v>0</v>
      </c>
      <c r="AV13" s="198"/>
      <c r="AW13" s="62"/>
      <c r="AX13" s="62"/>
    </row>
    <row r="14" spans="1:50" ht="15.75" thickBot="1" x14ac:dyDescent="0.3">
      <c r="A14" s="219"/>
      <c r="B14" s="171"/>
      <c r="C14" s="119" t="s">
        <v>15</v>
      </c>
      <c r="D14" s="123" t="s">
        <v>17</v>
      </c>
      <c r="E14" s="123" t="s">
        <v>17</v>
      </c>
      <c r="F14" s="123" t="s">
        <v>17</v>
      </c>
      <c r="G14" s="123" t="s">
        <v>17</v>
      </c>
      <c r="H14" s="122" t="s">
        <v>16</v>
      </c>
      <c r="I14" s="122" t="s">
        <v>16</v>
      </c>
      <c r="J14" s="123" t="s">
        <v>17</v>
      </c>
      <c r="K14" s="123" t="s">
        <v>17</v>
      </c>
      <c r="L14" s="123" t="s">
        <v>17</v>
      </c>
      <c r="M14" s="123" t="s">
        <v>17</v>
      </c>
      <c r="N14" s="123" t="s">
        <v>17</v>
      </c>
      <c r="O14" s="122" t="s">
        <v>16</v>
      </c>
      <c r="P14" s="122" t="s">
        <v>16</v>
      </c>
      <c r="Q14" s="123" t="s">
        <v>17</v>
      </c>
      <c r="R14" s="123" t="s">
        <v>17</v>
      </c>
      <c r="S14" s="123" t="s">
        <v>17</v>
      </c>
      <c r="T14" s="123" t="s">
        <v>17</v>
      </c>
      <c r="U14" s="123" t="s">
        <v>17</v>
      </c>
      <c r="V14" s="122" t="s">
        <v>16</v>
      </c>
      <c r="W14" s="122" t="s">
        <v>16</v>
      </c>
      <c r="X14" s="123" t="s">
        <v>17</v>
      </c>
      <c r="Y14" s="123" t="s">
        <v>17</v>
      </c>
      <c r="Z14" s="123" t="s">
        <v>17</v>
      </c>
      <c r="AA14" s="123" t="s">
        <v>17</v>
      </c>
      <c r="AB14" s="123" t="s">
        <v>17</v>
      </c>
      <c r="AC14" s="122" t="s">
        <v>16</v>
      </c>
      <c r="AD14" s="122" t="s">
        <v>16</v>
      </c>
      <c r="AE14" s="123" t="s">
        <v>17</v>
      </c>
      <c r="AF14" s="123" t="s">
        <v>17</v>
      </c>
      <c r="AG14" s="123" t="s">
        <v>17</v>
      </c>
      <c r="AH14" s="120" t="s">
        <v>15</v>
      </c>
      <c r="AI14" s="120" t="s">
        <v>15</v>
      </c>
      <c r="AJ14" s="122" t="s">
        <v>15</v>
      </c>
      <c r="AK14" s="122" t="s">
        <v>15</v>
      </c>
      <c r="AL14" s="120" t="s">
        <v>15</v>
      </c>
      <c r="AM14" s="125" t="s">
        <v>15</v>
      </c>
      <c r="AN14" s="222"/>
      <c r="AO14" s="209"/>
      <c r="AP14" s="225"/>
      <c r="AQ14" s="213"/>
      <c r="AR14" s="215"/>
      <c r="AS14" s="217"/>
      <c r="AT14" s="205"/>
      <c r="AV14" s="199"/>
      <c r="AW14" s="62"/>
      <c r="AX14" s="62"/>
    </row>
    <row r="15" spans="1:50" x14ac:dyDescent="0.25">
      <c r="A15" s="218" t="s">
        <v>25</v>
      </c>
      <c r="B15" s="170"/>
      <c r="C15" s="112" t="str">
        <f>Enfants!AU9</f>
        <v>.</v>
      </c>
      <c r="D15" s="113" t="str">
        <f>Enfants!AV9</f>
        <v>.</v>
      </c>
      <c r="E15" s="113" t="str">
        <f>Enfants!AW9</f>
        <v>.</v>
      </c>
      <c r="F15" s="116">
        <f>Enfants!AX9</f>
        <v>1</v>
      </c>
      <c r="G15" s="116">
        <f>Enfants!AY9</f>
        <v>2</v>
      </c>
      <c r="H15" s="115">
        <f>Enfants!AZ9</f>
        <v>3</v>
      </c>
      <c r="I15" s="115">
        <f>Enfants!BA9</f>
        <v>4</v>
      </c>
      <c r="J15" s="132">
        <f>Enfants!BB9</f>
        <v>5</v>
      </c>
      <c r="K15" s="132">
        <f>Enfants!BC9</f>
        <v>6</v>
      </c>
      <c r="L15" s="132">
        <f>Enfants!BD9</f>
        <v>7</v>
      </c>
      <c r="M15" s="132">
        <f>Enfants!BE9</f>
        <v>8</v>
      </c>
      <c r="N15" s="132">
        <f>Enfants!BF9</f>
        <v>9</v>
      </c>
      <c r="O15" s="115">
        <f>Enfants!BG9</f>
        <v>10</v>
      </c>
      <c r="P15" s="115">
        <f>Enfants!BH9</f>
        <v>11</v>
      </c>
      <c r="Q15" s="132">
        <f>Enfants!BI9</f>
        <v>12</v>
      </c>
      <c r="R15" s="132">
        <f>Enfants!BJ9</f>
        <v>13</v>
      </c>
      <c r="S15" s="132">
        <f>Enfants!BK9</f>
        <v>14</v>
      </c>
      <c r="T15" s="175">
        <f>Enfants!BL9</f>
        <v>15</v>
      </c>
      <c r="U15" s="113" t="str">
        <f>Enfants!BM9</f>
        <v>16*</v>
      </c>
      <c r="V15" s="115" t="str">
        <f>Enfants!BN9</f>
        <v>17*</v>
      </c>
      <c r="W15" s="115" t="str">
        <f>Enfants!BO9</f>
        <v>18*</v>
      </c>
      <c r="X15" s="129" t="str">
        <f>Enfants!BP9</f>
        <v>19*</v>
      </c>
      <c r="Y15" s="129" t="str">
        <f>Enfants!BQ9</f>
        <v>20*</v>
      </c>
      <c r="Z15" s="128" t="str">
        <f>Enfants!BR9</f>
        <v>21*</v>
      </c>
      <c r="AA15" s="129" t="str">
        <f>Enfants!BS9</f>
        <v>22*</v>
      </c>
      <c r="AB15" s="129" t="str">
        <f>Enfants!BT9</f>
        <v>23*</v>
      </c>
      <c r="AC15" s="115" t="str">
        <f>Enfants!BU9</f>
        <v>24*</v>
      </c>
      <c r="AD15" s="115" t="str">
        <f>Enfants!BV9</f>
        <v>25*</v>
      </c>
      <c r="AE15" s="133" t="str">
        <f>Enfants!BW9</f>
        <v>26*</v>
      </c>
      <c r="AF15" s="133" t="str">
        <f>Enfants!BX9</f>
        <v>27*</v>
      </c>
      <c r="AG15" s="133" t="str">
        <f>Enfants!BY9</f>
        <v>28*</v>
      </c>
      <c r="AH15" s="133" t="str">
        <f>Enfants!BZ9</f>
        <v>29*</v>
      </c>
      <c r="AI15" s="133" t="str">
        <f>Enfants!CA9</f>
        <v>30*</v>
      </c>
      <c r="AJ15" s="115" t="str">
        <f>Enfants!CB9</f>
        <v>31*</v>
      </c>
      <c r="AK15" s="115" t="str">
        <f>Enfants!CC9</f>
        <v>.</v>
      </c>
      <c r="AL15" s="113" t="str">
        <f>Enfants!CD9</f>
        <v>.</v>
      </c>
      <c r="AM15" s="118" t="str">
        <f>Enfants!CE9</f>
        <v>.</v>
      </c>
      <c r="AN15" s="221">
        <f t="shared" ref="AN15" si="35">COUNTIF(C16:AM16,"Férier")</f>
        <v>1</v>
      </c>
      <c r="AO15" s="223">
        <f t="shared" ref="AO15" si="36">(COUNTIF(C16:AM16,"8h_CL")+(COUNTIF(C16:AM16,"4h_CL")*0.5))</f>
        <v>0</v>
      </c>
      <c r="AP15" s="224">
        <f t="shared" ref="AP15" si="37">(COUNTIF(C16:AM16,"8h_RC")+(COUNTIF(C16:AM16,"4h_RC")*0.5)+(COUNTIF(C16:AM16,"2h_RC")*0.25)+(COUNTIF(C16:AM16,"6h_RC")*0.75))</f>
        <v>7</v>
      </c>
      <c r="AQ15" s="226">
        <f t="shared" ref="AQ15" si="38">COUNTIF(C16:AM16,"SaSo")</f>
        <v>0</v>
      </c>
      <c r="AR15" s="227">
        <f t="shared" ref="AR15" si="39">COUNTIF(C16:AM16,"Malad")</f>
        <v>0</v>
      </c>
      <c r="AS15" s="228">
        <f t="shared" ref="AS15" si="40">COUNTIF(C16:AM16,"T-HW")</f>
        <v>12</v>
      </c>
      <c r="AT15" s="204">
        <f t="shared" ref="AT15" si="41">(COUNTIF(C16:AM16,"8h_CEL")+(COUNTIF(C16:AM16,"4h_CEL")*0.5))</f>
        <v>0</v>
      </c>
      <c r="AV15" s="61"/>
      <c r="AW15" s="62"/>
      <c r="AX15" s="62"/>
    </row>
    <row r="16" spans="1:50" ht="15.75" thickBot="1" x14ac:dyDescent="0.3">
      <c r="A16" s="219"/>
      <c r="B16" s="171"/>
      <c r="C16" s="119" t="s">
        <v>15</v>
      </c>
      <c r="D16" s="120" t="s">
        <v>15</v>
      </c>
      <c r="E16" s="120" t="s">
        <v>15</v>
      </c>
      <c r="F16" s="123" t="s">
        <v>17</v>
      </c>
      <c r="G16" s="123" t="s">
        <v>17</v>
      </c>
      <c r="H16" s="122" t="s">
        <v>16</v>
      </c>
      <c r="I16" s="122" t="s">
        <v>16</v>
      </c>
      <c r="J16" s="123" t="s">
        <v>17</v>
      </c>
      <c r="K16" s="123" t="s">
        <v>17</v>
      </c>
      <c r="L16" s="123" t="s">
        <v>17</v>
      </c>
      <c r="M16" s="123" t="s">
        <v>17</v>
      </c>
      <c r="N16" s="123" t="s">
        <v>17</v>
      </c>
      <c r="O16" s="122" t="s">
        <v>16</v>
      </c>
      <c r="P16" s="122" t="s">
        <v>16</v>
      </c>
      <c r="Q16" s="123" t="s">
        <v>17</v>
      </c>
      <c r="R16" s="123" t="s">
        <v>17</v>
      </c>
      <c r="S16" s="123" t="s">
        <v>17</v>
      </c>
      <c r="T16" s="123" t="s">
        <v>17</v>
      </c>
      <c r="U16" s="123" t="s">
        <v>17</v>
      </c>
      <c r="V16" s="122" t="s">
        <v>16</v>
      </c>
      <c r="W16" s="122" t="s">
        <v>16</v>
      </c>
      <c r="X16" s="134" t="s">
        <v>26</v>
      </c>
      <c r="Y16" s="134" t="s">
        <v>26</v>
      </c>
      <c r="Z16" s="121" t="s">
        <v>7</v>
      </c>
      <c r="AA16" s="134" t="s">
        <v>26</v>
      </c>
      <c r="AB16" s="134" t="s">
        <v>26</v>
      </c>
      <c r="AC16" s="122" t="s">
        <v>16</v>
      </c>
      <c r="AD16" s="122" t="s">
        <v>16</v>
      </c>
      <c r="AE16" s="134" t="s">
        <v>27</v>
      </c>
      <c r="AF16" s="134" t="s">
        <v>27</v>
      </c>
      <c r="AG16" s="134" t="s">
        <v>27</v>
      </c>
      <c r="AH16" s="134" t="s">
        <v>27</v>
      </c>
      <c r="AI16" s="134" t="s">
        <v>27</v>
      </c>
      <c r="AJ16" s="122" t="s">
        <v>16</v>
      </c>
      <c r="AK16" s="122" t="s">
        <v>15</v>
      </c>
      <c r="AL16" s="120" t="s">
        <v>15</v>
      </c>
      <c r="AM16" s="125" t="s">
        <v>15</v>
      </c>
      <c r="AN16" s="222"/>
      <c r="AO16" s="209"/>
      <c r="AP16" s="225"/>
      <c r="AQ16" s="213"/>
      <c r="AR16" s="215"/>
      <c r="AS16" s="217"/>
      <c r="AT16" s="205"/>
      <c r="AV16" s="198"/>
      <c r="AW16" s="62"/>
      <c r="AX16" s="62"/>
    </row>
    <row r="17" spans="1:51" x14ac:dyDescent="0.25">
      <c r="A17" s="218" t="s">
        <v>28</v>
      </c>
      <c r="B17" s="170"/>
      <c r="C17" s="112" t="str">
        <f>Enfants!AU10</f>
        <v>.</v>
      </c>
      <c r="D17" s="113" t="str">
        <f>Enfants!AV10</f>
        <v>.</v>
      </c>
      <c r="E17" s="113" t="str">
        <f>Enfants!AW10</f>
        <v>.</v>
      </c>
      <c r="F17" s="113" t="str">
        <f>Enfants!AX10</f>
        <v>.</v>
      </c>
      <c r="G17" s="113" t="str">
        <f>Enfants!AY10</f>
        <v>.</v>
      </c>
      <c r="H17" s="115" t="str">
        <f>Enfants!AZ10</f>
        <v>.</v>
      </c>
      <c r="I17" s="115">
        <f>Enfants!BA10</f>
        <v>1</v>
      </c>
      <c r="J17" s="175">
        <f>Enfants!BB10</f>
        <v>2</v>
      </c>
      <c r="K17" s="175">
        <f>Enfants!BC10</f>
        <v>3</v>
      </c>
      <c r="L17" s="175">
        <f>Enfants!BD10</f>
        <v>4</v>
      </c>
      <c r="M17" s="175">
        <f>Enfants!BE10</f>
        <v>5</v>
      </c>
      <c r="N17" s="175">
        <f>Enfants!BF10</f>
        <v>6</v>
      </c>
      <c r="O17" s="115">
        <f>Enfants!BG10</f>
        <v>7</v>
      </c>
      <c r="P17" s="115">
        <f>Enfants!BH10</f>
        <v>8</v>
      </c>
      <c r="Q17" s="175">
        <f>Enfants!BI10</f>
        <v>9</v>
      </c>
      <c r="R17" s="175">
        <f>Enfants!BJ10</f>
        <v>10</v>
      </c>
      <c r="S17" s="175">
        <f>Enfants!BK10</f>
        <v>11</v>
      </c>
      <c r="T17" s="175">
        <f>Enfants!BL10</f>
        <v>12</v>
      </c>
      <c r="U17" s="175">
        <f>Enfants!BM10</f>
        <v>13</v>
      </c>
      <c r="V17" s="115">
        <f>Enfants!BN10</f>
        <v>14</v>
      </c>
      <c r="W17" s="115">
        <f>Enfants!BO10</f>
        <v>15</v>
      </c>
      <c r="X17" s="113" t="str">
        <f>Enfants!BP10</f>
        <v>16*</v>
      </c>
      <c r="Y17" s="113" t="str">
        <f>Enfants!BQ10</f>
        <v>17*</v>
      </c>
      <c r="Z17" s="113" t="str">
        <f>Enfants!BR10</f>
        <v>18*</v>
      </c>
      <c r="AA17" s="113" t="str">
        <f>Enfants!BS10</f>
        <v>19*</v>
      </c>
      <c r="AB17" s="113" t="str">
        <f>Enfants!BT10</f>
        <v>20*</v>
      </c>
      <c r="AC17" s="115" t="str">
        <f>Enfants!BU10</f>
        <v>21*</v>
      </c>
      <c r="AD17" s="115" t="str">
        <f>Enfants!BV10</f>
        <v>22*</v>
      </c>
      <c r="AE17" s="113" t="str">
        <f>Enfants!BW10</f>
        <v>23*</v>
      </c>
      <c r="AF17" s="113" t="str">
        <f>Enfants!BX10</f>
        <v>24*</v>
      </c>
      <c r="AG17" s="113" t="str">
        <f>Enfants!BY10</f>
        <v>25*</v>
      </c>
      <c r="AH17" s="113" t="str">
        <f>Enfants!BZ10</f>
        <v>26*</v>
      </c>
      <c r="AI17" s="113" t="str">
        <f>Enfants!CA10</f>
        <v>27*</v>
      </c>
      <c r="AJ17" s="115" t="str">
        <f>Enfants!CB10</f>
        <v>28*</v>
      </c>
      <c r="AK17" s="115" t="str">
        <f>Enfants!CC10</f>
        <v>29*</v>
      </c>
      <c r="AL17" s="176">
        <f>Enfants!CD10</f>
        <v>30</v>
      </c>
      <c r="AM17" s="177">
        <f>Enfants!CE10</f>
        <v>31</v>
      </c>
      <c r="AN17" s="221">
        <f t="shared" ref="AN17" si="42">COUNTIF(C18:AM18,"Férier")</f>
        <v>0</v>
      </c>
      <c r="AO17" s="223">
        <f t="shared" ref="AO17" si="43">(COUNTIF(C18:AM18,"8h_CL")+(COUNTIF(C18:AM18,"4h_CL")*0.5))</f>
        <v>6.5</v>
      </c>
      <c r="AP17" s="224">
        <f t="shared" ref="AP17" si="44">(COUNTIF(C18:AM18,"8h_RC")+(COUNTIF(C18:AM18,"4h_RC")*0.5)+(COUNTIF(C18:AM18,"2h_RC")*0.25)+(COUNTIF(C18:AM18,"6h_RC")*0.75))</f>
        <v>2</v>
      </c>
      <c r="AQ17" s="226">
        <f t="shared" ref="AQ17" si="45">COUNTIF(C18:AM18,"SaSo")</f>
        <v>0</v>
      </c>
      <c r="AR17" s="227">
        <f t="shared" ref="AR17" si="46">COUNTIF(C18:AM18,"Malad")</f>
        <v>0</v>
      </c>
      <c r="AS17" s="228">
        <f t="shared" ref="AS17" si="47">COUNTIF(C18:AM18,"T-HW")</f>
        <v>11</v>
      </c>
      <c r="AT17" s="204">
        <f t="shared" ref="AT17" si="48">(COUNTIF(C18:AM18,"8h_CEL")+(COUNTIF(C18:AM18,"4h_CEL")*0.5))</f>
        <v>0</v>
      </c>
      <c r="AV17" s="198"/>
      <c r="AW17" s="62"/>
      <c r="AX17" s="62"/>
    </row>
    <row r="18" spans="1:51" ht="15.75" thickBot="1" x14ac:dyDescent="0.3">
      <c r="A18" s="220"/>
      <c r="B18" s="172"/>
      <c r="C18" s="119" t="s">
        <v>15</v>
      </c>
      <c r="D18" s="120" t="s">
        <v>15</v>
      </c>
      <c r="E18" s="120" t="s">
        <v>15</v>
      </c>
      <c r="F18" s="120" t="s">
        <v>15</v>
      </c>
      <c r="G18" s="120" t="s">
        <v>15</v>
      </c>
      <c r="H18" s="122" t="s">
        <v>15</v>
      </c>
      <c r="I18" s="122" t="s">
        <v>16</v>
      </c>
      <c r="J18" s="123" t="s">
        <v>17</v>
      </c>
      <c r="K18" s="123" t="s">
        <v>17</v>
      </c>
      <c r="L18" s="123" t="s">
        <v>17</v>
      </c>
      <c r="M18" s="123" t="s">
        <v>17</v>
      </c>
      <c r="N18" s="123" t="s">
        <v>17</v>
      </c>
      <c r="O18" s="122" t="s">
        <v>16</v>
      </c>
      <c r="P18" s="122" t="s">
        <v>16</v>
      </c>
      <c r="Q18" s="123" t="s">
        <v>17</v>
      </c>
      <c r="R18" s="123" t="s">
        <v>17</v>
      </c>
      <c r="S18" s="123" t="s">
        <v>17</v>
      </c>
      <c r="T18" s="123" t="s">
        <v>17</v>
      </c>
      <c r="U18" s="123" t="s">
        <v>17</v>
      </c>
      <c r="V18" s="122" t="s">
        <v>16</v>
      </c>
      <c r="W18" s="122" t="s">
        <v>16</v>
      </c>
      <c r="X18" s="134" t="s">
        <v>27</v>
      </c>
      <c r="Y18" s="131" t="s">
        <v>22</v>
      </c>
      <c r="Z18" s="131" t="s">
        <v>22</v>
      </c>
      <c r="AA18" s="131" t="s">
        <v>22</v>
      </c>
      <c r="AB18" s="131" t="s">
        <v>22</v>
      </c>
      <c r="AC18" s="122" t="s">
        <v>16</v>
      </c>
      <c r="AD18" s="122" t="s">
        <v>16</v>
      </c>
      <c r="AE18" s="135" t="s">
        <v>29</v>
      </c>
      <c r="AF18" s="135" t="s">
        <v>29</v>
      </c>
      <c r="AG18" s="135" t="s">
        <v>29</v>
      </c>
      <c r="AH18" s="135" t="s">
        <v>29</v>
      </c>
      <c r="AI18" s="135" t="s">
        <v>29</v>
      </c>
      <c r="AJ18" s="122" t="s">
        <v>16</v>
      </c>
      <c r="AK18" s="122" t="s">
        <v>16</v>
      </c>
      <c r="AL18" s="123" t="s">
        <v>17</v>
      </c>
      <c r="AM18" s="136" t="s">
        <v>27</v>
      </c>
      <c r="AN18" s="222"/>
      <c r="AO18" s="209"/>
      <c r="AP18" s="225"/>
      <c r="AQ18" s="213"/>
      <c r="AR18" s="215"/>
      <c r="AS18" s="217"/>
      <c r="AT18" s="205"/>
      <c r="AV18" s="62"/>
      <c r="AW18" s="62"/>
      <c r="AX18" s="62"/>
    </row>
    <row r="19" spans="1:51" ht="15.75" thickBot="1" x14ac:dyDescent="0.3">
      <c r="A19" s="63"/>
      <c r="B19" s="63"/>
      <c r="C19" s="137"/>
      <c r="D19" s="138"/>
      <c r="E19" s="138"/>
      <c r="F19" s="138"/>
      <c r="G19" s="138"/>
      <c r="H19" s="139"/>
      <c r="I19" s="138"/>
      <c r="J19" s="138"/>
      <c r="K19" s="138"/>
      <c r="L19" s="138"/>
      <c r="M19" s="138"/>
      <c r="N19" s="138"/>
      <c r="O19" s="139"/>
      <c r="P19" s="138"/>
      <c r="Q19" s="138"/>
      <c r="R19" s="138"/>
      <c r="S19" s="138"/>
      <c r="T19" s="138"/>
      <c r="U19" s="138"/>
      <c r="V19" s="138"/>
      <c r="W19" s="138"/>
      <c r="X19" s="138"/>
      <c r="Y19" s="138"/>
      <c r="Z19" s="138"/>
      <c r="AA19" s="138"/>
      <c r="AB19" s="138"/>
      <c r="AC19" s="138"/>
      <c r="AD19" s="138"/>
      <c r="AE19" s="138"/>
      <c r="AF19" s="138"/>
      <c r="AG19" s="138"/>
      <c r="AH19" s="138"/>
      <c r="AI19" s="138"/>
      <c r="AJ19" s="138"/>
      <c r="AK19" s="138"/>
      <c r="AL19" s="138"/>
      <c r="AM19" s="139"/>
      <c r="AN19" s="64"/>
      <c r="AO19" s="64"/>
      <c r="AP19" s="64"/>
      <c r="AQ19" s="64"/>
      <c r="AR19" s="64"/>
      <c r="AS19" s="64"/>
      <c r="AT19" s="68"/>
      <c r="AV19" s="62"/>
      <c r="AW19" s="62"/>
      <c r="AX19" s="62"/>
    </row>
    <row r="20" spans="1:51" x14ac:dyDescent="0.25">
      <c r="A20" s="202" t="s">
        <v>30</v>
      </c>
      <c r="B20" s="167" t="s">
        <v>31</v>
      </c>
      <c r="C20" s="190" t="str">
        <f>Enfants!AU11</f>
        <v>.</v>
      </c>
      <c r="D20" s="190" t="str">
        <f>Enfants!AV11</f>
        <v>.</v>
      </c>
      <c r="E20" s="113">
        <f>Enfants!AW11</f>
        <v>1</v>
      </c>
      <c r="F20" s="190">
        <f>Enfants!AX11</f>
        <v>2</v>
      </c>
      <c r="G20" s="190">
        <f>Enfants!AY11</f>
        <v>3</v>
      </c>
      <c r="H20" s="115">
        <f>Enfants!AZ11</f>
        <v>4</v>
      </c>
      <c r="I20" s="115">
        <f>Enfants!BA11</f>
        <v>5</v>
      </c>
      <c r="J20" s="190">
        <f>Enfants!BB11</f>
        <v>6</v>
      </c>
      <c r="K20" s="190">
        <f>Enfants!BC11</f>
        <v>7</v>
      </c>
      <c r="L20" s="190">
        <f>Enfants!BD11</f>
        <v>8</v>
      </c>
      <c r="M20" s="190">
        <f>Enfants!BE11</f>
        <v>9</v>
      </c>
      <c r="N20" s="190">
        <f>Enfants!BF11</f>
        <v>10</v>
      </c>
      <c r="O20" s="115" t="str">
        <f>Enfants!BG11</f>
        <v>11*</v>
      </c>
      <c r="P20" s="115" t="str">
        <f>Enfants!BH11</f>
        <v>12*</v>
      </c>
      <c r="Q20" s="190">
        <f>Enfants!BI11</f>
        <v>13</v>
      </c>
      <c r="R20" s="190">
        <f>Enfants!BJ11</f>
        <v>14</v>
      </c>
      <c r="S20" s="190">
        <f>Enfants!BK11</f>
        <v>15</v>
      </c>
      <c r="T20" s="190">
        <f>Enfants!BL11</f>
        <v>16</v>
      </c>
      <c r="U20" s="190">
        <f>Enfants!BM11</f>
        <v>17</v>
      </c>
      <c r="V20" s="115">
        <f>Enfants!BN11</f>
        <v>18</v>
      </c>
      <c r="W20" s="115">
        <f>Enfants!BO11</f>
        <v>19</v>
      </c>
      <c r="X20" s="190">
        <f>Enfants!BP11</f>
        <v>20</v>
      </c>
      <c r="Y20" s="190">
        <f>Enfants!BQ11</f>
        <v>21</v>
      </c>
      <c r="Z20" s="190">
        <f>Enfants!BR11</f>
        <v>22</v>
      </c>
      <c r="AA20" s="190">
        <f>Enfants!BS11</f>
        <v>23</v>
      </c>
      <c r="AB20" s="190">
        <f>Enfants!BT11</f>
        <v>24</v>
      </c>
      <c r="AC20" s="141" t="str">
        <f>Enfants!BU11</f>
        <v>25*</v>
      </c>
      <c r="AD20" s="115" t="str">
        <f>Enfants!BV11</f>
        <v>26*</v>
      </c>
      <c r="AE20" s="190">
        <f>Enfants!BW11</f>
        <v>27</v>
      </c>
      <c r="AF20" s="190">
        <f>Enfants!BX11</f>
        <v>28</v>
      </c>
      <c r="AG20" s="190">
        <f>Enfants!BY11</f>
        <v>29</v>
      </c>
      <c r="AH20" s="190">
        <f>Enfants!BZ11</f>
        <v>30</v>
      </c>
      <c r="AI20" s="190" t="str">
        <f>Enfants!CA11</f>
        <v>.</v>
      </c>
      <c r="AJ20" s="115" t="str">
        <f>Enfants!CB11</f>
        <v>.</v>
      </c>
      <c r="AK20" s="115" t="str">
        <f>Enfants!CC11</f>
        <v>.</v>
      </c>
      <c r="AL20" s="190" t="str">
        <f>Enfants!CD11</f>
        <v>.</v>
      </c>
      <c r="AM20" s="190" t="str">
        <f>Enfants!CE11</f>
        <v>.</v>
      </c>
      <c r="AN20" s="206">
        <f>COUNTIF(C21:AM21,"Férier")</f>
        <v>0</v>
      </c>
      <c r="AO20" s="208">
        <f>(COUNTIF(C21:AM21,"8h_CL")+(COUNTIF(C21:AM21,"4h_CL")*0.5))</f>
        <v>0</v>
      </c>
      <c r="AP20" s="210">
        <f>(COUNTIF(C21:AM21,"8h_RC")+(COUNTIF(C21:AM21,"2h_RC")*0.5)+(COUNTIF(C21:AM21,"2h_RC")*0.25)+(COUNTIF(C21:AM21,"6h_RC")*0.75))</f>
        <v>0</v>
      </c>
      <c r="AQ20" s="212">
        <f>COUNTIF(C21:AM21,"SaSo")</f>
        <v>0</v>
      </c>
      <c r="AR20" s="214">
        <f>COUNTIF(C21:AM21,"Malad")</f>
        <v>0</v>
      </c>
      <c r="AS20" s="216">
        <f>COUNTIF(C21:AM21,"T-HW")</f>
        <v>0</v>
      </c>
      <c r="AT20" s="201">
        <f>(COUNTIF(C21:AM21,"8h_CEL")+(COUNTIF(C20:AM20,"2h_CEL")*0.5))</f>
        <v>0</v>
      </c>
      <c r="AV20" s="62"/>
      <c r="AW20" s="62"/>
      <c r="AX20" s="62"/>
    </row>
    <row r="21" spans="1:51" x14ac:dyDescent="0.25">
      <c r="A21" s="202"/>
      <c r="B21" s="168" t="s">
        <v>32</v>
      </c>
      <c r="C21" s="191" t="str">
        <f>IF(C20=".",".","")</f>
        <v>.</v>
      </c>
      <c r="D21" s="191" t="str">
        <f>IF(D20=".",".","")</f>
        <v>.</v>
      </c>
      <c r="E21" s="143"/>
      <c r="F21" s="191"/>
      <c r="G21" s="191"/>
      <c r="H21" s="144" t="str">
        <f>IF(H20=".",".","tot jour")</f>
        <v>tot jour</v>
      </c>
      <c r="I21" s="246" t="str">
        <f>IF(I20=".",".",IFERROR(SUM(VLOOKUP(C21,$AV$32:$AX$45,3,0),VLOOKUP(D21,$AV$32:$AX$45,3,0),VLOOKUP(E21,$AV$32:$AX$45,3,0),VLOOKUP(F21,$AV$32:$AX$45,3,0),VLOOKUP(G21,$AV$32:$AX$45,3,0)),""))</f>
        <v/>
      </c>
      <c r="J21" s="191"/>
      <c r="K21" s="191" t="str">
        <f t="shared" ref="H21:AM21" si="49">IF(K20=".",".","")</f>
        <v/>
      </c>
      <c r="L21" s="191" t="str">
        <f t="shared" si="49"/>
        <v/>
      </c>
      <c r="M21" s="191" t="str">
        <f t="shared" si="49"/>
        <v/>
      </c>
      <c r="N21" s="191" t="str">
        <f t="shared" si="49"/>
        <v/>
      </c>
      <c r="O21" s="144" t="str">
        <f>IF(O20=".",".","tot jour")</f>
        <v>tot jour</v>
      </c>
      <c r="P21" s="246" t="str">
        <f>IF(P20=".",".",IFERROR(SUM(VLOOKUP(J21,$AV$32:$AX$45,3,0),VLOOKUP(K21,$AV$32:$AX$45,3,0),VLOOKUP(L21,$AV$32:$AX$45,3,0),VLOOKUP(M21,$AV$32:$AX$45,3,0),VLOOKUP(N21,$AV$32:$AX$45,3,0)),""))</f>
        <v/>
      </c>
      <c r="Q21" s="191" t="str">
        <f t="shared" si="49"/>
        <v/>
      </c>
      <c r="R21" s="191" t="str">
        <f t="shared" si="49"/>
        <v/>
      </c>
      <c r="S21" s="191" t="str">
        <f t="shared" si="49"/>
        <v/>
      </c>
      <c r="T21" s="191" t="str">
        <f t="shared" si="49"/>
        <v/>
      </c>
      <c r="U21" s="191" t="str">
        <f t="shared" si="49"/>
        <v/>
      </c>
      <c r="V21" s="144" t="str">
        <f>IF(V20=".",".","tot jour")</f>
        <v>tot jour</v>
      </c>
      <c r="W21" s="246" t="str">
        <f>IF(W20=".",".",IFERROR(SUM(VLOOKUP(Q21,$AV$32:$AX$45,3,0),VLOOKUP(R21,$AV$32:$AX$45,3,0),VLOOKUP(S21,$AV$32:$AX$45,3,0),VLOOKUP(T21,$AV$32:$AX$45,3,0),VLOOKUP(U21,$AV$32:$AX$45,3,0)),""))</f>
        <v/>
      </c>
      <c r="X21" s="191" t="str">
        <f t="shared" si="49"/>
        <v/>
      </c>
      <c r="Y21" s="191" t="str">
        <f t="shared" si="49"/>
        <v/>
      </c>
      <c r="Z21" s="191" t="str">
        <f t="shared" si="49"/>
        <v/>
      </c>
      <c r="AA21" s="191"/>
      <c r="AB21" s="191" t="str">
        <f t="shared" si="49"/>
        <v/>
      </c>
      <c r="AC21" s="144" t="str">
        <f>IF(AC20=".",".","tot jour")</f>
        <v>tot jour</v>
      </c>
      <c r="AD21" s="246" t="str">
        <f>IF(AD20=".",".",IFERROR(SUM(VLOOKUP(X21,$AV$32:$AX$45,3,0),VLOOKUP(Y21,$AV$32:$AX$45,3,0),VLOOKUP(Z21,$AV$32:$AX$45,3,0),VLOOKUP(AA21,$AV$32:$AX$45,3,0),VLOOKUP(AB21,$AV$32:$AX$45,3,0)),""))</f>
        <v/>
      </c>
      <c r="AE21" s="191" t="str">
        <f t="shared" si="49"/>
        <v/>
      </c>
      <c r="AF21" s="191" t="str">
        <f t="shared" si="49"/>
        <v/>
      </c>
      <c r="AG21" s="191" t="str">
        <f t="shared" si="49"/>
        <v/>
      </c>
      <c r="AH21" s="191" t="str">
        <f t="shared" si="49"/>
        <v/>
      </c>
      <c r="AI21" s="191" t="str">
        <f t="shared" si="49"/>
        <v>.</v>
      </c>
      <c r="AJ21" s="144" t="str">
        <f>IF(AJ20=".",".","tot jour")</f>
        <v>.</v>
      </c>
      <c r="AK21" s="246" t="str">
        <f>IF(AK20=".",".",IFERROR(SUM(VLOOKUP(AE21,$AV$32:$AX$45,3,0),VLOOKUP(AF21,$AV$32:$AX$45,3,0),VLOOKUP(AG21,$AV$32:$AX$45,3,0),VLOOKUP(AH21,$AV$32:$AX$45,3,0),VLOOKUP(AI21,$AV$32:$AX$45,3,0)),""))</f>
        <v>.</v>
      </c>
      <c r="AL21" s="191" t="str">
        <f t="shared" si="49"/>
        <v>.</v>
      </c>
      <c r="AM21" s="191" t="str">
        <f t="shared" si="49"/>
        <v>.</v>
      </c>
      <c r="AN21" s="206"/>
      <c r="AO21" s="208"/>
      <c r="AP21" s="210"/>
      <c r="AQ21" s="212"/>
      <c r="AR21" s="214"/>
      <c r="AS21" s="216"/>
      <c r="AT21" s="202"/>
      <c r="AV21" s="62"/>
      <c r="AW21" s="62" t="str">
        <f>IFERROR(SUM(VLOOKUP(J21,AV32:AX45,3,0),VLOOKUP(K21,AV32:AX45,3,0),VLOOKUP(L21,AV32:AX45,3,0),VLOOKUP(M21,AV32:AX45,3,0),VLOOKUP(N21,AV32:AX45,3,0)),"")</f>
        <v/>
      </c>
      <c r="AX21" s="62"/>
    </row>
    <row r="22" spans="1:51" x14ac:dyDescent="0.25">
      <c r="A22" s="202"/>
      <c r="B22" s="168" t="s">
        <v>34</v>
      </c>
      <c r="C22" s="192" t="str">
        <f t="shared" ref="C22" si="50">IF(C21=".",".",IF(OR(C21=$AV$32,C21=$AV$34,C21=$AV$36,C21=$AV$40,C21=$AV$42,C21=$AV$43,C21=$AV$44,C21=""),"","-"))</f>
        <v>.</v>
      </c>
      <c r="D22" s="192" t="str">
        <f t="shared" ref="D22" si="51">IF(D21=".",".",IF(OR(D21=$AV$32,D21=$AV$34,D21=$AV$36,D21=$AV$40,D21=$AV$42,D21=$AV$43,D21=$AV$44,D21=""),"","-"))</f>
        <v>.</v>
      </c>
      <c r="E22" s="192" t="str">
        <f>IF(E21=".",".",IF(OR(E21=$AV$32,E21=$AV$34,E21=$AV$36,E21=$AV$40,E21=$AV$42,E21=$AV$43,E21=$AV$44,E21=""),"","-"))</f>
        <v/>
      </c>
      <c r="F22" s="192" t="str">
        <f t="shared" ref="F22:G22" si="52">IF(F21=".",".",IF(OR(F21=$AV$32,F21=$AV$34,F21=$AV$36,F21=$AV$40,F21=$AV$42,F21=$AV$43,F21=$AV$44,F21=""),"","-"))</f>
        <v/>
      </c>
      <c r="G22" s="192" t="str">
        <f t="shared" si="52"/>
        <v/>
      </c>
      <c r="H22" s="144" t="str">
        <f>IF(H21=".",".","")</f>
        <v/>
      </c>
      <c r="I22" s="144" t="str">
        <f>IF(I21=".",".","")</f>
        <v/>
      </c>
      <c r="J22" s="192" t="str">
        <f t="shared" ref="J22:N22" si="53">IF(J21=".",".",IF(OR(J21=$AV$32,J21=$AV$34,J21=$AV$36,J21=$AV$40,J21=$AV$42,J21=$AV$43,J21=$AV$44,J21=""),"","-"))</f>
        <v/>
      </c>
      <c r="K22" s="192" t="str">
        <f t="shared" si="53"/>
        <v/>
      </c>
      <c r="L22" s="192" t="str">
        <f t="shared" si="53"/>
        <v/>
      </c>
      <c r="M22" s="192" t="str">
        <f t="shared" si="53"/>
        <v/>
      </c>
      <c r="N22" s="192" t="str">
        <f t="shared" si="53"/>
        <v/>
      </c>
      <c r="O22" s="144" t="str">
        <f>IF(O21=".",".","")</f>
        <v/>
      </c>
      <c r="P22" s="144" t="str">
        <f>IF(P21=".",".","")</f>
        <v/>
      </c>
      <c r="Q22" s="192" t="str">
        <f t="shared" ref="Q22" si="54">IF(Q21=".",".",IF(OR(Q21=$AV$32,Q21=$AV$34,Q21=$AV$36,Q21=$AV$40,Q21=$AV$42,Q21=$AV$43,Q21=$AV$44,Q21=""),"","-"))</f>
        <v/>
      </c>
      <c r="R22" s="192" t="str">
        <f t="shared" ref="R22" si="55">IF(R21=".",".",IF(OR(R21=$AV$32,R21=$AV$34,R21=$AV$36,R21=$AV$40,R21=$AV$42,R21=$AV$43,R21=$AV$44,R21=""),"","-"))</f>
        <v/>
      </c>
      <c r="S22" s="192" t="str">
        <f t="shared" ref="S22" si="56">IF(S21=".",".",IF(OR(S21=$AV$32,S21=$AV$34,S21=$AV$36,S21=$AV$40,S21=$AV$42,S21=$AV$43,S21=$AV$44,S21=""),"","-"))</f>
        <v/>
      </c>
      <c r="T22" s="192" t="str">
        <f t="shared" ref="T22" si="57">IF(T21=".",".",IF(OR(T21=$AV$32,T21=$AV$34,T21=$AV$36,T21=$AV$40,T21=$AV$42,T21=$AV$43,T21=$AV$44,T21=""),"","-"))</f>
        <v/>
      </c>
      <c r="U22" s="192" t="str">
        <f t="shared" ref="U22" si="58">IF(U21=".",".",IF(OR(U21=$AV$32,U21=$AV$34,U21=$AV$36,U21=$AV$40,U21=$AV$42,U21=$AV$43,U21=$AV$44,U21=""),"","-"))</f>
        <v/>
      </c>
      <c r="V22" s="144" t="str">
        <f>IF(V21=".",".","")</f>
        <v/>
      </c>
      <c r="W22" s="144" t="str">
        <f>IF(W21=".",".","")</f>
        <v/>
      </c>
      <c r="X22" s="192" t="str">
        <f t="shared" ref="X22" si="59">IF(X21=".",".",IF(OR(X21=$AV$32,X21=$AV$34,X21=$AV$36,X21=$AV$40,X21=$AV$42,X21=$AV$43,X21=$AV$44,X21=""),"","-"))</f>
        <v/>
      </c>
      <c r="Y22" s="192" t="str">
        <f t="shared" ref="Y22" si="60">IF(Y21=".",".",IF(OR(Y21=$AV$32,Y21=$AV$34,Y21=$AV$36,Y21=$AV$40,Y21=$AV$42,Y21=$AV$43,Y21=$AV$44,Y21=""),"","-"))</f>
        <v/>
      </c>
      <c r="Z22" s="192" t="str">
        <f t="shared" ref="Z22" si="61">IF(Z21=".",".",IF(OR(Z21=$AV$32,Z21=$AV$34,Z21=$AV$36,Z21=$AV$40,Z21=$AV$42,Z21=$AV$43,Z21=$AV$44,Z21=""),"","-"))</f>
        <v/>
      </c>
      <c r="AA22" s="192" t="str">
        <f t="shared" ref="AA22" si="62">IF(AA21=".",".",IF(OR(AA21=$AV$32,AA21=$AV$34,AA21=$AV$36,AA21=$AV$40,AA21=$AV$42,AA21=$AV$43,AA21=$AV$44,AA21=""),"","-"))</f>
        <v/>
      </c>
      <c r="AB22" s="192" t="str">
        <f t="shared" ref="AB22" si="63">IF(AB21=".",".",IF(OR(AB21=$AV$32,AB21=$AV$34,AB21=$AV$36,AB21=$AV$40,AB21=$AV$42,AB21=$AV$43,AB21=$AV$44,AB21=""),"","-"))</f>
        <v/>
      </c>
      <c r="AC22" s="144" t="str">
        <f>IF(AC21=".",".","")</f>
        <v/>
      </c>
      <c r="AD22" s="144" t="str">
        <f>IF(AD21=".",".","")</f>
        <v/>
      </c>
      <c r="AE22" s="192" t="str">
        <f t="shared" ref="AE22" si="64">IF(AE21=".",".",IF(OR(AE21=$AV$32,AE21=$AV$34,AE21=$AV$36,AE21=$AV$40,AE21=$AV$42,AE21=$AV$43,AE21=$AV$44,AE21=""),"","-"))</f>
        <v/>
      </c>
      <c r="AF22" s="192" t="str">
        <f t="shared" ref="AF22" si="65">IF(AF21=".",".",IF(OR(AF21=$AV$32,AF21=$AV$34,AF21=$AV$36,AF21=$AV$40,AF21=$AV$42,AF21=$AV$43,AF21=$AV$44,AF21=""),"","-"))</f>
        <v/>
      </c>
      <c r="AG22" s="192" t="str">
        <f t="shared" ref="AG22" si="66">IF(AG21=".",".",IF(OR(AG21=$AV$32,AG21=$AV$34,AG21=$AV$36,AG21=$AV$40,AG21=$AV$42,AG21=$AV$43,AG21=$AV$44,AG21=""),"","-"))</f>
        <v/>
      </c>
      <c r="AH22" s="192" t="str">
        <f t="shared" ref="AH22" si="67">IF(AH21=".",".",IF(OR(AH21=$AV$32,AH21=$AV$34,AH21=$AV$36,AH21=$AV$40,AH21=$AV$42,AH21=$AV$43,AH21=$AV$44,AH21=""),"","-"))</f>
        <v/>
      </c>
      <c r="AI22" s="192" t="str">
        <f t="shared" ref="AI22" si="68">IF(AI21=".",".",IF(OR(AI21=$AV$32,AI21=$AV$34,AI21=$AV$36,AI21=$AV$40,AI21=$AV$42,AI21=$AV$43,AI21=$AV$44,AI21=""),"","-"))</f>
        <v>.</v>
      </c>
      <c r="AJ22" s="144" t="str">
        <f>IF(AJ21=".",".","")</f>
        <v>.</v>
      </c>
      <c r="AK22" s="144" t="str">
        <f>IF(AK21=".",".","")</f>
        <v>.</v>
      </c>
      <c r="AL22" s="192" t="str">
        <f t="shared" ref="AL22" si="69">IF(AL21=".",".",IF(OR(AL21=$AV$32,AL21=$AV$34,AL21=$AV$36,AL21=$AV$40,AL21=$AV$42,AL21=$AV$43,AL21=$AV$44,AL21=""),"","-"))</f>
        <v>.</v>
      </c>
      <c r="AM22" s="192" t="str">
        <f t="shared" ref="AM22" si="70">IF(AM21=".",".",IF(OR(AM21=$AV$32,AM21=$AV$34,AM21=$AV$36,AM21=$AV$40,AM21=$AV$42,AM21=$AV$43,AM21=$AV$44,AM21=""),"","-"))</f>
        <v>.</v>
      </c>
      <c r="AN22" s="206"/>
      <c r="AO22" s="208"/>
      <c r="AP22" s="210"/>
      <c r="AQ22" s="212"/>
      <c r="AR22" s="214"/>
      <c r="AS22" s="216"/>
      <c r="AT22" s="202"/>
      <c r="AV22" s="62"/>
      <c r="AW22" s="62"/>
      <c r="AX22" s="62"/>
    </row>
    <row r="23" spans="1:51" x14ac:dyDescent="0.25">
      <c r="A23" s="202"/>
      <c r="B23" s="168" t="s">
        <v>35</v>
      </c>
      <c r="C23" s="192" t="str">
        <f>IF(C22=".",".",IF(C22="-","-",""))</f>
        <v>.</v>
      </c>
      <c r="D23" s="192" t="str">
        <f t="shared" ref="D23" si="71">IF(D22=".",".",IF(D22="-","-",""))</f>
        <v>.</v>
      </c>
      <c r="E23" s="146" t="str">
        <f t="shared" ref="E23:G23" si="72">IF(E22=".",".",IF(E22="-","-",""))</f>
        <v/>
      </c>
      <c r="F23" s="192" t="str">
        <f t="shared" si="72"/>
        <v/>
      </c>
      <c r="G23" s="192" t="str">
        <f t="shared" si="72"/>
        <v/>
      </c>
      <c r="H23" s="144"/>
      <c r="I23" s="144"/>
      <c r="J23" s="192" t="str">
        <f>IF(J22=".",".",IF(J22="-","-",""))</f>
        <v/>
      </c>
      <c r="K23" s="192" t="str">
        <f t="shared" ref="K23:N23" si="73">IF(K22=".",".",IF(K22="-","-",""))</f>
        <v/>
      </c>
      <c r="L23" s="192" t="str">
        <f t="shared" si="73"/>
        <v/>
      </c>
      <c r="M23" s="192" t="str">
        <f t="shared" si="73"/>
        <v/>
      </c>
      <c r="N23" s="192" t="str">
        <f t="shared" si="73"/>
        <v/>
      </c>
      <c r="O23" s="144" t="str">
        <f t="shared" ref="O23" si="74">IF(O22=".",".","")</f>
        <v/>
      </c>
      <c r="P23" s="144" t="str">
        <f t="shared" ref="P23" si="75">IF(P22=".",".","")</f>
        <v/>
      </c>
      <c r="Q23" s="192" t="str">
        <f>IF(Q22=".",".",IF(Q22="-","-",""))</f>
        <v/>
      </c>
      <c r="R23" s="192" t="str">
        <f t="shared" ref="R23" si="76">IF(R22=".",".",IF(R22="-","-",""))</f>
        <v/>
      </c>
      <c r="S23" s="192" t="str">
        <f t="shared" ref="S23" si="77">IF(S22=".",".",IF(S22="-","-",""))</f>
        <v/>
      </c>
      <c r="T23" s="192" t="str">
        <f t="shared" ref="T23" si="78">IF(T22=".",".",IF(T22="-","-",""))</f>
        <v/>
      </c>
      <c r="U23" s="192" t="str">
        <f t="shared" ref="U23" si="79">IF(U22=".",".",IF(U22="-","-",""))</f>
        <v/>
      </c>
      <c r="V23" s="144" t="str">
        <f t="shared" ref="V23" si="80">IF(V22=".",".","")</f>
        <v/>
      </c>
      <c r="W23" s="144" t="str">
        <f t="shared" ref="W23" si="81">IF(W22=".",".","")</f>
        <v/>
      </c>
      <c r="X23" s="192" t="str">
        <f>IF(X22=".",".",IF(X22="-","-",""))</f>
        <v/>
      </c>
      <c r="Y23" s="192" t="str">
        <f t="shared" ref="Y23" si="82">IF(Y22=".",".",IF(Y22="-","-",""))</f>
        <v/>
      </c>
      <c r="Z23" s="192" t="str">
        <f t="shared" ref="Z23" si="83">IF(Z22=".",".",IF(Z22="-","-",""))</f>
        <v/>
      </c>
      <c r="AA23" s="192" t="str">
        <f t="shared" ref="AA23" si="84">IF(AA22=".",".",IF(AA22="-","-",""))</f>
        <v/>
      </c>
      <c r="AB23" s="192" t="str">
        <f>IF(AB22=".",".",IF(AB22="-","-",""))</f>
        <v/>
      </c>
      <c r="AC23" s="144" t="str">
        <f t="shared" ref="AC23" si="85">IF(AC22=".",".","")</f>
        <v/>
      </c>
      <c r="AD23" s="144" t="str">
        <f t="shared" ref="AD23" si="86">IF(AD22=".",".","")</f>
        <v/>
      </c>
      <c r="AE23" s="192" t="str">
        <f>IF(AE22=".",".",IF(AE22="-","-",""))</f>
        <v/>
      </c>
      <c r="AF23" s="192" t="str">
        <f t="shared" ref="AF23" si="87">IF(AF22=".",".",IF(AF22="-","-",""))</f>
        <v/>
      </c>
      <c r="AG23" s="192" t="str">
        <f t="shared" ref="AG23" si="88">IF(AG22=".",".",IF(AG22="-","-",""))</f>
        <v/>
      </c>
      <c r="AH23" s="192" t="str">
        <f t="shared" ref="AH23" si="89">IF(AH22=".",".",IF(AH22="-","-",""))</f>
        <v/>
      </c>
      <c r="AI23" s="192" t="str">
        <f t="shared" ref="AI23" si="90">IF(AI22=".",".",IF(AI22="-","-",""))</f>
        <v>.</v>
      </c>
      <c r="AJ23" s="144" t="str">
        <f t="shared" ref="AJ23" si="91">IF(AJ22=".",".","")</f>
        <v>.</v>
      </c>
      <c r="AK23" s="144" t="str">
        <f t="shared" ref="AK23" si="92">IF(AK22=".",".","")</f>
        <v>.</v>
      </c>
      <c r="AL23" s="192" t="str">
        <f>IF(AL22=".",".",IF(AL22="-","-",""))</f>
        <v>.</v>
      </c>
      <c r="AM23" s="192" t="str">
        <f t="shared" ref="AM23" si="93">IF(AM22=".",".",IF(AM22="-","-",""))</f>
        <v>.</v>
      </c>
      <c r="AN23" s="206"/>
      <c r="AO23" s="208"/>
      <c r="AP23" s="210"/>
      <c r="AQ23" s="212"/>
      <c r="AR23" s="214"/>
      <c r="AS23" s="216"/>
      <c r="AT23" s="202"/>
      <c r="AV23" s="62"/>
      <c r="AW23" s="62"/>
      <c r="AX23" s="62"/>
    </row>
    <row r="24" spans="1:51" x14ac:dyDescent="0.25">
      <c r="A24" s="174" t="s">
        <v>36</v>
      </c>
      <c r="B24" s="168" t="s">
        <v>37</v>
      </c>
      <c r="C24" s="192" t="str">
        <f t="shared" ref="C24:D24" si="94">IF(C23=".",".",IF(C23="-","-",0))</f>
        <v>.</v>
      </c>
      <c r="D24" s="192" t="str">
        <f t="shared" si="94"/>
        <v>.</v>
      </c>
      <c r="E24" s="146">
        <f>IF(E23=".",".",IF(E23="-","-",0))</f>
        <v>0</v>
      </c>
      <c r="F24" s="192">
        <f>IF(F23=".",".",IF(F23="-","-",0))</f>
        <v>0</v>
      </c>
      <c r="G24" s="192">
        <f>IF(G23=".",".",IF(G23="-","-",0))</f>
        <v>0</v>
      </c>
      <c r="H24" s="144" t="str">
        <f>IF(H23=".",".","All")</f>
        <v>All</v>
      </c>
      <c r="I24" s="144" t="str">
        <f>IF(I23=".",".","/ jour")</f>
        <v>/ jour</v>
      </c>
      <c r="J24" s="192">
        <f t="shared" ref="J24:L24" si="95">IF(J23=".",".",IF(J23="-","-",0))</f>
        <v>0</v>
      </c>
      <c r="K24" s="192">
        <f t="shared" si="95"/>
        <v>0</v>
      </c>
      <c r="L24" s="192">
        <f t="shared" si="95"/>
        <v>0</v>
      </c>
      <c r="M24" s="192">
        <f>IF(M23=".",".",IF(M23="-","-",0))</f>
        <v>0</v>
      </c>
      <c r="N24" s="192">
        <f>IF(N23=".",".",IF(N23="-","-",0))</f>
        <v>0</v>
      </c>
      <c r="O24" s="144" t="str">
        <f>IF(O23=".",".","All")</f>
        <v>All</v>
      </c>
      <c r="P24" s="144" t="str">
        <f>IF(P23=".",".","/ jour")</f>
        <v>/ jour</v>
      </c>
      <c r="Q24" s="192">
        <f t="shared" ref="Q24" si="96">IF(Q23=".",".",IF(Q23="-","-",0))</f>
        <v>0</v>
      </c>
      <c r="R24" s="192">
        <f t="shared" ref="R24" si="97">IF(R23=".",".",IF(R23="-","-",0))</f>
        <v>0</v>
      </c>
      <c r="S24" s="192">
        <f t="shared" ref="S24" si="98">IF(S23=".",".",IF(S23="-","-",0))</f>
        <v>0</v>
      </c>
      <c r="T24" s="192">
        <f>IF(T23=".",".",IF(T23="-","-",0))</f>
        <v>0</v>
      </c>
      <c r="U24" s="192">
        <f>IF(U23=".",".",IF(U23="-","-",0))</f>
        <v>0</v>
      </c>
      <c r="V24" s="144" t="str">
        <f>IF(V23=".",".","All")</f>
        <v>All</v>
      </c>
      <c r="W24" s="144" t="str">
        <f>IF(W23=".",".","/ jour")</f>
        <v>/ jour</v>
      </c>
      <c r="X24" s="192">
        <f t="shared" ref="X24" si="99">IF(X23=".",".",IF(X23="-","-",0))</f>
        <v>0</v>
      </c>
      <c r="Y24" s="192">
        <f t="shared" ref="Y24" si="100">IF(Y23=".",".",IF(Y23="-","-",0))</f>
        <v>0</v>
      </c>
      <c r="Z24" s="192">
        <f t="shared" ref="Z24" si="101">IF(Z23=".",".",IF(Z23="-","-",0))</f>
        <v>0</v>
      </c>
      <c r="AA24" s="192">
        <f>IF(AA23=".",".",IF(AA23="-","-",0))</f>
        <v>0</v>
      </c>
      <c r="AB24" s="192">
        <f>IF(AB23=".",".",IF(AB23="-","-",0))</f>
        <v>0</v>
      </c>
      <c r="AC24" s="144" t="str">
        <f>IF(AC23=".",".","All")</f>
        <v>All</v>
      </c>
      <c r="AD24" s="144" t="str">
        <f>IF(AD23=".",".","/ jour")</f>
        <v>/ jour</v>
      </c>
      <c r="AE24" s="192">
        <f t="shared" ref="AE24" si="102">IF(AE23=".",".",IF(AE23="-","-",0))</f>
        <v>0</v>
      </c>
      <c r="AF24" s="192">
        <f t="shared" ref="AF24" si="103">IF(AF23=".",".",IF(AF23="-","-",0))</f>
        <v>0</v>
      </c>
      <c r="AG24" s="192">
        <f t="shared" ref="AG24" si="104">IF(AG23=".",".",IF(AG23="-","-",0))</f>
        <v>0</v>
      </c>
      <c r="AH24" s="192">
        <f>IF(AH23=".",".",IF(AH23="-","-",0))</f>
        <v>0</v>
      </c>
      <c r="AI24" s="192" t="str">
        <f>IF(AI23=".",".",IF(AI23="-","-",0))</f>
        <v>.</v>
      </c>
      <c r="AJ24" s="144" t="str">
        <f>IF(AJ23=".",".","All")</f>
        <v>.</v>
      </c>
      <c r="AK24" s="144" t="str">
        <f>IF(AK23=".",".","/ jour")</f>
        <v>.</v>
      </c>
      <c r="AL24" s="192" t="str">
        <f t="shared" ref="AL24" si="105">IF(AL23=".",".",IF(AL23="-","-",0))</f>
        <v>.</v>
      </c>
      <c r="AM24" s="192" t="str">
        <f t="shared" ref="AM24" si="106">IF(AM23=".",".",IF(AM23="-","-",0))</f>
        <v>.</v>
      </c>
      <c r="AN24" s="206"/>
      <c r="AO24" s="208"/>
      <c r="AP24" s="210"/>
      <c r="AQ24" s="212"/>
      <c r="AR24" s="214"/>
      <c r="AS24" s="216"/>
      <c r="AT24" s="202"/>
      <c r="AV24" s="62"/>
      <c r="AW24" s="62"/>
      <c r="AX24" s="62"/>
    </row>
    <row r="25" spans="1:51" ht="15.75" thickBot="1" x14ac:dyDescent="0.3">
      <c r="A25" s="159" t="str">
        <f>IFERROR(AVERAGE(I25,P25,W25,AD25,AK25),"-")</f>
        <v>-</v>
      </c>
      <c r="B25" s="169" t="s">
        <v>38</v>
      </c>
      <c r="C25" s="193" t="str">
        <f>IF(C23=".",".",IF(C23="-","-",IFERROR(C23-C22-C24,"")))</f>
        <v>.</v>
      </c>
      <c r="D25" s="193" t="str">
        <f>IF(D23=".",".",IF(D23="-","-",IFERROR(D23-D22-D24,"")))</f>
        <v>.</v>
      </c>
      <c r="E25" s="148" t="str">
        <f>IF(E23=".",".",IF(E23="-","",IFERROR(E23-E22-E24,"")))</f>
        <v/>
      </c>
      <c r="F25" s="193" t="str">
        <f>IF(F23=".",".",IF(F23="-","-",IFERROR(F23-F22-F24,"")))</f>
        <v/>
      </c>
      <c r="G25" s="193" t="str">
        <f>IF(G23=".",".",IF(G23="-","-",IFERROR(G23-G22-G24,"")))</f>
        <v/>
      </c>
      <c r="H25" s="149">
        <f>IF(H23=".",".",SUM(C25:G25)+SUM(AL13:AM13))</f>
        <v>0</v>
      </c>
      <c r="I25" s="150" t="str">
        <f>IF(I23=".",".",IFERROR(AVERAGE(AL18:AM18,C25:G25),""))</f>
        <v/>
      </c>
      <c r="J25" s="193" t="str">
        <f>IF(J23=".",".",IF(J23="-","-",IFERROR(J23-J22-J24,"")))</f>
        <v/>
      </c>
      <c r="K25" s="193" t="str">
        <f>IF(K23=".",".",IF(K23="-","-",IFERROR(K23-K22-K24,"")))</f>
        <v/>
      </c>
      <c r="L25" s="193" t="str">
        <f>IF(L23=".",".",IF(L23="-","",IFERROR(L23-L22-L24,"")))</f>
        <v/>
      </c>
      <c r="M25" s="193" t="str">
        <f>IF(M23=".",".",IF(M23="-","-",IFERROR(M23-M22-M24,"")))</f>
        <v/>
      </c>
      <c r="N25" s="193" t="str">
        <f>IF(N23=".",".",IF(N23="-","-",IFERROR(N23-N22-N24,"")))</f>
        <v/>
      </c>
      <c r="O25" s="149">
        <f>IF(O23=".",".",SUM(J25:N25))</f>
        <v>0</v>
      </c>
      <c r="P25" s="150" t="str">
        <f>IF(P23=".",".",IFERROR(O25/P21,""))</f>
        <v/>
      </c>
      <c r="Q25" s="193" t="str">
        <f>IF(Q23=".",".",IF(Q23="-","-",IFERROR(Q23-Q22-Q24,"")))</f>
        <v/>
      </c>
      <c r="R25" s="193" t="str">
        <f>IF(R23=".",".",IF(R23="-","-",IFERROR(R23-R22-R24,"")))</f>
        <v/>
      </c>
      <c r="S25" s="193" t="str">
        <f>IF(S23=".",".",IF(S23="-","",IFERROR(S23-S22-S24,"")))</f>
        <v/>
      </c>
      <c r="T25" s="193" t="str">
        <f>IF(T23=".",".",IF(T23="-","-",IFERROR(T23-T22-T24,"")))</f>
        <v/>
      </c>
      <c r="U25" s="193" t="str">
        <f>IF(U23=".",".",IF(U23="-","-",IFERROR(U23-U22-U24,"")))</f>
        <v/>
      </c>
      <c r="V25" s="149">
        <f>IF(V23=".",".",SUM(Q25:U25))</f>
        <v>0</v>
      </c>
      <c r="W25" s="150" t="str">
        <f>IF(W23=".",".",IFERROR(AVERAGE(Q25:U25),""))</f>
        <v/>
      </c>
      <c r="X25" s="193" t="str">
        <f>IF(X23=".",".",IF(X23="-","-",IFERROR(X23-X22-X24,"")))</f>
        <v/>
      </c>
      <c r="Y25" s="193" t="str">
        <f>IF(Y23=".",".",IF(Y23="-","-",IFERROR(Y23-Y22-Y24,"")))</f>
        <v/>
      </c>
      <c r="Z25" s="193" t="str">
        <f>IF(Z23=".",".",IF(Z23="-","",IFERROR(Z23-Z22-Z24,"")))</f>
        <v/>
      </c>
      <c r="AA25" s="193" t="str">
        <f>IF(AA23=".",".",IF(AA23="-","-",IFERROR(AA23-AA22-AA24,"")))</f>
        <v/>
      </c>
      <c r="AB25" s="193" t="str">
        <f>IF(AB23=".",".",IF(AB23="-","-",IFERROR(AB23-AB22-AB24,"")))</f>
        <v/>
      </c>
      <c r="AC25" s="149">
        <f>IF(AC23=".",".",SUM(X25:AB25))</f>
        <v>0</v>
      </c>
      <c r="AD25" s="150" t="str">
        <f>IF(AD23=".",".",IFERROR(AVERAGE(X25:AB25),""))</f>
        <v/>
      </c>
      <c r="AE25" s="193" t="str">
        <f>IF(AE23=".",".",IF(AE23="-","-",IFERROR(AE23-AE22-AE24,"")))</f>
        <v/>
      </c>
      <c r="AF25" s="193" t="str">
        <f>IF(AF23=".",".",IF(AF23="-","-",IFERROR(AF23-AF22-AF24,"")))</f>
        <v/>
      </c>
      <c r="AG25" s="193" t="str">
        <f>IF(AG23=".",".",IF(AG23="-","",IFERROR(AG23-AG22-AG24,"")))</f>
        <v/>
      </c>
      <c r="AH25" s="193" t="str">
        <f>IF(AH23=".",".",IF(AH23="-","-",IFERROR(AH23-AH22-AH24,"")))</f>
        <v/>
      </c>
      <c r="AI25" s="193" t="str">
        <f>IF(AI23=".",".",IF(AI23="-","-",IFERROR(AI23-AI22-AI24,"")))</f>
        <v>.</v>
      </c>
      <c r="AJ25" s="149" t="str">
        <f>IF(AJ23=".",".",SUM(AE25:AI25))</f>
        <v>.</v>
      </c>
      <c r="AK25" s="150" t="str">
        <f>IF(AK23=".",".",IFERROR(AVERAGE(AE25:AI25),""))</f>
        <v>.</v>
      </c>
      <c r="AL25" s="193" t="str">
        <f>IF(AL23=".",".",IF(AL23="-","-",IFERROR(AL23-AL22-AL24,"")))</f>
        <v>.</v>
      </c>
      <c r="AM25" s="193" t="str">
        <f>IF(AM23=".",".",IF(AM23="-","-",IFERROR(AM23-AM22-AM24,"")))</f>
        <v>.</v>
      </c>
      <c r="AN25" s="207"/>
      <c r="AO25" s="209"/>
      <c r="AP25" s="211"/>
      <c r="AQ25" s="213"/>
      <c r="AR25" s="215"/>
      <c r="AS25" s="217"/>
      <c r="AT25" s="203"/>
      <c r="AV25" s="200"/>
      <c r="AW25" s="62"/>
      <c r="AX25" s="62"/>
    </row>
    <row r="26" spans="1:51" x14ac:dyDescent="0.25">
      <c r="A26" s="201" t="s">
        <v>39</v>
      </c>
      <c r="B26" s="167" t="s">
        <v>31</v>
      </c>
      <c r="C26" s="190" t="str">
        <f>Enfants!AU12</f>
        <v>.</v>
      </c>
      <c r="D26" s="190" t="str">
        <f>Enfants!AV12</f>
        <v>.</v>
      </c>
      <c r="E26" s="190" t="str">
        <f>Enfants!AW12</f>
        <v>.</v>
      </c>
      <c r="F26" s="190" t="str">
        <f>Enfants!AX12</f>
        <v>.</v>
      </c>
      <c r="G26" s="190">
        <f>Enfants!AY12</f>
        <v>1</v>
      </c>
      <c r="H26" s="115">
        <f>Enfants!AZ12</f>
        <v>2</v>
      </c>
      <c r="I26" s="115">
        <f>Enfants!BA12</f>
        <v>3</v>
      </c>
      <c r="J26" s="190">
        <f>Enfants!BB12</f>
        <v>4</v>
      </c>
      <c r="K26" s="190">
        <f>Enfants!BC12</f>
        <v>5</v>
      </c>
      <c r="L26" s="190">
        <f>Enfants!BD12</f>
        <v>6</v>
      </c>
      <c r="M26" s="190">
        <f>Enfants!BE12</f>
        <v>7</v>
      </c>
      <c r="N26" s="190">
        <f>Enfants!BF12</f>
        <v>8</v>
      </c>
      <c r="O26" s="115" t="str">
        <f>Enfants!BG12</f>
        <v>9*</v>
      </c>
      <c r="P26" s="115" t="str">
        <f>Enfants!BH12</f>
        <v>10*</v>
      </c>
      <c r="Q26" s="190">
        <f>Enfants!BI12</f>
        <v>11</v>
      </c>
      <c r="R26" s="190">
        <f>Enfants!BJ12</f>
        <v>12</v>
      </c>
      <c r="S26" s="190">
        <f>Enfants!BK12</f>
        <v>13</v>
      </c>
      <c r="T26" s="190">
        <f>Enfants!BL12</f>
        <v>14</v>
      </c>
      <c r="U26" s="190">
        <f>Enfants!BM12</f>
        <v>15</v>
      </c>
      <c r="V26" s="115">
        <f>Enfants!BN12</f>
        <v>16</v>
      </c>
      <c r="W26" s="115">
        <f>Enfants!BO12</f>
        <v>17</v>
      </c>
      <c r="X26" s="190">
        <f>Enfants!BP12</f>
        <v>18</v>
      </c>
      <c r="Y26" s="190">
        <f>Enfants!BQ12</f>
        <v>19</v>
      </c>
      <c r="Z26" s="190">
        <f>Enfants!BR12</f>
        <v>20</v>
      </c>
      <c r="AA26" s="190">
        <f>Enfants!BS12</f>
        <v>21</v>
      </c>
      <c r="AB26" s="190">
        <f>Enfants!BT12</f>
        <v>22</v>
      </c>
      <c r="AC26" s="141" t="str">
        <f>Enfants!BU12</f>
        <v>23*</v>
      </c>
      <c r="AD26" s="115" t="str">
        <f>Enfants!BV12</f>
        <v>24*</v>
      </c>
      <c r="AE26" s="190">
        <f>Enfants!BW12</f>
        <v>25</v>
      </c>
      <c r="AF26" s="190">
        <f>Enfants!BX12</f>
        <v>26</v>
      </c>
      <c r="AG26" s="190">
        <f>Enfants!BY12</f>
        <v>27</v>
      </c>
      <c r="AH26" s="190">
        <f>Enfants!BZ12</f>
        <v>28</v>
      </c>
      <c r="AI26" s="190">
        <f>Enfants!CA12</f>
        <v>29</v>
      </c>
      <c r="AJ26" s="115">
        <f>Enfants!CB12</f>
        <v>30</v>
      </c>
      <c r="AK26" s="115">
        <f>Enfants!CC12</f>
        <v>31</v>
      </c>
      <c r="AL26" s="190" t="str">
        <f>Enfants!CD12</f>
        <v>.</v>
      </c>
      <c r="AM26" s="190" t="str">
        <f>Enfants!CE12</f>
        <v>.</v>
      </c>
      <c r="AN26" s="206">
        <f t="shared" ref="AN26" si="107">COUNTIF(C27:AM27,"Férier")</f>
        <v>0</v>
      </c>
      <c r="AO26" s="208">
        <f t="shared" ref="AO26" si="108">(COUNTIF(C27:AM27,"8h_CL")+(COUNTIF(C27:AM27,"4h_CL")*0.5))</f>
        <v>0</v>
      </c>
      <c r="AP26" s="210">
        <f t="shared" ref="AP26" si="109">(COUNTIF(C27:AM27,"8h_RC")+(COUNTIF(C27:AM27,"2h_RC")*0.5)+(COUNTIF(C27:AM27,"2h_RC")*0.25)+(COUNTIF(C27:AM27,"6h_RC")*0.75))</f>
        <v>0</v>
      </c>
      <c r="AQ26" s="212">
        <f>COUNTIF(C27:AM27,"SaSo")</f>
        <v>0</v>
      </c>
      <c r="AR26" s="214">
        <f t="shared" ref="AR26" si="110">COUNTIF(C27:AM27,"Malad")</f>
        <v>0</v>
      </c>
      <c r="AS26" s="216">
        <f t="shared" ref="AS26" si="111">COUNTIF(C27:AM27,"T-HW")</f>
        <v>0</v>
      </c>
      <c r="AT26" s="201">
        <f t="shared" ref="AT26" si="112">(COUNTIF(C27:AM27,"8h_CEL")+(COUNTIF(C26:AM26,"2h_CEL")*0.5))</f>
        <v>0</v>
      </c>
    </row>
    <row r="27" spans="1:51" x14ac:dyDescent="0.25">
      <c r="A27" s="202"/>
      <c r="B27" s="168" t="s">
        <v>32</v>
      </c>
      <c r="C27" s="191" t="str">
        <f>IF(C26=".",".","")</f>
        <v>.</v>
      </c>
      <c r="D27" s="191" t="str">
        <f t="shared" ref="D27" si="113">IF(D26=".",".","")</f>
        <v>.</v>
      </c>
      <c r="E27" s="191" t="str">
        <f t="shared" ref="E27" si="114">IF(E26=".",".","")</f>
        <v>.</v>
      </c>
      <c r="F27" s="191" t="str">
        <f t="shared" ref="F27" si="115">IF(F26=".",".","")</f>
        <v>.</v>
      </c>
      <c r="G27" s="191" t="str">
        <f t="shared" ref="G27" si="116">IF(G26=".",".","")</f>
        <v/>
      </c>
      <c r="H27" s="144" t="str">
        <f>IF(H26=".",".","tot jour")</f>
        <v>tot jour</v>
      </c>
      <c r="I27" s="246" t="str">
        <f>IF(I26=".",".",IFERROR(SUM(VLOOKUP(AL21,$AV$32:$AX$45,3,0),VLOOKUP(AM21,$AV$32:$AX$45,3,0),VLOOKUP(C27,$AV$32:$AX$45,3,0),VLOOKUP(D27,$AV$32:$AX$45,3,0),VLOOKUP(E27,$AV$32:$AX$45,3,0),VLOOKUP(F27,$AV$32:$AX$45,3,0),VLOOKUP(G27,$AV$32:$AX$45,3,0)),""))</f>
        <v/>
      </c>
      <c r="J27" s="191"/>
      <c r="K27" s="191" t="str">
        <f t="shared" ref="K27" si="117">IF(K26=".",".","")</f>
        <v/>
      </c>
      <c r="L27" s="191" t="str">
        <f t="shared" ref="L27" si="118">IF(L26=".",".","")</f>
        <v/>
      </c>
      <c r="M27" s="191" t="str">
        <f t="shared" ref="M27" si="119">IF(M26=".",".","")</f>
        <v/>
      </c>
      <c r="N27" s="191" t="str">
        <f t="shared" ref="N27" si="120">IF(N26=".",".","")</f>
        <v/>
      </c>
      <c r="O27" s="144" t="str">
        <f>IF(O26=".",".","tot jour")</f>
        <v>tot jour</v>
      </c>
      <c r="P27" s="246" t="str">
        <f>IF(P26=".",".",IFERROR(SUM(VLOOKUP(J27,$AV$32:$AX$45,3,0),VLOOKUP(K27,$AV$32:$AX$45,3,0),VLOOKUP(L27,$AV$32:$AX$45,3,0),VLOOKUP(M27,$AV$32:$AX$45,3,0),VLOOKUP(N27,$AV$32:$AX$45,3,0)),""))</f>
        <v/>
      </c>
      <c r="Q27" s="191" t="str">
        <f>IF(Q26=".",".","")</f>
        <v/>
      </c>
      <c r="R27" s="191" t="str">
        <f t="shared" ref="R27" si="121">IF(R26=".",".","")</f>
        <v/>
      </c>
      <c r="S27" s="191" t="str">
        <f t="shared" ref="S27" si="122">IF(S26=".",".","")</f>
        <v/>
      </c>
      <c r="T27" s="191" t="str">
        <f t="shared" ref="T27" si="123">IF(T26=".",".","")</f>
        <v/>
      </c>
      <c r="U27" s="191" t="str">
        <f t="shared" ref="U27" si="124">IF(U26=".",".","")</f>
        <v/>
      </c>
      <c r="V27" s="144" t="str">
        <f>IF(V26=".",".","tot jour")</f>
        <v>tot jour</v>
      </c>
      <c r="W27" s="246" t="str">
        <f>IF(W26=".",".",IFERROR(SUM(VLOOKUP(Q27,$AV$32:$AX$45,3,0),VLOOKUP(R27,$AV$32:$AX$45,3,0),VLOOKUP(S27,$AV$32:$AX$45,3,0),VLOOKUP(T27,$AV$32:$AX$45,3,0),VLOOKUP(U27,$AV$32:$AX$45,3,0)),""))</f>
        <v/>
      </c>
      <c r="X27" s="191" t="str">
        <f>IF(X26=".",".","")</f>
        <v/>
      </c>
      <c r="Y27" s="191" t="str">
        <f t="shared" ref="Y27" si="125">IF(Y26=".",".","")</f>
        <v/>
      </c>
      <c r="Z27" s="191" t="str">
        <f t="shared" ref="Z27" si="126">IF(Z26=".",".","")</f>
        <v/>
      </c>
      <c r="AA27" s="191" t="str">
        <f t="shared" ref="AA27" si="127">IF(AA26=".",".","")</f>
        <v/>
      </c>
      <c r="AB27" s="191" t="str">
        <f t="shared" ref="AB27" si="128">IF(AB26=".",".","")</f>
        <v/>
      </c>
      <c r="AC27" s="144" t="str">
        <f>IF(AC26=".",".","tot jour")</f>
        <v>tot jour</v>
      </c>
      <c r="AD27" s="246" t="str">
        <f>IF(AD26=".",".",IFERROR(SUM(VLOOKUP(X27,$AV$32:$AX$45,3,0),VLOOKUP(Y27,$AV$32:$AX$45,3,0),VLOOKUP(Z27,$AV$32:$AX$45,3,0),VLOOKUP(AA27,$AV$32:$AX$45,3,0),VLOOKUP(AB27,$AV$32:$AX$45,3,0)),""))</f>
        <v/>
      </c>
      <c r="AE27" s="191" t="str">
        <f>IF(AE26=".",".","")</f>
        <v/>
      </c>
      <c r="AF27" s="191" t="str">
        <f t="shared" ref="AF27" si="129">IF(AF26=".",".","")</f>
        <v/>
      </c>
      <c r="AG27" s="191" t="str">
        <f t="shared" ref="AG27" si="130">IF(AG26=".",".","")</f>
        <v/>
      </c>
      <c r="AH27" s="191" t="str">
        <f t="shared" ref="AH27" si="131">IF(AH26=".",".","")</f>
        <v/>
      </c>
      <c r="AI27" s="191" t="str">
        <f t="shared" ref="AI27" si="132">IF(AI26=".",".","")</f>
        <v/>
      </c>
      <c r="AJ27" s="144" t="str">
        <f>IF(AJ26=".",".","tot jour")</f>
        <v>tot jour</v>
      </c>
      <c r="AK27" s="246" t="str">
        <f>IF(AK26=".",".",IFERROR(SUM(VLOOKUP(AE27,$AV$32:$AX$45,3,0),VLOOKUP(AF27,$AV$32:$AX$45,3,0),VLOOKUP(AG27,$AV$32:$AX$45,3,0),VLOOKUP(AH27,$AV$32:$AX$45,3,0),VLOOKUP(AI27,$AV$32:$AX$45,3,0)),""))</f>
        <v/>
      </c>
      <c r="AL27" s="191" t="str">
        <f>IF(AL26=".",".","")</f>
        <v>.</v>
      </c>
      <c r="AM27" s="191" t="str">
        <f t="shared" ref="AM27" si="133">IF(AM26=".",".","")</f>
        <v>.</v>
      </c>
      <c r="AN27" s="206"/>
      <c r="AO27" s="208"/>
      <c r="AP27" s="210"/>
      <c r="AQ27" s="212"/>
      <c r="AR27" s="214"/>
      <c r="AS27" s="216"/>
      <c r="AT27" s="202"/>
    </row>
    <row r="28" spans="1:51" x14ac:dyDescent="0.25">
      <c r="A28" s="202"/>
      <c r="B28" s="168" t="s">
        <v>34</v>
      </c>
      <c r="C28" s="192" t="str">
        <f t="shared" ref="C28" si="134">IF(C27=".",".",IF(C27="T-HW","",IF(C27="Work","",IF(C27="","","-"))))</f>
        <v>.</v>
      </c>
      <c r="D28" s="192" t="str">
        <f t="shared" ref="D28" si="135">IF(D27=".",".",IF(D27="T-HW","",IF(D27="Work","",IF(D27="","","-"))))</f>
        <v>.</v>
      </c>
      <c r="E28" s="192" t="str">
        <f t="shared" ref="E28" si="136">IF(E27=".",".",IF(E27="T-HW","",IF(E27="Work","",IF(E27="","","-"))))</f>
        <v>.</v>
      </c>
      <c r="F28" s="192" t="str">
        <f>IF(F27=".",".",IF(F27="T-HW","",IF(F27="Work","",IF(F27="","","-"))))</f>
        <v>.</v>
      </c>
      <c r="G28" s="192" t="str">
        <f>IF(G27=".",".",IF(G27="T-HW","",IF(G27="Work","",IF(G27="","","-"))))</f>
        <v/>
      </c>
      <c r="H28" s="144" t="str">
        <f t="shared" ref="H27:H28" si="137">IF(H27=".",".","")</f>
        <v/>
      </c>
      <c r="I28" s="144" t="str">
        <f t="shared" ref="I27:I28" si="138">IF(I27=".",".","")</f>
        <v/>
      </c>
      <c r="J28" s="192" t="str">
        <f t="shared" ref="J28" si="139">IF(J27=".",".",IF(J27="T-HW","",IF(J27="Work","",IF(J27="","","-"))))</f>
        <v/>
      </c>
      <c r="K28" s="192" t="str">
        <f t="shared" ref="K28" si="140">IF(K27=".",".",IF(K27="T-HW","",IF(K27="Work","",IF(K27="","","-"))))</f>
        <v/>
      </c>
      <c r="L28" s="192" t="str">
        <f t="shared" ref="L28" si="141">IF(L27=".",".",IF(L27="T-HW","",IF(L27="Work","",IF(L27="","","-"))))</f>
        <v/>
      </c>
      <c r="M28" s="192" t="str">
        <f t="shared" ref="M28" si="142">IF(M27=".",".",IF(M27="T-HW","",IF(M27="Work","",IF(M27="","","-"))))</f>
        <v/>
      </c>
      <c r="N28" s="192" t="str">
        <f t="shared" ref="N28" si="143">IF(N27=".",".",IF(N27="T-HW","",IF(N27="Work","",IF(N27="","","-"))))</f>
        <v/>
      </c>
      <c r="O28" s="144" t="str">
        <f t="shared" ref="O27:O28" si="144">IF(O27=".",".","")</f>
        <v/>
      </c>
      <c r="P28" s="144" t="str">
        <f t="shared" ref="P27:P28" si="145">IF(P27=".",".","")</f>
        <v/>
      </c>
      <c r="Q28" s="192" t="str">
        <f t="shared" ref="Q28" si="146">IF(Q27=".",".",IF(Q27="T-HW","",IF(Q27="Work","",IF(Q27="","","-"))))</f>
        <v/>
      </c>
      <c r="R28" s="192" t="str">
        <f t="shared" ref="R28" si="147">IF(R27=".",".",IF(R27="T-HW","",IF(R27="Work","",IF(R27="","","-"))))</f>
        <v/>
      </c>
      <c r="S28" s="192" t="str">
        <f t="shared" ref="S28" si="148">IF(S27=".",".",IF(S27="T-HW","",IF(S27="Work","",IF(S27="","","-"))))</f>
        <v/>
      </c>
      <c r="T28" s="192" t="str">
        <f t="shared" ref="T28" si="149">IF(T27=".",".",IF(T27="T-HW","",IF(T27="Work","",IF(T27="","","-"))))</f>
        <v/>
      </c>
      <c r="U28" s="192" t="str">
        <f t="shared" ref="U28" si="150">IF(U27=".",".",IF(U27="T-HW","",IF(U27="Work","",IF(U27="","","-"))))</f>
        <v/>
      </c>
      <c r="V28" s="144" t="str">
        <f t="shared" ref="V27:V28" si="151">IF(V27=".",".","")</f>
        <v/>
      </c>
      <c r="W28" s="144" t="str">
        <f t="shared" ref="W27:W28" si="152">IF(W27=".",".","")</f>
        <v/>
      </c>
      <c r="X28" s="192" t="str">
        <f t="shared" ref="X28" si="153">IF(X27=".",".",IF(X27="T-HW","",IF(X27="Work","",IF(X27="","","-"))))</f>
        <v/>
      </c>
      <c r="Y28" s="192" t="str">
        <f t="shared" ref="Y28" si="154">IF(Y27=".",".",IF(Y27="T-HW","",IF(Y27="Work","",IF(Y27="","","-"))))</f>
        <v/>
      </c>
      <c r="Z28" s="192" t="str">
        <f t="shared" ref="Z28" si="155">IF(Z27=".",".",IF(Z27="T-HW","",IF(Z27="Work","",IF(Z27="","","-"))))</f>
        <v/>
      </c>
      <c r="AA28" s="192" t="str">
        <f t="shared" ref="AA28" si="156">IF(AA27=".",".",IF(AA27="T-HW","",IF(AA27="Work","",IF(AA27="","","-"))))</f>
        <v/>
      </c>
      <c r="AB28" s="192" t="str">
        <f t="shared" ref="AB28" si="157">IF(AB27=".",".",IF(AB27="T-HW","",IF(AB27="Work","",IF(AB27="","","-"))))</f>
        <v/>
      </c>
      <c r="AC28" s="144" t="str">
        <f t="shared" ref="AC27:AC28" si="158">IF(AC27=".",".","")</f>
        <v/>
      </c>
      <c r="AD28" s="144" t="str">
        <f t="shared" ref="AD27:AD28" si="159">IF(AD27=".",".","")</f>
        <v/>
      </c>
      <c r="AE28" s="192" t="str">
        <f t="shared" ref="AE28" si="160">IF(AE27=".",".",IF(AE27="T-HW","",IF(AE27="Work","",IF(AE27="","","-"))))</f>
        <v/>
      </c>
      <c r="AF28" s="192" t="str">
        <f t="shared" ref="AF28" si="161">IF(AF27=".",".",IF(AF27="T-HW","",IF(AF27="Work","",IF(AF27="","","-"))))</f>
        <v/>
      </c>
      <c r="AG28" s="192" t="str">
        <f t="shared" ref="AG28" si="162">IF(AG27=".",".",IF(AG27="T-HW","",IF(AG27="Work","",IF(AG27="","","-"))))</f>
        <v/>
      </c>
      <c r="AH28" s="192" t="str">
        <f t="shared" ref="AH28" si="163">IF(AH27=".",".",IF(AH27="T-HW","",IF(AH27="Work","",IF(AH27="","","-"))))</f>
        <v/>
      </c>
      <c r="AI28" s="192" t="str">
        <f t="shared" ref="AI28" si="164">IF(AI27=".",".",IF(AI27="T-HW","",IF(AI27="Work","",IF(AI27="","","-"))))</f>
        <v/>
      </c>
      <c r="AJ28" s="144" t="str">
        <f t="shared" ref="AJ27:AJ28" si="165">IF(AJ27=".",".","")</f>
        <v/>
      </c>
      <c r="AK28" s="144" t="str">
        <f t="shared" ref="AK27:AK28" si="166">IF(AK27=".",".","")</f>
        <v/>
      </c>
      <c r="AL28" s="192" t="str">
        <f t="shared" ref="AL28" si="167">IF(AL27=".",".",IF(AL27="T-HW","",IF(AL27="Work","",IF(AL27="","","-"))))</f>
        <v>.</v>
      </c>
      <c r="AM28" s="192" t="str">
        <f t="shared" ref="AM28" si="168">IF(AM27=".",".",IF(AM27="T-HW","",IF(AM27="Work","",IF(AM27="","","-"))))</f>
        <v>.</v>
      </c>
      <c r="AN28" s="206"/>
      <c r="AO28" s="208"/>
      <c r="AP28" s="210"/>
      <c r="AQ28" s="212"/>
      <c r="AR28" s="214"/>
      <c r="AS28" s="216"/>
      <c r="AT28" s="202"/>
    </row>
    <row r="29" spans="1:51" x14ac:dyDescent="0.25">
      <c r="A29" s="202"/>
      <c r="B29" s="168" t="s">
        <v>35</v>
      </c>
      <c r="C29" s="192" t="str">
        <f>IF(C28=".",".",IF(C28="-","-",""))</f>
        <v>.</v>
      </c>
      <c r="D29" s="192" t="str">
        <f t="shared" ref="D29" si="169">IF(D28=".",".",IF(D28="-","-",""))</f>
        <v>.</v>
      </c>
      <c r="E29" s="192" t="str">
        <f t="shared" ref="E29" si="170">IF(E28=".",".",IF(E28="-","-",""))</f>
        <v>.</v>
      </c>
      <c r="F29" s="192" t="str">
        <f t="shared" ref="F29" si="171">IF(F28=".",".",IF(F28="-","-",""))</f>
        <v>.</v>
      </c>
      <c r="G29" s="192" t="str">
        <f t="shared" ref="G29" si="172">IF(G28=".",".",IF(G28="-","-",""))</f>
        <v/>
      </c>
      <c r="H29" s="144" t="str">
        <f t="shared" ref="H29" si="173">IF(H28=".",".","")</f>
        <v/>
      </c>
      <c r="I29" s="144" t="str">
        <f t="shared" ref="I29" si="174">IF(I28=".",".","")</f>
        <v/>
      </c>
      <c r="J29" s="192" t="str">
        <f>IF(J28=".",".",IF(J28="-","-",""))</f>
        <v/>
      </c>
      <c r="K29" s="192" t="str">
        <f t="shared" ref="K29" si="175">IF(K28=".",".",IF(K28="-","-",""))</f>
        <v/>
      </c>
      <c r="L29" s="192" t="str">
        <f t="shared" ref="L29" si="176">IF(L28=".",".",IF(L28="-","-",""))</f>
        <v/>
      </c>
      <c r="M29" s="192" t="str">
        <f t="shared" ref="M29" si="177">IF(M28=".",".",IF(M28="-","-",""))</f>
        <v/>
      </c>
      <c r="N29" s="192" t="str">
        <f t="shared" ref="N29" si="178">IF(N28=".",".",IF(N28="-","-",""))</f>
        <v/>
      </c>
      <c r="O29" s="144" t="str">
        <f t="shared" ref="O29" si="179">IF(O28=".",".","")</f>
        <v/>
      </c>
      <c r="P29" s="144" t="str">
        <f t="shared" ref="P29" si="180">IF(P28=".",".","")</f>
        <v/>
      </c>
      <c r="Q29" s="192" t="str">
        <f>IF(Q28=".",".",IF(Q28="-","-",""))</f>
        <v/>
      </c>
      <c r="R29" s="192" t="str">
        <f t="shared" ref="R29" si="181">IF(R28=".",".",IF(R28="-","-",""))</f>
        <v/>
      </c>
      <c r="S29" s="192" t="str">
        <f t="shared" ref="S29" si="182">IF(S28=".",".",IF(S28="-","-",""))</f>
        <v/>
      </c>
      <c r="T29" s="192" t="str">
        <f t="shared" ref="T29" si="183">IF(T28=".",".",IF(T28="-","-",""))</f>
        <v/>
      </c>
      <c r="U29" s="192" t="str">
        <f t="shared" ref="U29" si="184">IF(U28=".",".",IF(U28="-","-",""))</f>
        <v/>
      </c>
      <c r="V29" s="144" t="str">
        <f t="shared" ref="V29" si="185">IF(V28=".",".","")</f>
        <v/>
      </c>
      <c r="W29" s="144" t="str">
        <f t="shared" ref="W29" si="186">IF(W28=".",".","")</f>
        <v/>
      </c>
      <c r="X29" s="192" t="str">
        <f>IF(X28=".",".",IF(X28="-","-",""))</f>
        <v/>
      </c>
      <c r="Y29" s="192" t="str">
        <f t="shared" ref="Y29" si="187">IF(Y28=".",".",IF(Y28="-","-",""))</f>
        <v/>
      </c>
      <c r="Z29" s="192" t="str">
        <f t="shared" ref="Z29" si="188">IF(Z28=".",".",IF(Z28="-","-",""))</f>
        <v/>
      </c>
      <c r="AA29" s="192" t="str">
        <f t="shared" ref="AA29" si="189">IF(AA28=".",".",IF(AA28="-","-",""))</f>
        <v/>
      </c>
      <c r="AB29" s="192" t="str">
        <f t="shared" ref="AB29" si="190">IF(AB28=".",".",IF(AB28="-","-",""))</f>
        <v/>
      </c>
      <c r="AC29" s="144" t="str">
        <f t="shared" ref="AC29" si="191">IF(AC28=".",".","")</f>
        <v/>
      </c>
      <c r="AD29" s="144" t="str">
        <f t="shared" ref="AD29" si="192">IF(AD28=".",".","")</f>
        <v/>
      </c>
      <c r="AE29" s="192" t="str">
        <f>IF(AE28=".",".",IF(AE28="-","-",""))</f>
        <v/>
      </c>
      <c r="AF29" s="192" t="str">
        <f t="shared" ref="AF29" si="193">IF(AF28=".",".",IF(AF28="-","-",""))</f>
        <v/>
      </c>
      <c r="AG29" s="192" t="str">
        <f t="shared" ref="AG29" si="194">IF(AG28=".",".",IF(AG28="-","-",""))</f>
        <v/>
      </c>
      <c r="AH29" s="192" t="str">
        <f t="shared" ref="AH29" si="195">IF(AH28=".",".",IF(AH28="-","-",""))</f>
        <v/>
      </c>
      <c r="AI29" s="192" t="str">
        <f t="shared" ref="AI29" si="196">IF(AI28=".",".",IF(AI28="-","-",""))</f>
        <v/>
      </c>
      <c r="AJ29" s="144" t="str">
        <f t="shared" ref="AJ29" si="197">IF(AJ28=".",".","")</f>
        <v/>
      </c>
      <c r="AK29" s="144" t="str">
        <f t="shared" ref="AK29" si="198">IF(AK28=".",".","")</f>
        <v/>
      </c>
      <c r="AL29" s="192" t="str">
        <f>IF(AL28=".",".",IF(AL28="-","-",""))</f>
        <v>.</v>
      </c>
      <c r="AM29" s="192" t="str">
        <f t="shared" ref="AM29" si="199">IF(AM28=".",".",IF(AM28="-","-",""))</f>
        <v>.</v>
      </c>
      <c r="AN29" s="206"/>
      <c r="AO29" s="208"/>
      <c r="AP29" s="210"/>
      <c r="AQ29" s="212"/>
      <c r="AR29" s="214"/>
      <c r="AS29" s="216"/>
      <c r="AT29" s="202"/>
    </row>
    <row r="30" spans="1:51" x14ac:dyDescent="0.25">
      <c r="A30" s="174" t="s">
        <v>36</v>
      </c>
      <c r="B30" s="168" t="s">
        <v>37</v>
      </c>
      <c r="C30" s="192" t="str">
        <f t="shared" ref="C30" si="200">IF(C29=".",".",IF(C29="-","-",0))</f>
        <v>.</v>
      </c>
      <c r="D30" s="192" t="str">
        <f t="shared" ref="D30" si="201">IF(D29=".",".",IF(D29="-","-",0))</f>
        <v>.</v>
      </c>
      <c r="E30" s="192" t="str">
        <f>IF(E29=".",".",IF(E29="-","-",0))</f>
        <v>.</v>
      </c>
      <c r="F30" s="192" t="str">
        <f>IF(F29=".",".",IF(F29="-","-",0))</f>
        <v>.</v>
      </c>
      <c r="G30" s="192">
        <f>IF(G29=".",".",IF(G29="-","-",0))</f>
        <v>0</v>
      </c>
      <c r="H30" s="144" t="str">
        <f>IF(H29=".",".","All")</f>
        <v>All</v>
      </c>
      <c r="I30" s="144" t="str">
        <f>IF(I29=".",".","/ jour")</f>
        <v>/ jour</v>
      </c>
      <c r="J30" s="192">
        <f t="shared" ref="J30" si="202">IF(J29=".",".",IF(J29="-","-",0))</f>
        <v>0</v>
      </c>
      <c r="K30" s="192">
        <f t="shared" ref="K30" si="203">IF(K29=".",".",IF(K29="-","-",0))</f>
        <v>0</v>
      </c>
      <c r="L30" s="192">
        <f t="shared" ref="L30" si="204">IF(L29=".",".",IF(L29="-","-",0))</f>
        <v>0</v>
      </c>
      <c r="M30" s="192">
        <f>IF(M29=".",".",IF(M29="-","-",0))</f>
        <v>0</v>
      </c>
      <c r="N30" s="192">
        <f>IF(N29=".",".",IF(N29="-","-",0))</f>
        <v>0</v>
      </c>
      <c r="O30" s="144" t="str">
        <f>IF(O29=".",".","All")</f>
        <v>All</v>
      </c>
      <c r="P30" s="144" t="str">
        <f>IF(P29=".",".","/ jour")</f>
        <v>/ jour</v>
      </c>
      <c r="Q30" s="192">
        <f t="shared" ref="Q30" si="205">IF(Q29=".",".",IF(Q29="-","-",0))</f>
        <v>0</v>
      </c>
      <c r="R30" s="192">
        <f t="shared" ref="R30" si="206">IF(R29=".",".",IF(R29="-","-",0))</f>
        <v>0</v>
      </c>
      <c r="S30" s="192">
        <f t="shared" ref="S30" si="207">IF(S29=".",".",IF(S29="-","-",0))</f>
        <v>0</v>
      </c>
      <c r="T30" s="192">
        <f>IF(T29=".",".",IF(T29="-","-",0))</f>
        <v>0</v>
      </c>
      <c r="U30" s="192">
        <f>IF(U29=".",".",IF(U29="-","-",0))</f>
        <v>0</v>
      </c>
      <c r="V30" s="144" t="str">
        <f>IF(V29=".",".","All")</f>
        <v>All</v>
      </c>
      <c r="W30" s="144" t="str">
        <f>IF(W29=".",".","/ jour")</f>
        <v>/ jour</v>
      </c>
      <c r="X30" s="192">
        <f t="shared" ref="X30" si="208">IF(X29=".",".",IF(X29="-","-",0))</f>
        <v>0</v>
      </c>
      <c r="Y30" s="192">
        <f t="shared" ref="Y30" si="209">IF(Y29=".",".",IF(Y29="-","-",0))</f>
        <v>0</v>
      </c>
      <c r="Z30" s="192">
        <f t="shared" ref="Z30" si="210">IF(Z29=".",".",IF(Z29="-","-",0))</f>
        <v>0</v>
      </c>
      <c r="AA30" s="192">
        <f>IF(AA29=".",".",IF(AA29="-","-",0))</f>
        <v>0</v>
      </c>
      <c r="AB30" s="192">
        <f>IF(AB29=".",".",IF(AB29="-","-",0))</f>
        <v>0</v>
      </c>
      <c r="AC30" s="144" t="str">
        <f>IF(AC29=".",".","All")</f>
        <v>All</v>
      </c>
      <c r="AD30" s="144" t="str">
        <f>IF(AD29=".",".","/ jour")</f>
        <v>/ jour</v>
      </c>
      <c r="AE30" s="192">
        <f t="shared" ref="AE30" si="211">IF(AE29=".",".",IF(AE29="-","-",0))</f>
        <v>0</v>
      </c>
      <c r="AF30" s="192">
        <f t="shared" ref="AF30" si="212">IF(AF29=".",".",IF(AF29="-","-",0))</f>
        <v>0</v>
      </c>
      <c r="AG30" s="192">
        <f t="shared" ref="AG30" si="213">IF(AG29=".",".",IF(AG29="-","-",0))</f>
        <v>0</v>
      </c>
      <c r="AH30" s="192">
        <f>IF(AH29=".",".",IF(AH29="-","-",0))</f>
        <v>0</v>
      </c>
      <c r="AI30" s="192">
        <f>IF(AI29=".",".",IF(AI29="-","-",0))</f>
        <v>0</v>
      </c>
      <c r="AJ30" s="144" t="str">
        <f>IF(AJ29=".",".","All")</f>
        <v>All</v>
      </c>
      <c r="AK30" s="144" t="str">
        <f>IF(AK29=".",".","/ jour")</f>
        <v>/ jour</v>
      </c>
      <c r="AL30" s="192" t="str">
        <f t="shared" ref="AL30" si="214">IF(AL29=".",".",IF(AL29="-","-",0))</f>
        <v>.</v>
      </c>
      <c r="AM30" s="192" t="str">
        <f t="shared" ref="AM30" si="215">IF(AM29=".",".",IF(AM29="-","-",0))</f>
        <v>.</v>
      </c>
      <c r="AN30" s="206"/>
      <c r="AO30" s="208"/>
      <c r="AP30" s="210"/>
      <c r="AQ30" s="212"/>
      <c r="AR30" s="214"/>
      <c r="AS30" s="216"/>
      <c r="AT30" s="202"/>
    </row>
    <row r="31" spans="1:51" ht="15.75" thickBot="1" x14ac:dyDescent="0.3">
      <c r="A31" s="159" t="str">
        <f>IFERROR(AVERAGE(C31:G31,J31:N31,Q31:U31,X31:AB31,AE31:AI31,AL31:AM31),"-")</f>
        <v>-</v>
      </c>
      <c r="B31" s="169" t="s">
        <v>38</v>
      </c>
      <c r="C31" s="193" t="str">
        <f>IF(C29=".",".",IF(C29="-","-",IFERROR(C29-C28-C30,"")))</f>
        <v>.</v>
      </c>
      <c r="D31" s="193" t="str">
        <f>IF(D29=".",".",IF(D29="-","-",IFERROR(D29-D28-D30,"")))</f>
        <v>.</v>
      </c>
      <c r="E31" s="193" t="str">
        <f>IF(E29=".",".",IF(E29="-","",IFERROR(E29-E28-E30,"")))</f>
        <v>.</v>
      </c>
      <c r="F31" s="193" t="str">
        <f>IF(F29=".",".",IF(F29="-","-",IFERROR(F29-F28-F30,"")))</f>
        <v>.</v>
      </c>
      <c r="G31" s="193" t="str">
        <f>IF(G29=".",".",IF(G29="-","-",IFERROR(G29-G28-G30,"")))</f>
        <v/>
      </c>
      <c r="H31" s="149">
        <f>IF(H29=".",".",SUM(C31:G31)+SUM(AL19:AM19))</f>
        <v>0</v>
      </c>
      <c r="I31" s="150" t="str">
        <f>IF(I29=".",".",IFERROR(AVERAGE(AL25:AM25,C31:G31),""))</f>
        <v/>
      </c>
      <c r="J31" s="193" t="str">
        <f>IF(J29=".",".",IF(J29="-","-",IFERROR(J29-J28-J30,"")))</f>
        <v/>
      </c>
      <c r="K31" s="193" t="str">
        <f>IF(K29=".",".",IF(K29="-","-",IFERROR(K29-K28-K30,"")))</f>
        <v/>
      </c>
      <c r="L31" s="193" t="str">
        <f>IF(L29=".",".",IF(L29="-","",IFERROR(L29-L28-L30,"")))</f>
        <v/>
      </c>
      <c r="M31" s="193" t="str">
        <f>IF(M29=".",".",IF(M29="-","-",IFERROR(M29-M28-M30,"")))</f>
        <v/>
      </c>
      <c r="N31" s="193" t="str">
        <f>IF(N29=".",".",IF(N29="-","-",IFERROR(N29-N28-N30,"")))</f>
        <v/>
      </c>
      <c r="O31" s="149">
        <f>IF(O29=".",".",SUM(J31:N31))</f>
        <v>0</v>
      </c>
      <c r="P31" s="150" t="str">
        <f>IF(P29=".",".",IFERROR(AVERAGE(J31:N31),""))</f>
        <v/>
      </c>
      <c r="Q31" s="193" t="str">
        <f>IF(Q29=".",".",IF(Q29="-","-",IFERROR(Q29-Q28-Q30,"")))</f>
        <v/>
      </c>
      <c r="R31" s="193" t="str">
        <f>IF(R29=".",".",IF(R29="-","-",IFERROR(R29-R28-R30,"")))</f>
        <v/>
      </c>
      <c r="S31" s="193" t="str">
        <f>IF(S29=".",".",IF(S29="-","",IFERROR(S29-S28-S30,"")))</f>
        <v/>
      </c>
      <c r="T31" s="193" t="str">
        <f>IF(T29=".",".",IF(T29="-","-",IFERROR(T29-T28-T30,"")))</f>
        <v/>
      </c>
      <c r="U31" s="193" t="str">
        <f>IF(U29=".",".",IF(U29="-","-",IFERROR(U29-U28-U30,"")))</f>
        <v/>
      </c>
      <c r="V31" s="149">
        <f>IF(V29=".",".",SUM(Q31:U31))</f>
        <v>0</v>
      </c>
      <c r="W31" s="150" t="str">
        <f>IF(W29=".",".",IFERROR(AVERAGE(Q31:U31),""))</f>
        <v/>
      </c>
      <c r="X31" s="193" t="str">
        <f>IF(X29=".",".",IF(X29="-","-",IFERROR(X29-X28-X30,"")))</f>
        <v/>
      </c>
      <c r="Y31" s="193" t="str">
        <f>IF(Y29=".",".",IF(Y29="-","-",IFERROR(Y29-Y28-Y30,"")))</f>
        <v/>
      </c>
      <c r="Z31" s="193" t="str">
        <f>IF(Z29=".",".",IF(Z29="-","",IFERROR(Z29-Z28-Z30,"")))</f>
        <v/>
      </c>
      <c r="AA31" s="193" t="str">
        <f>IF(AA29=".",".",IF(AA29="-","-",IFERROR(AA29-AA28-AA30,"")))</f>
        <v/>
      </c>
      <c r="AB31" s="193" t="str">
        <f>IF(AB29=".",".",IF(AB29="-","-",IFERROR(AB29-AB28-AB30,"")))</f>
        <v/>
      </c>
      <c r="AC31" s="149">
        <f>IF(AC29=".",".",SUM(X31:AB31))</f>
        <v>0</v>
      </c>
      <c r="AD31" s="150" t="str">
        <f>IF(AD29=".",".",IFERROR(AVERAGE(X31:AB31),""))</f>
        <v/>
      </c>
      <c r="AE31" s="193" t="str">
        <f>IF(AE29=".",".",IF(AE29="-","-",IFERROR(AE29-AE28-AE30,"")))</f>
        <v/>
      </c>
      <c r="AF31" s="193" t="str">
        <f>IF(AF29=".",".",IF(AF29="-","-",IFERROR(AF29-AF28-AF30,"")))</f>
        <v/>
      </c>
      <c r="AG31" s="193" t="str">
        <f>IF(AG29=".",".",IF(AG29="-","",IFERROR(AG29-AG28-AG30,"")))</f>
        <v/>
      </c>
      <c r="AH31" s="193" t="str">
        <f>IF(AH29=".",".",IF(AH29="-","-",IFERROR(AH29-AH28-AH30,"")))</f>
        <v/>
      </c>
      <c r="AI31" s="193" t="str">
        <f>IF(AI29=".",".",IF(AI29="-","-",IFERROR(AI29-AI28-AI30,"")))</f>
        <v/>
      </c>
      <c r="AJ31" s="149">
        <f>IF(AJ29=".",".",SUM(AE31:AI31))</f>
        <v>0</v>
      </c>
      <c r="AK31" s="150" t="str">
        <f>IF(AK29=".",".",IFERROR(AVERAGE(AE31:AI31),""))</f>
        <v/>
      </c>
      <c r="AL31" s="193" t="str">
        <f>IF(AL29=".",".",IF(AL29="-","-",IFERROR(AL29-AL28-AL30,"")))</f>
        <v>.</v>
      </c>
      <c r="AM31" s="193" t="str">
        <f>IF(AM29=".",".",IF(AM29="-","-",IFERROR(AM29-AM28-AM30,"")))</f>
        <v>.</v>
      </c>
      <c r="AN31" s="207"/>
      <c r="AO31" s="209"/>
      <c r="AP31" s="211"/>
      <c r="AQ31" s="213"/>
      <c r="AR31" s="215"/>
      <c r="AS31" s="217"/>
      <c r="AT31" s="203"/>
      <c r="AW31" t="s">
        <v>85</v>
      </c>
      <c r="AY31" s="194">
        <v>1.5833333333333333</v>
      </c>
    </row>
    <row r="32" spans="1:51" x14ac:dyDescent="0.25">
      <c r="A32" s="201" t="s">
        <v>44</v>
      </c>
      <c r="B32" s="167" t="s">
        <v>31</v>
      </c>
      <c r="C32" s="190">
        <f>Enfants!AU13</f>
        <v>1</v>
      </c>
      <c r="D32" s="190">
        <f>Enfants!AV13</f>
        <v>2</v>
      </c>
      <c r="E32" s="190">
        <f>Enfants!AW13</f>
        <v>3</v>
      </c>
      <c r="F32" s="190" t="str">
        <f>Enfants!AX13</f>
        <v>4*</v>
      </c>
      <c r="G32" s="190" t="str">
        <f>Enfants!AY13</f>
        <v>5*</v>
      </c>
      <c r="H32" s="115" t="str">
        <f>Enfants!AZ13</f>
        <v>6*</v>
      </c>
      <c r="I32" s="115" t="str">
        <f>Enfants!BA13</f>
        <v>7*</v>
      </c>
      <c r="J32" s="190">
        <f>Enfants!BB13</f>
        <v>8</v>
      </c>
      <c r="K32" s="190">
        <f>Enfants!BC13</f>
        <v>9</v>
      </c>
      <c r="L32" s="190">
        <f>Enfants!BD13</f>
        <v>10</v>
      </c>
      <c r="M32" s="190">
        <f>Enfants!BE13</f>
        <v>11</v>
      </c>
      <c r="N32" s="190">
        <f>Enfants!BF13</f>
        <v>12</v>
      </c>
      <c r="O32" s="115">
        <f>Enfants!BG13</f>
        <v>13</v>
      </c>
      <c r="P32" s="115">
        <f>Enfants!BH13</f>
        <v>14</v>
      </c>
      <c r="Q32" s="190">
        <f>Enfants!BI13</f>
        <v>15</v>
      </c>
      <c r="R32" s="190">
        <f>Enfants!BJ13</f>
        <v>16</v>
      </c>
      <c r="S32" s="190">
        <f>Enfants!BK13</f>
        <v>17</v>
      </c>
      <c r="T32" s="190">
        <f>Enfants!BL13</f>
        <v>18</v>
      </c>
      <c r="U32" s="190">
        <f>Enfants!BM13</f>
        <v>19</v>
      </c>
      <c r="V32" s="115" t="str">
        <f>Enfants!BN13</f>
        <v>20*</v>
      </c>
      <c r="W32" s="115" t="str">
        <f>Enfants!BO13</f>
        <v>21*</v>
      </c>
      <c r="X32" s="190">
        <f>Enfants!BP13</f>
        <v>22</v>
      </c>
      <c r="Y32" s="190">
        <f>Enfants!BQ13</f>
        <v>23</v>
      </c>
      <c r="Z32" s="190">
        <f>Enfants!BR13</f>
        <v>24</v>
      </c>
      <c r="AA32" s="190">
        <f>Enfants!BS13</f>
        <v>25</v>
      </c>
      <c r="AB32" s="190">
        <f>Enfants!BT13</f>
        <v>26</v>
      </c>
      <c r="AC32" s="141">
        <f>Enfants!BU13</f>
        <v>27</v>
      </c>
      <c r="AD32" s="115">
        <f>Enfants!BV13</f>
        <v>28</v>
      </c>
      <c r="AE32" s="190">
        <f>Enfants!BW13</f>
        <v>29</v>
      </c>
      <c r="AF32" s="190">
        <f>Enfants!BX13</f>
        <v>30</v>
      </c>
      <c r="AG32" s="190" t="str">
        <f>Enfants!BY13</f>
        <v>.</v>
      </c>
      <c r="AH32" s="190" t="str">
        <f>Enfants!BZ13</f>
        <v>.</v>
      </c>
      <c r="AI32" s="190" t="str">
        <f>Enfants!CA13</f>
        <v>.</v>
      </c>
      <c r="AJ32" s="115" t="str">
        <f>Enfants!CB13</f>
        <v>.</v>
      </c>
      <c r="AK32" s="115" t="str">
        <f>Enfants!CC13</f>
        <v>.</v>
      </c>
      <c r="AL32" s="190" t="str">
        <f>Enfants!CD13</f>
        <v>.</v>
      </c>
      <c r="AM32" s="190" t="str">
        <f>Enfants!CE13</f>
        <v>.</v>
      </c>
      <c r="AN32" s="206">
        <f t="shared" ref="AN32" si="216">COUNTIF(C33:AM33,"Férier")</f>
        <v>0</v>
      </c>
      <c r="AO32" s="208">
        <f t="shared" ref="AO32" si="217">(COUNTIF(C33:AM33,"8h_CL")+(COUNTIF(C33:AM33,"4h_CL")*0.5))</f>
        <v>0</v>
      </c>
      <c r="AP32" s="210">
        <f t="shared" ref="AP32" si="218">(COUNTIF(C33:AM33,"8h_RC")+(COUNTIF(C33:AM33,"2h_RC")*0.5)+(COUNTIF(C33:AM33,"2h_RC")*0.25)+(COUNTIF(C33:AM33,"6h_RC")*0.75))</f>
        <v>0</v>
      </c>
      <c r="AQ32" s="212">
        <f>COUNTIF(C33:AM33,"SaSo")</f>
        <v>0</v>
      </c>
      <c r="AR32" s="214">
        <f t="shared" ref="AR32" si="219">COUNTIF(C33:AM33,"Malad")</f>
        <v>0</v>
      </c>
      <c r="AS32" s="216">
        <f t="shared" ref="AS32" si="220">COUNTIF(C33:AM33,"T-HW")</f>
        <v>0</v>
      </c>
      <c r="AT32" s="201">
        <f t="shared" ref="AT32" si="221">(COUNTIF(C33:AM33,"8h_CEL")+(COUNTIF(C32:AM32,"2h_CEL")*0.5))</f>
        <v>0</v>
      </c>
      <c r="AV32" s="92" t="s">
        <v>33</v>
      </c>
      <c r="AW32" s="97" t="s">
        <v>40</v>
      </c>
      <c r="AX32" s="97">
        <v>1</v>
      </c>
      <c r="AY32" s="195">
        <f>AY31/5</f>
        <v>0.31666666666666665</v>
      </c>
    </row>
    <row r="33" spans="1:51" x14ac:dyDescent="0.25">
      <c r="A33" s="202"/>
      <c r="B33" s="168" t="s">
        <v>32</v>
      </c>
      <c r="C33" s="191" t="str">
        <f>IF(C32=".",".","")</f>
        <v/>
      </c>
      <c r="D33" s="191" t="str">
        <f t="shared" ref="D33" si="222">IF(D32=".",".","")</f>
        <v/>
      </c>
      <c r="E33" s="191" t="str">
        <f t="shared" ref="E33" si="223">IF(E32=".",".","")</f>
        <v/>
      </c>
      <c r="F33" s="191"/>
      <c r="G33" s="191"/>
      <c r="H33" s="144" t="str">
        <f>IF(H32=".",".","tot jour")</f>
        <v>tot jour</v>
      </c>
      <c r="I33" s="246" t="str">
        <f>IF(I32=".",".",IFERROR(SUM(VLOOKUP(AL27,$AV$32:$AX$45,3,0),VLOOKUP(AM27,$AV$32:$AX$45,3,0),VLOOKUP(C33,$AV$32:$AX$45,3,0),VLOOKUP(D33,$AV$32:$AX$45,3,0),VLOOKUP(E33,$AV$32:$AX$45,3,0),VLOOKUP(F33,$AV$32:$AX$45,3,0),VLOOKUP(G33,$AV$32:$AX$45,3,0)),""))</f>
        <v/>
      </c>
      <c r="J33" s="191" t="str">
        <f>IF(J32=".",".","")</f>
        <v/>
      </c>
      <c r="K33" s="191" t="str">
        <f t="shared" ref="K33" si="224">IF(K32=".",".","")</f>
        <v/>
      </c>
      <c r="L33" s="191" t="str">
        <f t="shared" ref="L33" si="225">IF(L32=".",".","")</f>
        <v/>
      </c>
      <c r="M33" s="191" t="str">
        <f t="shared" ref="M33" si="226">IF(M32=".",".","")</f>
        <v/>
      </c>
      <c r="N33" s="191" t="str">
        <f t="shared" ref="N33" si="227">IF(N32=".",".","")</f>
        <v/>
      </c>
      <c r="O33" s="144" t="str">
        <f>IF(O32=".",".","tot jour")</f>
        <v>tot jour</v>
      </c>
      <c r="P33" s="246" t="str">
        <f>IF(P32=".",".",IFERROR(SUM(VLOOKUP(J33,$AV$32:$AX$45,3,0),VLOOKUP(K33,$AV$32:$AX$45,3,0),VLOOKUP(L33,$AV$32:$AX$45,3,0),VLOOKUP(M33,$AV$32:$AX$45,3,0),VLOOKUP(N33,$AV$32:$AX$45,3,0)),""))</f>
        <v/>
      </c>
      <c r="Q33" s="191" t="str">
        <f>IF(Q32=".",".","")</f>
        <v/>
      </c>
      <c r="R33" s="191" t="str">
        <f t="shared" ref="R33" si="228">IF(R32=".",".","")</f>
        <v/>
      </c>
      <c r="S33" s="191" t="str">
        <f t="shared" ref="S33" si="229">IF(S32=".",".","")</f>
        <v/>
      </c>
      <c r="T33" s="191" t="str">
        <f t="shared" ref="T33" si="230">IF(T32=".",".","")</f>
        <v/>
      </c>
      <c r="U33" s="191" t="str">
        <f t="shared" ref="U33" si="231">IF(U32=".",".","")</f>
        <v/>
      </c>
      <c r="V33" s="144" t="str">
        <f>IF(V32=".",".","tot jour")</f>
        <v>tot jour</v>
      </c>
      <c r="W33" s="246" t="str">
        <f>IF(W32=".",".",IFERROR(SUM(VLOOKUP(Q33,$AV$32:$AX$45,3,0),VLOOKUP(R33,$AV$32:$AX$45,3,0),VLOOKUP(S33,$AV$32:$AX$45,3,0),VLOOKUP(T33,$AV$32:$AX$45,3,0),VLOOKUP(U33,$AV$32:$AX$45,3,0)),""))</f>
        <v/>
      </c>
      <c r="X33" s="191" t="str">
        <f>IF(X32=".",".","")</f>
        <v/>
      </c>
      <c r="Y33" s="191" t="str">
        <f t="shared" ref="Y33" si="232">IF(Y32=".",".","")</f>
        <v/>
      </c>
      <c r="Z33" s="191" t="str">
        <f t="shared" ref="Z33" si="233">IF(Z32=".",".","")</f>
        <v/>
      </c>
      <c r="AA33" s="191" t="str">
        <f t="shared" ref="AA33" si="234">IF(AA32=".",".","")</f>
        <v/>
      </c>
      <c r="AB33" s="191" t="str">
        <f t="shared" ref="AB33" si="235">IF(AB32=".",".","")</f>
        <v/>
      </c>
      <c r="AC33" s="144" t="str">
        <f>IF(AC32=".",".","tot jour")</f>
        <v>tot jour</v>
      </c>
      <c r="AD33" s="246" t="str">
        <f>IF(AD32=".",".",IFERROR(SUM(VLOOKUP(X33,$AV$32:$AX$45,3,0),VLOOKUP(Y33,$AV$32:$AX$45,3,0),VLOOKUP(Z33,$AV$32:$AX$45,3,0),VLOOKUP(AA33,$AV$32:$AX$45,3,0),VLOOKUP(AB33,$AV$32:$AX$45,3,0)),""))</f>
        <v/>
      </c>
      <c r="AE33" s="191" t="str">
        <f>IF(AE32=".",".","")</f>
        <v/>
      </c>
      <c r="AF33" s="191" t="str">
        <f t="shared" ref="AF33" si="236">IF(AF32=".",".","")</f>
        <v/>
      </c>
      <c r="AG33" s="191" t="str">
        <f t="shared" ref="AG33" si="237">IF(AG32=".",".","")</f>
        <v>.</v>
      </c>
      <c r="AH33" s="191" t="str">
        <f t="shared" ref="AH33" si="238">IF(AH32=".",".","")</f>
        <v>.</v>
      </c>
      <c r="AI33" s="191" t="str">
        <f t="shared" ref="AI33" si="239">IF(AI32=".",".","")</f>
        <v>.</v>
      </c>
      <c r="AJ33" s="144" t="str">
        <f>IF(AJ32=".",".","tot jour")</f>
        <v>.</v>
      </c>
      <c r="AK33" s="246" t="str">
        <f>IF(AK32=".",".",IFERROR(SUM(VLOOKUP(AE33,$AV$32:$AX$45,3,0),VLOOKUP(AF33,$AV$32:$AX$45,3,0),VLOOKUP(AG33,$AV$32:$AX$45,3,0),VLOOKUP(AH33,$AV$32:$AX$45,3,0),VLOOKUP(AI33,$AV$32:$AX$45,3,0)),""))</f>
        <v>.</v>
      </c>
      <c r="AL33" s="191" t="str">
        <f>IF(AL32=".",".","")</f>
        <v>.</v>
      </c>
      <c r="AM33" s="191" t="str">
        <f t="shared" ref="AM33" si="240">IF(AM32=".",".","")</f>
        <v>.</v>
      </c>
      <c r="AN33" s="206"/>
      <c r="AO33" s="208"/>
      <c r="AP33" s="210"/>
      <c r="AQ33" s="212"/>
      <c r="AR33" s="214"/>
      <c r="AS33" s="216"/>
      <c r="AT33" s="202"/>
      <c r="AV33" s="51" t="s">
        <v>7</v>
      </c>
      <c r="AW33" s="51" t="s">
        <v>41</v>
      </c>
      <c r="AX33" s="178">
        <v>0</v>
      </c>
      <c r="AY33" s="195">
        <v>0</v>
      </c>
    </row>
    <row r="34" spans="1:51" x14ac:dyDescent="0.25">
      <c r="A34" s="202"/>
      <c r="B34" s="168" t="s">
        <v>34</v>
      </c>
      <c r="C34" s="192" t="str">
        <f t="shared" ref="C34" si="241">IF(C33=".",".",IF(C33="T-HW","",IF(C33="Work","",IF(C33="","","-"))))</f>
        <v/>
      </c>
      <c r="D34" s="192" t="str">
        <f t="shared" ref="D34" si="242">IF(D33=".",".",IF(D33="T-HW","",IF(D33="Work","",IF(D33="","","-"))))</f>
        <v/>
      </c>
      <c r="E34" s="192" t="str">
        <f t="shared" ref="E34" si="243">IF(E33=".",".",IF(E33="T-HW","",IF(E33="Work","",IF(E33="","","-"))))</f>
        <v/>
      </c>
      <c r="F34" s="192" t="str">
        <f>IF(F33=".",".",IF(F33="T-HW","",IF(F33="Work","",IF(F33="","","-"))))</f>
        <v/>
      </c>
      <c r="G34" s="192" t="str">
        <f>IF(G33=".",".",IF(G33="T-HW","",IF(G33="Work","",IF(G33="","","-"))))</f>
        <v/>
      </c>
      <c r="H34" s="144" t="str">
        <f t="shared" ref="H33:H34" si="244">IF(H33=".",".","")</f>
        <v/>
      </c>
      <c r="I34" s="144" t="str">
        <f t="shared" ref="I33:I34" si="245">IF(I33=".",".","")</f>
        <v/>
      </c>
      <c r="J34" s="192" t="str">
        <f t="shared" ref="J34" si="246">IF(J33=".",".",IF(J33="T-HW","",IF(J33="Work","",IF(J33="","","-"))))</f>
        <v/>
      </c>
      <c r="K34" s="192" t="str">
        <f t="shared" ref="K34" si="247">IF(K33=".",".",IF(K33="T-HW","",IF(K33="Work","",IF(K33="","","-"))))</f>
        <v/>
      </c>
      <c r="L34" s="192" t="str">
        <f t="shared" ref="L34" si="248">IF(L33=".",".",IF(L33="T-HW","",IF(L33="Work","",IF(L33="","","-"))))</f>
        <v/>
      </c>
      <c r="M34" s="192" t="str">
        <f t="shared" ref="M34" si="249">IF(M33=".",".",IF(M33="T-HW","",IF(M33="Work","",IF(M33="","","-"))))</f>
        <v/>
      </c>
      <c r="N34" s="192" t="str">
        <f t="shared" ref="N34" si="250">IF(N33=".",".",IF(N33="T-HW","",IF(N33="Work","",IF(N33="","","-"))))</f>
        <v/>
      </c>
      <c r="O34" s="144" t="str">
        <f t="shared" ref="O33:O34" si="251">IF(O33=".",".","")</f>
        <v/>
      </c>
      <c r="P34" s="144" t="str">
        <f t="shared" ref="P33:P34" si="252">IF(P33=".",".","")</f>
        <v/>
      </c>
      <c r="Q34" s="192" t="str">
        <f t="shared" ref="Q34" si="253">IF(Q33=".",".",IF(Q33="T-HW","",IF(Q33="Work","",IF(Q33="","","-"))))</f>
        <v/>
      </c>
      <c r="R34" s="192" t="str">
        <f t="shared" ref="R34" si="254">IF(R33=".",".",IF(R33="T-HW","",IF(R33="Work","",IF(R33="","","-"))))</f>
        <v/>
      </c>
      <c r="S34" s="192" t="str">
        <f t="shared" ref="S34" si="255">IF(S33=".",".",IF(S33="T-HW","",IF(S33="Work","",IF(S33="","","-"))))</f>
        <v/>
      </c>
      <c r="T34" s="192" t="str">
        <f t="shared" ref="T34" si="256">IF(T33=".",".",IF(T33="T-HW","",IF(T33="Work","",IF(T33="","","-"))))</f>
        <v/>
      </c>
      <c r="U34" s="192" t="str">
        <f t="shared" ref="U34" si="257">IF(U33=".",".",IF(U33="T-HW","",IF(U33="Work","",IF(U33="","","-"))))</f>
        <v/>
      </c>
      <c r="V34" s="144" t="str">
        <f t="shared" ref="V33:V34" si="258">IF(V33=".",".","")</f>
        <v/>
      </c>
      <c r="W34" s="144" t="str">
        <f t="shared" ref="W33:W34" si="259">IF(W33=".",".","")</f>
        <v/>
      </c>
      <c r="X34" s="192" t="str">
        <f t="shared" ref="X34" si="260">IF(X33=".",".",IF(X33="T-HW","",IF(X33="Work","",IF(X33="","","-"))))</f>
        <v/>
      </c>
      <c r="Y34" s="192" t="str">
        <f t="shared" ref="Y34" si="261">IF(Y33=".",".",IF(Y33="T-HW","",IF(Y33="Work","",IF(Y33="","","-"))))</f>
        <v/>
      </c>
      <c r="Z34" s="192" t="str">
        <f t="shared" ref="Z34" si="262">IF(Z33=".",".",IF(Z33="T-HW","",IF(Z33="Work","",IF(Z33="","","-"))))</f>
        <v/>
      </c>
      <c r="AA34" s="192" t="str">
        <f t="shared" ref="AA34" si="263">IF(AA33=".",".",IF(AA33="T-HW","",IF(AA33="Work","",IF(AA33="","","-"))))</f>
        <v/>
      </c>
      <c r="AB34" s="192" t="str">
        <f t="shared" ref="AB34" si="264">IF(AB33=".",".",IF(AB33="T-HW","",IF(AB33="Work","",IF(AB33="","","-"))))</f>
        <v/>
      </c>
      <c r="AC34" s="144" t="str">
        <f t="shared" ref="AC33:AC34" si="265">IF(AC33=".",".","")</f>
        <v/>
      </c>
      <c r="AD34" s="144" t="str">
        <f t="shared" ref="AD33:AD34" si="266">IF(AD33=".",".","")</f>
        <v/>
      </c>
      <c r="AE34" s="192" t="str">
        <f t="shared" ref="AE34" si="267">IF(AE33=".",".",IF(AE33="T-HW","",IF(AE33="Work","",IF(AE33="","","-"))))</f>
        <v/>
      </c>
      <c r="AF34" s="192" t="str">
        <f t="shared" ref="AF34" si="268">IF(AF33=".",".",IF(AF33="T-HW","",IF(AF33="Work","",IF(AF33="","","-"))))</f>
        <v/>
      </c>
      <c r="AG34" s="192" t="str">
        <f t="shared" ref="AG34" si="269">IF(AG33=".",".",IF(AG33="T-HW","",IF(AG33="Work","",IF(AG33="","","-"))))</f>
        <v>.</v>
      </c>
      <c r="AH34" s="192" t="str">
        <f t="shared" ref="AH34" si="270">IF(AH33=".",".",IF(AH33="T-HW","",IF(AH33="Work","",IF(AH33="","","-"))))</f>
        <v>.</v>
      </c>
      <c r="AI34" s="192" t="str">
        <f t="shared" ref="AI34" si="271">IF(AI33=".",".",IF(AI33="T-HW","",IF(AI33="Work","",IF(AI33="","","-"))))</f>
        <v>.</v>
      </c>
      <c r="AJ34" s="144" t="str">
        <f t="shared" ref="AJ33:AJ34" si="272">IF(AJ33=".",".","")</f>
        <v>.</v>
      </c>
      <c r="AK34" s="144" t="str">
        <f t="shared" ref="AK33:AK34" si="273">IF(AK33=".",".","")</f>
        <v>.</v>
      </c>
      <c r="AL34" s="192" t="str">
        <f t="shared" ref="AL34" si="274">IF(AL33=".",".",IF(AL33="T-HW","",IF(AL33="Work","",IF(AL33="","","-"))))</f>
        <v>.</v>
      </c>
      <c r="AM34" s="192" t="str">
        <f t="shared" ref="AM34" si="275">IF(AM33=".",".",IF(AM33="T-HW","",IF(AM33="Work","",IF(AM33="","","-"))))</f>
        <v>.</v>
      </c>
      <c r="AN34" s="206"/>
      <c r="AO34" s="208"/>
      <c r="AP34" s="210"/>
      <c r="AQ34" s="212"/>
      <c r="AR34" s="214"/>
      <c r="AS34" s="216"/>
      <c r="AT34" s="202"/>
      <c r="AV34" s="95" t="s">
        <v>29</v>
      </c>
      <c r="AW34" s="50" t="s">
        <v>42</v>
      </c>
      <c r="AX34" s="50">
        <v>0.5</v>
      </c>
      <c r="AY34" s="195">
        <f>AY32/2</f>
        <v>0.15833333333333333</v>
      </c>
    </row>
    <row r="35" spans="1:51" x14ac:dyDescent="0.25">
      <c r="A35" s="202"/>
      <c r="B35" s="168" t="s">
        <v>35</v>
      </c>
      <c r="C35" s="192" t="str">
        <f>IF(C34=".",".",IF(C34="-","-",""))</f>
        <v/>
      </c>
      <c r="D35" s="192" t="str">
        <f t="shared" ref="D35" si="276">IF(D34=".",".",IF(D34="-","-",""))</f>
        <v/>
      </c>
      <c r="E35" s="192" t="str">
        <f t="shared" ref="E35" si="277">IF(E34=".",".",IF(E34="-","-",""))</f>
        <v/>
      </c>
      <c r="F35" s="192" t="str">
        <f t="shared" ref="F35" si="278">IF(F34=".",".",IF(F34="-","-",""))</f>
        <v/>
      </c>
      <c r="G35" s="192" t="str">
        <f t="shared" ref="G35" si="279">IF(G34=".",".",IF(G34="-","-",""))</f>
        <v/>
      </c>
      <c r="H35" s="144" t="str">
        <f t="shared" ref="H35" si="280">IF(H34=".",".","")</f>
        <v/>
      </c>
      <c r="I35" s="144" t="str">
        <f t="shared" ref="I35" si="281">IF(I34=".",".","")</f>
        <v/>
      </c>
      <c r="J35" s="192" t="str">
        <f>IF(J34=".",".",IF(J34="-","-",""))</f>
        <v/>
      </c>
      <c r="K35" s="192" t="str">
        <f t="shared" ref="K35" si="282">IF(K34=".",".",IF(K34="-","-",""))</f>
        <v/>
      </c>
      <c r="L35" s="192" t="str">
        <f t="shared" ref="L35" si="283">IF(L34=".",".",IF(L34="-","-",""))</f>
        <v/>
      </c>
      <c r="M35" s="192" t="str">
        <f t="shared" ref="M35" si="284">IF(M34=".",".",IF(M34="-","-",""))</f>
        <v/>
      </c>
      <c r="N35" s="192" t="str">
        <f t="shared" ref="N35" si="285">IF(N34=".",".",IF(N34="-","-",""))</f>
        <v/>
      </c>
      <c r="O35" s="144" t="str">
        <f t="shared" ref="O35" si="286">IF(O34=".",".","")</f>
        <v/>
      </c>
      <c r="P35" s="144" t="str">
        <f t="shared" ref="P35" si="287">IF(P34=".",".","")</f>
        <v/>
      </c>
      <c r="Q35" s="192" t="str">
        <f>IF(Q34=".",".",IF(Q34="-","-",""))</f>
        <v/>
      </c>
      <c r="R35" s="192" t="str">
        <f t="shared" ref="R35" si="288">IF(R34=".",".",IF(R34="-","-",""))</f>
        <v/>
      </c>
      <c r="S35" s="192" t="str">
        <f t="shared" ref="S35" si="289">IF(S34=".",".",IF(S34="-","-",""))</f>
        <v/>
      </c>
      <c r="T35" s="192" t="str">
        <f t="shared" ref="T35" si="290">IF(T34=".",".",IF(T34="-","-",""))</f>
        <v/>
      </c>
      <c r="U35" s="192" t="str">
        <f t="shared" ref="U35" si="291">IF(U34=".",".",IF(U34="-","-",""))</f>
        <v/>
      </c>
      <c r="V35" s="144" t="str">
        <f t="shared" ref="V35" si="292">IF(V34=".",".","")</f>
        <v/>
      </c>
      <c r="W35" s="144" t="str">
        <f t="shared" ref="W35" si="293">IF(W34=".",".","")</f>
        <v/>
      </c>
      <c r="X35" s="192" t="str">
        <f>IF(X34=".",".",IF(X34="-","-",""))</f>
        <v/>
      </c>
      <c r="Y35" s="192" t="str">
        <f t="shared" ref="Y35" si="294">IF(Y34=".",".",IF(Y34="-","-",""))</f>
        <v/>
      </c>
      <c r="Z35" s="192" t="str">
        <f t="shared" ref="Z35" si="295">IF(Z34=".",".",IF(Z34="-","-",""))</f>
        <v/>
      </c>
      <c r="AA35" s="192" t="str">
        <f t="shared" ref="AA35" si="296">IF(AA34=".",".",IF(AA34="-","-",""))</f>
        <v/>
      </c>
      <c r="AB35" s="192" t="str">
        <f t="shared" ref="AB35" si="297">IF(AB34=".",".",IF(AB34="-","-",""))</f>
        <v/>
      </c>
      <c r="AC35" s="144" t="str">
        <f t="shared" ref="AC35" si="298">IF(AC34=".",".","")</f>
        <v/>
      </c>
      <c r="AD35" s="144" t="str">
        <f t="shared" ref="AD35" si="299">IF(AD34=".",".","")</f>
        <v/>
      </c>
      <c r="AE35" s="192" t="str">
        <f>IF(AE34=".",".",IF(AE34="-","-",""))</f>
        <v/>
      </c>
      <c r="AF35" s="192" t="str">
        <f t="shared" ref="AF35" si="300">IF(AF34=".",".",IF(AF34="-","-",""))</f>
        <v/>
      </c>
      <c r="AG35" s="192" t="str">
        <f t="shared" ref="AG35" si="301">IF(AG34=".",".",IF(AG34="-","-",""))</f>
        <v>.</v>
      </c>
      <c r="AH35" s="192" t="str">
        <f t="shared" ref="AH35" si="302">IF(AH34=".",".",IF(AH34="-","-",""))</f>
        <v>.</v>
      </c>
      <c r="AI35" s="192" t="str">
        <f t="shared" ref="AI35" si="303">IF(AI34=".",".",IF(AI34="-","-",""))</f>
        <v>.</v>
      </c>
      <c r="AJ35" s="144" t="str">
        <f t="shared" ref="AJ35" si="304">IF(AJ34=".",".","")</f>
        <v>.</v>
      </c>
      <c r="AK35" s="144" t="str">
        <f t="shared" ref="AK35" si="305">IF(AK34=".",".","")</f>
        <v>.</v>
      </c>
      <c r="AL35" s="192" t="str">
        <f>IF(AL34=".",".",IF(AL34="-","-",""))</f>
        <v>.</v>
      </c>
      <c r="AM35" s="192" t="str">
        <f t="shared" ref="AM35" si="306">IF(AM34=".",".",IF(AM34="-","-",""))</f>
        <v>.</v>
      </c>
      <c r="AN35" s="206"/>
      <c r="AO35" s="208"/>
      <c r="AP35" s="210"/>
      <c r="AQ35" s="212"/>
      <c r="AR35" s="214"/>
      <c r="AS35" s="216"/>
      <c r="AT35" s="202"/>
      <c r="AV35" s="96" t="s">
        <v>22</v>
      </c>
      <c r="AW35" s="50" t="s">
        <v>43</v>
      </c>
      <c r="AX35" s="50">
        <v>0</v>
      </c>
      <c r="AY35" s="195">
        <v>0</v>
      </c>
    </row>
    <row r="36" spans="1:51" x14ac:dyDescent="0.25">
      <c r="A36" s="174" t="s">
        <v>36</v>
      </c>
      <c r="B36" s="168" t="s">
        <v>37</v>
      </c>
      <c r="C36" s="192">
        <f t="shared" ref="C36" si="307">IF(C35=".",".",IF(C35="-","-",0))</f>
        <v>0</v>
      </c>
      <c r="D36" s="192">
        <f t="shared" ref="D36" si="308">IF(D35=".",".",IF(D35="-","-",0))</f>
        <v>0</v>
      </c>
      <c r="E36" s="192">
        <f>IF(E35=".",".",IF(E35="-","-",0))</f>
        <v>0</v>
      </c>
      <c r="F36" s="192">
        <f>IF(F35=".",".",IF(F35="-","-",0))</f>
        <v>0</v>
      </c>
      <c r="G36" s="192">
        <f>IF(G35=".",".",IF(G35="-","-",0))</f>
        <v>0</v>
      </c>
      <c r="H36" s="144" t="str">
        <f>IF(H35=".",".","All")</f>
        <v>All</v>
      </c>
      <c r="I36" s="144" t="str">
        <f>IF(I35=".",".","/ jour")</f>
        <v>/ jour</v>
      </c>
      <c r="J36" s="192">
        <f t="shared" ref="J36" si="309">IF(J35=".",".",IF(J35="-","-",0))</f>
        <v>0</v>
      </c>
      <c r="K36" s="192">
        <f t="shared" ref="K36" si="310">IF(K35=".",".",IF(K35="-","-",0))</f>
        <v>0</v>
      </c>
      <c r="L36" s="192">
        <f t="shared" ref="L36" si="311">IF(L35=".",".",IF(L35="-","-",0))</f>
        <v>0</v>
      </c>
      <c r="M36" s="192">
        <f>IF(M35=".",".",IF(M35="-","-",0))</f>
        <v>0</v>
      </c>
      <c r="N36" s="192">
        <f>IF(N35=".",".",IF(N35="-","-",0))</f>
        <v>0</v>
      </c>
      <c r="O36" s="144" t="str">
        <f>IF(O35=".",".","All")</f>
        <v>All</v>
      </c>
      <c r="P36" s="144" t="str">
        <f>IF(P35=".",".","/ jour")</f>
        <v>/ jour</v>
      </c>
      <c r="Q36" s="192">
        <f t="shared" ref="Q36" si="312">IF(Q35=".",".",IF(Q35="-","-",0))</f>
        <v>0</v>
      </c>
      <c r="R36" s="192">
        <f t="shared" ref="R36" si="313">IF(R35=".",".",IF(R35="-","-",0))</f>
        <v>0</v>
      </c>
      <c r="S36" s="192">
        <f t="shared" ref="S36" si="314">IF(S35=".",".",IF(S35="-","-",0))</f>
        <v>0</v>
      </c>
      <c r="T36" s="192">
        <f>IF(T35=".",".",IF(T35="-","-",0))</f>
        <v>0</v>
      </c>
      <c r="U36" s="192">
        <f>IF(U35=".",".",IF(U35="-","-",0))</f>
        <v>0</v>
      </c>
      <c r="V36" s="144" t="str">
        <f>IF(V35=".",".","All")</f>
        <v>All</v>
      </c>
      <c r="W36" s="144" t="str">
        <f>IF(W35=".",".","/ jour")</f>
        <v>/ jour</v>
      </c>
      <c r="X36" s="192">
        <f t="shared" ref="X36" si="315">IF(X35=".",".",IF(X35="-","-",0))</f>
        <v>0</v>
      </c>
      <c r="Y36" s="192">
        <f t="shared" ref="Y36" si="316">IF(Y35=".",".",IF(Y35="-","-",0))</f>
        <v>0</v>
      </c>
      <c r="Z36" s="192">
        <f t="shared" ref="Z36" si="317">IF(Z35=".",".",IF(Z35="-","-",0))</f>
        <v>0</v>
      </c>
      <c r="AA36" s="192">
        <f>IF(AA35=".",".",IF(AA35="-","-",0))</f>
        <v>0</v>
      </c>
      <c r="AB36" s="192">
        <f>IF(AB35=".",".",IF(AB35="-","-",0))</f>
        <v>0</v>
      </c>
      <c r="AC36" s="144" t="str">
        <f>IF(AC35=".",".","All")</f>
        <v>All</v>
      </c>
      <c r="AD36" s="144" t="str">
        <f>IF(AD35=".",".","/ jour")</f>
        <v>/ jour</v>
      </c>
      <c r="AE36" s="192">
        <f t="shared" ref="AE36" si="318">IF(AE35=".",".",IF(AE35="-","-",0))</f>
        <v>0</v>
      </c>
      <c r="AF36" s="192">
        <f t="shared" ref="AF36" si="319">IF(AF35=".",".",IF(AF35="-","-",0))</f>
        <v>0</v>
      </c>
      <c r="AG36" s="192" t="str">
        <f t="shared" ref="AG36" si="320">IF(AG35=".",".",IF(AG35="-","-",0))</f>
        <v>.</v>
      </c>
      <c r="AH36" s="192" t="str">
        <f>IF(AH35=".",".",IF(AH35="-","-",0))</f>
        <v>.</v>
      </c>
      <c r="AI36" s="192" t="str">
        <f>IF(AI35=".",".",IF(AI35="-","-",0))</f>
        <v>.</v>
      </c>
      <c r="AJ36" s="144" t="str">
        <f>IF(AJ35=".",".","All")</f>
        <v>.</v>
      </c>
      <c r="AK36" s="144" t="str">
        <f>IF(AK35=".",".","/ jour")</f>
        <v>.</v>
      </c>
      <c r="AL36" s="192" t="str">
        <f t="shared" ref="AL36" si="321">IF(AL35=".",".",IF(AL35="-","-",0))</f>
        <v>.</v>
      </c>
      <c r="AM36" s="192" t="str">
        <f t="shared" ref="AM36" si="322">IF(AM35=".",".",IF(AM35="-","-",0))</f>
        <v>.</v>
      </c>
      <c r="AN36" s="206"/>
      <c r="AO36" s="208"/>
      <c r="AP36" s="210"/>
      <c r="AQ36" s="212"/>
      <c r="AR36" s="214"/>
      <c r="AS36" s="216"/>
      <c r="AT36" s="202"/>
      <c r="AV36" s="65" t="s">
        <v>45</v>
      </c>
      <c r="AW36" s="66" t="s">
        <v>46</v>
      </c>
      <c r="AX36" s="184">
        <v>0.5</v>
      </c>
      <c r="AY36" s="195">
        <f>AY34</f>
        <v>0.15833333333333333</v>
      </c>
    </row>
    <row r="37" spans="1:51" ht="15.75" thickBot="1" x14ac:dyDescent="0.3">
      <c r="A37" s="159" t="str">
        <f>IFERROR(AVERAGE(C37:G37,J37:N37,Q37:U37,X37:AB37,AE37:AI37,AL37:AM37),"-")</f>
        <v>-</v>
      </c>
      <c r="B37" s="169" t="s">
        <v>38</v>
      </c>
      <c r="C37" s="193" t="str">
        <f>IF(C35=".",".",IF(C35="-","-",IFERROR(C35-C34-C36,"")))</f>
        <v/>
      </c>
      <c r="D37" s="193" t="str">
        <f>IF(D35=".",".",IF(D35="-","-",IFERROR(D35-D34-D36,"")))</f>
        <v/>
      </c>
      <c r="E37" s="193" t="str">
        <f>IF(E35=".",".",IF(E35="-","",IFERROR(E35-E34-E36,"")))</f>
        <v/>
      </c>
      <c r="F37" s="193" t="str">
        <f>IF(F35=".",".",IF(F35="-","-",IFERROR(F35-F34-F36,"")))</f>
        <v/>
      </c>
      <c r="G37" s="193" t="str">
        <f>IF(G35=".",".",IF(G35="-","-",IFERROR(G35-G34-G36,"")))</f>
        <v/>
      </c>
      <c r="H37" s="149">
        <f>IF(H35=".",".",SUM(C37:G37)+SUM(AL25:AM25))</f>
        <v>0</v>
      </c>
      <c r="I37" s="150" t="str">
        <f>IF(I35=".",".",IFERROR(AVERAGE(AL31:AM31,C37:G37),""))</f>
        <v/>
      </c>
      <c r="J37" s="193" t="str">
        <f>IF(J35=".",".",IF(J35="-","-",IFERROR(J35-J34-J36,"")))</f>
        <v/>
      </c>
      <c r="K37" s="193" t="str">
        <f>IF(K35=".",".",IF(K35="-","-",IFERROR(K35-K34-K36,"")))</f>
        <v/>
      </c>
      <c r="L37" s="193" t="str">
        <f>IF(L35=".",".",IF(L35="-","",IFERROR(L35-L34-L36,"")))</f>
        <v/>
      </c>
      <c r="M37" s="193" t="str">
        <f>IF(M35=".",".",IF(M35="-","-",IFERROR(M35-M34-M36,"")))</f>
        <v/>
      </c>
      <c r="N37" s="193" t="str">
        <f>IF(N35=".",".",IF(N35="-","-",IFERROR(N35-N34-N36,"")))</f>
        <v/>
      </c>
      <c r="O37" s="149">
        <f>IF(O35=".",".",SUM(J37:N37))</f>
        <v>0</v>
      </c>
      <c r="P37" s="150" t="str">
        <f>IF(P35=".",".",IFERROR(AVERAGE(J37:N37),""))</f>
        <v/>
      </c>
      <c r="Q37" s="193" t="str">
        <f>IF(Q35=".",".",IF(Q35="-","-",IFERROR(Q35-Q34-Q36,"")))</f>
        <v/>
      </c>
      <c r="R37" s="193" t="str">
        <f>IF(R35=".",".",IF(R35="-","-",IFERROR(R35-R34-R36,"")))</f>
        <v/>
      </c>
      <c r="S37" s="193" t="str">
        <f>IF(S35=".",".",IF(S35="-","",IFERROR(S35-S34-S36,"")))</f>
        <v/>
      </c>
      <c r="T37" s="193" t="str">
        <f>IF(T35=".",".",IF(T35="-","-",IFERROR(T35-T34-T36,"")))</f>
        <v/>
      </c>
      <c r="U37" s="193" t="str">
        <f>IF(U35=".",".",IF(U35="-","-",IFERROR(U35-U34-U36,"")))</f>
        <v/>
      </c>
      <c r="V37" s="149">
        <f>IF(V35=".",".",SUM(Q37:U37))</f>
        <v>0</v>
      </c>
      <c r="W37" s="150" t="str">
        <f>IF(W35=".",".",IFERROR(AVERAGE(Q37:U37),""))</f>
        <v/>
      </c>
      <c r="X37" s="193" t="str">
        <f>IF(X35=".",".",IF(X35="-","-",IFERROR(X35-X34-X36,"")))</f>
        <v/>
      </c>
      <c r="Y37" s="193" t="str">
        <f>IF(Y35=".",".",IF(Y35="-","-",IFERROR(Y35-Y34-Y36,"")))</f>
        <v/>
      </c>
      <c r="Z37" s="193" t="str">
        <f>IF(Z35=".",".",IF(Z35="-","",IFERROR(Z35-Z34-Z36,"")))</f>
        <v/>
      </c>
      <c r="AA37" s="193" t="str">
        <f>IF(AA35=".",".",IF(AA35="-","-",IFERROR(AA35-AA34-AA36,"")))</f>
        <v/>
      </c>
      <c r="AB37" s="193" t="str">
        <f>IF(AB35=".",".",IF(AB35="-","-",IFERROR(AB35-AB34-AB36,"")))</f>
        <v/>
      </c>
      <c r="AC37" s="149">
        <f>IF(AC35=".",".",SUM(X37:AB37))</f>
        <v>0</v>
      </c>
      <c r="AD37" s="150" t="str">
        <f>IF(AD35=".",".",IFERROR(AVERAGE(X37:AB37),""))</f>
        <v/>
      </c>
      <c r="AE37" s="193" t="str">
        <f>IF(AE35=".",".",IF(AE35="-","-",IFERROR(AE35-AE34-AE36,"")))</f>
        <v/>
      </c>
      <c r="AF37" s="193" t="str">
        <f>IF(AF35=".",".",IF(AF35="-","-",IFERROR(AF35-AF34-AF36,"")))</f>
        <v/>
      </c>
      <c r="AG37" s="193" t="str">
        <f>IF(AG35=".",".",IF(AG35="-","",IFERROR(AG35-AG34-AG36,"")))</f>
        <v>.</v>
      </c>
      <c r="AH37" s="193" t="str">
        <f>IF(AH35=".",".",IF(AH35="-","-",IFERROR(AH35-AH34-AH36,"")))</f>
        <v>.</v>
      </c>
      <c r="AI37" s="193" t="str">
        <f>IF(AI35=".",".",IF(AI35="-","-",IFERROR(AI35-AI34-AI36,"")))</f>
        <v>.</v>
      </c>
      <c r="AJ37" s="149" t="str">
        <f>IF(AJ35=".",".",SUM(AE37:AI37))</f>
        <v>.</v>
      </c>
      <c r="AK37" s="150" t="str">
        <f>IF(AK35=".",".",IFERROR(AVERAGE(AE37:AI37),""))</f>
        <v>.</v>
      </c>
      <c r="AL37" s="193" t="str">
        <f>IF(AL35=".",".",IF(AL35="-","-",IFERROR(AL35-AL34-AL36,"")))</f>
        <v>.</v>
      </c>
      <c r="AM37" s="193" t="str">
        <f>IF(AM35=".",".",IF(AM35="-","-",IFERROR(AM35-AM34-AM36,"")))</f>
        <v>.</v>
      </c>
      <c r="AN37" s="207"/>
      <c r="AO37" s="209"/>
      <c r="AP37" s="211"/>
      <c r="AQ37" s="213"/>
      <c r="AR37" s="215"/>
      <c r="AS37" s="217"/>
      <c r="AT37" s="203"/>
      <c r="AV37" s="66" t="s">
        <v>47</v>
      </c>
      <c r="AW37" s="66" t="s">
        <v>48</v>
      </c>
      <c r="AX37" s="184">
        <v>0</v>
      </c>
      <c r="AY37" s="195">
        <v>0</v>
      </c>
    </row>
    <row r="38" spans="1:51" x14ac:dyDescent="0.25">
      <c r="A38" s="201" t="s">
        <v>54</v>
      </c>
      <c r="B38" s="167" t="s">
        <v>31</v>
      </c>
      <c r="C38" s="190" t="str">
        <f>Enfants!AU14</f>
        <v>.</v>
      </c>
      <c r="D38" s="190" t="str">
        <f>Enfants!AV14</f>
        <v>.</v>
      </c>
      <c r="E38" s="190">
        <f>Enfants!AW14</f>
        <v>1</v>
      </c>
      <c r="F38" s="190">
        <f>Enfants!AX14</f>
        <v>2</v>
      </c>
      <c r="G38" s="190">
        <f>Enfants!AY14</f>
        <v>3</v>
      </c>
      <c r="H38" s="115" t="str">
        <f>Enfants!AZ14</f>
        <v>4*</v>
      </c>
      <c r="I38" s="115" t="str">
        <f>Enfants!BA14</f>
        <v>5*</v>
      </c>
      <c r="J38" s="190">
        <f>Enfants!BB14</f>
        <v>6</v>
      </c>
      <c r="K38" s="190">
        <f>Enfants!BC14</f>
        <v>7</v>
      </c>
      <c r="L38" s="190">
        <f>Enfants!BD14</f>
        <v>8</v>
      </c>
      <c r="M38" s="190">
        <f>Enfants!BE14</f>
        <v>9</v>
      </c>
      <c r="N38" s="190">
        <f>Enfants!BF14</f>
        <v>10</v>
      </c>
      <c r="O38" s="115">
        <f>Enfants!BG14</f>
        <v>11</v>
      </c>
      <c r="P38" s="115">
        <f>Enfants!BH14</f>
        <v>12</v>
      </c>
      <c r="Q38" s="190">
        <f>Enfants!BI14</f>
        <v>13</v>
      </c>
      <c r="R38" s="190">
        <f>Enfants!BJ14</f>
        <v>14</v>
      </c>
      <c r="S38" s="190">
        <f>Enfants!BK14</f>
        <v>15</v>
      </c>
      <c r="T38" s="190">
        <f>Enfants!BL14</f>
        <v>16</v>
      </c>
      <c r="U38" s="190">
        <f>Enfants!BM14</f>
        <v>17</v>
      </c>
      <c r="V38" s="115" t="str">
        <f>Enfants!BN14</f>
        <v>18*</v>
      </c>
      <c r="W38" s="115" t="str">
        <f>Enfants!BO14</f>
        <v>19*</v>
      </c>
      <c r="X38" s="190">
        <f>Enfants!BP14</f>
        <v>20</v>
      </c>
      <c r="Y38" s="190">
        <f>Enfants!BQ14</f>
        <v>21</v>
      </c>
      <c r="Z38" s="190">
        <f>Enfants!BR14</f>
        <v>22</v>
      </c>
      <c r="AA38" s="190">
        <f>Enfants!BS14</f>
        <v>23</v>
      </c>
      <c r="AB38" s="190">
        <f>Enfants!BT14</f>
        <v>24</v>
      </c>
      <c r="AC38" s="141">
        <f>Enfants!BU14</f>
        <v>25</v>
      </c>
      <c r="AD38" s="115">
        <f>Enfants!BV14</f>
        <v>26</v>
      </c>
      <c r="AE38" s="190">
        <f>Enfants!BW14</f>
        <v>27</v>
      </c>
      <c r="AF38" s="190">
        <f>Enfants!BX14</f>
        <v>28</v>
      </c>
      <c r="AG38" s="190">
        <f>Enfants!BY14</f>
        <v>29</v>
      </c>
      <c r="AH38" s="190" t="str">
        <f>Enfants!BZ14</f>
        <v>30*</v>
      </c>
      <c r="AI38" s="190" t="str">
        <f>Enfants!CA14</f>
        <v>31*</v>
      </c>
      <c r="AJ38" s="115" t="str">
        <f>Enfants!CB14</f>
        <v>.</v>
      </c>
      <c r="AK38" s="115" t="str">
        <f>Enfants!CC14</f>
        <v>.</v>
      </c>
      <c r="AL38" s="190" t="str">
        <f>Enfants!CD14</f>
        <v>.</v>
      </c>
      <c r="AM38" s="190" t="str">
        <f>Enfants!CE14</f>
        <v>.</v>
      </c>
      <c r="AN38" s="206">
        <f t="shared" ref="AN38" si="323">COUNTIF(C39:AM39,"Férier")</f>
        <v>0</v>
      </c>
      <c r="AO38" s="208">
        <f t="shared" ref="AO38" si="324">(COUNTIF(C39:AM39,"8h_CL")+(COUNTIF(C39:AM39,"4h_CL")*0.5))</f>
        <v>2</v>
      </c>
      <c r="AP38" s="210">
        <f t="shared" ref="AP38" si="325">(COUNTIF(C39:AM39,"8h_RC")+(COUNTIF(C39:AM39,"2h_RC")*0.5)+(COUNTIF(C39:AM39,"2h_RC")*0.25)+(COUNTIF(C39:AM39,"6h_RC")*0.75))</f>
        <v>0</v>
      </c>
      <c r="AQ38" s="212">
        <f>COUNTIF(C39:AM39,"SaSo")</f>
        <v>0</v>
      </c>
      <c r="AR38" s="214">
        <f t="shared" ref="AR38" si="326">COUNTIF(C39:AM39,"Malad")</f>
        <v>0</v>
      </c>
      <c r="AS38" s="216">
        <f t="shared" ref="AS38" si="327">COUNTIF(C39:AM39,"T-HW")</f>
        <v>0</v>
      </c>
      <c r="AT38" s="201">
        <f t="shared" ref="AT38" si="328">(COUNTIF(C39:AM39,"8h_CEL")+(COUNTIF(C38:AM38,"2h_CEL")*0.5))</f>
        <v>0</v>
      </c>
      <c r="AV38" s="52" t="s">
        <v>49</v>
      </c>
      <c r="AW38" s="52" t="s">
        <v>10</v>
      </c>
      <c r="AX38" s="179">
        <v>0</v>
      </c>
      <c r="AY38" s="195">
        <v>0</v>
      </c>
    </row>
    <row r="39" spans="1:51" x14ac:dyDescent="0.25">
      <c r="A39" s="202"/>
      <c r="B39" s="168" t="s">
        <v>32</v>
      </c>
      <c r="C39" s="191" t="str">
        <f>IF(C38=".",".","")</f>
        <v>.</v>
      </c>
      <c r="D39" s="191" t="str">
        <f t="shared" ref="D39" si="329">IF(D38=".",".","")</f>
        <v>.</v>
      </c>
      <c r="E39" s="191" t="str">
        <f t="shared" ref="E39" si="330">IF(E38=".",".","")</f>
        <v/>
      </c>
      <c r="F39" s="191" t="str">
        <f t="shared" ref="F39" si="331">IF(F38=".",".","")</f>
        <v/>
      </c>
      <c r="G39" s="191" t="str">
        <f t="shared" ref="G39" si="332">IF(G38=".",".","")</f>
        <v/>
      </c>
      <c r="H39" s="144" t="str">
        <f>IF(H38=".",".","tot jour")</f>
        <v>tot jour</v>
      </c>
      <c r="I39" s="246" t="str">
        <f>IF(I38=".",".",IFERROR(SUM(VLOOKUP(AL33,$AV$32:$AX$45,3,0),VLOOKUP(AM33,$AV$32:$AX$45,3,0),VLOOKUP(C39,$AV$32:$AX$45,3,0),VLOOKUP(D39,$AV$32:$AX$45,3,0),VLOOKUP(E39,$AV$32:$AX$45,3,0),VLOOKUP(F39,$AV$32:$AX$45,3,0),VLOOKUP(G39,$AV$32:$AX$45,3,0)),""))</f>
        <v/>
      </c>
      <c r="J39" s="191" t="str">
        <f>IF(J38=".",".","")</f>
        <v/>
      </c>
      <c r="K39" s="191" t="str">
        <f t="shared" ref="K39" si="333">IF(K38=".",".","")</f>
        <v/>
      </c>
      <c r="L39" s="191" t="str">
        <f t="shared" ref="L39" si="334">IF(L38=".",".","")</f>
        <v/>
      </c>
      <c r="M39" s="191" t="str">
        <f t="shared" ref="M39" si="335">IF(M38=".",".","")</f>
        <v/>
      </c>
      <c r="N39" s="191" t="str">
        <f t="shared" ref="N39" si="336">IF(N38=".",".","")</f>
        <v/>
      </c>
      <c r="O39" s="144" t="str">
        <f>IF(O38=".",".","tot jour")</f>
        <v>tot jour</v>
      </c>
      <c r="P39" s="246" t="str">
        <f>IF(P38=".",".",IFERROR(SUM(VLOOKUP(J39,$AV$32:$AX$45,3,0),VLOOKUP(K39,$AV$32:$AX$45,3,0),VLOOKUP(L39,$AV$32:$AX$45,3,0),VLOOKUP(M39,$AV$32:$AX$45,3,0),VLOOKUP(N39,$AV$32:$AX$45,3,0)),""))</f>
        <v/>
      </c>
      <c r="Q39" s="191" t="str">
        <f>IF(Q38=".",".","")</f>
        <v/>
      </c>
      <c r="R39" s="191" t="str">
        <f t="shared" ref="R39" si="337">IF(R38=".",".","")</f>
        <v/>
      </c>
      <c r="S39" s="191" t="str">
        <f t="shared" ref="S39" si="338">IF(S38=".",".","")</f>
        <v/>
      </c>
      <c r="T39" s="191" t="str">
        <f t="shared" ref="T39" si="339">IF(T38=".",".","")</f>
        <v/>
      </c>
      <c r="U39" s="191" t="str">
        <f t="shared" ref="U39" si="340">IF(U38=".",".","")</f>
        <v/>
      </c>
      <c r="V39" s="144" t="str">
        <f>IF(V38=".",".","tot jour")</f>
        <v>tot jour</v>
      </c>
      <c r="W39" s="246" t="str">
        <f>IF(W38=".",".",IFERROR(SUM(VLOOKUP(Q39,$AV$32:$AX$45,3,0),VLOOKUP(R39,$AV$32:$AX$45,3,0),VLOOKUP(S39,$AV$32:$AX$45,3,0),VLOOKUP(T39,$AV$32:$AX$45,3,0),VLOOKUP(U39,$AV$32:$AX$45,3,0)),""))</f>
        <v/>
      </c>
      <c r="X39" s="191" t="str">
        <f>IF(X38=".",".","")</f>
        <v/>
      </c>
      <c r="Y39" s="191" t="str">
        <f t="shared" ref="Y39" si="341">IF(Y38=".",".","")</f>
        <v/>
      </c>
      <c r="Z39" s="191" t="str">
        <f t="shared" ref="Z39" si="342">IF(Z38=".",".","")</f>
        <v/>
      </c>
      <c r="AA39" s="191" t="str">
        <f t="shared" ref="AA39" si="343">IF(AA38=".",".","")</f>
        <v/>
      </c>
      <c r="AB39" s="191" t="str">
        <f t="shared" ref="AB39" si="344">IF(AB38=".",".","")</f>
        <v/>
      </c>
      <c r="AC39" s="144" t="str">
        <f>IF(AC38=".",".","tot jour")</f>
        <v>tot jour</v>
      </c>
      <c r="AD39" s="246" t="str">
        <f>IF(AD38=".",".",IFERROR(SUM(VLOOKUP(X39,$AV$32:$AX$45,3,0),VLOOKUP(Y39,$AV$32:$AX$45,3,0),VLOOKUP(Z39,$AV$32:$AX$45,3,0),VLOOKUP(AA39,$AV$32:$AX$45,3,0),VLOOKUP(AB39,$AV$32:$AX$45,3,0)),""))</f>
        <v/>
      </c>
      <c r="AE39" s="191" t="str">
        <f>IF(AE38=".",".","")</f>
        <v/>
      </c>
      <c r="AF39" s="191" t="str">
        <f t="shared" ref="AF39" si="345">IF(AF38=".",".","")</f>
        <v/>
      </c>
      <c r="AG39" s="191" t="str">
        <f t="shared" ref="AG39" si="346">IF(AG38=".",".","")</f>
        <v/>
      </c>
      <c r="AH39" s="191" t="s">
        <v>22</v>
      </c>
      <c r="AI39" s="191" t="s">
        <v>22</v>
      </c>
      <c r="AJ39" s="144" t="str">
        <f>IF(AJ38=".",".","tot jour")</f>
        <v>.</v>
      </c>
      <c r="AK39" s="246" t="str">
        <f>IF(AK38=".",".",IFERROR(SUM(VLOOKUP(AE39,$AV$32:$AX$45,3,0),VLOOKUP(AF39,$AV$32:$AX$45,3,0),VLOOKUP(AG39,$AV$32:$AX$45,3,0),VLOOKUP(AH39,$AV$32:$AX$45,3,0),VLOOKUP(AI39,$AV$32:$AX$45,3,0)),""))</f>
        <v>.</v>
      </c>
      <c r="AL39" s="191" t="str">
        <f>IF(AL38=".",".","")</f>
        <v>.</v>
      </c>
      <c r="AM39" s="191" t="str">
        <f t="shared" ref="AM39" si="347">IF(AM38=".",".","")</f>
        <v>.</v>
      </c>
      <c r="AN39" s="206"/>
      <c r="AO39" s="208"/>
      <c r="AP39" s="210"/>
      <c r="AQ39" s="212"/>
      <c r="AR39" s="214"/>
      <c r="AS39" s="216"/>
      <c r="AT39" s="202"/>
      <c r="AV39" s="53" t="s">
        <v>18</v>
      </c>
      <c r="AW39" s="53" t="s">
        <v>50</v>
      </c>
      <c r="AX39" s="180">
        <v>0</v>
      </c>
      <c r="AY39" s="195">
        <v>0</v>
      </c>
    </row>
    <row r="40" spans="1:51" x14ac:dyDescent="0.25">
      <c r="A40" s="202"/>
      <c r="B40" s="168" t="s">
        <v>34</v>
      </c>
      <c r="C40" s="192" t="str">
        <f t="shared" ref="C40" si="348">IF(C39=".",".",IF(C39="T-HW","",IF(C39="Work","",IF(C39="","","-"))))</f>
        <v>.</v>
      </c>
      <c r="D40" s="192" t="str">
        <f t="shared" ref="D40" si="349">IF(D39=".",".",IF(D39="T-HW","",IF(D39="Work","",IF(D39="","","-"))))</f>
        <v>.</v>
      </c>
      <c r="E40" s="192" t="str">
        <f t="shared" ref="E40" si="350">IF(E39=".",".",IF(E39="T-HW","",IF(E39="Work","",IF(E39="","","-"))))</f>
        <v/>
      </c>
      <c r="F40" s="192" t="str">
        <f>IF(F39=".",".",IF(F39="T-HW","",IF(F39="Work","",IF(F39="","","-"))))</f>
        <v/>
      </c>
      <c r="G40" s="192" t="str">
        <f>IF(G39=".",".",IF(G39="T-HW","",IF(G39="Work","",IF(G39="","","-"))))</f>
        <v/>
      </c>
      <c r="H40" s="144" t="str">
        <f t="shared" ref="H39:H40" si="351">IF(H39=".",".","")</f>
        <v/>
      </c>
      <c r="I40" s="144" t="str">
        <f t="shared" ref="I39:I40" si="352">IF(I39=".",".","")</f>
        <v/>
      </c>
      <c r="J40" s="192" t="str">
        <f t="shared" ref="J40" si="353">IF(J39=".",".",IF(J39="T-HW","",IF(J39="Work","",IF(J39="","","-"))))</f>
        <v/>
      </c>
      <c r="K40" s="192" t="str">
        <f t="shared" ref="K40" si="354">IF(K39=".",".",IF(K39="T-HW","",IF(K39="Work","",IF(K39="","","-"))))</f>
        <v/>
      </c>
      <c r="L40" s="192" t="str">
        <f t="shared" ref="L40" si="355">IF(L39=".",".",IF(L39="T-HW","",IF(L39="Work","",IF(L39="","","-"))))</f>
        <v/>
      </c>
      <c r="M40" s="192" t="str">
        <f t="shared" ref="M40" si="356">IF(M39=".",".",IF(M39="T-HW","",IF(M39="Work","",IF(M39="","","-"))))</f>
        <v/>
      </c>
      <c r="N40" s="192" t="str">
        <f t="shared" ref="N40" si="357">IF(N39=".",".",IF(N39="T-HW","",IF(N39="Work","",IF(N39="","","-"))))</f>
        <v/>
      </c>
      <c r="O40" s="144" t="str">
        <f t="shared" ref="O39:O40" si="358">IF(O39=".",".","")</f>
        <v/>
      </c>
      <c r="P40" s="144" t="str">
        <f t="shared" ref="P39:P40" si="359">IF(P39=".",".","")</f>
        <v/>
      </c>
      <c r="Q40" s="192" t="str">
        <f t="shared" ref="Q40" si="360">IF(Q39=".",".",IF(Q39="T-HW","",IF(Q39="Work","",IF(Q39="","","-"))))</f>
        <v/>
      </c>
      <c r="R40" s="192" t="str">
        <f t="shared" ref="R40" si="361">IF(R39=".",".",IF(R39="T-HW","",IF(R39="Work","",IF(R39="","","-"))))</f>
        <v/>
      </c>
      <c r="S40" s="192" t="str">
        <f t="shared" ref="S40" si="362">IF(S39=".",".",IF(S39="T-HW","",IF(S39="Work","",IF(S39="","","-"))))</f>
        <v/>
      </c>
      <c r="T40" s="192" t="str">
        <f t="shared" ref="T40" si="363">IF(T39=".",".",IF(T39="T-HW","",IF(T39="Work","",IF(T39="","","-"))))</f>
        <v/>
      </c>
      <c r="U40" s="192" t="str">
        <f t="shared" ref="U40" si="364">IF(U39=".",".",IF(U39="T-HW","",IF(U39="Work","",IF(U39="","","-"))))</f>
        <v/>
      </c>
      <c r="V40" s="144" t="str">
        <f t="shared" ref="V39:V40" si="365">IF(V39=".",".","")</f>
        <v/>
      </c>
      <c r="W40" s="144" t="str">
        <f t="shared" ref="W39:W40" si="366">IF(W39=".",".","")</f>
        <v/>
      </c>
      <c r="X40" s="192" t="str">
        <f t="shared" ref="X40" si="367">IF(X39=".",".",IF(X39="T-HW","",IF(X39="Work","",IF(X39="","","-"))))</f>
        <v/>
      </c>
      <c r="Y40" s="192" t="str">
        <f t="shared" ref="Y40" si="368">IF(Y39=".",".",IF(Y39="T-HW","",IF(Y39="Work","",IF(Y39="","","-"))))</f>
        <v/>
      </c>
      <c r="Z40" s="192" t="str">
        <f t="shared" ref="Z40" si="369">IF(Z39=".",".",IF(Z39="T-HW","",IF(Z39="Work","",IF(Z39="","","-"))))</f>
        <v/>
      </c>
      <c r="AA40" s="192" t="str">
        <f t="shared" ref="AA40" si="370">IF(AA39=".",".",IF(AA39="T-HW","",IF(AA39="Work","",IF(AA39="","","-"))))</f>
        <v/>
      </c>
      <c r="AB40" s="192" t="str">
        <f t="shared" ref="AB40" si="371">IF(AB39=".",".",IF(AB39="T-HW","",IF(AB39="Work","",IF(AB39="","","-"))))</f>
        <v/>
      </c>
      <c r="AC40" s="144" t="str">
        <f t="shared" ref="AC39:AC40" si="372">IF(AC39=".",".","")</f>
        <v/>
      </c>
      <c r="AD40" s="144" t="str">
        <f t="shared" ref="AD39:AD40" si="373">IF(AD39=".",".","")</f>
        <v/>
      </c>
      <c r="AE40" s="192" t="str">
        <f t="shared" ref="AE40" si="374">IF(AE39=".",".",IF(AE39="T-HW","",IF(AE39="Work","",IF(AE39="","","-"))))</f>
        <v/>
      </c>
      <c r="AF40" s="192" t="str">
        <f t="shared" ref="AF40" si="375">IF(AF39=".",".",IF(AF39="T-HW","",IF(AF39="Work","",IF(AF39="","","-"))))</f>
        <v/>
      </c>
      <c r="AG40" s="192" t="str">
        <f t="shared" ref="AG40" si="376">IF(AG39=".",".",IF(AG39="T-HW","",IF(AG39="Work","",IF(AG39="","","-"))))</f>
        <v/>
      </c>
      <c r="AH40" s="192" t="str">
        <f t="shared" ref="AH40" si="377">IF(AH39=".",".",IF(AH39="T-HW","",IF(AH39="Work","",IF(AH39="","","-"))))</f>
        <v>-</v>
      </c>
      <c r="AI40" s="192" t="str">
        <f t="shared" ref="AI40" si="378">IF(AI39=".",".",IF(AI39="T-HW","",IF(AI39="Work","",IF(AI39="","","-"))))</f>
        <v>-</v>
      </c>
      <c r="AJ40" s="144" t="str">
        <f t="shared" ref="AJ39:AJ40" si="379">IF(AJ39=".",".","")</f>
        <v>.</v>
      </c>
      <c r="AK40" s="144" t="str">
        <f t="shared" ref="AK39:AK40" si="380">IF(AK39=".",".","")</f>
        <v>.</v>
      </c>
      <c r="AL40" s="192" t="str">
        <f t="shared" ref="AL40" si="381">IF(AL39=".",".",IF(AL39="T-HW","",IF(AL39="Work","",IF(AL39="","","-"))))</f>
        <v>.</v>
      </c>
      <c r="AM40" s="192" t="str">
        <f t="shared" ref="AM40" si="382">IF(AM39=".",".",IF(AM39="T-HW","",IF(AM39="Work","",IF(AM39="","","-"))))</f>
        <v>.</v>
      </c>
      <c r="AN40" s="206"/>
      <c r="AO40" s="208"/>
      <c r="AP40" s="210"/>
      <c r="AQ40" s="212"/>
      <c r="AR40" s="214"/>
      <c r="AS40" s="216"/>
      <c r="AT40" s="202"/>
      <c r="AV40" s="54" t="s">
        <v>17</v>
      </c>
      <c r="AW40" s="54" t="s">
        <v>51</v>
      </c>
      <c r="AX40" s="181">
        <v>1</v>
      </c>
      <c r="AY40" s="195">
        <f>AY32</f>
        <v>0.31666666666666665</v>
      </c>
    </row>
    <row r="41" spans="1:51" x14ac:dyDescent="0.25">
      <c r="A41" s="202"/>
      <c r="B41" s="168" t="s">
        <v>35</v>
      </c>
      <c r="C41" s="192" t="str">
        <f>IF(C40=".",".",IF(C40="-","-",""))</f>
        <v>.</v>
      </c>
      <c r="D41" s="192" t="str">
        <f t="shared" ref="D41" si="383">IF(D40=".",".",IF(D40="-","-",""))</f>
        <v>.</v>
      </c>
      <c r="E41" s="192" t="str">
        <f t="shared" ref="E41" si="384">IF(E40=".",".",IF(E40="-","-",""))</f>
        <v/>
      </c>
      <c r="F41" s="192" t="str">
        <f t="shared" ref="F41" si="385">IF(F40=".",".",IF(F40="-","-",""))</f>
        <v/>
      </c>
      <c r="G41" s="192" t="str">
        <f t="shared" ref="G41" si="386">IF(G40=".",".",IF(G40="-","-",""))</f>
        <v/>
      </c>
      <c r="H41" s="144" t="str">
        <f t="shared" ref="H41" si="387">IF(H40=".",".","")</f>
        <v/>
      </c>
      <c r="I41" s="144" t="str">
        <f t="shared" ref="I41" si="388">IF(I40=".",".","")</f>
        <v/>
      </c>
      <c r="J41" s="192" t="str">
        <f>IF(J40=".",".",IF(J40="-","-",""))</f>
        <v/>
      </c>
      <c r="K41" s="192" t="str">
        <f t="shared" ref="K41" si="389">IF(K40=".",".",IF(K40="-","-",""))</f>
        <v/>
      </c>
      <c r="L41" s="192" t="str">
        <f t="shared" ref="L41" si="390">IF(L40=".",".",IF(L40="-","-",""))</f>
        <v/>
      </c>
      <c r="M41" s="192" t="str">
        <f t="shared" ref="M41" si="391">IF(M40=".",".",IF(M40="-","-",""))</f>
        <v/>
      </c>
      <c r="N41" s="192" t="str">
        <f t="shared" ref="N41" si="392">IF(N40=".",".",IF(N40="-","-",""))</f>
        <v/>
      </c>
      <c r="O41" s="144" t="str">
        <f t="shared" ref="O41" si="393">IF(O40=".",".","")</f>
        <v/>
      </c>
      <c r="P41" s="144" t="str">
        <f t="shared" ref="P41" si="394">IF(P40=".",".","")</f>
        <v/>
      </c>
      <c r="Q41" s="192" t="str">
        <f>IF(Q40=".",".",IF(Q40="-","-",""))</f>
        <v/>
      </c>
      <c r="R41" s="192" t="str">
        <f t="shared" ref="R41" si="395">IF(R40=".",".",IF(R40="-","-",""))</f>
        <v/>
      </c>
      <c r="S41" s="192" t="str">
        <f t="shared" ref="S41" si="396">IF(S40=".",".",IF(S40="-","-",""))</f>
        <v/>
      </c>
      <c r="T41" s="192" t="str">
        <f t="shared" ref="T41" si="397">IF(T40=".",".",IF(T40="-","-",""))</f>
        <v/>
      </c>
      <c r="U41" s="192" t="str">
        <f t="shared" ref="U41" si="398">IF(U40=".",".",IF(U40="-","-",""))</f>
        <v/>
      </c>
      <c r="V41" s="144" t="str">
        <f t="shared" ref="V41" si="399">IF(V40=".",".","")</f>
        <v/>
      </c>
      <c r="W41" s="144" t="str">
        <f t="shared" ref="W41" si="400">IF(W40=".",".","")</f>
        <v/>
      </c>
      <c r="X41" s="192" t="str">
        <f>IF(X40=".",".",IF(X40="-","-",""))</f>
        <v/>
      </c>
      <c r="Y41" s="192" t="str">
        <f t="shared" ref="Y41" si="401">IF(Y40=".",".",IF(Y40="-","-",""))</f>
        <v/>
      </c>
      <c r="Z41" s="192" t="str">
        <f t="shared" ref="Z41" si="402">IF(Z40=".",".",IF(Z40="-","-",""))</f>
        <v/>
      </c>
      <c r="AA41" s="192" t="str">
        <f t="shared" ref="AA41" si="403">IF(AA40=".",".",IF(AA40="-","-",""))</f>
        <v/>
      </c>
      <c r="AB41" s="192" t="str">
        <f t="shared" ref="AB41" si="404">IF(AB40=".",".",IF(AB40="-","-",""))</f>
        <v/>
      </c>
      <c r="AC41" s="144" t="str">
        <f t="shared" ref="AC41" si="405">IF(AC40=".",".","")</f>
        <v/>
      </c>
      <c r="AD41" s="144" t="str">
        <f t="shared" ref="AD41" si="406">IF(AD40=".",".","")</f>
        <v/>
      </c>
      <c r="AE41" s="192" t="str">
        <f>IF(AE40=".",".",IF(AE40="-","-",""))</f>
        <v/>
      </c>
      <c r="AF41" s="192" t="str">
        <f t="shared" ref="AF41" si="407">IF(AF40=".",".",IF(AF40="-","-",""))</f>
        <v/>
      </c>
      <c r="AG41" s="192" t="str">
        <f t="shared" ref="AG41" si="408">IF(AG40=".",".",IF(AG40="-","-",""))</f>
        <v/>
      </c>
      <c r="AH41" s="192" t="str">
        <f t="shared" ref="AH41" si="409">IF(AH40=".",".",IF(AH40="-","-",""))</f>
        <v>-</v>
      </c>
      <c r="AI41" s="192" t="str">
        <f t="shared" ref="AI41" si="410">IF(AI40=".",".",IF(AI40="-","-",""))</f>
        <v>-</v>
      </c>
      <c r="AJ41" s="144" t="str">
        <f t="shared" ref="AJ41" si="411">IF(AJ40=".",".","")</f>
        <v>.</v>
      </c>
      <c r="AK41" s="144" t="str">
        <f t="shared" ref="AK41" si="412">IF(AK40=".",".","")</f>
        <v>.</v>
      </c>
      <c r="AL41" s="192" t="str">
        <f>IF(AL40=".",".",IF(AL40="-","-",""))</f>
        <v>.</v>
      </c>
      <c r="AM41" s="192" t="str">
        <f t="shared" ref="AM41" si="413">IF(AM40=".",".",IF(AM40="-","-",""))</f>
        <v>.</v>
      </c>
      <c r="AN41" s="206"/>
      <c r="AO41" s="208"/>
      <c r="AP41" s="210"/>
      <c r="AQ41" s="212"/>
      <c r="AR41" s="214"/>
      <c r="AS41" s="216"/>
      <c r="AT41" s="202"/>
      <c r="AV41" s="55" t="s">
        <v>52</v>
      </c>
      <c r="AW41" s="55" t="s">
        <v>53</v>
      </c>
      <c r="AX41" s="182">
        <v>0</v>
      </c>
      <c r="AY41" s="195">
        <v>0</v>
      </c>
    </row>
    <row r="42" spans="1:51" x14ac:dyDescent="0.25">
      <c r="A42" s="174" t="s">
        <v>36</v>
      </c>
      <c r="B42" s="168" t="s">
        <v>37</v>
      </c>
      <c r="C42" s="192" t="str">
        <f t="shared" ref="C42" si="414">IF(C41=".",".",IF(C41="-","-",0))</f>
        <v>.</v>
      </c>
      <c r="D42" s="192" t="str">
        <f t="shared" ref="D42" si="415">IF(D41=".",".",IF(D41="-","-",0))</f>
        <v>.</v>
      </c>
      <c r="E42" s="192">
        <f>IF(E41=".",".",IF(E41="-","-",0))</f>
        <v>0</v>
      </c>
      <c r="F42" s="192">
        <f>IF(F41=".",".",IF(F41="-","-",0))</f>
        <v>0</v>
      </c>
      <c r="G42" s="192">
        <f>IF(G41=".",".",IF(G41="-","-",0))</f>
        <v>0</v>
      </c>
      <c r="H42" s="144" t="str">
        <f>IF(H41=".",".","All")</f>
        <v>All</v>
      </c>
      <c r="I42" s="144" t="str">
        <f>IF(I41=".",".","/ jour")</f>
        <v>/ jour</v>
      </c>
      <c r="J42" s="192">
        <f t="shared" ref="J42" si="416">IF(J41=".",".",IF(J41="-","-",0))</f>
        <v>0</v>
      </c>
      <c r="K42" s="192">
        <f t="shared" ref="K42" si="417">IF(K41=".",".",IF(K41="-","-",0))</f>
        <v>0</v>
      </c>
      <c r="L42" s="192">
        <f t="shared" ref="L42" si="418">IF(L41=".",".",IF(L41="-","-",0))</f>
        <v>0</v>
      </c>
      <c r="M42" s="192">
        <f>IF(M41=".",".",IF(M41="-","-",0))</f>
        <v>0</v>
      </c>
      <c r="N42" s="192">
        <f>IF(N41=".",".",IF(N41="-","-",0))</f>
        <v>0</v>
      </c>
      <c r="O42" s="144" t="str">
        <f>IF(O41=".",".","All")</f>
        <v>All</v>
      </c>
      <c r="P42" s="144" t="str">
        <f>IF(P41=".",".","/ jour")</f>
        <v>/ jour</v>
      </c>
      <c r="Q42" s="192">
        <f t="shared" ref="Q42" si="419">IF(Q41=".",".",IF(Q41="-","-",0))</f>
        <v>0</v>
      </c>
      <c r="R42" s="192">
        <f t="shared" ref="R42" si="420">IF(R41=".",".",IF(R41="-","-",0))</f>
        <v>0</v>
      </c>
      <c r="S42" s="192">
        <f t="shared" ref="S42" si="421">IF(S41=".",".",IF(S41="-","-",0))</f>
        <v>0</v>
      </c>
      <c r="T42" s="192">
        <f>IF(T41=".",".",IF(T41="-","-",0))</f>
        <v>0</v>
      </c>
      <c r="U42" s="192">
        <f>IF(U41=".",".",IF(U41="-","-",0))</f>
        <v>0</v>
      </c>
      <c r="V42" s="144" t="str">
        <f>IF(V41=".",".","All")</f>
        <v>All</v>
      </c>
      <c r="W42" s="144" t="str">
        <f>IF(W41=".",".","/ jour")</f>
        <v>/ jour</v>
      </c>
      <c r="X42" s="192">
        <f t="shared" ref="X42" si="422">IF(X41=".",".",IF(X41="-","-",0))</f>
        <v>0</v>
      </c>
      <c r="Y42" s="192">
        <f t="shared" ref="Y42" si="423">IF(Y41=".",".",IF(Y41="-","-",0))</f>
        <v>0</v>
      </c>
      <c r="Z42" s="192">
        <f t="shared" ref="Z42" si="424">IF(Z41=".",".",IF(Z41="-","-",0))</f>
        <v>0</v>
      </c>
      <c r="AA42" s="192">
        <f>IF(AA41=".",".",IF(AA41="-","-",0))</f>
        <v>0</v>
      </c>
      <c r="AB42" s="192">
        <f>IF(AB41=".",".",IF(AB41="-","-",0))</f>
        <v>0</v>
      </c>
      <c r="AC42" s="144" t="str">
        <f>IF(AC41=".",".","All")</f>
        <v>All</v>
      </c>
      <c r="AD42" s="144" t="str">
        <f>IF(AD41=".",".","/ jour")</f>
        <v>/ jour</v>
      </c>
      <c r="AE42" s="192">
        <f t="shared" ref="AE42" si="425">IF(AE41=".",".",IF(AE41="-","-",0))</f>
        <v>0</v>
      </c>
      <c r="AF42" s="192">
        <f t="shared" ref="AF42" si="426">IF(AF41=".",".",IF(AF41="-","-",0))</f>
        <v>0</v>
      </c>
      <c r="AG42" s="192">
        <f t="shared" ref="AG42" si="427">IF(AG41=".",".",IF(AG41="-","-",0))</f>
        <v>0</v>
      </c>
      <c r="AH42" s="192" t="str">
        <f>IF(AH41=".",".",IF(AH41="-","-",0))</f>
        <v>-</v>
      </c>
      <c r="AI42" s="192" t="str">
        <f>IF(AI41=".",".",IF(AI41="-","-",0))</f>
        <v>-</v>
      </c>
      <c r="AJ42" s="144" t="str">
        <f>IF(AJ41=".",".","Total")</f>
        <v>.</v>
      </c>
      <c r="AK42" s="144" t="str">
        <f>IF(AK41=".",".","/ jour")</f>
        <v>.</v>
      </c>
      <c r="AL42" s="192" t="str">
        <f t="shared" ref="AL42" si="428">IF(AL41=".",".",IF(AL41="-","-",0))</f>
        <v>.</v>
      </c>
      <c r="AM42" s="192" t="str">
        <f t="shared" ref="AM42" si="429">IF(AM41=".",".",IF(AM41="-","-",0))</f>
        <v>.</v>
      </c>
      <c r="AN42" s="206"/>
      <c r="AO42" s="208"/>
      <c r="AP42" s="210"/>
      <c r="AQ42" s="212"/>
      <c r="AR42" s="214"/>
      <c r="AS42" s="216"/>
      <c r="AT42" s="202"/>
      <c r="AV42" s="98" t="s">
        <v>55</v>
      </c>
      <c r="AW42" s="99" t="s">
        <v>56</v>
      </c>
      <c r="AX42" s="99">
        <v>0.75</v>
      </c>
      <c r="AY42" s="197">
        <f>AY32-AY44</f>
        <v>0.23749999999999999</v>
      </c>
    </row>
    <row r="43" spans="1:51" ht="15.75" thickBot="1" x14ac:dyDescent="0.3">
      <c r="A43" s="159" t="str">
        <f>IFERROR(AVERAGE(C43:G43,J43:N43,Q43:U43,X43:AB43,AE43:AI43,AL43:AM43),"-")</f>
        <v>-</v>
      </c>
      <c r="B43" s="169" t="s">
        <v>38</v>
      </c>
      <c r="C43" s="193" t="str">
        <f>IF(C41=".",".",IF(C41="-","-",IFERROR(C41-C40-C42,"")))</f>
        <v>.</v>
      </c>
      <c r="D43" s="193" t="str">
        <f>IF(D41=".",".",IF(D41="-","-",IFERROR(D41-D40-D42,"")))</f>
        <v>.</v>
      </c>
      <c r="E43" s="193" t="str">
        <f>IF(E41=".",".",IF(E41="-","",IFERROR(E41-E40-E42,"")))</f>
        <v/>
      </c>
      <c r="F43" s="193" t="str">
        <f>IF(F41=".",".",IF(F41="-","-",IFERROR(F41-F40-F42,"")))</f>
        <v/>
      </c>
      <c r="G43" s="193" t="str">
        <f>IF(G41=".",".",IF(G41="-","-",IFERROR(G41-G40-G42,"")))</f>
        <v/>
      </c>
      <c r="H43" s="149">
        <f>IF(H41=".",".",SUM(C43:G43)+SUM(AL31:AM31))</f>
        <v>0</v>
      </c>
      <c r="I43" s="150" t="str">
        <f>IF(I41=".",".",IFERROR(AVERAGE(AL37:AM37,C43:G43),""))</f>
        <v/>
      </c>
      <c r="J43" s="193" t="str">
        <f>IF(J41=".",".",IF(J41="-","-",IFERROR(J41-J40-J42,"")))</f>
        <v/>
      </c>
      <c r="K43" s="193" t="str">
        <f>IF(K41=".",".",IF(K41="-","-",IFERROR(K41-K40-K42,"")))</f>
        <v/>
      </c>
      <c r="L43" s="193" t="str">
        <f>IF(L41=".",".",IF(L41="-","",IFERROR(L41-L40-L42,"")))</f>
        <v/>
      </c>
      <c r="M43" s="193" t="str">
        <f>IF(M41=".",".",IF(M41="-","-",IFERROR(M41-M40-M42,"")))</f>
        <v/>
      </c>
      <c r="N43" s="193" t="str">
        <f>IF(N41=".",".",IF(N41="-","-",IFERROR(N41-N40-N42,"")))</f>
        <v/>
      </c>
      <c r="O43" s="149">
        <f>IF(O41=".",".",SUM(J43:N43))</f>
        <v>0</v>
      </c>
      <c r="P43" s="150" t="str">
        <f>IF(P41=".",".",IFERROR(AVERAGE(J43:N43),""))</f>
        <v/>
      </c>
      <c r="Q43" s="193" t="str">
        <f>IF(Q41=".",".",IF(Q41="-","-",IFERROR(Q41-Q40-Q42,"")))</f>
        <v/>
      </c>
      <c r="R43" s="193" t="str">
        <f>IF(R41=".",".",IF(R41="-","-",IFERROR(R41-R40-R42,"")))</f>
        <v/>
      </c>
      <c r="S43" s="193" t="str">
        <f>IF(S41=".",".",IF(S41="-","",IFERROR(S41-S40-S42,"")))</f>
        <v/>
      </c>
      <c r="T43" s="193" t="str">
        <f>IF(T41=".",".",IF(T41="-","-",IFERROR(T41-T40-T42,"")))</f>
        <v/>
      </c>
      <c r="U43" s="193" t="str">
        <f>IF(U41=".",".",IF(U41="-","-",IFERROR(U41-U40-U42,"")))</f>
        <v/>
      </c>
      <c r="V43" s="149">
        <f>IF(V41=".",".",SUM(Q43:U43))</f>
        <v>0</v>
      </c>
      <c r="W43" s="150" t="str">
        <f>IF(W41=".",".",IFERROR(AVERAGE(Q43:U43),""))</f>
        <v/>
      </c>
      <c r="X43" s="193" t="str">
        <f>IF(X41=".",".",IF(X41="-","-",IFERROR(X41-X40-X42,"")))</f>
        <v/>
      </c>
      <c r="Y43" s="193" t="str">
        <f>IF(Y41=".",".",IF(Y41="-","-",IFERROR(Y41-Y40-Y42,"")))</f>
        <v/>
      </c>
      <c r="Z43" s="193" t="str">
        <f>IF(Z41=".",".",IF(Z41="-","",IFERROR(Z41-Z40-Z42,"")))</f>
        <v/>
      </c>
      <c r="AA43" s="193" t="str">
        <f>IF(AA41=".",".",IF(AA41="-","-",IFERROR(AA41-AA40-AA42,"")))</f>
        <v/>
      </c>
      <c r="AB43" s="193" t="str">
        <f>IF(AB41=".",".",IF(AB41="-","-",IFERROR(AB41-AB40-AB42,"")))</f>
        <v/>
      </c>
      <c r="AC43" s="149">
        <f>IF(AC41=".",".",SUM(X43:AB43))</f>
        <v>0</v>
      </c>
      <c r="AD43" s="150" t="str">
        <f>IF(AD41=".",".",IFERROR(AVERAGE(X43:AB43),""))</f>
        <v/>
      </c>
      <c r="AE43" s="193" t="str">
        <f>IF(AE41=".",".",IF(AE41="-","-",IFERROR(AE41-AE40-AE42,"")))</f>
        <v/>
      </c>
      <c r="AF43" s="193" t="str">
        <f>IF(AF41=".",".",IF(AF41="-","-",IFERROR(AF41-AF40-AF42,"")))</f>
        <v/>
      </c>
      <c r="AG43" s="193" t="str">
        <f>IF(AG41=".",".",IF(AG41="-","",IFERROR(AG41-AG40-AG42,"")))</f>
        <v/>
      </c>
      <c r="AH43" s="193" t="str">
        <f>IF(AH41=".",".",IF(AH41="-","-",IFERROR(AH41-AH40-AH42,"")))</f>
        <v>-</v>
      </c>
      <c r="AI43" s="193" t="str">
        <f>IF(AI41=".",".",IF(AI41="-","-",IFERROR(AI41-AI40-AI42,"")))</f>
        <v>-</v>
      </c>
      <c r="AJ43" s="149" t="str">
        <f>IF(AJ41=".",".",SUM(AE43:AI43))</f>
        <v>.</v>
      </c>
      <c r="AK43" s="150" t="str">
        <f>IF(AK41=".",".",IFERROR(AVERAGE(AE43:AI43),""))</f>
        <v>.</v>
      </c>
      <c r="AL43" s="193" t="str">
        <f>IF(AL41=".",".",IF(AL41="-","-",IFERROR(AL41-AL40-AL42,"")))</f>
        <v>.</v>
      </c>
      <c r="AM43" s="193" t="str">
        <f>IF(AM41=".",".",IF(AM41="-","-",IFERROR(AM41-AM40-AM42,"")))</f>
        <v>.</v>
      </c>
      <c r="AN43" s="207"/>
      <c r="AO43" s="209"/>
      <c r="AP43" s="211"/>
      <c r="AQ43" s="213"/>
      <c r="AR43" s="215"/>
      <c r="AS43" s="217"/>
      <c r="AT43" s="203"/>
      <c r="AV43" s="98" t="s">
        <v>26</v>
      </c>
      <c r="AW43" s="100" t="s">
        <v>57</v>
      </c>
      <c r="AX43" s="189">
        <v>0.5</v>
      </c>
      <c r="AY43" s="197">
        <f>AY36</f>
        <v>0.15833333333333333</v>
      </c>
    </row>
    <row r="44" spans="1:51" ht="15.75" thickBot="1" x14ac:dyDescent="0.3">
      <c r="A44" s="160">
        <f>IFERROR(AVERAGE(A20:A43),0)</f>
        <v>0</v>
      </c>
      <c r="B44" s="162" t="s">
        <v>62</v>
      </c>
      <c r="AL44" s="152"/>
      <c r="AM44" s="152" t="s">
        <v>63</v>
      </c>
      <c r="AN44" s="71">
        <v>8</v>
      </c>
      <c r="AO44" s="72">
        <f t="shared" ref="AO44:AT44" si="430">SUM(AO3:AO43)</f>
        <v>13.5</v>
      </c>
      <c r="AP44" s="78">
        <f t="shared" si="430"/>
        <v>9</v>
      </c>
      <c r="AQ44" s="73">
        <f t="shared" si="430"/>
        <v>0</v>
      </c>
      <c r="AR44" s="74">
        <f t="shared" si="430"/>
        <v>1</v>
      </c>
      <c r="AS44" s="75">
        <f t="shared" si="430"/>
        <v>142</v>
      </c>
      <c r="AT44" s="76">
        <f t="shared" si="430"/>
        <v>0</v>
      </c>
      <c r="AV44" s="98" t="s">
        <v>58</v>
      </c>
      <c r="AW44" s="100" t="s">
        <v>59</v>
      </c>
      <c r="AX44" s="189">
        <v>0.25</v>
      </c>
      <c r="AY44" s="197">
        <f>AY32/4</f>
        <v>7.9166666666666663E-2</v>
      </c>
    </row>
    <row r="45" spans="1:51" ht="15.75" thickBot="1" x14ac:dyDescent="0.3">
      <c r="G45" s="163"/>
      <c r="J45" s="164"/>
      <c r="K45" s="165"/>
      <c r="L45" s="164"/>
      <c r="M45" s="166"/>
      <c r="N45" s="164"/>
      <c r="AM45" s="151" t="s">
        <v>64</v>
      </c>
      <c r="AN45" s="71">
        <v>8</v>
      </c>
      <c r="AO45" s="77">
        <v>36</v>
      </c>
      <c r="AP45" s="78">
        <v>9</v>
      </c>
      <c r="AQ45" s="73">
        <v>45</v>
      </c>
      <c r="AR45" s="74">
        <v>21</v>
      </c>
      <c r="AS45" s="75">
        <f>52*3</f>
        <v>156</v>
      </c>
      <c r="AT45" s="76">
        <v>0</v>
      </c>
      <c r="AV45" s="100" t="s">
        <v>27</v>
      </c>
      <c r="AW45" s="100" t="s">
        <v>60</v>
      </c>
      <c r="AX45" s="189">
        <v>0</v>
      </c>
      <c r="AY45" s="197">
        <v>0</v>
      </c>
    </row>
    <row r="46" spans="1:51" ht="15.75" thickBot="1" x14ac:dyDescent="0.3">
      <c r="AM46" s="151" t="s">
        <v>65</v>
      </c>
      <c r="AN46" s="71">
        <f t="shared" ref="AN46:AS46" si="431">AN45-AN44</f>
        <v>0</v>
      </c>
      <c r="AO46" s="77">
        <f t="shared" si="431"/>
        <v>22.5</v>
      </c>
      <c r="AP46" s="79">
        <f t="shared" si="431"/>
        <v>0</v>
      </c>
      <c r="AQ46" s="73">
        <f t="shared" si="431"/>
        <v>45</v>
      </c>
      <c r="AR46" s="74">
        <f t="shared" si="431"/>
        <v>20</v>
      </c>
      <c r="AS46" s="75">
        <f t="shared" si="431"/>
        <v>14</v>
      </c>
      <c r="AT46" s="76">
        <f>AT45-AT44</f>
        <v>0</v>
      </c>
      <c r="AV46" s="62"/>
    </row>
    <row r="47" spans="1:51" ht="15.75" thickBot="1" x14ac:dyDescent="0.3">
      <c r="AV47" s="60" t="s">
        <v>17</v>
      </c>
      <c r="AW47" s="60" t="s">
        <v>61</v>
      </c>
      <c r="AX47" s="60"/>
    </row>
    <row r="48" spans="1:51" ht="32.25" thickBot="1" x14ac:dyDescent="0.55000000000000004">
      <c r="A48" s="229">
        <f>Enfants!AT43</f>
        <v>2022</v>
      </c>
      <c r="B48" s="230"/>
      <c r="C48" s="173"/>
      <c r="D48" s="173"/>
      <c r="E48" s="173"/>
      <c r="F48" s="173"/>
      <c r="G48" s="173"/>
      <c r="H48" s="173"/>
      <c r="I48" s="173"/>
      <c r="J48" s="173"/>
      <c r="K48" s="173"/>
      <c r="L48" s="173"/>
      <c r="M48" s="173"/>
      <c r="N48" s="173"/>
      <c r="O48" s="173"/>
      <c r="P48" s="173"/>
      <c r="Q48" s="173"/>
      <c r="R48" s="173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  <c r="AG48" s="173"/>
      <c r="AH48" s="173"/>
      <c r="AI48" s="173"/>
      <c r="AJ48" s="173"/>
      <c r="AK48" s="173"/>
      <c r="AL48" s="173"/>
      <c r="AM48" s="173"/>
      <c r="AN48" s="93"/>
      <c r="AO48" s="93"/>
      <c r="AP48" s="93"/>
      <c r="AQ48" s="93"/>
      <c r="AR48" s="93"/>
      <c r="AS48" s="93"/>
      <c r="AT48" s="93"/>
      <c r="AU48" s="94"/>
    </row>
    <row r="49" spans="1:47" ht="86.25" thickBot="1" x14ac:dyDescent="0.3">
      <c r="A49" s="158"/>
      <c r="B49" s="10"/>
      <c r="C49" s="153" t="s">
        <v>0</v>
      </c>
      <c r="D49" s="154" t="s">
        <v>1</v>
      </c>
      <c r="E49" s="154" t="s">
        <v>2</v>
      </c>
      <c r="F49" s="154" t="s">
        <v>3</v>
      </c>
      <c r="G49" s="154" t="s">
        <v>4</v>
      </c>
      <c r="H49" s="155" t="s">
        <v>5</v>
      </c>
      <c r="I49" s="156" t="s">
        <v>6</v>
      </c>
      <c r="J49" s="157" t="s">
        <v>0</v>
      </c>
      <c r="K49" s="154" t="s">
        <v>1</v>
      </c>
      <c r="L49" s="154" t="s">
        <v>2</v>
      </c>
      <c r="M49" s="154" t="s">
        <v>3</v>
      </c>
      <c r="N49" s="154" t="s">
        <v>4</v>
      </c>
      <c r="O49" s="155" t="s">
        <v>5</v>
      </c>
      <c r="P49" s="156" t="s">
        <v>6</v>
      </c>
      <c r="Q49" s="157" t="s">
        <v>0</v>
      </c>
      <c r="R49" s="154" t="s">
        <v>1</v>
      </c>
      <c r="S49" s="154" t="s">
        <v>2</v>
      </c>
      <c r="T49" s="154" t="s">
        <v>3</v>
      </c>
      <c r="U49" s="154" t="s">
        <v>4</v>
      </c>
      <c r="V49" s="155" t="s">
        <v>5</v>
      </c>
      <c r="W49" s="156" t="s">
        <v>6</v>
      </c>
      <c r="X49" s="157" t="s">
        <v>0</v>
      </c>
      <c r="Y49" s="154" t="s">
        <v>1</v>
      </c>
      <c r="Z49" s="154" t="s">
        <v>2</v>
      </c>
      <c r="AA49" s="154" t="s">
        <v>3</v>
      </c>
      <c r="AB49" s="154" t="s">
        <v>4</v>
      </c>
      <c r="AC49" s="155" t="s">
        <v>5</v>
      </c>
      <c r="AD49" s="156" t="s">
        <v>6</v>
      </c>
      <c r="AE49" s="157" t="s">
        <v>0</v>
      </c>
      <c r="AF49" s="154" t="s">
        <v>1</v>
      </c>
      <c r="AG49" s="154" t="s">
        <v>2</v>
      </c>
      <c r="AH49" s="154" t="s">
        <v>3</v>
      </c>
      <c r="AI49" s="154" t="s">
        <v>4</v>
      </c>
      <c r="AJ49" s="155" t="s">
        <v>5</v>
      </c>
      <c r="AK49" s="156" t="s">
        <v>6</v>
      </c>
      <c r="AL49" s="157" t="s">
        <v>0</v>
      </c>
      <c r="AM49" s="154" t="s">
        <v>1</v>
      </c>
      <c r="AN49" s="14" t="s">
        <v>66</v>
      </c>
      <c r="AO49" s="15" t="s">
        <v>67</v>
      </c>
      <c r="AP49" s="89" t="s">
        <v>68</v>
      </c>
      <c r="AQ49" s="17" t="s">
        <v>69</v>
      </c>
      <c r="AR49" s="18" t="s">
        <v>70</v>
      </c>
      <c r="AS49" s="19" t="s">
        <v>71</v>
      </c>
      <c r="AT49" s="69" t="s">
        <v>72</v>
      </c>
      <c r="AU49" s="10"/>
    </row>
    <row r="50" spans="1:47" x14ac:dyDescent="0.25">
      <c r="A50" s="201" t="s">
        <v>14</v>
      </c>
      <c r="B50" s="167" t="s">
        <v>31</v>
      </c>
      <c r="C50" s="140" t="str">
        <f>Enfants!AU45</f>
        <v>.</v>
      </c>
      <c r="D50" s="113" t="str">
        <f>Enfants!AV45</f>
        <v>.</v>
      </c>
      <c r="E50" s="113" t="str">
        <f>Enfants!AW45</f>
        <v>.</v>
      </c>
      <c r="F50" s="113" t="str">
        <f>Enfants!AX45</f>
        <v>.</v>
      </c>
      <c r="G50" s="113" t="str">
        <f>Enfants!AY45</f>
        <v>.</v>
      </c>
      <c r="H50" s="115" t="str">
        <f>Enfants!AZ45</f>
        <v>1*</v>
      </c>
      <c r="I50" s="115" t="str">
        <f>Enfants!BA45</f>
        <v>2*</v>
      </c>
      <c r="J50" s="113" t="str">
        <f>Enfants!BB45</f>
        <v>3*</v>
      </c>
      <c r="K50" s="113" t="str">
        <f>Enfants!BC45</f>
        <v>4*</v>
      </c>
      <c r="L50" s="113" t="str">
        <f>Enfants!BD45</f>
        <v>5*</v>
      </c>
      <c r="M50" s="113" t="str">
        <f>Enfants!BE45</f>
        <v>6*</v>
      </c>
      <c r="N50" s="113" t="str">
        <f>Enfants!BF45</f>
        <v>7*</v>
      </c>
      <c r="O50" s="115">
        <f>Enfants!BG45</f>
        <v>8</v>
      </c>
      <c r="P50" s="115">
        <f>Enfants!BH45</f>
        <v>9</v>
      </c>
      <c r="Q50" s="113">
        <f>Enfants!BI45</f>
        <v>10</v>
      </c>
      <c r="R50" s="113">
        <f>Enfants!BJ45</f>
        <v>11</v>
      </c>
      <c r="S50" s="113">
        <f>Enfants!BK45</f>
        <v>12</v>
      </c>
      <c r="T50" s="113">
        <f>Enfants!BL45</f>
        <v>13</v>
      </c>
      <c r="U50" s="113">
        <f>Enfants!BM45</f>
        <v>14</v>
      </c>
      <c r="V50" s="115">
        <f>Enfants!BN45</f>
        <v>15</v>
      </c>
      <c r="W50" s="115">
        <f>Enfants!BO45</f>
        <v>16</v>
      </c>
      <c r="X50" s="113">
        <f>Enfants!BP45</f>
        <v>17</v>
      </c>
      <c r="Y50" s="113">
        <f>Enfants!BQ45</f>
        <v>18</v>
      </c>
      <c r="Z50" s="113">
        <f>Enfants!BR45</f>
        <v>19</v>
      </c>
      <c r="AA50" s="113">
        <f>Enfants!BS45</f>
        <v>20</v>
      </c>
      <c r="AB50" s="113">
        <f>Enfants!BT45</f>
        <v>21</v>
      </c>
      <c r="AC50" s="141">
        <f>Enfants!BU45</f>
        <v>22</v>
      </c>
      <c r="AD50" s="115">
        <f>Enfants!BV45</f>
        <v>23</v>
      </c>
      <c r="AE50" s="113">
        <f>Enfants!BW45</f>
        <v>24</v>
      </c>
      <c r="AF50" s="113">
        <f>Enfants!BX45</f>
        <v>25</v>
      </c>
      <c r="AG50" s="113">
        <f>Enfants!BY45</f>
        <v>26</v>
      </c>
      <c r="AH50" s="113">
        <f>Enfants!BZ45</f>
        <v>27</v>
      </c>
      <c r="AI50" s="113">
        <f>Enfants!CA45</f>
        <v>28</v>
      </c>
      <c r="AJ50" s="115">
        <f>Enfants!CB45</f>
        <v>29</v>
      </c>
      <c r="AK50" s="115">
        <f>Enfants!CC45</f>
        <v>30</v>
      </c>
      <c r="AL50" s="113">
        <f>Enfants!CD45</f>
        <v>31</v>
      </c>
      <c r="AM50" s="118" t="str">
        <f>Enfants!CE45</f>
        <v>.</v>
      </c>
      <c r="AN50" s="206">
        <f>COUNTIF(C51:AM51,"Férier")</f>
        <v>0</v>
      </c>
      <c r="AO50" s="208">
        <f>(COUNTIF(C51:AM51,"8h_CL")+(COUNTIF(C51:AM51,"4h_CL")*0.5))</f>
        <v>0</v>
      </c>
      <c r="AP50" s="210">
        <f>(COUNTIF(C51:AM51,"8h_RC")+(COUNTIF(C51:AM51,"2h_RC")*0.5)+(COUNTIF(C51:AM51,"2h_RC")*0.25)+(COUNTIF(C51:AM51,"6h_RC")*0.75))</f>
        <v>0</v>
      </c>
      <c r="AQ50" s="212">
        <f>COUNTIF(C51:AM51,"SaSo")</f>
        <v>0</v>
      </c>
      <c r="AR50" s="214">
        <f>COUNTIF(C51:AM51,"Malad")</f>
        <v>0</v>
      </c>
      <c r="AS50" s="216">
        <f>COUNTIF(C51:AM51,"T-HW")</f>
        <v>0</v>
      </c>
      <c r="AT50" s="201">
        <f>(COUNTIF(C51:AM51,"8h_CEL")+(COUNTIF(C50:AM50,"2h_CEL")*0.5))</f>
        <v>0</v>
      </c>
    </row>
    <row r="51" spans="1:47" x14ac:dyDescent="0.25">
      <c r="A51" s="202"/>
      <c r="B51" s="168" t="s">
        <v>32</v>
      </c>
      <c r="C51" s="142" t="str">
        <f>IF(C50=".",".","")</f>
        <v>.</v>
      </c>
      <c r="D51" s="143" t="str">
        <f t="shared" ref="D51" si="432">IF(D50=".",".","")</f>
        <v>.</v>
      </c>
      <c r="E51" s="143" t="str">
        <f t="shared" ref="E51" si="433">IF(E50=".",".","")</f>
        <v>.</v>
      </c>
      <c r="F51" s="143" t="str">
        <f t="shared" ref="F51" si="434">IF(F50=".",".","")</f>
        <v>.</v>
      </c>
      <c r="G51" s="143" t="str">
        <f t="shared" ref="G51" si="435">IF(G50=".",".","")</f>
        <v>.</v>
      </c>
      <c r="H51" s="145" t="str">
        <f t="shared" ref="H51:H52" si="436">IF(H50=".",".","")</f>
        <v/>
      </c>
      <c r="I51" s="145" t="str">
        <f t="shared" ref="I51:I52" si="437">IF(I50=".",".","")</f>
        <v/>
      </c>
      <c r="J51" s="142" t="str">
        <f>IF(J50=".",".","")</f>
        <v/>
      </c>
      <c r="K51" s="143" t="str">
        <f t="shared" ref="K51" si="438">IF(K50=".",".","")</f>
        <v/>
      </c>
      <c r="L51" s="143" t="str">
        <f t="shared" ref="L51" si="439">IF(L50=".",".","")</f>
        <v/>
      </c>
      <c r="M51" s="143" t="str">
        <f t="shared" ref="M51" si="440">IF(M50=".",".","")</f>
        <v/>
      </c>
      <c r="N51" s="143" t="str">
        <f t="shared" ref="N51" si="441">IF(N50=".",".","")</f>
        <v/>
      </c>
      <c r="O51" s="145" t="str">
        <f t="shared" ref="O51:O53" si="442">IF(O50=".",".","")</f>
        <v/>
      </c>
      <c r="P51" s="145" t="str">
        <f t="shared" ref="P51:P53" si="443">IF(P50=".",".","")</f>
        <v/>
      </c>
      <c r="Q51" s="142" t="str">
        <f>IF(Q50=".",".","")</f>
        <v/>
      </c>
      <c r="R51" s="143" t="str">
        <f t="shared" ref="R51" si="444">IF(R50=".",".","")</f>
        <v/>
      </c>
      <c r="S51" s="143" t="str">
        <f t="shared" ref="S51" si="445">IF(S50=".",".","")</f>
        <v/>
      </c>
      <c r="T51" s="143" t="str">
        <f t="shared" ref="T51" si="446">IF(T50=".",".","")</f>
        <v/>
      </c>
      <c r="U51" s="143" t="str">
        <f t="shared" ref="U51" si="447">IF(U50=".",".","")</f>
        <v/>
      </c>
      <c r="V51" s="145" t="str">
        <f t="shared" ref="V51:V53" si="448">IF(V50=".",".","")</f>
        <v/>
      </c>
      <c r="W51" s="145" t="str">
        <f t="shared" ref="W51:W53" si="449">IF(W50=".",".","")</f>
        <v/>
      </c>
      <c r="X51" s="142" t="str">
        <f>IF(X50=".",".","")</f>
        <v/>
      </c>
      <c r="Y51" s="143" t="str">
        <f t="shared" ref="Y51" si="450">IF(Y50=".",".","")</f>
        <v/>
      </c>
      <c r="Z51" s="143" t="str">
        <f t="shared" ref="Z51" si="451">IF(Z50=".",".","")</f>
        <v/>
      </c>
      <c r="AA51" s="143" t="str">
        <f t="shared" ref="AA51" si="452">IF(AA50=".",".","")</f>
        <v/>
      </c>
      <c r="AB51" s="143" t="str">
        <f t="shared" ref="AB51" si="453">IF(AB50=".",".","")</f>
        <v/>
      </c>
      <c r="AC51" s="145" t="str">
        <f t="shared" ref="AC51:AC53" si="454">IF(AC50=".",".","")</f>
        <v/>
      </c>
      <c r="AD51" s="145" t="str">
        <f t="shared" ref="AD51:AD53" si="455">IF(AD50=".",".","")</f>
        <v/>
      </c>
      <c r="AE51" s="142" t="str">
        <f>IF(AE50=".",".","")</f>
        <v/>
      </c>
      <c r="AF51" s="143" t="str">
        <f t="shared" ref="AF51" si="456">IF(AF50=".",".","")</f>
        <v/>
      </c>
      <c r="AG51" s="143" t="str">
        <f t="shared" ref="AG51" si="457">IF(AG50=".",".","")</f>
        <v/>
      </c>
      <c r="AH51" s="143" t="str">
        <f t="shared" ref="AH51" si="458">IF(AH50=".",".","")</f>
        <v/>
      </c>
      <c r="AI51" s="143" t="str">
        <f t="shared" ref="AI51" si="459">IF(AI50=".",".","")</f>
        <v/>
      </c>
      <c r="AJ51" s="145" t="str">
        <f t="shared" ref="AJ51:AJ53" si="460">IF(AJ50=".",".","")</f>
        <v/>
      </c>
      <c r="AK51" s="145" t="str">
        <f t="shared" ref="AK51:AK53" si="461">IF(AK50=".",".","")</f>
        <v/>
      </c>
      <c r="AL51" s="142" t="str">
        <f>IF(AL50=".",".","")</f>
        <v/>
      </c>
      <c r="AM51" s="143" t="str">
        <f t="shared" ref="AM51" si="462">IF(AM50=".",".","")</f>
        <v>.</v>
      </c>
      <c r="AN51" s="206"/>
      <c r="AO51" s="208"/>
      <c r="AP51" s="210"/>
      <c r="AQ51" s="212"/>
      <c r="AR51" s="214"/>
      <c r="AS51" s="216"/>
      <c r="AT51" s="202"/>
    </row>
    <row r="52" spans="1:47" x14ac:dyDescent="0.25">
      <c r="A52" s="202"/>
      <c r="B52" s="168" t="s">
        <v>34</v>
      </c>
      <c r="C52" s="146" t="str">
        <f t="shared" ref="C52" si="463">IF(C51=".",".",IF(C51="T-HW","",IF(C51="Work","",IF(C51="","","-"))))</f>
        <v>.</v>
      </c>
      <c r="D52" s="146" t="str">
        <f t="shared" ref="D52" si="464">IF(D51=".",".",IF(D51="T-HW","",IF(D51="Work","",IF(D51="","","-"))))</f>
        <v>.</v>
      </c>
      <c r="E52" s="146" t="str">
        <f t="shared" ref="E52" si="465">IF(E51=".",".",IF(E51="T-HW","",IF(E51="Work","",IF(E51="","","-"))))</f>
        <v>.</v>
      </c>
      <c r="F52" s="146" t="str">
        <f>IF(F51=".",".",IF(F51="T-HW","",IF(F51="Work","",IF(F51="","","-"))))</f>
        <v>.</v>
      </c>
      <c r="G52" s="146" t="str">
        <f>IF(G51=".",".",IF(G51="T-HW","",IF(G51="Work","",IF(G51="","","-"))))</f>
        <v>.</v>
      </c>
      <c r="H52" s="144" t="str">
        <f t="shared" si="436"/>
        <v/>
      </c>
      <c r="I52" s="144" t="str">
        <f t="shared" si="437"/>
        <v/>
      </c>
      <c r="J52" s="146" t="str">
        <f t="shared" ref="J52" si="466">IF(J51=".",".",IF(J51="T-HW","",IF(J51="Work","",IF(J51="","","-"))))</f>
        <v/>
      </c>
      <c r="K52" s="146" t="str">
        <f t="shared" ref="K52" si="467">IF(K51=".",".",IF(K51="T-HW","",IF(K51="Work","",IF(K51="","","-"))))</f>
        <v/>
      </c>
      <c r="L52" s="146" t="str">
        <f t="shared" ref="L52" si="468">IF(L51=".",".",IF(L51="T-HW","",IF(L51="Work","",IF(L51="","","-"))))</f>
        <v/>
      </c>
      <c r="M52" s="146" t="str">
        <f t="shared" ref="M52" si="469">IF(M51=".",".",IF(M51="T-HW","",IF(M51="Work","",IF(M51="","","-"))))</f>
        <v/>
      </c>
      <c r="N52" s="146" t="str">
        <f t="shared" ref="N52" si="470">IF(N51=".",".",IF(N51="T-HW","",IF(N51="Work","",IF(N51="","","-"))))</f>
        <v/>
      </c>
      <c r="O52" s="144" t="str">
        <f t="shared" si="442"/>
        <v/>
      </c>
      <c r="P52" s="144" t="str">
        <f t="shared" si="443"/>
        <v/>
      </c>
      <c r="Q52" s="146" t="str">
        <f t="shared" ref="Q52" si="471">IF(Q51=".",".",IF(Q51="T-HW","",IF(Q51="Work","",IF(Q51="","","-"))))</f>
        <v/>
      </c>
      <c r="R52" s="146" t="str">
        <f t="shared" ref="R52" si="472">IF(R51=".",".",IF(R51="T-HW","",IF(R51="Work","",IF(R51="","","-"))))</f>
        <v/>
      </c>
      <c r="S52" s="146" t="str">
        <f t="shared" ref="S52" si="473">IF(S51=".",".",IF(S51="T-HW","",IF(S51="Work","",IF(S51="","","-"))))</f>
        <v/>
      </c>
      <c r="T52" s="146" t="str">
        <f t="shared" ref="T52" si="474">IF(T51=".",".",IF(T51="T-HW","",IF(T51="Work","",IF(T51="","","-"))))</f>
        <v/>
      </c>
      <c r="U52" s="146" t="str">
        <f t="shared" ref="U52" si="475">IF(U51=".",".",IF(U51="T-HW","",IF(U51="Work","",IF(U51="","","-"))))</f>
        <v/>
      </c>
      <c r="V52" s="144" t="str">
        <f t="shared" si="448"/>
        <v/>
      </c>
      <c r="W52" s="144" t="str">
        <f t="shared" si="449"/>
        <v/>
      </c>
      <c r="X52" s="146" t="str">
        <f t="shared" ref="X52" si="476">IF(X51=".",".",IF(X51="T-HW","",IF(X51="Work","",IF(X51="","","-"))))</f>
        <v/>
      </c>
      <c r="Y52" s="146" t="str">
        <f t="shared" ref="Y52" si="477">IF(Y51=".",".",IF(Y51="T-HW","",IF(Y51="Work","",IF(Y51="","","-"))))</f>
        <v/>
      </c>
      <c r="Z52" s="146" t="str">
        <f t="shared" ref="Z52" si="478">IF(Z51=".",".",IF(Z51="T-HW","",IF(Z51="Work","",IF(Z51="","","-"))))</f>
        <v/>
      </c>
      <c r="AA52" s="146" t="str">
        <f t="shared" ref="AA52" si="479">IF(AA51=".",".",IF(AA51="T-HW","",IF(AA51="Work","",IF(AA51="","","-"))))</f>
        <v/>
      </c>
      <c r="AB52" s="146" t="str">
        <f t="shared" ref="AB52" si="480">IF(AB51=".",".",IF(AB51="T-HW","",IF(AB51="Work","",IF(AB51="","","-"))))</f>
        <v/>
      </c>
      <c r="AC52" s="144" t="str">
        <f t="shared" si="454"/>
        <v/>
      </c>
      <c r="AD52" s="144" t="str">
        <f t="shared" si="455"/>
        <v/>
      </c>
      <c r="AE52" s="146" t="str">
        <f t="shared" ref="AE52" si="481">IF(AE51=".",".",IF(AE51="T-HW","",IF(AE51="Work","",IF(AE51="","","-"))))</f>
        <v/>
      </c>
      <c r="AF52" s="146" t="str">
        <f t="shared" ref="AF52" si="482">IF(AF51=".",".",IF(AF51="T-HW","",IF(AF51="Work","",IF(AF51="","","-"))))</f>
        <v/>
      </c>
      <c r="AG52" s="146" t="str">
        <f t="shared" ref="AG52" si="483">IF(AG51=".",".",IF(AG51="T-HW","",IF(AG51="Work","",IF(AG51="","","-"))))</f>
        <v/>
      </c>
      <c r="AH52" s="146" t="str">
        <f t="shared" ref="AH52" si="484">IF(AH51=".",".",IF(AH51="T-HW","",IF(AH51="Work","",IF(AH51="","","-"))))</f>
        <v/>
      </c>
      <c r="AI52" s="146" t="str">
        <f t="shared" ref="AI52" si="485">IF(AI51=".",".",IF(AI51="T-HW","",IF(AI51="Work","",IF(AI51="","","-"))))</f>
        <v/>
      </c>
      <c r="AJ52" s="144" t="str">
        <f t="shared" si="460"/>
        <v/>
      </c>
      <c r="AK52" s="144" t="str">
        <f t="shared" si="461"/>
        <v/>
      </c>
      <c r="AL52" s="146" t="str">
        <f t="shared" ref="AL52" si="486">IF(AL51=".",".",IF(AL51="T-HW","",IF(AL51="Work","",IF(AL51="","","-"))))</f>
        <v/>
      </c>
      <c r="AM52" s="146" t="str">
        <f t="shared" ref="AM52" si="487">IF(AM51=".",".",IF(AM51="T-HW","",IF(AM51="Work","",IF(AM51="","","-"))))</f>
        <v>.</v>
      </c>
      <c r="AN52" s="206"/>
      <c r="AO52" s="208"/>
      <c r="AP52" s="210"/>
      <c r="AQ52" s="212"/>
      <c r="AR52" s="214"/>
      <c r="AS52" s="216"/>
      <c r="AT52" s="202"/>
    </row>
    <row r="53" spans="1:47" x14ac:dyDescent="0.25">
      <c r="A53" s="202"/>
      <c r="B53" s="168" t="s">
        <v>35</v>
      </c>
      <c r="C53" s="146" t="str">
        <f>IF(C52=".",".",IF(C52="-","-",""))</f>
        <v>.</v>
      </c>
      <c r="D53" s="147" t="str">
        <f t="shared" ref="D53" si="488">IF(D52=".",".",IF(D52="-","-",""))</f>
        <v>.</v>
      </c>
      <c r="E53" s="146" t="str">
        <f t="shared" ref="E53:F53" si="489">IF(E52=".",".",IF(E52="-","-",""))</f>
        <v>.</v>
      </c>
      <c r="F53" s="146" t="str">
        <f t="shared" si="489"/>
        <v>.</v>
      </c>
      <c r="G53" s="146" t="str">
        <f t="shared" ref="G53" si="490">IF(G52=".",".",IF(G52="-","-",""))</f>
        <v>.</v>
      </c>
      <c r="H53" s="144" t="str">
        <f t="shared" ref="H53" si="491">IF(H52=".",".","")</f>
        <v/>
      </c>
      <c r="I53" s="144" t="str">
        <f t="shared" ref="I53" si="492">IF(I52=".",".","")</f>
        <v/>
      </c>
      <c r="J53" s="146" t="str">
        <f t="shared" ref="J53" si="493">IF(J52=".",".",IF(J52="-","-",""))</f>
        <v/>
      </c>
      <c r="K53" s="146" t="str">
        <f t="shared" ref="K53" si="494">IF(K52=".",".",IF(K52="-","-",""))</f>
        <v/>
      </c>
      <c r="L53" s="146" t="str">
        <f t="shared" ref="L53" si="495">IF(L52=".",".",IF(L52="-","-",""))</f>
        <v/>
      </c>
      <c r="M53" s="146" t="str">
        <f t="shared" ref="M53" si="496">IF(M52=".",".",IF(M52="-","-",""))</f>
        <v/>
      </c>
      <c r="N53" s="146" t="str">
        <f t="shared" ref="N53" si="497">IF(N52=".",".",IF(N52="-","-",""))</f>
        <v/>
      </c>
      <c r="O53" s="144" t="str">
        <f t="shared" si="442"/>
        <v/>
      </c>
      <c r="P53" s="144" t="str">
        <f t="shared" si="443"/>
        <v/>
      </c>
      <c r="Q53" s="146" t="str">
        <f>IF(Q52=".",".",IF(Q52="-","-",""))</f>
        <v/>
      </c>
      <c r="R53" s="147" t="str">
        <f t="shared" ref="R53" si="498">IF(R52=".",".",IF(R52="-","-",""))</f>
        <v/>
      </c>
      <c r="S53" s="147" t="str">
        <f t="shared" ref="S53" si="499">IF(S52=".",".",IF(S52="-","-",""))</f>
        <v/>
      </c>
      <c r="T53" s="147" t="str">
        <f t="shared" ref="T53" si="500">IF(T52=".",".",IF(T52="-","-",""))</f>
        <v/>
      </c>
      <c r="U53" s="147" t="str">
        <f t="shared" ref="U53" si="501">IF(U52=".",".",IF(U52="-","-",""))</f>
        <v/>
      </c>
      <c r="V53" s="144" t="str">
        <f t="shared" si="448"/>
        <v/>
      </c>
      <c r="W53" s="144" t="str">
        <f t="shared" si="449"/>
        <v/>
      </c>
      <c r="X53" s="146" t="str">
        <f>IF(X52=".",".",IF(X52="-","-",""))</f>
        <v/>
      </c>
      <c r="Y53" s="147" t="str">
        <f t="shared" ref="Y53" si="502">IF(Y52=".",".",IF(Y52="-","-",""))</f>
        <v/>
      </c>
      <c r="Z53" s="147" t="str">
        <f t="shared" ref="Z53" si="503">IF(Z52=".",".",IF(Z52="-","-",""))</f>
        <v/>
      </c>
      <c r="AA53" s="147" t="str">
        <f t="shared" ref="AA53" si="504">IF(AA52=".",".",IF(AA52="-","-",""))</f>
        <v/>
      </c>
      <c r="AB53" s="147" t="str">
        <f>IF(AB52=".",".",IF(AB52="-","-",""))</f>
        <v/>
      </c>
      <c r="AC53" s="144" t="str">
        <f t="shared" si="454"/>
        <v/>
      </c>
      <c r="AD53" s="144" t="str">
        <f t="shared" si="455"/>
        <v/>
      </c>
      <c r="AE53" s="146" t="str">
        <f>IF(AE52=".",".",IF(AE52="-","-",""))</f>
        <v/>
      </c>
      <c r="AF53" s="147" t="str">
        <f t="shared" ref="AF53" si="505">IF(AF52=".",".",IF(AF52="-","-",""))</f>
        <v/>
      </c>
      <c r="AG53" s="147" t="str">
        <f t="shared" ref="AG53" si="506">IF(AG52=".",".",IF(AG52="-","-",""))</f>
        <v/>
      </c>
      <c r="AH53" s="147" t="str">
        <f t="shared" ref="AH53" si="507">IF(AH52=".",".",IF(AH52="-","-",""))</f>
        <v/>
      </c>
      <c r="AI53" s="147" t="str">
        <f t="shared" ref="AI53" si="508">IF(AI52=".",".",IF(AI52="-","-",""))</f>
        <v/>
      </c>
      <c r="AJ53" s="144" t="str">
        <f t="shared" si="460"/>
        <v/>
      </c>
      <c r="AK53" s="144" t="str">
        <f t="shared" si="461"/>
        <v/>
      </c>
      <c r="AL53" s="146" t="str">
        <f>IF(AL52=".",".",IF(AL52="-","-",""))</f>
        <v/>
      </c>
      <c r="AM53" s="147" t="str">
        <f t="shared" ref="AM53" si="509">IF(AM52=".",".",IF(AM52="-","-",""))</f>
        <v>.</v>
      </c>
      <c r="AN53" s="206"/>
      <c r="AO53" s="208"/>
      <c r="AP53" s="210"/>
      <c r="AQ53" s="212"/>
      <c r="AR53" s="214"/>
      <c r="AS53" s="216"/>
      <c r="AT53" s="202"/>
    </row>
    <row r="54" spans="1:47" x14ac:dyDescent="0.25">
      <c r="A54" s="174" t="s">
        <v>36</v>
      </c>
      <c r="B54" s="168" t="s">
        <v>37</v>
      </c>
      <c r="C54" s="146" t="str">
        <f t="shared" ref="C54" si="510">IF(C53=".",".",IF(C53="-","-",0))</f>
        <v>.</v>
      </c>
      <c r="D54" s="146" t="str">
        <f t="shared" ref="D54" si="511">IF(D53=".",".",IF(D53="-","-",0))</f>
        <v>.</v>
      </c>
      <c r="E54" s="146" t="str">
        <f>IF(E53=".",".",IF(E53="-","-",0))</f>
        <v>.</v>
      </c>
      <c r="F54" s="146" t="str">
        <f>IF(F53=".",".",IF(F53="-","-",0))</f>
        <v>.</v>
      </c>
      <c r="G54" s="146" t="str">
        <f>IF(G53=".",".",IF(G53="-","-",0))</f>
        <v>.</v>
      </c>
      <c r="H54" s="144" t="str">
        <f>IF(H53=".",".","All")</f>
        <v>All</v>
      </c>
      <c r="I54" s="144" t="str">
        <f>IF(I53=".",".","/ jour")</f>
        <v>/ jour</v>
      </c>
      <c r="J54" s="146">
        <f t="shared" ref="J54" si="512">IF(J53=".",".",IF(J53="-","-",0))</f>
        <v>0</v>
      </c>
      <c r="K54" s="146">
        <f t="shared" ref="K54" si="513">IF(K53=".",".",IF(K53="-","-",0))</f>
        <v>0</v>
      </c>
      <c r="L54" s="146">
        <f t="shared" ref="L54" si="514">IF(L53=".",".",IF(L53="-","-",0))</f>
        <v>0</v>
      </c>
      <c r="M54" s="146">
        <f>IF(M53=".",".",IF(M53="-","-",0))</f>
        <v>0</v>
      </c>
      <c r="N54" s="146">
        <f>IF(N53=".",".",IF(N53="-","-",0))</f>
        <v>0</v>
      </c>
      <c r="O54" s="144" t="str">
        <f>IF(O53=".",".","All")</f>
        <v>All</v>
      </c>
      <c r="P54" s="144" t="str">
        <f>IF(P53=".",".","/ jour")</f>
        <v>/ jour</v>
      </c>
      <c r="Q54" s="146">
        <f t="shared" ref="Q54" si="515">IF(Q53=".",".",IF(Q53="-","-",0))</f>
        <v>0</v>
      </c>
      <c r="R54" s="146">
        <f t="shared" ref="R54" si="516">IF(R53=".",".",IF(R53="-","-",0))</f>
        <v>0</v>
      </c>
      <c r="S54" s="146">
        <f t="shared" ref="S54" si="517">IF(S53=".",".",IF(S53="-","-",0))</f>
        <v>0</v>
      </c>
      <c r="T54" s="146">
        <f>IF(T53=".",".",IF(T53="-","-",0))</f>
        <v>0</v>
      </c>
      <c r="U54" s="146">
        <f>IF(U53=".",".",IF(U53="-","-",0))</f>
        <v>0</v>
      </c>
      <c r="V54" s="144" t="str">
        <f>IF(V53=".",".","All")</f>
        <v>All</v>
      </c>
      <c r="W54" s="144" t="str">
        <f>IF(W53=".",".","/ jour")</f>
        <v>/ jour</v>
      </c>
      <c r="X54" s="146">
        <f t="shared" ref="X54" si="518">IF(X53=".",".",IF(X53="-","-",0))</f>
        <v>0</v>
      </c>
      <c r="Y54" s="146">
        <f t="shared" ref="Y54" si="519">IF(Y53=".",".",IF(Y53="-","-",0))</f>
        <v>0</v>
      </c>
      <c r="Z54" s="146">
        <f t="shared" ref="Z54" si="520">IF(Z53=".",".",IF(Z53="-","-",0))</f>
        <v>0</v>
      </c>
      <c r="AA54" s="146">
        <f>IF(AA53=".",".",IF(AA53="-","-",0))</f>
        <v>0</v>
      </c>
      <c r="AB54" s="146">
        <f>IF(AB53=".",".",IF(AB53="-","-",0))</f>
        <v>0</v>
      </c>
      <c r="AC54" s="144" t="str">
        <f>IF(AC53=".",".","All")</f>
        <v>All</v>
      </c>
      <c r="AD54" s="144" t="str">
        <f>IF(AD53=".",".","/ jour")</f>
        <v>/ jour</v>
      </c>
      <c r="AE54" s="146">
        <f t="shared" ref="AE54" si="521">IF(AE53=".",".",IF(AE53="-","-",0))</f>
        <v>0</v>
      </c>
      <c r="AF54" s="146">
        <f t="shared" ref="AF54" si="522">IF(AF53=".",".",IF(AF53="-","-",0))</f>
        <v>0</v>
      </c>
      <c r="AG54" s="146">
        <f t="shared" ref="AG54" si="523">IF(AG53=".",".",IF(AG53="-","-",0))</f>
        <v>0</v>
      </c>
      <c r="AH54" s="146">
        <f>IF(AH53=".",".",IF(AH53="-","-",0))</f>
        <v>0</v>
      </c>
      <c r="AI54" s="146">
        <f>IF(AI53=".",".",IF(AI53="-","-",0))</f>
        <v>0</v>
      </c>
      <c r="AJ54" s="144" t="str">
        <f>IF(AJ53=".",".","All")</f>
        <v>All</v>
      </c>
      <c r="AK54" s="144" t="str">
        <f>IF(AK53=".",".","/ jour")</f>
        <v>/ jour</v>
      </c>
      <c r="AL54" s="146">
        <f t="shared" ref="AL54" si="524">IF(AL53=".",".",IF(AL53="-","-",0))</f>
        <v>0</v>
      </c>
      <c r="AM54" s="146" t="str">
        <f t="shared" ref="AM54" si="525">IF(AM53=".",".",IF(AM53="-","-",0))</f>
        <v>.</v>
      </c>
      <c r="AN54" s="206"/>
      <c r="AO54" s="208"/>
      <c r="AP54" s="210"/>
      <c r="AQ54" s="212"/>
      <c r="AR54" s="214"/>
      <c r="AS54" s="216"/>
      <c r="AT54" s="202"/>
    </row>
    <row r="55" spans="1:47" ht="15.75" thickBot="1" x14ac:dyDescent="0.3">
      <c r="A55" s="159" t="str">
        <f>IFERROR(AVERAGE(C55:G55,J55:N55,Q55:U55,X55:AB55,AE55:AI55,AL55:AM55),"-")</f>
        <v>-</v>
      </c>
      <c r="B55" s="169" t="s">
        <v>38</v>
      </c>
      <c r="C55" s="148" t="str">
        <f>IF(C53=".",".",IF(C53="-","-",IFERROR(C53-C52-C54,"")))</f>
        <v>.</v>
      </c>
      <c r="D55" s="148" t="str">
        <f>IF(D53=".",".",IF(D53="-","-",IFERROR(D53-D52-D54,"")))</f>
        <v>.</v>
      </c>
      <c r="E55" s="148" t="str">
        <f>IF(E53=".",".",IF(E53="-","",IFERROR(E53-E52-E54,"")))</f>
        <v>.</v>
      </c>
      <c r="F55" s="148" t="str">
        <f>IF(F53=".",".",IF(F53="-","-",IFERROR(F53-F52-F54,"")))</f>
        <v>.</v>
      </c>
      <c r="G55" s="148" t="str">
        <f>IF(G53=".",".",IF(G53="-","-",IFERROR(G53-G52-G54,"")))</f>
        <v>.</v>
      </c>
      <c r="H55" s="149">
        <f>IF(H53=".",".",SUM(C55:G55)+SUM(AL43:AM43))</f>
        <v>0</v>
      </c>
      <c r="I55" s="150" t="str">
        <f>IF(I53=".",".",IFERROR(AVERAGE(AL43:AM43,C55:G55),""))</f>
        <v/>
      </c>
      <c r="J55" s="148" t="str">
        <f>IF(J53=".",".",IF(J53="-","-",IFERROR(J53-J52-J54,"")))</f>
        <v/>
      </c>
      <c r="K55" s="148" t="str">
        <f>IF(K53=".",".",IF(K53="-","-",IFERROR(K53-K52-K54,"")))</f>
        <v/>
      </c>
      <c r="L55" s="148" t="str">
        <f>IF(L53=".",".",IF(L53="-","",IFERROR(L53-L52-L54,"")))</f>
        <v/>
      </c>
      <c r="M55" s="148" t="str">
        <f>IF(M53=".",".",IF(M53="-","-",IFERROR(M53-M52-M54,"")))</f>
        <v/>
      </c>
      <c r="N55" s="148" t="str">
        <f>IF(N53=".",".",IF(N53="-","-",IFERROR(N53-N52-N54,"")))</f>
        <v/>
      </c>
      <c r="O55" s="149">
        <f>IF(O53=".",".",SUM(J55:N55))</f>
        <v>0</v>
      </c>
      <c r="P55" s="150" t="str">
        <f>IF(P53=".",".",IFERROR(AVERAGE(J55:N55),""))</f>
        <v/>
      </c>
      <c r="Q55" s="148" t="str">
        <f>IF(Q53=".",".",IF(Q53="-","-",IFERROR(Q53-Q52-Q54,"")))</f>
        <v/>
      </c>
      <c r="R55" s="148" t="str">
        <f>IF(R53=".",".",IF(R53="-","-",IFERROR(R53-R52-R54,"")))</f>
        <v/>
      </c>
      <c r="S55" s="148" t="str">
        <f>IF(S53=".",".",IF(S53="-","",IFERROR(S53-S52-S54,"")))</f>
        <v/>
      </c>
      <c r="T55" s="148" t="str">
        <f>IF(T53=".",".",IF(T53="-","-",IFERROR(T53-T52-T54,"")))</f>
        <v/>
      </c>
      <c r="U55" s="148" t="str">
        <f>IF(U53=".",".",IF(U53="-","-",IFERROR(U53-U52-U54,"")))</f>
        <v/>
      </c>
      <c r="V55" s="149">
        <f>IF(V53=".",".",SUM(Q55:U55))</f>
        <v>0</v>
      </c>
      <c r="W55" s="150" t="str">
        <f>IF(W53=".",".",IFERROR(AVERAGE(Q55:U55),""))</f>
        <v/>
      </c>
      <c r="X55" s="148" t="str">
        <f>IF(X53=".",".",IF(X53="-","-",IFERROR(X53-X52-X54,"")))</f>
        <v/>
      </c>
      <c r="Y55" s="148" t="str">
        <f>IF(Y53=".",".",IF(Y53="-","-",IFERROR(Y53-Y52-Y54,"")))</f>
        <v/>
      </c>
      <c r="Z55" s="148" t="str">
        <f>IF(Z53=".",".",IF(Z53="-","",IFERROR(Z53-Z52-Z54,"")))</f>
        <v/>
      </c>
      <c r="AA55" s="148" t="str">
        <f>IF(AA53=".",".",IF(AA53="-","-",IFERROR(AA53-AA52-AA54,"")))</f>
        <v/>
      </c>
      <c r="AB55" s="148" t="str">
        <f>IF(AB53=".",".",IF(AB53="-","-",IFERROR(AB53-AB52-AB54,"")))</f>
        <v/>
      </c>
      <c r="AC55" s="149">
        <f>IF(AC53=".",".",SUM(X55:AB55))</f>
        <v>0</v>
      </c>
      <c r="AD55" s="150" t="str">
        <f>IF(AD53=".",".",IFERROR(AVERAGE(X55:AB55),""))</f>
        <v/>
      </c>
      <c r="AE55" s="148" t="str">
        <f>IF(AE53=".",".",IF(AE53="-","-",IFERROR(AE53-AE52-AE54,"")))</f>
        <v/>
      </c>
      <c r="AF55" s="148" t="str">
        <f>IF(AF53=".",".",IF(AF53="-","-",IFERROR(AF53-AF52-AF54,"")))</f>
        <v/>
      </c>
      <c r="AG55" s="148" t="str">
        <f>IF(AG53=".",".",IF(AG53="-","",IFERROR(AG53-AG52-AG54,"")))</f>
        <v/>
      </c>
      <c r="AH55" s="148" t="str">
        <f>IF(AH53=".",".",IF(AH53="-","-",IFERROR(AH53-AH52-AH54,"")))</f>
        <v/>
      </c>
      <c r="AI55" s="148" t="str">
        <f>IF(AI53=".",".",IF(AI53="-","-",IFERROR(AI53-AI52-AI54,"")))</f>
        <v/>
      </c>
      <c r="AJ55" s="149">
        <f>IF(AJ53=".",".",SUM(AE55:AI55))</f>
        <v>0</v>
      </c>
      <c r="AK55" s="150" t="str">
        <f>IF(AK53=".",".",IFERROR(AVERAGE(AE55:AI55),""))</f>
        <v/>
      </c>
      <c r="AL55" s="148" t="str">
        <f>IF(AL53=".",".",IF(AL53="-","-",IFERROR(AL53-AL52-AL54,"")))</f>
        <v/>
      </c>
      <c r="AM55" s="148" t="str">
        <f>IF(AM53=".",".",IF(AM53="-","-",IFERROR(AM53-AM52-AM54,"")))</f>
        <v>.</v>
      </c>
      <c r="AN55" s="207"/>
      <c r="AO55" s="209"/>
      <c r="AP55" s="211"/>
      <c r="AQ55" s="213"/>
      <c r="AR55" s="215"/>
      <c r="AS55" s="217"/>
      <c r="AT55" s="203"/>
    </row>
    <row r="56" spans="1:47" x14ac:dyDescent="0.25">
      <c r="A56" s="201" t="s">
        <v>19</v>
      </c>
      <c r="B56" s="167" t="s">
        <v>31</v>
      </c>
      <c r="C56" s="140" t="str">
        <f>Enfants!AU46</f>
        <v>.</v>
      </c>
      <c r="D56" s="113">
        <f>Enfants!AV46</f>
        <v>1</v>
      </c>
      <c r="E56" s="113">
        <f>Enfants!AW46</f>
        <v>2</v>
      </c>
      <c r="F56" s="113">
        <f>Enfants!AX46</f>
        <v>3</v>
      </c>
      <c r="G56" s="113">
        <f>Enfants!AY46</f>
        <v>4</v>
      </c>
      <c r="H56" s="115">
        <f>Enfants!AZ46</f>
        <v>5</v>
      </c>
      <c r="I56" s="115">
        <f>Enfants!BA46</f>
        <v>6</v>
      </c>
      <c r="J56" s="113">
        <f>Enfants!BB46</f>
        <v>7</v>
      </c>
      <c r="K56" s="113">
        <f>Enfants!BC46</f>
        <v>8</v>
      </c>
      <c r="L56" s="113">
        <f>Enfants!BD46</f>
        <v>9</v>
      </c>
      <c r="M56" s="113">
        <f>Enfants!BE46</f>
        <v>10</v>
      </c>
      <c r="N56" s="113">
        <f>Enfants!BF46</f>
        <v>11</v>
      </c>
      <c r="O56" s="115">
        <f>Enfants!BG46</f>
        <v>12</v>
      </c>
      <c r="P56" s="115">
        <f>Enfants!BH46</f>
        <v>13</v>
      </c>
      <c r="Q56" s="113">
        <f>Enfants!BI46</f>
        <v>14</v>
      </c>
      <c r="R56" s="113">
        <f>Enfants!BJ46</f>
        <v>15</v>
      </c>
      <c r="S56" s="113">
        <f>Enfants!BK46</f>
        <v>16</v>
      </c>
      <c r="T56" s="113">
        <f>Enfants!BL46</f>
        <v>17</v>
      </c>
      <c r="U56" s="113">
        <f>Enfants!BM46</f>
        <v>18</v>
      </c>
      <c r="V56" s="115">
        <f>Enfants!BN46</f>
        <v>19</v>
      </c>
      <c r="W56" s="115">
        <f>Enfants!BO46</f>
        <v>20</v>
      </c>
      <c r="X56" s="113">
        <f>Enfants!BP46</f>
        <v>21</v>
      </c>
      <c r="Y56" s="113">
        <f>Enfants!BQ46</f>
        <v>22</v>
      </c>
      <c r="Z56" s="113">
        <f>Enfants!BR46</f>
        <v>23</v>
      </c>
      <c r="AA56" s="113">
        <f>Enfants!BS46</f>
        <v>24</v>
      </c>
      <c r="AB56" s="113">
        <f>Enfants!BT46</f>
        <v>25</v>
      </c>
      <c r="AC56" s="141">
        <f>Enfants!BU46</f>
        <v>26</v>
      </c>
      <c r="AD56" s="115">
        <f>Enfants!BV46</f>
        <v>27</v>
      </c>
      <c r="AE56" s="113">
        <f>Enfants!BW46</f>
        <v>28</v>
      </c>
      <c r="AF56" s="113" t="str">
        <f>Enfants!BX46</f>
        <v>.</v>
      </c>
      <c r="AG56" s="113" t="str">
        <f>Enfants!BY46</f>
        <v>.</v>
      </c>
      <c r="AH56" s="113" t="str">
        <f>Enfants!BZ46</f>
        <v>.</v>
      </c>
      <c r="AI56" s="113" t="str">
        <f>Enfants!CA46</f>
        <v>.</v>
      </c>
      <c r="AJ56" s="115" t="str">
        <f>Enfants!CB46</f>
        <v>.</v>
      </c>
      <c r="AK56" s="115" t="str">
        <f>Enfants!CC46</f>
        <v>.</v>
      </c>
      <c r="AL56" s="113" t="str">
        <f>Enfants!CD46</f>
        <v>.</v>
      </c>
      <c r="AM56" s="118" t="str">
        <f>Enfants!CE46</f>
        <v>.</v>
      </c>
      <c r="AN56" s="206">
        <f t="shared" ref="AN56" si="526">COUNTIF(C57:AM57,"Férier")</f>
        <v>0</v>
      </c>
      <c r="AO56" s="208">
        <f t="shared" ref="AO56" si="527">(COUNTIF(C57:AM57,"8h_CL")+(COUNTIF(C57:AM57,"4h_CL")*0.5))</f>
        <v>0</v>
      </c>
      <c r="AP56" s="210">
        <f t="shared" ref="AP56" si="528">(COUNTIF(C57:AM57,"8h_RC")+(COUNTIF(C57:AM57,"2h_RC")*0.5)+(COUNTIF(C57:AM57,"2h_RC")*0.25)+(COUNTIF(C57:AM57,"6h_RC")*0.75))</f>
        <v>0</v>
      </c>
      <c r="AQ56" s="212">
        <f t="shared" ref="AQ56" si="529">COUNTIF(C57:AM57,"SaSo")</f>
        <v>0</v>
      </c>
      <c r="AR56" s="214">
        <f t="shared" ref="AR56" si="530">COUNTIF(C57:AM57,"Malad")</f>
        <v>0</v>
      </c>
      <c r="AS56" s="216">
        <f t="shared" ref="AS56" si="531">COUNTIF(C57:AM57,"T-HW")</f>
        <v>0</v>
      </c>
      <c r="AT56" s="201">
        <f t="shared" ref="AT56" si="532">(COUNTIF(C57:AM57,"8h_CEL")+(COUNTIF(C56:AM56,"2h_CEL")*0.5))</f>
        <v>0</v>
      </c>
    </row>
    <row r="57" spans="1:47" x14ac:dyDescent="0.25">
      <c r="A57" s="202"/>
      <c r="B57" s="168" t="s">
        <v>32</v>
      </c>
      <c r="C57" s="142" t="str">
        <f>IF(C56=".",".","")</f>
        <v>.</v>
      </c>
      <c r="D57" s="143" t="str">
        <f t="shared" ref="D57" si="533">IF(D56=".",".","")</f>
        <v/>
      </c>
      <c r="E57" s="143" t="str">
        <f t="shared" ref="E57" si="534">IF(E56=".",".","")</f>
        <v/>
      </c>
      <c r="F57" s="143" t="str">
        <f t="shared" ref="F57" si="535">IF(F56=".",".","")</f>
        <v/>
      </c>
      <c r="G57" s="143" t="str">
        <f t="shared" ref="G57" si="536">IF(G56=".",".","")</f>
        <v/>
      </c>
      <c r="H57" s="145" t="str">
        <f t="shared" ref="H57:H59" si="537">IF(H56=".",".","")</f>
        <v/>
      </c>
      <c r="I57" s="145" t="str">
        <f t="shared" ref="I57:I59" si="538">IF(I56=".",".","")</f>
        <v/>
      </c>
      <c r="J57" s="142" t="str">
        <f>IF(J56=".",".","")</f>
        <v/>
      </c>
      <c r="K57" s="143" t="str">
        <f t="shared" ref="K57" si="539">IF(K56=".",".","")</f>
        <v/>
      </c>
      <c r="L57" s="143" t="str">
        <f t="shared" ref="L57" si="540">IF(L56=".",".","")</f>
        <v/>
      </c>
      <c r="M57" s="143" t="str">
        <f t="shared" ref="M57" si="541">IF(M56=".",".","")</f>
        <v/>
      </c>
      <c r="N57" s="143" t="str">
        <f t="shared" ref="N57" si="542">IF(N56=".",".","")</f>
        <v/>
      </c>
      <c r="O57" s="145" t="str">
        <f t="shared" ref="O57:O59" si="543">IF(O56=".",".","")</f>
        <v/>
      </c>
      <c r="P57" s="145" t="str">
        <f t="shared" ref="P57:P59" si="544">IF(P56=".",".","")</f>
        <v/>
      </c>
      <c r="Q57" s="142" t="str">
        <f>IF(Q56=".",".","")</f>
        <v/>
      </c>
      <c r="R57" s="143" t="str">
        <f t="shared" ref="R57" si="545">IF(R56=".",".","")</f>
        <v/>
      </c>
      <c r="S57" s="143" t="str">
        <f t="shared" ref="S57" si="546">IF(S56=".",".","")</f>
        <v/>
      </c>
      <c r="T57" s="143" t="str">
        <f t="shared" ref="T57" si="547">IF(T56=".",".","")</f>
        <v/>
      </c>
      <c r="U57" s="143" t="str">
        <f t="shared" ref="U57" si="548">IF(U56=".",".","")</f>
        <v/>
      </c>
      <c r="V57" s="145" t="str">
        <f t="shared" ref="V57:V59" si="549">IF(V56=".",".","")</f>
        <v/>
      </c>
      <c r="W57" s="145" t="str">
        <f t="shared" ref="W57:W59" si="550">IF(W56=".",".","")</f>
        <v/>
      </c>
      <c r="X57" s="142" t="str">
        <f>IF(X56=".",".","")</f>
        <v/>
      </c>
      <c r="Y57" s="143" t="str">
        <f t="shared" ref="Y57" si="551">IF(Y56=".",".","")</f>
        <v/>
      </c>
      <c r="Z57" s="143" t="str">
        <f t="shared" ref="Z57" si="552">IF(Z56=".",".","")</f>
        <v/>
      </c>
      <c r="AA57" s="143" t="str">
        <f t="shared" ref="AA57" si="553">IF(AA56=".",".","")</f>
        <v/>
      </c>
      <c r="AB57" s="143" t="str">
        <f t="shared" ref="AB57" si="554">IF(AB56=".",".","")</f>
        <v/>
      </c>
      <c r="AC57" s="145" t="str">
        <f t="shared" ref="AC57:AC59" si="555">IF(AC56=".",".","")</f>
        <v/>
      </c>
      <c r="AD57" s="145" t="str">
        <f t="shared" ref="AD57:AD59" si="556">IF(AD56=".",".","")</f>
        <v/>
      </c>
      <c r="AE57" s="142" t="str">
        <f>IF(AE56=".",".","")</f>
        <v/>
      </c>
      <c r="AF57" s="143" t="str">
        <f t="shared" ref="AF57" si="557">IF(AF56=".",".","")</f>
        <v>.</v>
      </c>
      <c r="AG57" s="143" t="str">
        <f t="shared" ref="AG57" si="558">IF(AG56=".",".","")</f>
        <v>.</v>
      </c>
      <c r="AH57" s="143" t="str">
        <f t="shared" ref="AH57" si="559">IF(AH56=".",".","")</f>
        <v>.</v>
      </c>
      <c r="AI57" s="143" t="str">
        <f t="shared" ref="AI57" si="560">IF(AI56=".",".","")</f>
        <v>.</v>
      </c>
      <c r="AJ57" s="145" t="str">
        <f t="shared" ref="AJ57:AJ59" si="561">IF(AJ56=".",".","")</f>
        <v>.</v>
      </c>
      <c r="AK57" s="145" t="str">
        <f t="shared" ref="AK57:AK59" si="562">IF(AK56=".",".","")</f>
        <v>.</v>
      </c>
      <c r="AL57" s="142" t="str">
        <f>IF(AL56=".",".","")</f>
        <v>.</v>
      </c>
      <c r="AM57" s="143" t="str">
        <f t="shared" ref="AM57" si="563">IF(AM56=".",".","")</f>
        <v>.</v>
      </c>
      <c r="AN57" s="206"/>
      <c r="AO57" s="208"/>
      <c r="AP57" s="210"/>
      <c r="AQ57" s="212"/>
      <c r="AR57" s="214"/>
      <c r="AS57" s="216"/>
      <c r="AT57" s="202"/>
    </row>
    <row r="58" spans="1:47" x14ac:dyDescent="0.25">
      <c r="A58" s="202"/>
      <c r="B58" s="168" t="s">
        <v>34</v>
      </c>
      <c r="C58" s="146" t="str">
        <f t="shared" ref="C58" si="564">IF(C57=".",".",IF(C57="T-HW","",IF(C57="Work","",IF(C57="","","-"))))</f>
        <v>.</v>
      </c>
      <c r="D58" s="146" t="str">
        <f t="shared" ref="D58" si="565">IF(D57=".",".",IF(D57="T-HW","",IF(D57="Work","",IF(D57="","","-"))))</f>
        <v/>
      </c>
      <c r="E58" s="146" t="str">
        <f t="shared" ref="E58" si="566">IF(E57=".",".",IF(E57="T-HW","",IF(E57="Work","",IF(E57="","","-"))))</f>
        <v/>
      </c>
      <c r="F58" s="146" t="str">
        <f>IF(F57=".",".",IF(F57="T-HW","",IF(F57="Work","",IF(F57="","","-"))))</f>
        <v/>
      </c>
      <c r="G58" s="146" t="str">
        <f>IF(G57=".",".",IF(G57="T-HW","",IF(G57="Work","",IF(G57="","","-"))))</f>
        <v/>
      </c>
      <c r="H58" s="144" t="str">
        <f t="shared" si="537"/>
        <v/>
      </c>
      <c r="I58" s="144" t="str">
        <f t="shared" si="538"/>
        <v/>
      </c>
      <c r="J58" s="146" t="str">
        <f t="shared" ref="J58" si="567">IF(J57=".",".",IF(J57="T-HW","",IF(J57="Work","",IF(J57="","","-"))))</f>
        <v/>
      </c>
      <c r="K58" s="146" t="str">
        <f t="shared" ref="K58" si="568">IF(K57=".",".",IF(K57="T-HW","",IF(K57="Work","",IF(K57="","","-"))))</f>
        <v/>
      </c>
      <c r="L58" s="146" t="str">
        <f t="shared" ref="L58" si="569">IF(L57=".",".",IF(L57="T-HW","",IF(L57="Work","",IF(L57="","","-"))))</f>
        <v/>
      </c>
      <c r="M58" s="146" t="str">
        <f t="shared" ref="M58" si="570">IF(M57=".",".",IF(M57="T-HW","",IF(M57="Work","",IF(M57="","","-"))))</f>
        <v/>
      </c>
      <c r="N58" s="146" t="str">
        <f t="shared" ref="N58" si="571">IF(N57=".",".",IF(N57="T-HW","",IF(N57="Work","",IF(N57="","","-"))))</f>
        <v/>
      </c>
      <c r="O58" s="144" t="str">
        <f t="shared" si="543"/>
        <v/>
      </c>
      <c r="P58" s="144" t="str">
        <f t="shared" si="544"/>
        <v/>
      </c>
      <c r="Q58" s="146" t="str">
        <f t="shared" ref="Q58" si="572">IF(Q57=".",".",IF(Q57="T-HW","",IF(Q57="Work","",IF(Q57="","","-"))))</f>
        <v/>
      </c>
      <c r="R58" s="146" t="str">
        <f t="shared" ref="R58" si="573">IF(R57=".",".",IF(R57="T-HW","",IF(R57="Work","",IF(R57="","","-"))))</f>
        <v/>
      </c>
      <c r="S58" s="146" t="str">
        <f t="shared" ref="S58" si="574">IF(S57=".",".",IF(S57="T-HW","",IF(S57="Work","",IF(S57="","","-"))))</f>
        <v/>
      </c>
      <c r="T58" s="146" t="str">
        <f t="shared" ref="T58" si="575">IF(T57=".",".",IF(T57="T-HW","",IF(T57="Work","",IF(T57="","","-"))))</f>
        <v/>
      </c>
      <c r="U58" s="146" t="str">
        <f t="shared" ref="U58" si="576">IF(U57=".",".",IF(U57="T-HW","",IF(U57="Work","",IF(U57="","","-"))))</f>
        <v/>
      </c>
      <c r="V58" s="144" t="str">
        <f t="shared" si="549"/>
        <v/>
      </c>
      <c r="W58" s="144" t="str">
        <f t="shared" si="550"/>
        <v/>
      </c>
      <c r="X58" s="146" t="str">
        <f t="shared" ref="X58" si="577">IF(X57=".",".",IF(X57="T-HW","",IF(X57="Work","",IF(X57="","","-"))))</f>
        <v/>
      </c>
      <c r="Y58" s="146" t="str">
        <f t="shared" ref="Y58" si="578">IF(Y57=".",".",IF(Y57="T-HW","",IF(Y57="Work","",IF(Y57="","","-"))))</f>
        <v/>
      </c>
      <c r="Z58" s="146" t="str">
        <f t="shared" ref="Z58" si="579">IF(Z57=".",".",IF(Z57="T-HW","",IF(Z57="Work","",IF(Z57="","","-"))))</f>
        <v/>
      </c>
      <c r="AA58" s="146" t="str">
        <f t="shared" ref="AA58" si="580">IF(AA57=".",".",IF(AA57="T-HW","",IF(AA57="Work","",IF(AA57="","","-"))))</f>
        <v/>
      </c>
      <c r="AB58" s="146" t="str">
        <f t="shared" ref="AB58" si="581">IF(AB57=".",".",IF(AB57="T-HW","",IF(AB57="Work","",IF(AB57="","","-"))))</f>
        <v/>
      </c>
      <c r="AC58" s="144" t="str">
        <f t="shared" si="555"/>
        <v/>
      </c>
      <c r="AD58" s="144" t="str">
        <f t="shared" si="556"/>
        <v/>
      </c>
      <c r="AE58" s="146" t="str">
        <f t="shared" ref="AE58" si="582">IF(AE57=".",".",IF(AE57="T-HW","",IF(AE57="Work","",IF(AE57="","","-"))))</f>
        <v/>
      </c>
      <c r="AF58" s="146" t="str">
        <f t="shared" ref="AF58" si="583">IF(AF57=".",".",IF(AF57="T-HW","",IF(AF57="Work","",IF(AF57="","","-"))))</f>
        <v>.</v>
      </c>
      <c r="AG58" s="146" t="str">
        <f t="shared" ref="AG58" si="584">IF(AG57=".",".",IF(AG57="T-HW","",IF(AG57="Work","",IF(AG57="","","-"))))</f>
        <v>.</v>
      </c>
      <c r="AH58" s="146" t="str">
        <f t="shared" ref="AH58" si="585">IF(AH57=".",".",IF(AH57="T-HW","",IF(AH57="Work","",IF(AH57="","","-"))))</f>
        <v>.</v>
      </c>
      <c r="AI58" s="146" t="str">
        <f t="shared" ref="AI58" si="586">IF(AI57=".",".",IF(AI57="T-HW","",IF(AI57="Work","",IF(AI57="","","-"))))</f>
        <v>.</v>
      </c>
      <c r="AJ58" s="144" t="str">
        <f t="shared" si="561"/>
        <v>.</v>
      </c>
      <c r="AK58" s="144" t="str">
        <f t="shared" si="562"/>
        <v>.</v>
      </c>
      <c r="AL58" s="146" t="str">
        <f t="shared" ref="AL58" si="587">IF(AL57=".",".",IF(AL57="T-HW","",IF(AL57="Work","",IF(AL57="","","-"))))</f>
        <v>.</v>
      </c>
      <c r="AM58" s="146" t="str">
        <f t="shared" ref="AM58" si="588">IF(AM57=".",".",IF(AM57="T-HW","",IF(AM57="Work","",IF(AM57="","","-"))))</f>
        <v>.</v>
      </c>
      <c r="AN58" s="206"/>
      <c r="AO58" s="208"/>
      <c r="AP58" s="210"/>
      <c r="AQ58" s="212"/>
      <c r="AR58" s="214"/>
      <c r="AS58" s="216"/>
      <c r="AT58" s="202"/>
    </row>
    <row r="59" spans="1:47" x14ac:dyDescent="0.25">
      <c r="A59" s="202"/>
      <c r="B59" s="168" t="s">
        <v>35</v>
      </c>
      <c r="C59" s="146" t="str">
        <f>IF(C58=".",".",IF(C58="-","-",""))</f>
        <v>.</v>
      </c>
      <c r="D59" s="147" t="str">
        <f t="shared" ref="D59" si="589">IF(D58=".",".",IF(D58="-","-",""))</f>
        <v/>
      </c>
      <c r="E59" s="147" t="str">
        <f t="shared" ref="E59" si="590">IF(E58=".",".",IF(E58="-","-",""))</f>
        <v/>
      </c>
      <c r="F59" s="147" t="str">
        <f t="shared" ref="F59" si="591">IF(F58=".",".",IF(F58="-","-",""))</f>
        <v/>
      </c>
      <c r="G59" s="147" t="str">
        <f t="shared" ref="G59" si="592">IF(G58=".",".",IF(G58="-","-",""))</f>
        <v/>
      </c>
      <c r="H59" s="144" t="str">
        <f t="shared" si="537"/>
        <v/>
      </c>
      <c r="I59" s="144" t="str">
        <f t="shared" si="538"/>
        <v/>
      </c>
      <c r="J59" s="146" t="str">
        <f>IF(J58=".",".",IF(J58="-","-",""))</f>
        <v/>
      </c>
      <c r="K59" s="147" t="str">
        <f t="shared" ref="K59" si="593">IF(K58=".",".",IF(K58="-","-",""))</f>
        <v/>
      </c>
      <c r="L59" s="147" t="str">
        <f t="shared" ref="L59" si="594">IF(L58=".",".",IF(L58="-","-",""))</f>
        <v/>
      </c>
      <c r="M59" s="147" t="str">
        <f t="shared" ref="M59" si="595">IF(M58=".",".",IF(M58="-","-",""))</f>
        <v/>
      </c>
      <c r="N59" s="147" t="str">
        <f t="shared" ref="N59" si="596">IF(N58=".",".",IF(N58="-","-",""))</f>
        <v/>
      </c>
      <c r="O59" s="144" t="str">
        <f t="shared" si="543"/>
        <v/>
      </c>
      <c r="P59" s="144" t="str">
        <f t="shared" si="544"/>
        <v/>
      </c>
      <c r="Q59" s="146" t="str">
        <f>IF(Q58=".",".",IF(Q58="-","-",""))</f>
        <v/>
      </c>
      <c r="R59" s="147" t="str">
        <f t="shared" ref="R59" si="597">IF(R58=".",".",IF(R58="-","-",""))</f>
        <v/>
      </c>
      <c r="S59" s="147" t="str">
        <f t="shared" ref="S59" si="598">IF(S58=".",".",IF(S58="-","-",""))</f>
        <v/>
      </c>
      <c r="T59" s="147" t="str">
        <f t="shared" ref="T59" si="599">IF(T58=".",".",IF(T58="-","-",""))</f>
        <v/>
      </c>
      <c r="U59" s="147" t="str">
        <f t="shared" ref="U59" si="600">IF(U58=".",".",IF(U58="-","-",""))</f>
        <v/>
      </c>
      <c r="V59" s="144" t="str">
        <f t="shared" si="549"/>
        <v/>
      </c>
      <c r="W59" s="144" t="str">
        <f t="shared" si="550"/>
        <v/>
      </c>
      <c r="X59" s="146" t="str">
        <f>IF(X58=".",".",IF(X58="-","-",""))</f>
        <v/>
      </c>
      <c r="Y59" s="147" t="str">
        <f t="shared" ref="Y59" si="601">IF(Y58=".",".",IF(Y58="-","-",""))</f>
        <v/>
      </c>
      <c r="Z59" s="147" t="str">
        <f t="shared" ref="Z59" si="602">IF(Z58=".",".",IF(Z58="-","-",""))</f>
        <v/>
      </c>
      <c r="AA59" s="147" t="str">
        <f t="shared" ref="AA59" si="603">IF(AA58=".",".",IF(AA58="-","-",""))</f>
        <v/>
      </c>
      <c r="AB59" s="147" t="str">
        <f t="shared" ref="AB59" si="604">IF(AB58=".",".",IF(AB58="-","-",""))</f>
        <v/>
      </c>
      <c r="AC59" s="144" t="str">
        <f t="shared" si="555"/>
        <v/>
      </c>
      <c r="AD59" s="144" t="str">
        <f t="shared" si="556"/>
        <v/>
      </c>
      <c r="AE59" s="146" t="str">
        <f>IF(AE58=".",".",IF(AE58="-","-",""))</f>
        <v/>
      </c>
      <c r="AF59" s="147" t="str">
        <f t="shared" ref="AF59" si="605">IF(AF58=".",".",IF(AF58="-","-",""))</f>
        <v>.</v>
      </c>
      <c r="AG59" s="147" t="str">
        <f t="shared" ref="AG59" si="606">IF(AG58=".",".",IF(AG58="-","-",""))</f>
        <v>.</v>
      </c>
      <c r="AH59" s="147" t="str">
        <f t="shared" ref="AH59" si="607">IF(AH58=".",".",IF(AH58="-","-",""))</f>
        <v>.</v>
      </c>
      <c r="AI59" s="147" t="str">
        <f t="shared" ref="AI59" si="608">IF(AI58=".",".",IF(AI58="-","-",""))</f>
        <v>.</v>
      </c>
      <c r="AJ59" s="144" t="str">
        <f t="shared" si="561"/>
        <v>.</v>
      </c>
      <c r="AK59" s="144" t="str">
        <f t="shared" si="562"/>
        <v>.</v>
      </c>
      <c r="AL59" s="146" t="str">
        <f>IF(AL58=".",".",IF(AL58="-","-",""))</f>
        <v>.</v>
      </c>
      <c r="AM59" s="147" t="str">
        <f t="shared" ref="AM59" si="609">IF(AM58=".",".",IF(AM58="-","-",""))</f>
        <v>.</v>
      </c>
      <c r="AN59" s="206"/>
      <c r="AO59" s="208"/>
      <c r="AP59" s="210"/>
      <c r="AQ59" s="212"/>
      <c r="AR59" s="214"/>
      <c r="AS59" s="216"/>
      <c r="AT59" s="202"/>
    </row>
    <row r="60" spans="1:47" x14ac:dyDescent="0.25">
      <c r="A60" s="174" t="s">
        <v>36</v>
      </c>
      <c r="B60" s="168" t="s">
        <v>37</v>
      </c>
      <c r="C60" s="146" t="str">
        <f t="shared" ref="C60" si="610">IF(C59=".",".",IF(C59="-","-",0))</f>
        <v>.</v>
      </c>
      <c r="D60" s="146">
        <f t="shared" ref="D60" si="611">IF(D59=".",".",IF(D59="-","-",0))</f>
        <v>0</v>
      </c>
      <c r="E60" s="146">
        <f>IF(E59=".",".",IF(E59="-","-",0))</f>
        <v>0</v>
      </c>
      <c r="F60" s="146">
        <f>IF(F59=".",".",IF(F59="-","-",0))</f>
        <v>0</v>
      </c>
      <c r="G60" s="146">
        <f>IF(G59=".",".",IF(G59="-","-",0))</f>
        <v>0</v>
      </c>
      <c r="H60" s="144" t="str">
        <f>IF(H59=".",".","All")</f>
        <v>All</v>
      </c>
      <c r="I60" s="144" t="str">
        <f>IF(I59=".",".","/ jour")</f>
        <v>/ jour</v>
      </c>
      <c r="J60" s="146">
        <f t="shared" ref="J60" si="612">IF(J59=".",".",IF(J59="-","-",0))</f>
        <v>0</v>
      </c>
      <c r="K60" s="146">
        <f t="shared" ref="K60" si="613">IF(K59=".",".",IF(K59="-","-",0))</f>
        <v>0</v>
      </c>
      <c r="L60" s="146">
        <f t="shared" ref="L60" si="614">IF(L59=".",".",IF(L59="-","-",0))</f>
        <v>0</v>
      </c>
      <c r="M60" s="146">
        <f>IF(M59=".",".",IF(M59="-","-",0))</f>
        <v>0</v>
      </c>
      <c r="N60" s="146">
        <f>IF(N59=".",".",IF(N59="-","-",0))</f>
        <v>0</v>
      </c>
      <c r="O60" s="144" t="str">
        <f>IF(O59=".",".","All")</f>
        <v>All</v>
      </c>
      <c r="P60" s="144" t="str">
        <f>IF(P59=".",".","/ jour")</f>
        <v>/ jour</v>
      </c>
      <c r="Q60" s="146">
        <f t="shared" ref="Q60" si="615">IF(Q59=".",".",IF(Q59="-","-",0))</f>
        <v>0</v>
      </c>
      <c r="R60" s="146">
        <f t="shared" ref="R60" si="616">IF(R59=".",".",IF(R59="-","-",0))</f>
        <v>0</v>
      </c>
      <c r="S60" s="146">
        <f t="shared" ref="S60" si="617">IF(S59=".",".",IF(S59="-","-",0))</f>
        <v>0</v>
      </c>
      <c r="T60" s="146">
        <f>IF(T59=".",".",IF(T59="-","-",0))</f>
        <v>0</v>
      </c>
      <c r="U60" s="146">
        <f>IF(U59=".",".",IF(U59="-","-",0))</f>
        <v>0</v>
      </c>
      <c r="V60" s="144" t="str">
        <f>IF(V59=".",".","All")</f>
        <v>All</v>
      </c>
      <c r="W60" s="144" t="str">
        <f>IF(W59=".",".","/ jour")</f>
        <v>/ jour</v>
      </c>
      <c r="X60" s="146">
        <f t="shared" ref="X60" si="618">IF(X59=".",".",IF(X59="-","-",0))</f>
        <v>0</v>
      </c>
      <c r="Y60" s="146">
        <f t="shared" ref="Y60" si="619">IF(Y59=".",".",IF(Y59="-","-",0))</f>
        <v>0</v>
      </c>
      <c r="Z60" s="146">
        <f t="shared" ref="Z60" si="620">IF(Z59=".",".",IF(Z59="-","-",0))</f>
        <v>0</v>
      </c>
      <c r="AA60" s="146">
        <f>IF(AA59=".",".",IF(AA59="-","-",0))</f>
        <v>0</v>
      </c>
      <c r="AB60" s="146">
        <f>IF(AB59=".",".",IF(AB59="-","-",0))</f>
        <v>0</v>
      </c>
      <c r="AC60" s="144" t="str">
        <f>IF(AC59=".",".","All")</f>
        <v>All</v>
      </c>
      <c r="AD60" s="144" t="str">
        <f>IF(AD59=".",".","/ jour")</f>
        <v>/ jour</v>
      </c>
      <c r="AE60" s="146">
        <f t="shared" ref="AE60" si="621">IF(AE59=".",".",IF(AE59="-","-",0))</f>
        <v>0</v>
      </c>
      <c r="AF60" s="146" t="str">
        <f t="shared" ref="AF60" si="622">IF(AF59=".",".",IF(AF59="-","-",0))</f>
        <v>.</v>
      </c>
      <c r="AG60" s="146" t="str">
        <f t="shared" ref="AG60" si="623">IF(AG59=".",".",IF(AG59="-","-",0))</f>
        <v>.</v>
      </c>
      <c r="AH60" s="146" t="str">
        <f>IF(AH59=".",".",IF(AH59="-","-",0))</f>
        <v>.</v>
      </c>
      <c r="AI60" s="146" t="str">
        <f>IF(AI59=".",".",IF(AI59="-","-",0))</f>
        <v>.</v>
      </c>
      <c r="AJ60" s="144" t="str">
        <f>IF(AJ59=".",".","All")</f>
        <v>.</v>
      </c>
      <c r="AK60" s="144" t="str">
        <f>IF(AK59=".",".","/ jour")</f>
        <v>.</v>
      </c>
      <c r="AL60" s="146" t="str">
        <f t="shared" ref="AL60" si="624">IF(AL59=".",".",IF(AL59="-","-",0))</f>
        <v>.</v>
      </c>
      <c r="AM60" s="146" t="str">
        <f t="shared" ref="AM60" si="625">IF(AM59=".",".",IF(AM59="-","-",0))</f>
        <v>.</v>
      </c>
      <c r="AN60" s="206"/>
      <c r="AO60" s="208"/>
      <c r="AP60" s="210"/>
      <c r="AQ60" s="212"/>
      <c r="AR60" s="214"/>
      <c r="AS60" s="216"/>
      <c r="AT60" s="202"/>
    </row>
    <row r="61" spans="1:47" ht="15.75" thickBot="1" x14ac:dyDescent="0.3">
      <c r="A61" s="159" t="str">
        <f>IFERROR(AVERAGE(C61:G61,J61:N61,Q61:U61,X61:AB61,AE61:AI61,AL61:AM61),"-")</f>
        <v>-</v>
      </c>
      <c r="B61" s="169" t="s">
        <v>38</v>
      </c>
      <c r="C61" s="148" t="str">
        <f>IF(C59=".",".",IF(C59="-","-",IFERROR(C59-C58-C60,"")))</f>
        <v>.</v>
      </c>
      <c r="D61" s="148" t="str">
        <f>IF(D59=".",".",IF(D59="-","-",IFERROR(D59-D58-D60,"")))</f>
        <v/>
      </c>
      <c r="E61" s="148" t="str">
        <f>IF(E59=".",".",IF(E59="-","",IFERROR(E59-E58-E60,"")))</f>
        <v/>
      </c>
      <c r="F61" s="148" t="str">
        <f>IF(F59=".",".",IF(F59="-","-",IFERROR(F59-F58-F60,"")))</f>
        <v/>
      </c>
      <c r="G61" s="148" t="str">
        <f>IF(G59=".",".",IF(G59="-","-",IFERROR(G59-G58-G60,"")))</f>
        <v/>
      </c>
      <c r="H61" s="149">
        <f>IF(H59=".",".",SUM(C61:G61)+SUM(AL49:AM49))</f>
        <v>0</v>
      </c>
      <c r="I61" s="150" t="str">
        <f>IF(I59=".",".",IFERROR(AVERAGE(AL55:AM55,C61:G61),""))</f>
        <v/>
      </c>
      <c r="J61" s="148" t="str">
        <f>IF(J59=".",".",IF(J59="-","-",IFERROR(J59-J58-J60,"")))</f>
        <v/>
      </c>
      <c r="K61" s="148" t="str">
        <f>IF(K59=".",".",IF(K59="-","-",IFERROR(K59-K58-K60,"")))</f>
        <v/>
      </c>
      <c r="L61" s="148" t="str">
        <f>IF(L59=".",".",IF(L59="-","",IFERROR(L59-L58-L60,"")))</f>
        <v/>
      </c>
      <c r="M61" s="148" t="str">
        <f>IF(M59=".",".",IF(M59="-","-",IFERROR(M59-M58-M60,"")))</f>
        <v/>
      </c>
      <c r="N61" s="148" t="str">
        <f>IF(N59=".",".",IF(N59="-","-",IFERROR(N59-N58-N60,"")))</f>
        <v/>
      </c>
      <c r="O61" s="149">
        <f>IF(O59=".",".",SUM(J61:N61))</f>
        <v>0</v>
      </c>
      <c r="P61" s="150" t="str">
        <f>IF(P59=".",".",IFERROR(AVERAGE(J61:N61),""))</f>
        <v/>
      </c>
      <c r="Q61" s="148" t="str">
        <f>IF(Q59=".",".",IF(Q59="-","-",IFERROR(Q59-Q58-Q60,"")))</f>
        <v/>
      </c>
      <c r="R61" s="148" t="str">
        <f>IF(R59=".",".",IF(R59="-","-",IFERROR(R59-R58-R60,"")))</f>
        <v/>
      </c>
      <c r="S61" s="148" t="str">
        <f>IF(S59=".",".",IF(S59="-","",IFERROR(S59-S58-S60,"")))</f>
        <v/>
      </c>
      <c r="T61" s="148" t="str">
        <f>IF(T59=".",".",IF(T59="-","-",IFERROR(T59-T58-T60,"")))</f>
        <v/>
      </c>
      <c r="U61" s="148" t="str">
        <f>IF(U59=".",".",IF(U59="-","-",IFERROR(U59-U58-U60,"")))</f>
        <v/>
      </c>
      <c r="V61" s="149">
        <f>IF(V59=".",".",SUM(Q61:U61))</f>
        <v>0</v>
      </c>
      <c r="W61" s="150" t="str">
        <f>IF(W59=".",".",IFERROR(AVERAGE(Q61:U61),""))</f>
        <v/>
      </c>
      <c r="X61" s="148" t="str">
        <f>IF(X59=".",".",IF(X59="-","-",IFERROR(X59-X58-X60,"")))</f>
        <v/>
      </c>
      <c r="Y61" s="148" t="str">
        <f>IF(Y59=".",".",IF(Y59="-","-",IFERROR(Y59-Y58-Y60,"")))</f>
        <v/>
      </c>
      <c r="Z61" s="148" t="str">
        <f>IF(Z59=".",".",IF(Z59="-","",IFERROR(Z59-Z58-Z60,"")))</f>
        <v/>
      </c>
      <c r="AA61" s="148" t="str">
        <f>IF(AA59=".",".",IF(AA59="-","-",IFERROR(AA59-AA58-AA60,"")))</f>
        <v/>
      </c>
      <c r="AB61" s="148" t="str">
        <f>IF(AB59=".",".",IF(AB59="-","-",IFERROR(AB59-AB58-AB60,"")))</f>
        <v/>
      </c>
      <c r="AC61" s="149">
        <f>IF(AC59=".",".",SUM(X61:AB61))</f>
        <v>0</v>
      </c>
      <c r="AD61" s="150" t="str">
        <f>IF(AD59=".",".",IFERROR(AVERAGE(X61:AB61),""))</f>
        <v/>
      </c>
      <c r="AE61" s="148" t="str">
        <f>IF(AE59=".",".",IF(AE59="-","-",IFERROR(AE59-AE58-AE60,"")))</f>
        <v/>
      </c>
      <c r="AF61" s="148" t="str">
        <f>IF(AF59=".",".",IF(AF59="-","-",IFERROR(AF59-AF58-AF60,"")))</f>
        <v>.</v>
      </c>
      <c r="AG61" s="148" t="str">
        <f>IF(AG59=".",".",IF(AG59="-","",IFERROR(AG59-AG58-AG60,"")))</f>
        <v>.</v>
      </c>
      <c r="AH61" s="148" t="str">
        <f>IF(AH59=".",".",IF(AH59="-","-",IFERROR(AH59-AH58-AH60,"")))</f>
        <v>.</v>
      </c>
      <c r="AI61" s="148" t="str">
        <f>IF(AI59=".",".",IF(AI59="-","-",IFERROR(AI59-AI58-AI60,"")))</f>
        <v>.</v>
      </c>
      <c r="AJ61" s="149" t="str">
        <f>IF(AJ59=".",".",SUM(AE61:AI61))</f>
        <v>.</v>
      </c>
      <c r="AK61" s="150" t="str">
        <f>IF(AK59=".",".",IFERROR(AVERAGE(AE61:AI61),""))</f>
        <v>.</v>
      </c>
      <c r="AL61" s="148" t="str">
        <f>IF(AL59=".",".",IF(AL59="-","-",IFERROR(AL59-AL58-AL60,"")))</f>
        <v>.</v>
      </c>
      <c r="AM61" s="148" t="str">
        <f>IF(AM59=".",".",IF(AM59="-","-",IFERROR(AM59-AM58-AM60,"")))</f>
        <v>.</v>
      </c>
      <c r="AN61" s="207"/>
      <c r="AO61" s="209"/>
      <c r="AP61" s="211"/>
      <c r="AQ61" s="213"/>
      <c r="AR61" s="215"/>
      <c r="AS61" s="217"/>
      <c r="AT61" s="203"/>
    </row>
    <row r="62" spans="1:47" x14ac:dyDescent="0.25">
      <c r="A62" s="201" t="s">
        <v>20</v>
      </c>
      <c r="B62" s="167" t="s">
        <v>31</v>
      </c>
      <c r="C62" s="140" t="str">
        <f>Enfants!AU47</f>
        <v>.</v>
      </c>
      <c r="D62" s="113">
        <f>Enfants!AV47</f>
        <v>1</v>
      </c>
      <c r="E62" s="113">
        <f>Enfants!AW47</f>
        <v>2</v>
      </c>
      <c r="F62" s="113">
        <f>Enfants!AX47</f>
        <v>3</v>
      </c>
      <c r="G62" s="113">
        <f>Enfants!AY47</f>
        <v>4</v>
      </c>
      <c r="H62" s="115">
        <f>Enfants!AZ47</f>
        <v>5</v>
      </c>
      <c r="I62" s="115">
        <f>Enfants!BA47</f>
        <v>6</v>
      </c>
      <c r="J62" s="113">
        <f>Enfants!BB47</f>
        <v>7</v>
      </c>
      <c r="K62" s="113">
        <f>Enfants!BC47</f>
        <v>8</v>
      </c>
      <c r="L62" s="113">
        <f>Enfants!BD47</f>
        <v>9</v>
      </c>
      <c r="M62" s="113">
        <f>Enfants!BE47</f>
        <v>10</v>
      </c>
      <c r="N62" s="113">
        <f>Enfants!BF47</f>
        <v>11</v>
      </c>
      <c r="O62" s="115">
        <f>Enfants!BG47</f>
        <v>12</v>
      </c>
      <c r="P62" s="115">
        <f>Enfants!BH47</f>
        <v>13</v>
      </c>
      <c r="Q62" s="113">
        <f>Enfants!BI47</f>
        <v>14</v>
      </c>
      <c r="R62" s="113">
        <f>Enfants!BJ47</f>
        <v>15</v>
      </c>
      <c r="S62" s="113">
        <f>Enfants!BK47</f>
        <v>16</v>
      </c>
      <c r="T62" s="113">
        <f>Enfants!BL47</f>
        <v>17</v>
      </c>
      <c r="U62" s="113">
        <f>Enfants!BM47</f>
        <v>18</v>
      </c>
      <c r="V62" s="115">
        <f>Enfants!BN47</f>
        <v>19</v>
      </c>
      <c r="W62" s="115">
        <f>Enfants!BO47</f>
        <v>20</v>
      </c>
      <c r="X62" s="113">
        <f>Enfants!BP47</f>
        <v>21</v>
      </c>
      <c r="Y62" s="113">
        <f>Enfants!BQ47</f>
        <v>22</v>
      </c>
      <c r="Z62" s="113">
        <f>Enfants!BR47</f>
        <v>23</v>
      </c>
      <c r="AA62" s="113">
        <f>Enfants!BS47</f>
        <v>24</v>
      </c>
      <c r="AB62" s="113">
        <f>Enfants!BT47</f>
        <v>25</v>
      </c>
      <c r="AC62" s="141">
        <f>Enfants!BU47</f>
        <v>26</v>
      </c>
      <c r="AD62" s="115">
        <f>Enfants!BV47</f>
        <v>27</v>
      </c>
      <c r="AE62" s="113">
        <f>Enfants!BW47</f>
        <v>28</v>
      </c>
      <c r="AF62" s="113">
        <f>Enfants!BX47</f>
        <v>29</v>
      </c>
      <c r="AG62" s="113">
        <f>Enfants!BY47</f>
        <v>30</v>
      </c>
      <c r="AH62" s="113">
        <f>Enfants!BZ47</f>
        <v>31</v>
      </c>
      <c r="AI62" s="113" t="str">
        <f>Enfants!CA47</f>
        <v>.</v>
      </c>
      <c r="AJ62" s="115" t="str">
        <f>Enfants!CB47</f>
        <v>.</v>
      </c>
      <c r="AK62" s="115" t="str">
        <f>Enfants!CC47</f>
        <v>.</v>
      </c>
      <c r="AL62" s="113" t="str">
        <f>Enfants!CD47</f>
        <v>.</v>
      </c>
      <c r="AM62" s="118" t="str">
        <f>Enfants!CE47</f>
        <v>.</v>
      </c>
      <c r="AN62" s="206">
        <f t="shared" ref="AN62" si="626">COUNTIF(C63:AM63,"Férier")</f>
        <v>0</v>
      </c>
      <c r="AO62" s="208">
        <f t="shared" ref="AO62" si="627">(COUNTIF(C63:AM63,"8h_CL")+(COUNTIF(C63:AM63,"4h_CL")*0.5))</f>
        <v>0</v>
      </c>
      <c r="AP62" s="210">
        <f t="shared" ref="AP62" si="628">(COUNTIF(C63:AM63,"8h_RC")+(COUNTIF(C63:AM63,"2h_RC")*0.5)+(COUNTIF(C63:AM63,"2h_RC")*0.25)+(COUNTIF(C63:AM63,"6h_RC")*0.75))</f>
        <v>0</v>
      </c>
      <c r="AQ62" s="212">
        <f t="shared" ref="AQ62" si="629">COUNTIF(C63:AM63,"SaSo")</f>
        <v>0</v>
      </c>
      <c r="AR62" s="214">
        <f t="shared" ref="AR62" si="630">COUNTIF(C63:AM63,"Malad")</f>
        <v>0</v>
      </c>
      <c r="AS62" s="216">
        <f t="shared" ref="AS62" si="631">COUNTIF(C63:AM63,"T-HW")</f>
        <v>0</v>
      </c>
      <c r="AT62" s="201">
        <f t="shared" ref="AT62" si="632">(COUNTIF(C63:AM63,"8h_CEL")+(COUNTIF(C62:AM62,"2h_CEL")*0.5))</f>
        <v>0</v>
      </c>
    </row>
    <row r="63" spans="1:47" x14ac:dyDescent="0.25">
      <c r="A63" s="202"/>
      <c r="B63" s="168" t="s">
        <v>32</v>
      </c>
      <c r="C63" s="142" t="str">
        <f>IF(C62=".",".","")</f>
        <v>.</v>
      </c>
      <c r="D63" s="143" t="str">
        <f t="shared" ref="D63" si="633">IF(D62=".",".","")</f>
        <v/>
      </c>
      <c r="E63" s="143" t="str">
        <f t="shared" ref="E63" si="634">IF(E62=".",".","")</f>
        <v/>
      </c>
      <c r="F63" s="143" t="str">
        <f t="shared" ref="F63" si="635">IF(F62=".",".","")</f>
        <v/>
      </c>
      <c r="G63" s="143" t="str">
        <f t="shared" ref="G63" si="636">IF(G62=".",".","")</f>
        <v/>
      </c>
      <c r="H63" s="145" t="str">
        <f t="shared" ref="H63:H65" si="637">IF(H62=".",".","")</f>
        <v/>
      </c>
      <c r="I63" s="145" t="str">
        <f t="shared" ref="I63:I65" si="638">IF(I62=".",".","")</f>
        <v/>
      </c>
      <c r="J63" s="142" t="str">
        <f>IF(J62=".",".","")</f>
        <v/>
      </c>
      <c r="K63" s="143" t="str">
        <f t="shared" ref="K63" si="639">IF(K62=".",".","")</f>
        <v/>
      </c>
      <c r="L63" s="143" t="str">
        <f t="shared" ref="L63" si="640">IF(L62=".",".","")</f>
        <v/>
      </c>
      <c r="M63" s="143" t="str">
        <f t="shared" ref="M63" si="641">IF(M62=".",".","")</f>
        <v/>
      </c>
      <c r="N63" s="143" t="str">
        <f t="shared" ref="N63" si="642">IF(N62=".",".","")</f>
        <v/>
      </c>
      <c r="O63" s="145" t="str">
        <f t="shared" ref="O63:O65" si="643">IF(O62=".",".","")</f>
        <v/>
      </c>
      <c r="P63" s="145" t="str">
        <f t="shared" ref="P63:P65" si="644">IF(P62=".",".","")</f>
        <v/>
      </c>
      <c r="Q63" s="142" t="str">
        <f>IF(Q62=".",".","")</f>
        <v/>
      </c>
      <c r="R63" s="143" t="str">
        <f t="shared" ref="R63" si="645">IF(R62=".",".","")</f>
        <v/>
      </c>
      <c r="S63" s="143" t="str">
        <f t="shared" ref="S63" si="646">IF(S62=".",".","")</f>
        <v/>
      </c>
      <c r="T63" s="143" t="str">
        <f t="shared" ref="T63" si="647">IF(T62=".",".","")</f>
        <v/>
      </c>
      <c r="U63" s="143" t="str">
        <f t="shared" ref="U63" si="648">IF(U62=".",".","")</f>
        <v/>
      </c>
      <c r="V63" s="145" t="str">
        <f t="shared" ref="V63:V65" si="649">IF(V62=".",".","")</f>
        <v/>
      </c>
      <c r="W63" s="145" t="str">
        <f t="shared" ref="W63:W65" si="650">IF(W62=".",".","")</f>
        <v/>
      </c>
      <c r="X63" s="142" t="str">
        <f>IF(X62=".",".","")</f>
        <v/>
      </c>
      <c r="Y63" s="143" t="str">
        <f t="shared" ref="Y63" si="651">IF(Y62=".",".","")</f>
        <v/>
      </c>
      <c r="Z63" s="143" t="str">
        <f t="shared" ref="Z63" si="652">IF(Z62=".",".","")</f>
        <v/>
      </c>
      <c r="AA63" s="143" t="str">
        <f t="shared" ref="AA63" si="653">IF(AA62=".",".","")</f>
        <v/>
      </c>
      <c r="AB63" s="143" t="str">
        <f t="shared" ref="AB63" si="654">IF(AB62=".",".","")</f>
        <v/>
      </c>
      <c r="AC63" s="145" t="str">
        <f t="shared" ref="AC63:AC65" si="655">IF(AC62=".",".","")</f>
        <v/>
      </c>
      <c r="AD63" s="145" t="str">
        <f t="shared" ref="AD63:AD65" si="656">IF(AD62=".",".","")</f>
        <v/>
      </c>
      <c r="AE63" s="142" t="str">
        <f>IF(AE62=".",".","")</f>
        <v/>
      </c>
      <c r="AF63" s="143" t="str">
        <f t="shared" ref="AF63" si="657">IF(AF62=".",".","")</f>
        <v/>
      </c>
      <c r="AG63" s="143" t="str">
        <f t="shared" ref="AG63" si="658">IF(AG62=".",".","")</f>
        <v/>
      </c>
      <c r="AH63" s="143" t="str">
        <f t="shared" ref="AH63" si="659">IF(AH62=".",".","")</f>
        <v/>
      </c>
      <c r="AI63" s="143" t="str">
        <f t="shared" ref="AI63" si="660">IF(AI62=".",".","")</f>
        <v>.</v>
      </c>
      <c r="AJ63" s="145" t="str">
        <f t="shared" ref="AJ63:AJ65" si="661">IF(AJ62=".",".","")</f>
        <v>.</v>
      </c>
      <c r="AK63" s="145" t="str">
        <f t="shared" ref="AK63:AK65" si="662">IF(AK62=".",".","")</f>
        <v>.</v>
      </c>
      <c r="AL63" s="142" t="str">
        <f>IF(AL62=".",".","")</f>
        <v>.</v>
      </c>
      <c r="AM63" s="143" t="str">
        <f t="shared" ref="AM63" si="663">IF(AM62=".",".","")</f>
        <v>.</v>
      </c>
      <c r="AN63" s="206"/>
      <c r="AO63" s="208"/>
      <c r="AP63" s="210"/>
      <c r="AQ63" s="212"/>
      <c r="AR63" s="214"/>
      <c r="AS63" s="216"/>
      <c r="AT63" s="202"/>
    </row>
    <row r="64" spans="1:47" x14ac:dyDescent="0.25">
      <c r="A64" s="202"/>
      <c r="B64" s="168" t="s">
        <v>34</v>
      </c>
      <c r="C64" s="146" t="str">
        <f t="shared" ref="C64" si="664">IF(C63=".",".",IF(C63="T-HW","",IF(C63="Work","",IF(C63="","","-"))))</f>
        <v>.</v>
      </c>
      <c r="D64" s="146" t="str">
        <f t="shared" ref="D64" si="665">IF(D63=".",".",IF(D63="T-HW","",IF(D63="Work","",IF(D63="","","-"))))</f>
        <v/>
      </c>
      <c r="E64" s="146" t="str">
        <f t="shared" ref="E64" si="666">IF(E63=".",".",IF(E63="T-HW","",IF(E63="Work","",IF(E63="","","-"))))</f>
        <v/>
      </c>
      <c r="F64" s="146" t="str">
        <f>IF(F63=".",".",IF(F63="T-HW","",IF(F63="Work","",IF(F63="","","-"))))</f>
        <v/>
      </c>
      <c r="G64" s="146" t="str">
        <f>IF(G63=".",".",IF(G63="T-HW","",IF(G63="Work","",IF(G63="","","-"))))</f>
        <v/>
      </c>
      <c r="H64" s="144" t="str">
        <f t="shared" si="637"/>
        <v/>
      </c>
      <c r="I64" s="144" t="str">
        <f t="shared" si="638"/>
        <v/>
      </c>
      <c r="J64" s="146" t="str">
        <f t="shared" ref="J64" si="667">IF(J63=".",".",IF(J63="T-HW","",IF(J63="Work","",IF(J63="","","-"))))</f>
        <v/>
      </c>
      <c r="K64" s="146" t="str">
        <f t="shared" ref="K64" si="668">IF(K63=".",".",IF(K63="T-HW","",IF(K63="Work","",IF(K63="","","-"))))</f>
        <v/>
      </c>
      <c r="L64" s="146" t="str">
        <f t="shared" ref="L64" si="669">IF(L63=".",".",IF(L63="T-HW","",IF(L63="Work","",IF(L63="","","-"))))</f>
        <v/>
      </c>
      <c r="M64" s="146" t="str">
        <f t="shared" ref="M64" si="670">IF(M63=".",".",IF(M63="T-HW","",IF(M63="Work","",IF(M63="","","-"))))</f>
        <v/>
      </c>
      <c r="N64" s="146" t="str">
        <f t="shared" ref="N64" si="671">IF(N63=".",".",IF(N63="T-HW","",IF(N63="Work","",IF(N63="","","-"))))</f>
        <v/>
      </c>
      <c r="O64" s="144" t="str">
        <f t="shared" si="643"/>
        <v/>
      </c>
      <c r="P64" s="144" t="str">
        <f t="shared" si="644"/>
        <v/>
      </c>
      <c r="Q64" s="146" t="str">
        <f t="shared" ref="Q64" si="672">IF(Q63=".",".",IF(Q63="T-HW","",IF(Q63="Work","",IF(Q63="","","-"))))</f>
        <v/>
      </c>
      <c r="R64" s="146" t="str">
        <f t="shared" ref="R64" si="673">IF(R63=".",".",IF(R63="T-HW","",IF(R63="Work","",IF(R63="","","-"))))</f>
        <v/>
      </c>
      <c r="S64" s="146" t="str">
        <f t="shared" ref="S64" si="674">IF(S63=".",".",IF(S63="T-HW","",IF(S63="Work","",IF(S63="","","-"))))</f>
        <v/>
      </c>
      <c r="T64" s="146" t="str">
        <f t="shared" ref="T64" si="675">IF(T63=".",".",IF(T63="T-HW","",IF(T63="Work","",IF(T63="","","-"))))</f>
        <v/>
      </c>
      <c r="U64" s="146" t="str">
        <f t="shared" ref="U64" si="676">IF(U63=".",".",IF(U63="T-HW","",IF(U63="Work","",IF(U63="","","-"))))</f>
        <v/>
      </c>
      <c r="V64" s="144" t="str">
        <f t="shared" si="649"/>
        <v/>
      </c>
      <c r="W64" s="144" t="str">
        <f t="shared" si="650"/>
        <v/>
      </c>
      <c r="X64" s="146" t="str">
        <f t="shared" ref="X64" si="677">IF(X63=".",".",IF(X63="T-HW","",IF(X63="Work","",IF(X63="","","-"))))</f>
        <v/>
      </c>
      <c r="Y64" s="146" t="str">
        <f t="shared" ref="Y64" si="678">IF(Y63=".",".",IF(Y63="T-HW","",IF(Y63="Work","",IF(Y63="","","-"))))</f>
        <v/>
      </c>
      <c r="Z64" s="146" t="str">
        <f t="shared" ref="Z64" si="679">IF(Z63=".",".",IF(Z63="T-HW","",IF(Z63="Work","",IF(Z63="","","-"))))</f>
        <v/>
      </c>
      <c r="AA64" s="146" t="str">
        <f t="shared" ref="AA64" si="680">IF(AA63=".",".",IF(AA63="T-HW","",IF(AA63="Work","",IF(AA63="","","-"))))</f>
        <v/>
      </c>
      <c r="AB64" s="146" t="str">
        <f t="shared" ref="AB64" si="681">IF(AB63=".",".",IF(AB63="T-HW","",IF(AB63="Work","",IF(AB63="","","-"))))</f>
        <v/>
      </c>
      <c r="AC64" s="144" t="str">
        <f t="shared" si="655"/>
        <v/>
      </c>
      <c r="AD64" s="144" t="str">
        <f t="shared" si="656"/>
        <v/>
      </c>
      <c r="AE64" s="146" t="str">
        <f t="shared" ref="AE64" si="682">IF(AE63=".",".",IF(AE63="T-HW","",IF(AE63="Work","",IF(AE63="","","-"))))</f>
        <v/>
      </c>
      <c r="AF64" s="146" t="str">
        <f t="shared" ref="AF64" si="683">IF(AF63=".",".",IF(AF63="T-HW","",IF(AF63="Work","",IF(AF63="","","-"))))</f>
        <v/>
      </c>
      <c r="AG64" s="146" t="str">
        <f t="shared" ref="AG64" si="684">IF(AG63=".",".",IF(AG63="T-HW","",IF(AG63="Work","",IF(AG63="","","-"))))</f>
        <v/>
      </c>
      <c r="AH64" s="146" t="str">
        <f t="shared" ref="AH64" si="685">IF(AH63=".",".",IF(AH63="T-HW","",IF(AH63="Work","",IF(AH63="","","-"))))</f>
        <v/>
      </c>
      <c r="AI64" s="146" t="str">
        <f t="shared" ref="AI64" si="686">IF(AI63=".",".",IF(AI63="T-HW","",IF(AI63="Work","",IF(AI63="","","-"))))</f>
        <v>.</v>
      </c>
      <c r="AJ64" s="144" t="str">
        <f t="shared" si="661"/>
        <v>.</v>
      </c>
      <c r="AK64" s="144" t="str">
        <f t="shared" si="662"/>
        <v>.</v>
      </c>
      <c r="AL64" s="146" t="str">
        <f t="shared" ref="AL64" si="687">IF(AL63=".",".",IF(AL63="T-HW","",IF(AL63="Work","",IF(AL63="","","-"))))</f>
        <v>.</v>
      </c>
      <c r="AM64" s="146" t="str">
        <f t="shared" ref="AM64" si="688">IF(AM63=".",".",IF(AM63="T-HW","",IF(AM63="Work","",IF(AM63="","","-"))))</f>
        <v>.</v>
      </c>
      <c r="AN64" s="206"/>
      <c r="AO64" s="208"/>
      <c r="AP64" s="210"/>
      <c r="AQ64" s="212"/>
      <c r="AR64" s="214"/>
      <c r="AS64" s="216"/>
      <c r="AT64" s="202"/>
    </row>
    <row r="65" spans="1:46" x14ac:dyDescent="0.25">
      <c r="A65" s="202"/>
      <c r="B65" s="168" t="s">
        <v>35</v>
      </c>
      <c r="C65" s="146" t="str">
        <f>IF(C64=".",".",IF(C64="-","-",""))</f>
        <v>.</v>
      </c>
      <c r="D65" s="147" t="str">
        <f t="shared" ref="D65" si="689">IF(D64=".",".",IF(D64="-","-",""))</f>
        <v/>
      </c>
      <c r="E65" s="147" t="str">
        <f t="shared" ref="E65" si="690">IF(E64=".",".",IF(E64="-","-",""))</f>
        <v/>
      </c>
      <c r="F65" s="147" t="str">
        <f t="shared" ref="F65" si="691">IF(F64=".",".",IF(F64="-","-",""))</f>
        <v/>
      </c>
      <c r="G65" s="147" t="str">
        <f t="shared" ref="G65" si="692">IF(G64=".",".",IF(G64="-","-",""))</f>
        <v/>
      </c>
      <c r="H65" s="144" t="str">
        <f t="shared" si="637"/>
        <v/>
      </c>
      <c r="I65" s="144" t="str">
        <f t="shared" si="638"/>
        <v/>
      </c>
      <c r="J65" s="146" t="str">
        <f>IF(J64=".",".",IF(J64="-","-",""))</f>
        <v/>
      </c>
      <c r="K65" s="147" t="str">
        <f t="shared" ref="K65" si="693">IF(K64=".",".",IF(K64="-","-",""))</f>
        <v/>
      </c>
      <c r="L65" s="147" t="str">
        <f t="shared" ref="L65" si="694">IF(L64=".",".",IF(L64="-","-",""))</f>
        <v/>
      </c>
      <c r="M65" s="147" t="str">
        <f t="shared" ref="M65" si="695">IF(M64=".",".",IF(M64="-","-",""))</f>
        <v/>
      </c>
      <c r="N65" s="147" t="str">
        <f t="shared" ref="N65" si="696">IF(N64=".",".",IF(N64="-","-",""))</f>
        <v/>
      </c>
      <c r="O65" s="144" t="str">
        <f t="shared" si="643"/>
        <v/>
      </c>
      <c r="P65" s="144" t="str">
        <f t="shared" si="644"/>
        <v/>
      </c>
      <c r="Q65" s="146" t="str">
        <f>IF(Q64=".",".",IF(Q64="-","-",""))</f>
        <v/>
      </c>
      <c r="R65" s="147" t="str">
        <f t="shared" ref="R65" si="697">IF(R64=".",".",IF(R64="-","-",""))</f>
        <v/>
      </c>
      <c r="S65" s="147" t="str">
        <f t="shared" ref="S65" si="698">IF(S64=".",".",IF(S64="-","-",""))</f>
        <v/>
      </c>
      <c r="T65" s="147" t="str">
        <f t="shared" ref="T65" si="699">IF(T64=".",".",IF(T64="-","-",""))</f>
        <v/>
      </c>
      <c r="U65" s="147" t="str">
        <f t="shared" ref="U65" si="700">IF(U64=".",".",IF(U64="-","-",""))</f>
        <v/>
      </c>
      <c r="V65" s="144" t="str">
        <f t="shared" si="649"/>
        <v/>
      </c>
      <c r="W65" s="144" t="str">
        <f t="shared" si="650"/>
        <v/>
      </c>
      <c r="X65" s="146" t="str">
        <f>IF(X64=".",".",IF(X64="-","-",""))</f>
        <v/>
      </c>
      <c r="Y65" s="147" t="str">
        <f t="shared" ref="Y65" si="701">IF(Y64=".",".",IF(Y64="-","-",""))</f>
        <v/>
      </c>
      <c r="Z65" s="147" t="str">
        <f t="shared" ref="Z65" si="702">IF(Z64=".",".",IF(Z64="-","-",""))</f>
        <v/>
      </c>
      <c r="AA65" s="147" t="str">
        <f t="shared" ref="AA65" si="703">IF(AA64=".",".",IF(AA64="-","-",""))</f>
        <v/>
      </c>
      <c r="AB65" s="147" t="str">
        <f t="shared" ref="AB65" si="704">IF(AB64=".",".",IF(AB64="-","-",""))</f>
        <v/>
      </c>
      <c r="AC65" s="144" t="str">
        <f t="shared" si="655"/>
        <v/>
      </c>
      <c r="AD65" s="144" t="str">
        <f t="shared" si="656"/>
        <v/>
      </c>
      <c r="AE65" s="146" t="str">
        <f>IF(AE64=".",".",IF(AE64="-","-",""))</f>
        <v/>
      </c>
      <c r="AF65" s="147" t="str">
        <f t="shared" ref="AF65" si="705">IF(AF64=".",".",IF(AF64="-","-",""))</f>
        <v/>
      </c>
      <c r="AG65" s="147" t="str">
        <f t="shared" ref="AG65" si="706">IF(AG64=".",".",IF(AG64="-","-",""))</f>
        <v/>
      </c>
      <c r="AH65" s="147" t="str">
        <f t="shared" ref="AH65" si="707">IF(AH64=".",".",IF(AH64="-","-",""))</f>
        <v/>
      </c>
      <c r="AI65" s="147" t="str">
        <f t="shared" ref="AI65" si="708">IF(AI64=".",".",IF(AI64="-","-",""))</f>
        <v>.</v>
      </c>
      <c r="AJ65" s="144" t="str">
        <f t="shared" si="661"/>
        <v>.</v>
      </c>
      <c r="AK65" s="144" t="str">
        <f t="shared" si="662"/>
        <v>.</v>
      </c>
      <c r="AL65" s="146" t="str">
        <f>IF(AL64=".",".",IF(AL64="-","-",""))</f>
        <v>.</v>
      </c>
      <c r="AM65" s="147" t="str">
        <f t="shared" ref="AM65" si="709">IF(AM64=".",".",IF(AM64="-","-",""))</f>
        <v>.</v>
      </c>
      <c r="AN65" s="206"/>
      <c r="AO65" s="208"/>
      <c r="AP65" s="210"/>
      <c r="AQ65" s="212"/>
      <c r="AR65" s="214"/>
      <c r="AS65" s="216"/>
      <c r="AT65" s="202"/>
    </row>
    <row r="66" spans="1:46" x14ac:dyDescent="0.25">
      <c r="A66" s="174" t="s">
        <v>36</v>
      </c>
      <c r="B66" s="168" t="s">
        <v>37</v>
      </c>
      <c r="C66" s="146" t="str">
        <f t="shared" ref="C66" si="710">IF(C65=".",".",IF(C65="-","-",0))</f>
        <v>.</v>
      </c>
      <c r="D66" s="146">
        <f t="shared" ref="D66" si="711">IF(D65=".",".",IF(D65="-","-",0))</f>
        <v>0</v>
      </c>
      <c r="E66" s="146">
        <f>IF(E65=".",".",IF(E65="-","-",0))</f>
        <v>0</v>
      </c>
      <c r="F66" s="146">
        <f>IF(F65=".",".",IF(F65="-","-",0))</f>
        <v>0</v>
      </c>
      <c r="G66" s="146">
        <f>IF(G65=".",".",IF(G65="-","-",0))</f>
        <v>0</v>
      </c>
      <c r="H66" s="144" t="str">
        <f>IF(H65=".",".","All")</f>
        <v>All</v>
      </c>
      <c r="I66" s="144" t="str">
        <f>IF(I65=".",".","/ jour")</f>
        <v>/ jour</v>
      </c>
      <c r="J66" s="146">
        <f t="shared" ref="J66" si="712">IF(J65=".",".",IF(J65="-","-",0))</f>
        <v>0</v>
      </c>
      <c r="K66" s="146">
        <f t="shared" ref="K66" si="713">IF(K65=".",".",IF(K65="-","-",0))</f>
        <v>0</v>
      </c>
      <c r="L66" s="146">
        <f t="shared" ref="L66" si="714">IF(L65=".",".",IF(L65="-","-",0))</f>
        <v>0</v>
      </c>
      <c r="M66" s="146">
        <f>IF(M65=".",".",IF(M65="-","-",0))</f>
        <v>0</v>
      </c>
      <c r="N66" s="146">
        <f>IF(N65=".",".",IF(N65="-","-",0))</f>
        <v>0</v>
      </c>
      <c r="O66" s="144" t="str">
        <f>IF(O65=".",".","All")</f>
        <v>All</v>
      </c>
      <c r="P66" s="144" t="str">
        <f>IF(P65=".",".","/ jour")</f>
        <v>/ jour</v>
      </c>
      <c r="Q66" s="146">
        <f t="shared" ref="Q66" si="715">IF(Q65=".",".",IF(Q65="-","-",0))</f>
        <v>0</v>
      </c>
      <c r="R66" s="146">
        <f t="shared" ref="R66" si="716">IF(R65=".",".",IF(R65="-","-",0))</f>
        <v>0</v>
      </c>
      <c r="S66" s="146">
        <f t="shared" ref="S66" si="717">IF(S65=".",".",IF(S65="-","-",0))</f>
        <v>0</v>
      </c>
      <c r="T66" s="146">
        <f>IF(T65=".",".",IF(T65="-","-",0))</f>
        <v>0</v>
      </c>
      <c r="U66" s="146">
        <f>IF(U65=".",".",IF(U65="-","-",0))</f>
        <v>0</v>
      </c>
      <c r="V66" s="144" t="str">
        <f>IF(V65=".",".","All")</f>
        <v>All</v>
      </c>
      <c r="W66" s="144" t="str">
        <f>IF(W65=".",".","/ jour")</f>
        <v>/ jour</v>
      </c>
      <c r="X66" s="146">
        <f t="shared" ref="X66" si="718">IF(X65=".",".",IF(X65="-","-",0))</f>
        <v>0</v>
      </c>
      <c r="Y66" s="146">
        <f t="shared" ref="Y66" si="719">IF(Y65=".",".",IF(Y65="-","-",0))</f>
        <v>0</v>
      </c>
      <c r="Z66" s="146">
        <f t="shared" ref="Z66" si="720">IF(Z65=".",".",IF(Z65="-","-",0))</f>
        <v>0</v>
      </c>
      <c r="AA66" s="146">
        <f>IF(AA65=".",".",IF(AA65="-","-",0))</f>
        <v>0</v>
      </c>
      <c r="AB66" s="146">
        <f>IF(AB65=".",".",IF(AB65="-","-",0))</f>
        <v>0</v>
      </c>
      <c r="AC66" s="144" t="str">
        <f>IF(AC65=".",".","All")</f>
        <v>All</v>
      </c>
      <c r="AD66" s="144" t="str">
        <f>IF(AD65=".",".","/ jour")</f>
        <v>/ jour</v>
      </c>
      <c r="AE66" s="146">
        <f t="shared" ref="AE66" si="721">IF(AE65=".",".",IF(AE65="-","-",0))</f>
        <v>0</v>
      </c>
      <c r="AF66" s="146">
        <f t="shared" ref="AF66" si="722">IF(AF65=".",".",IF(AF65="-","-",0))</f>
        <v>0</v>
      </c>
      <c r="AG66" s="146">
        <f t="shared" ref="AG66" si="723">IF(AG65=".",".",IF(AG65="-","-",0))</f>
        <v>0</v>
      </c>
      <c r="AH66" s="146">
        <f>IF(AH65=".",".",IF(AH65="-","-",0))</f>
        <v>0</v>
      </c>
      <c r="AI66" s="146" t="str">
        <f>IF(AI65=".",".",IF(AI65="-","-",0))</f>
        <v>.</v>
      </c>
      <c r="AJ66" s="144" t="str">
        <f>IF(AJ65=".",".","All")</f>
        <v>.</v>
      </c>
      <c r="AK66" s="144" t="str">
        <f>IF(AK65=".",".","/ jour")</f>
        <v>.</v>
      </c>
      <c r="AL66" s="146" t="str">
        <f t="shared" ref="AL66" si="724">IF(AL65=".",".",IF(AL65="-","-",0))</f>
        <v>.</v>
      </c>
      <c r="AM66" s="146" t="str">
        <f t="shared" ref="AM66" si="725">IF(AM65=".",".",IF(AM65="-","-",0))</f>
        <v>.</v>
      </c>
      <c r="AN66" s="206"/>
      <c r="AO66" s="208"/>
      <c r="AP66" s="210"/>
      <c r="AQ66" s="212"/>
      <c r="AR66" s="214"/>
      <c r="AS66" s="216"/>
      <c r="AT66" s="202"/>
    </row>
    <row r="67" spans="1:46" ht="15.75" thickBot="1" x14ac:dyDescent="0.3">
      <c r="A67" s="159" t="str">
        <f>IFERROR(AVERAGE(C67:G67,J67:N67,Q67:U67,X67:AB67,AE67:AI67,AL67:AM67),"-")</f>
        <v>-</v>
      </c>
      <c r="B67" s="169" t="s">
        <v>38</v>
      </c>
      <c r="C67" s="148" t="str">
        <f>IF(C65=".",".",IF(C65="-","-",IFERROR(C65-C64-C66,"")))</f>
        <v>.</v>
      </c>
      <c r="D67" s="148" t="str">
        <f>IF(D65=".",".",IF(D65="-","-",IFERROR(D65-D64-D66,"")))</f>
        <v/>
      </c>
      <c r="E67" s="148" t="str">
        <f>IF(E65=".",".",IF(E65="-","",IFERROR(E65-E64-E66,"")))</f>
        <v/>
      </c>
      <c r="F67" s="148" t="str">
        <f>IF(F65=".",".",IF(F65="-","-",IFERROR(F65-F64-F66,"")))</f>
        <v/>
      </c>
      <c r="G67" s="148" t="str">
        <f>IF(G65=".",".",IF(G65="-","-",IFERROR(G65-G64-G66,"")))</f>
        <v/>
      </c>
      <c r="H67" s="149">
        <f>IF(H65=".",".",SUM(C67:G67)+SUM(AL55:AM55))</f>
        <v>0</v>
      </c>
      <c r="I67" s="150" t="str">
        <f>IF(I65=".",".",IFERROR(AVERAGE(AL61:AM61,C67:G67),""))</f>
        <v/>
      </c>
      <c r="J67" s="148" t="str">
        <f>IF(J65=".",".",IF(J65="-","-",IFERROR(J65-J64-J66,"")))</f>
        <v/>
      </c>
      <c r="K67" s="148" t="str">
        <f>IF(K65=".",".",IF(K65="-","-",IFERROR(K65-K64-K66,"")))</f>
        <v/>
      </c>
      <c r="L67" s="148" t="str">
        <f>IF(L65=".",".",IF(L65="-","",IFERROR(L65-L64-L66,"")))</f>
        <v/>
      </c>
      <c r="M67" s="148" t="str">
        <f>IF(M65=".",".",IF(M65="-","-",IFERROR(M65-M64-M66,"")))</f>
        <v/>
      </c>
      <c r="N67" s="148" t="str">
        <f>IF(N65=".",".",IF(N65="-","-",IFERROR(N65-N64-N66,"")))</f>
        <v/>
      </c>
      <c r="O67" s="149">
        <f>IF(O65=".",".",SUM(J67:N67))</f>
        <v>0</v>
      </c>
      <c r="P67" s="150" t="str">
        <f>IF(P65=".",".",IFERROR(AVERAGE(J67:N67),""))</f>
        <v/>
      </c>
      <c r="Q67" s="148" t="str">
        <f>IF(Q65=".",".",IF(Q65="-","-",IFERROR(Q65-Q64-Q66,"")))</f>
        <v/>
      </c>
      <c r="R67" s="148" t="str">
        <f>IF(R65=".",".",IF(R65="-","-",IFERROR(R65-R64-R66,"")))</f>
        <v/>
      </c>
      <c r="S67" s="148" t="str">
        <f>IF(S65=".",".",IF(S65="-","",IFERROR(S65-S64-S66,"")))</f>
        <v/>
      </c>
      <c r="T67" s="148" t="str">
        <f>IF(T65=".",".",IF(T65="-","-",IFERROR(T65-T64-T66,"")))</f>
        <v/>
      </c>
      <c r="U67" s="148" t="str">
        <f>IF(U65=".",".",IF(U65="-","-",IFERROR(U65-U64-U66,"")))</f>
        <v/>
      </c>
      <c r="V67" s="149">
        <f>IF(V65=".",".",SUM(Q67:U67))</f>
        <v>0</v>
      </c>
      <c r="W67" s="150" t="str">
        <f>IF(W65=".",".",IFERROR(AVERAGE(Q67:U67),""))</f>
        <v/>
      </c>
      <c r="X67" s="148" t="str">
        <f>IF(X65=".",".",IF(X65="-","-",IFERROR(X65-X64-X66,"")))</f>
        <v/>
      </c>
      <c r="Y67" s="148" t="str">
        <f>IF(Y65=".",".",IF(Y65="-","-",IFERROR(Y65-Y64-Y66,"")))</f>
        <v/>
      </c>
      <c r="Z67" s="148" t="str">
        <f>IF(Z65=".",".",IF(Z65="-","",IFERROR(Z65-Z64-Z66,"")))</f>
        <v/>
      </c>
      <c r="AA67" s="148" t="str">
        <f>IF(AA65=".",".",IF(AA65="-","-",IFERROR(AA65-AA64-AA66,"")))</f>
        <v/>
      </c>
      <c r="AB67" s="148" t="str">
        <f>IF(AB65=".",".",IF(AB65="-","-",IFERROR(AB65-AB64-AB66,"")))</f>
        <v/>
      </c>
      <c r="AC67" s="149">
        <f>IF(AC65=".",".",SUM(X67:AB67))</f>
        <v>0</v>
      </c>
      <c r="AD67" s="150" t="str">
        <f>IF(AD65=".",".",IFERROR(AVERAGE(X67:AB67),""))</f>
        <v/>
      </c>
      <c r="AE67" s="148" t="str">
        <f>IF(AE65=".",".",IF(AE65="-","-",IFERROR(AE65-AE64-AE66,"")))</f>
        <v/>
      </c>
      <c r="AF67" s="148" t="str">
        <f>IF(AF65=".",".",IF(AF65="-","-",IFERROR(AF65-AF64-AF66,"")))</f>
        <v/>
      </c>
      <c r="AG67" s="148" t="str">
        <f>IF(AG65=".",".",IF(AG65="-","",IFERROR(AG65-AG64-AG66,"")))</f>
        <v/>
      </c>
      <c r="AH67" s="148" t="str">
        <f>IF(AH65=".",".",IF(AH65="-","-",IFERROR(AH65-AH64-AH66,"")))</f>
        <v/>
      </c>
      <c r="AI67" s="148" t="str">
        <f>IF(AI65=".",".",IF(AI65="-","-",IFERROR(AI65-AI64-AI66,"")))</f>
        <v>.</v>
      </c>
      <c r="AJ67" s="149" t="str">
        <f>IF(AJ65=".",".",SUM(AE67:AI67))</f>
        <v>.</v>
      </c>
      <c r="AK67" s="150" t="str">
        <f>IF(AK65=".",".",IFERROR(AVERAGE(AE67:AI67),""))</f>
        <v>.</v>
      </c>
      <c r="AL67" s="148" t="str">
        <f>IF(AL65=".",".",IF(AL65="-","-",IFERROR(AL65-AL64-AL66,"")))</f>
        <v>.</v>
      </c>
      <c r="AM67" s="148" t="str">
        <f>IF(AM65=".",".",IF(AM65="-","-",IFERROR(AM65-AM64-AM66,"")))</f>
        <v>.</v>
      </c>
      <c r="AN67" s="207"/>
      <c r="AO67" s="209"/>
      <c r="AP67" s="211"/>
      <c r="AQ67" s="213"/>
      <c r="AR67" s="215"/>
      <c r="AS67" s="217"/>
      <c r="AT67" s="203"/>
    </row>
    <row r="68" spans="1:46" x14ac:dyDescent="0.25">
      <c r="A68" s="201" t="s">
        <v>21</v>
      </c>
      <c r="B68" s="167" t="s">
        <v>31</v>
      </c>
      <c r="C68" s="140" t="str">
        <f>Enfants!AU48</f>
        <v>.</v>
      </c>
      <c r="D68" s="113" t="str">
        <f>Enfants!AV48</f>
        <v>.</v>
      </c>
      <c r="E68" s="113" t="str">
        <f>Enfants!AW48</f>
        <v>.</v>
      </c>
      <c r="F68" s="113" t="str">
        <f>Enfants!AX48</f>
        <v>.</v>
      </c>
      <c r="G68" s="113">
        <f>Enfants!AY48</f>
        <v>1</v>
      </c>
      <c r="H68" s="115">
        <f>Enfants!AZ48</f>
        <v>2</v>
      </c>
      <c r="I68" s="115">
        <f>Enfants!BA48</f>
        <v>3</v>
      </c>
      <c r="J68" s="113">
        <f>Enfants!BB48</f>
        <v>4</v>
      </c>
      <c r="K68" s="113">
        <f>Enfants!BC48</f>
        <v>5</v>
      </c>
      <c r="L68" s="113">
        <f>Enfants!BD48</f>
        <v>6</v>
      </c>
      <c r="M68" s="113">
        <f>Enfants!BE48</f>
        <v>7</v>
      </c>
      <c r="N68" s="113">
        <f>Enfants!BF48</f>
        <v>8</v>
      </c>
      <c r="O68" s="115">
        <f>Enfants!BG48</f>
        <v>9</v>
      </c>
      <c r="P68" s="115">
        <f>Enfants!BH48</f>
        <v>10</v>
      </c>
      <c r="Q68" s="113">
        <f>Enfants!BI48</f>
        <v>11</v>
      </c>
      <c r="R68" s="113">
        <f>Enfants!BJ48</f>
        <v>12</v>
      </c>
      <c r="S68" s="113">
        <f>Enfants!BK48</f>
        <v>13</v>
      </c>
      <c r="T68" s="113">
        <f>Enfants!BL48</f>
        <v>14</v>
      </c>
      <c r="U68" s="113">
        <f>Enfants!BM48</f>
        <v>15</v>
      </c>
      <c r="V68" s="115">
        <f>Enfants!BN48</f>
        <v>16</v>
      </c>
      <c r="W68" s="115">
        <f>Enfants!BO48</f>
        <v>17</v>
      </c>
      <c r="X68" s="113">
        <f>Enfants!BP48</f>
        <v>18</v>
      </c>
      <c r="Y68" s="113">
        <f>Enfants!BQ48</f>
        <v>19</v>
      </c>
      <c r="Z68" s="113">
        <f>Enfants!BR48</f>
        <v>20</v>
      </c>
      <c r="AA68" s="113">
        <f>Enfants!BS48</f>
        <v>21</v>
      </c>
      <c r="AB68" s="113">
        <f>Enfants!BT48</f>
        <v>22</v>
      </c>
      <c r="AC68" s="141">
        <f>Enfants!BU48</f>
        <v>23</v>
      </c>
      <c r="AD68" s="115">
        <f>Enfants!BV48</f>
        <v>24</v>
      </c>
      <c r="AE68" s="113">
        <f>Enfants!BW48</f>
        <v>25</v>
      </c>
      <c r="AF68" s="113">
        <f>Enfants!BX48</f>
        <v>26</v>
      </c>
      <c r="AG68" s="113">
        <f>Enfants!BY48</f>
        <v>27</v>
      </c>
      <c r="AH68" s="113">
        <f>Enfants!BZ48</f>
        <v>28</v>
      </c>
      <c r="AI68" s="113">
        <f>Enfants!CA48</f>
        <v>29</v>
      </c>
      <c r="AJ68" s="115">
        <f>Enfants!CB48</f>
        <v>30</v>
      </c>
      <c r="AK68" s="115" t="str">
        <f>Enfants!CC48</f>
        <v>.</v>
      </c>
      <c r="AL68" s="113" t="str">
        <f>Enfants!CD48</f>
        <v>.</v>
      </c>
      <c r="AM68" s="118" t="str">
        <f>Enfants!CE48</f>
        <v>.</v>
      </c>
      <c r="AN68" s="206">
        <f t="shared" ref="AN68" si="726">COUNTIF(C69:AM69,"Férier")</f>
        <v>0</v>
      </c>
      <c r="AO68" s="208">
        <f t="shared" ref="AO68" si="727">(COUNTIF(C69:AM69,"8h_CL")+(COUNTIF(C69:AM69,"4h_CL")*0.5))</f>
        <v>0</v>
      </c>
      <c r="AP68" s="210">
        <f t="shared" ref="AP68" si="728">(COUNTIF(C69:AM69,"8h_RC")+(COUNTIF(C69:AM69,"2h_RC")*0.5)+(COUNTIF(C69:AM69,"2h_RC")*0.25)+(COUNTIF(C69:AM69,"6h_RC")*0.75))</f>
        <v>0</v>
      </c>
      <c r="AQ68" s="212">
        <f t="shared" ref="AQ68" si="729">COUNTIF(C69:AM69,"SaSo")</f>
        <v>0</v>
      </c>
      <c r="AR68" s="214">
        <f t="shared" ref="AR68" si="730">COUNTIF(C69:AM69,"Malad")</f>
        <v>0</v>
      </c>
      <c r="AS68" s="216">
        <f t="shared" ref="AS68" si="731">COUNTIF(C69:AM69,"T-HW")</f>
        <v>0</v>
      </c>
      <c r="AT68" s="201">
        <f t="shared" ref="AT68" si="732">(COUNTIF(C69:AM69,"8h_CEL")+(COUNTIF(C68:AM68,"2h_CEL")*0.5))</f>
        <v>0</v>
      </c>
    </row>
    <row r="69" spans="1:46" x14ac:dyDescent="0.25">
      <c r="A69" s="202"/>
      <c r="B69" s="168" t="s">
        <v>32</v>
      </c>
      <c r="C69" s="142" t="str">
        <f>IF(C68=".",".","")</f>
        <v>.</v>
      </c>
      <c r="D69" s="143" t="str">
        <f t="shared" ref="D69" si="733">IF(D68=".",".","")</f>
        <v>.</v>
      </c>
      <c r="E69" s="143" t="str">
        <f t="shared" ref="E69" si="734">IF(E68=".",".","")</f>
        <v>.</v>
      </c>
      <c r="F69" s="143" t="str">
        <f t="shared" ref="F69" si="735">IF(F68=".",".","")</f>
        <v>.</v>
      </c>
      <c r="G69" s="143" t="str">
        <f t="shared" ref="G69" si="736">IF(G68=".",".","")</f>
        <v/>
      </c>
      <c r="H69" s="145" t="str">
        <f t="shared" ref="H69:H71" si="737">IF(H68=".",".","")</f>
        <v/>
      </c>
      <c r="I69" s="145" t="str">
        <f t="shared" ref="I69:I71" si="738">IF(I68=".",".","")</f>
        <v/>
      </c>
      <c r="J69" s="142" t="str">
        <f>IF(J68=".",".","")</f>
        <v/>
      </c>
      <c r="K69" s="143" t="str">
        <f t="shared" ref="K69" si="739">IF(K68=".",".","")</f>
        <v/>
      </c>
      <c r="L69" s="143" t="str">
        <f t="shared" ref="L69" si="740">IF(L68=".",".","")</f>
        <v/>
      </c>
      <c r="M69" s="143" t="str">
        <f t="shared" ref="M69" si="741">IF(M68=".",".","")</f>
        <v/>
      </c>
      <c r="N69" s="143" t="str">
        <f t="shared" ref="N69" si="742">IF(N68=".",".","")</f>
        <v/>
      </c>
      <c r="O69" s="145" t="str">
        <f t="shared" ref="O69:O71" si="743">IF(O68=".",".","")</f>
        <v/>
      </c>
      <c r="P69" s="145" t="str">
        <f t="shared" ref="P69:P71" si="744">IF(P68=".",".","")</f>
        <v/>
      </c>
      <c r="Q69" s="142" t="str">
        <f>IF(Q68=".",".","")</f>
        <v/>
      </c>
      <c r="R69" s="143" t="str">
        <f t="shared" ref="R69" si="745">IF(R68=".",".","")</f>
        <v/>
      </c>
      <c r="S69" s="143" t="str">
        <f t="shared" ref="S69" si="746">IF(S68=".",".","")</f>
        <v/>
      </c>
      <c r="T69" s="143" t="str">
        <f t="shared" ref="T69" si="747">IF(T68=".",".","")</f>
        <v/>
      </c>
      <c r="U69" s="143" t="str">
        <f t="shared" ref="U69" si="748">IF(U68=".",".","")</f>
        <v/>
      </c>
      <c r="V69" s="145" t="str">
        <f t="shared" ref="V69:V71" si="749">IF(V68=".",".","")</f>
        <v/>
      </c>
      <c r="W69" s="145" t="str">
        <f t="shared" ref="W69:W71" si="750">IF(W68=".",".","")</f>
        <v/>
      </c>
      <c r="X69" s="142" t="str">
        <f>IF(X68=".",".","")</f>
        <v/>
      </c>
      <c r="Y69" s="143" t="str">
        <f t="shared" ref="Y69" si="751">IF(Y68=".",".","")</f>
        <v/>
      </c>
      <c r="Z69" s="143" t="str">
        <f t="shared" ref="Z69" si="752">IF(Z68=".",".","")</f>
        <v/>
      </c>
      <c r="AA69" s="143" t="str">
        <f t="shared" ref="AA69" si="753">IF(AA68=".",".","")</f>
        <v/>
      </c>
      <c r="AB69" s="143" t="str">
        <f t="shared" ref="AB69" si="754">IF(AB68=".",".","")</f>
        <v/>
      </c>
      <c r="AC69" s="145" t="str">
        <f t="shared" ref="AC69:AC71" si="755">IF(AC68=".",".","")</f>
        <v/>
      </c>
      <c r="AD69" s="145" t="str">
        <f t="shared" ref="AD69:AD71" si="756">IF(AD68=".",".","")</f>
        <v/>
      </c>
      <c r="AE69" s="142" t="str">
        <f>IF(AE68=".",".","")</f>
        <v/>
      </c>
      <c r="AF69" s="143" t="str">
        <f t="shared" ref="AF69" si="757">IF(AF68=".",".","")</f>
        <v/>
      </c>
      <c r="AG69" s="143" t="str">
        <f t="shared" ref="AG69" si="758">IF(AG68=".",".","")</f>
        <v/>
      </c>
      <c r="AH69" s="143" t="str">
        <f t="shared" ref="AH69" si="759">IF(AH68=".",".","")</f>
        <v/>
      </c>
      <c r="AI69" s="143" t="str">
        <f t="shared" ref="AI69" si="760">IF(AI68=".",".","")</f>
        <v/>
      </c>
      <c r="AJ69" s="145" t="str">
        <f t="shared" ref="AJ69:AJ71" si="761">IF(AJ68=".",".","")</f>
        <v/>
      </c>
      <c r="AK69" s="145" t="str">
        <f t="shared" ref="AK69:AK71" si="762">IF(AK68=".",".","")</f>
        <v>.</v>
      </c>
      <c r="AL69" s="142" t="str">
        <f>IF(AL68=".",".","")</f>
        <v>.</v>
      </c>
      <c r="AM69" s="143" t="str">
        <f t="shared" ref="AM69" si="763">IF(AM68=".",".","")</f>
        <v>.</v>
      </c>
      <c r="AN69" s="206"/>
      <c r="AO69" s="208"/>
      <c r="AP69" s="210"/>
      <c r="AQ69" s="212"/>
      <c r="AR69" s="214"/>
      <c r="AS69" s="216"/>
      <c r="AT69" s="202"/>
    </row>
    <row r="70" spans="1:46" x14ac:dyDescent="0.25">
      <c r="A70" s="202"/>
      <c r="B70" s="168" t="s">
        <v>34</v>
      </c>
      <c r="C70" s="146" t="str">
        <f t="shared" ref="C70" si="764">IF(C69=".",".",IF(C69="T-HW","",IF(C69="Work","",IF(C69="","","-"))))</f>
        <v>.</v>
      </c>
      <c r="D70" s="146" t="str">
        <f t="shared" ref="D70" si="765">IF(D69=".",".",IF(D69="T-HW","",IF(D69="Work","",IF(D69="","","-"))))</f>
        <v>.</v>
      </c>
      <c r="E70" s="146" t="str">
        <f t="shared" ref="E70" si="766">IF(E69=".",".",IF(E69="T-HW","",IF(E69="Work","",IF(E69="","","-"))))</f>
        <v>.</v>
      </c>
      <c r="F70" s="146" t="str">
        <f>IF(F69=".",".",IF(F69="T-HW","",IF(F69="Work","",IF(F69="","","-"))))</f>
        <v>.</v>
      </c>
      <c r="G70" s="146" t="str">
        <f>IF(G69=".",".",IF(G69="T-HW","",IF(G69="Work","",IF(G69="","","-"))))</f>
        <v/>
      </c>
      <c r="H70" s="144" t="str">
        <f t="shared" si="737"/>
        <v/>
      </c>
      <c r="I70" s="144" t="str">
        <f t="shared" si="738"/>
        <v/>
      </c>
      <c r="J70" s="146" t="str">
        <f t="shared" ref="J70" si="767">IF(J69=".",".",IF(J69="T-HW","",IF(J69="Work","",IF(J69="","","-"))))</f>
        <v/>
      </c>
      <c r="K70" s="146" t="str">
        <f t="shared" ref="K70" si="768">IF(K69=".",".",IF(K69="T-HW","",IF(K69="Work","",IF(K69="","","-"))))</f>
        <v/>
      </c>
      <c r="L70" s="146" t="str">
        <f t="shared" ref="L70" si="769">IF(L69=".",".",IF(L69="T-HW","",IF(L69="Work","",IF(L69="","","-"))))</f>
        <v/>
      </c>
      <c r="M70" s="146" t="str">
        <f t="shared" ref="M70" si="770">IF(M69=".",".",IF(M69="T-HW","",IF(M69="Work","",IF(M69="","","-"))))</f>
        <v/>
      </c>
      <c r="N70" s="146" t="str">
        <f t="shared" ref="N70" si="771">IF(N69=".",".",IF(N69="T-HW","",IF(N69="Work","",IF(N69="","","-"))))</f>
        <v/>
      </c>
      <c r="O70" s="144" t="str">
        <f t="shared" si="743"/>
        <v/>
      </c>
      <c r="P70" s="144" t="str">
        <f t="shared" si="744"/>
        <v/>
      </c>
      <c r="Q70" s="146" t="str">
        <f t="shared" ref="Q70" si="772">IF(Q69=".",".",IF(Q69="T-HW","",IF(Q69="Work","",IF(Q69="","","-"))))</f>
        <v/>
      </c>
      <c r="R70" s="146" t="str">
        <f t="shared" ref="R70" si="773">IF(R69=".",".",IF(R69="T-HW","",IF(R69="Work","",IF(R69="","","-"))))</f>
        <v/>
      </c>
      <c r="S70" s="146" t="str">
        <f t="shared" ref="S70" si="774">IF(S69=".",".",IF(S69="T-HW","",IF(S69="Work","",IF(S69="","","-"))))</f>
        <v/>
      </c>
      <c r="T70" s="146" t="str">
        <f t="shared" ref="T70" si="775">IF(T69=".",".",IF(T69="T-HW","",IF(T69="Work","",IF(T69="","","-"))))</f>
        <v/>
      </c>
      <c r="U70" s="146" t="str">
        <f t="shared" ref="U70" si="776">IF(U69=".",".",IF(U69="T-HW","",IF(U69="Work","",IF(U69="","","-"))))</f>
        <v/>
      </c>
      <c r="V70" s="144" t="str">
        <f t="shared" si="749"/>
        <v/>
      </c>
      <c r="W70" s="144" t="str">
        <f t="shared" si="750"/>
        <v/>
      </c>
      <c r="X70" s="146" t="str">
        <f t="shared" ref="X70" si="777">IF(X69=".",".",IF(X69="T-HW","",IF(X69="Work","",IF(X69="","","-"))))</f>
        <v/>
      </c>
      <c r="Y70" s="146" t="str">
        <f t="shared" ref="Y70" si="778">IF(Y69=".",".",IF(Y69="T-HW","",IF(Y69="Work","",IF(Y69="","","-"))))</f>
        <v/>
      </c>
      <c r="Z70" s="146" t="str">
        <f t="shared" ref="Z70" si="779">IF(Z69=".",".",IF(Z69="T-HW","",IF(Z69="Work","",IF(Z69="","","-"))))</f>
        <v/>
      </c>
      <c r="AA70" s="146" t="str">
        <f t="shared" ref="AA70" si="780">IF(AA69=".",".",IF(AA69="T-HW","",IF(AA69="Work","",IF(AA69="","","-"))))</f>
        <v/>
      </c>
      <c r="AB70" s="146" t="str">
        <f t="shared" ref="AB70" si="781">IF(AB69=".",".",IF(AB69="T-HW","",IF(AB69="Work","",IF(AB69="","","-"))))</f>
        <v/>
      </c>
      <c r="AC70" s="144" t="str">
        <f t="shared" si="755"/>
        <v/>
      </c>
      <c r="AD70" s="144" t="str">
        <f t="shared" si="756"/>
        <v/>
      </c>
      <c r="AE70" s="146" t="str">
        <f t="shared" ref="AE70" si="782">IF(AE69=".",".",IF(AE69="T-HW","",IF(AE69="Work","",IF(AE69="","","-"))))</f>
        <v/>
      </c>
      <c r="AF70" s="146" t="str">
        <f t="shared" ref="AF70" si="783">IF(AF69=".",".",IF(AF69="T-HW","",IF(AF69="Work","",IF(AF69="","","-"))))</f>
        <v/>
      </c>
      <c r="AG70" s="146" t="str">
        <f t="shared" ref="AG70" si="784">IF(AG69=".",".",IF(AG69="T-HW","",IF(AG69="Work","",IF(AG69="","","-"))))</f>
        <v/>
      </c>
      <c r="AH70" s="146" t="str">
        <f t="shared" ref="AH70" si="785">IF(AH69=".",".",IF(AH69="T-HW","",IF(AH69="Work","",IF(AH69="","","-"))))</f>
        <v/>
      </c>
      <c r="AI70" s="146" t="str">
        <f t="shared" ref="AI70" si="786">IF(AI69=".",".",IF(AI69="T-HW","",IF(AI69="Work","",IF(AI69="","","-"))))</f>
        <v/>
      </c>
      <c r="AJ70" s="144" t="str">
        <f t="shared" si="761"/>
        <v/>
      </c>
      <c r="AK70" s="144" t="str">
        <f t="shared" si="762"/>
        <v>.</v>
      </c>
      <c r="AL70" s="146" t="str">
        <f t="shared" ref="AL70" si="787">IF(AL69=".",".",IF(AL69="T-HW","",IF(AL69="Work","",IF(AL69="","","-"))))</f>
        <v>.</v>
      </c>
      <c r="AM70" s="146" t="str">
        <f t="shared" ref="AM70" si="788">IF(AM69=".",".",IF(AM69="T-HW","",IF(AM69="Work","",IF(AM69="","","-"))))</f>
        <v>.</v>
      </c>
      <c r="AN70" s="206"/>
      <c r="AO70" s="208"/>
      <c r="AP70" s="210"/>
      <c r="AQ70" s="212"/>
      <c r="AR70" s="214"/>
      <c r="AS70" s="216"/>
      <c r="AT70" s="202"/>
    </row>
    <row r="71" spans="1:46" x14ac:dyDescent="0.25">
      <c r="A71" s="202"/>
      <c r="B71" s="168" t="s">
        <v>35</v>
      </c>
      <c r="C71" s="146" t="str">
        <f>IF(C70=".",".",IF(C70="-","-",""))</f>
        <v>.</v>
      </c>
      <c r="D71" s="147" t="str">
        <f t="shared" ref="D71" si="789">IF(D70=".",".",IF(D70="-","-",""))</f>
        <v>.</v>
      </c>
      <c r="E71" s="147" t="str">
        <f t="shared" ref="E71" si="790">IF(E70=".",".",IF(E70="-","-",""))</f>
        <v>.</v>
      </c>
      <c r="F71" s="147" t="str">
        <f t="shared" ref="F71" si="791">IF(F70=".",".",IF(F70="-","-",""))</f>
        <v>.</v>
      </c>
      <c r="G71" s="147" t="str">
        <f t="shared" ref="G71" si="792">IF(G70=".",".",IF(G70="-","-",""))</f>
        <v/>
      </c>
      <c r="H71" s="144" t="str">
        <f t="shared" si="737"/>
        <v/>
      </c>
      <c r="I71" s="144" t="str">
        <f t="shared" si="738"/>
        <v/>
      </c>
      <c r="J71" s="146" t="str">
        <f>IF(J70=".",".",IF(J70="-","-",""))</f>
        <v/>
      </c>
      <c r="K71" s="147" t="str">
        <f t="shared" ref="K71" si="793">IF(K70=".",".",IF(K70="-","-",""))</f>
        <v/>
      </c>
      <c r="L71" s="147" t="str">
        <f t="shared" ref="L71" si="794">IF(L70=".",".",IF(L70="-","-",""))</f>
        <v/>
      </c>
      <c r="M71" s="147" t="str">
        <f t="shared" ref="M71" si="795">IF(M70=".",".",IF(M70="-","-",""))</f>
        <v/>
      </c>
      <c r="N71" s="147" t="str">
        <f t="shared" ref="N71" si="796">IF(N70=".",".",IF(N70="-","-",""))</f>
        <v/>
      </c>
      <c r="O71" s="144" t="str">
        <f t="shared" si="743"/>
        <v/>
      </c>
      <c r="P71" s="144" t="str">
        <f t="shared" si="744"/>
        <v/>
      </c>
      <c r="Q71" s="146" t="str">
        <f>IF(Q70=".",".",IF(Q70="-","-",""))</f>
        <v/>
      </c>
      <c r="R71" s="147" t="str">
        <f t="shared" ref="R71" si="797">IF(R70=".",".",IF(R70="-","-",""))</f>
        <v/>
      </c>
      <c r="S71" s="147" t="str">
        <f t="shared" ref="S71" si="798">IF(S70=".",".",IF(S70="-","-",""))</f>
        <v/>
      </c>
      <c r="T71" s="147" t="str">
        <f t="shared" ref="T71" si="799">IF(T70=".",".",IF(T70="-","-",""))</f>
        <v/>
      </c>
      <c r="U71" s="147" t="str">
        <f t="shared" ref="U71" si="800">IF(U70=".",".",IF(U70="-","-",""))</f>
        <v/>
      </c>
      <c r="V71" s="144" t="str">
        <f t="shared" si="749"/>
        <v/>
      </c>
      <c r="W71" s="144" t="str">
        <f t="shared" si="750"/>
        <v/>
      </c>
      <c r="X71" s="146" t="str">
        <f>IF(X70=".",".",IF(X70="-","-",""))</f>
        <v/>
      </c>
      <c r="Y71" s="147" t="str">
        <f t="shared" ref="Y71" si="801">IF(Y70=".",".",IF(Y70="-","-",""))</f>
        <v/>
      </c>
      <c r="Z71" s="147" t="str">
        <f t="shared" ref="Z71" si="802">IF(Z70=".",".",IF(Z70="-","-",""))</f>
        <v/>
      </c>
      <c r="AA71" s="147" t="str">
        <f t="shared" ref="AA71" si="803">IF(AA70=".",".",IF(AA70="-","-",""))</f>
        <v/>
      </c>
      <c r="AB71" s="147" t="str">
        <f t="shared" ref="AB71" si="804">IF(AB70=".",".",IF(AB70="-","-",""))</f>
        <v/>
      </c>
      <c r="AC71" s="144" t="str">
        <f t="shared" si="755"/>
        <v/>
      </c>
      <c r="AD71" s="144" t="str">
        <f t="shared" si="756"/>
        <v/>
      </c>
      <c r="AE71" s="146" t="str">
        <f>IF(AE70=".",".",IF(AE70="-","-",""))</f>
        <v/>
      </c>
      <c r="AF71" s="147" t="str">
        <f t="shared" ref="AF71" si="805">IF(AF70=".",".",IF(AF70="-","-",""))</f>
        <v/>
      </c>
      <c r="AG71" s="147" t="str">
        <f t="shared" ref="AG71" si="806">IF(AG70=".",".",IF(AG70="-","-",""))</f>
        <v/>
      </c>
      <c r="AH71" s="147" t="str">
        <f t="shared" ref="AH71" si="807">IF(AH70=".",".",IF(AH70="-","-",""))</f>
        <v/>
      </c>
      <c r="AI71" s="147" t="str">
        <f t="shared" ref="AI71" si="808">IF(AI70=".",".",IF(AI70="-","-",""))</f>
        <v/>
      </c>
      <c r="AJ71" s="144" t="str">
        <f t="shared" si="761"/>
        <v/>
      </c>
      <c r="AK71" s="144" t="str">
        <f t="shared" si="762"/>
        <v>.</v>
      </c>
      <c r="AL71" s="146" t="str">
        <f>IF(AL70=".",".",IF(AL70="-","-",""))</f>
        <v>.</v>
      </c>
      <c r="AM71" s="147" t="str">
        <f t="shared" ref="AM71" si="809">IF(AM70=".",".",IF(AM70="-","-",""))</f>
        <v>.</v>
      </c>
      <c r="AN71" s="206"/>
      <c r="AO71" s="208"/>
      <c r="AP71" s="210"/>
      <c r="AQ71" s="212"/>
      <c r="AR71" s="214"/>
      <c r="AS71" s="216"/>
      <c r="AT71" s="202"/>
    </row>
    <row r="72" spans="1:46" x14ac:dyDescent="0.25">
      <c r="A72" s="174" t="s">
        <v>36</v>
      </c>
      <c r="B72" s="168" t="s">
        <v>37</v>
      </c>
      <c r="C72" s="146" t="str">
        <f t="shared" ref="C72" si="810">IF(C71=".",".",IF(C71="-","-",0))</f>
        <v>.</v>
      </c>
      <c r="D72" s="146" t="str">
        <f t="shared" ref="D72" si="811">IF(D71=".",".",IF(D71="-","-",0))</f>
        <v>.</v>
      </c>
      <c r="E72" s="146" t="str">
        <f>IF(E71=".",".",IF(E71="-","-",0))</f>
        <v>.</v>
      </c>
      <c r="F72" s="146" t="str">
        <f>IF(F71=".",".",IF(F71="-","-",0))</f>
        <v>.</v>
      </c>
      <c r="G72" s="146">
        <f>IF(G71=".",".",IF(G71="-","-",0))</f>
        <v>0</v>
      </c>
      <c r="H72" s="144" t="str">
        <f>IF(H71=".",".","All")</f>
        <v>All</v>
      </c>
      <c r="I72" s="144" t="str">
        <f>IF(I71=".",".","/ jour")</f>
        <v>/ jour</v>
      </c>
      <c r="J72" s="146">
        <f t="shared" ref="J72" si="812">IF(J71=".",".",IF(J71="-","-",0))</f>
        <v>0</v>
      </c>
      <c r="K72" s="146">
        <f t="shared" ref="K72" si="813">IF(K71=".",".",IF(K71="-","-",0))</f>
        <v>0</v>
      </c>
      <c r="L72" s="146">
        <f t="shared" ref="L72" si="814">IF(L71=".",".",IF(L71="-","-",0))</f>
        <v>0</v>
      </c>
      <c r="M72" s="146">
        <f>IF(M71=".",".",IF(M71="-","-",0))</f>
        <v>0</v>
      </c>
      <c r="N72" s="146">
        <f>IF(N71=".",".",IF(N71="-","-",0))</f>
        <v>0</v>
      </c>
      <c r="O72" s="144" t="str">
        <f>IF(O71=".",".","All")</f>
        <v>All</v>
      </c>
      <c r="P72" s="144" t="str">
        <f>IF(P71=".",".","/ jour")</f>
        <v>/ jour</v>
      </c>
      <c r="Q72" s="146">
        <f t="shared" ref="Q72" si="815">IF(Q71=".",".",IF(Q71="-","-",0))</f>
        <v>0</v>
      </c>
      <c r="R72" s="146">
        <f t="shared" ref="R72" si="816">IF(R71=".",".",IF(R71="-","-",0))</f>
        <v>0</v>
      </c>
      <c r="S72" s="146">
        <f t="shared" ref="S72" si="817">IF(S71=".",".",IF(S71="-","-",0))</f>
        <v>0</v>
      </c>
      <c r="T72" s="146">
        <f>IF(T71=".",".",IF(T71="-","-",0))</f>
        <v>0</v>
      </c>
      <c r="U72" s="146">
        <f>IF(U71=".",".",IF(U71="-","-",0))</f>
        <v>0</v>
      </c>
      <c r="V72" s="144" t="str">
        <f>IF(V71=".",".","All")</f>
        <v>All</v>
      </c>
      <c r="W72" s="144" t="str">
        <f>IF(W71=".",".","/ jour")</f>
        <v>/ jour</v>
      </c>
      <c r="X72" s="146">
        <f t="shared" ref="X72" si="818">IF(X71=".",".",IF(X71="-","-",0))</f>
        <v>0</v>
      </c>
      <c r="Y72" s="146">
        <f t="shared" ref="Y72" si="819">IF(Y71=".",".",IF(Y71="-","-",0))</f>
        <v>0</v>
      </c>
      <c r="Z72" s="146">
        <f t="shared" ref="Z72" si="820">IF(Z71=".",".",IF(Z71="-","-",0))</f>
        <v>0</v>
      </c>
      <c r="AA72" s="146">
        <f>IF(AA71=".",".",IF(AA71="-","-",0))</f>
        <v>0</v>
      </c>
      <c r="AB72" s="146">
        <f>IF(AB71=".",".",IF(AB71="-","-",0))</f>
        <v>0</v>
      </c>
      <c r="AC72" s="144" t="str">
        <f>IF(AC71=".",".","All")</f>
        <v>All</v>
      </c>
      <c r="AD72" s="144" t="str">
        <f>IF(AD71=".",".","/ jour")</f>
        <v>/ jour</v>
      </c>
      <c r="AE72" s="146">
        <f t="shared" ref="AE72" si="821">IF(AE71=".",".",IF(AE71="-","-",0))</f>
        <v>0</v>
      </c>
      <c r="AF72" s="146">
        <f t="shared" ref="AF72" si="822">IF(AF71=".",".",IF(AF71="-","-",0))</f>
        <v>0</v>
      </c>
      <c r="AG72" s="146">
        <f t="shared" ref="AG72" si="823">IF(AG71=".",".",IF(AG71="-","-",0))</f>
        <v>0</v>
      </c>
      <c r="AH72" s="146">
        <f>IF(AH71=".",".",IF(AH71="-","-",0))</f>
        <v>0</v>
      </c>
      <c r="AI72" s="146">
        <f>IF(AI71=".",".",IF(AI71="-","-",0))</f>
        <v>0</v>
      </c>
      <c r="AJ72" s="144" t="str">
        <f>IF(AJ71=".",".","All")</f>
        <v>All</v>
      </c>
      <c r="AK72" s="144" t="str">
        <f>IF(AK71=".",".","/ jour")</f>
        <v>.</v>
      </c>
      <c r="AL72" s="146" t="str">
        <f t="shared" ref="AL72" si="824">IF(AL71=".",".",IF(AL71="-","-",0))</f>
        <v>.</v>
      </c>
      <c r="AM72" s="146" t="str">
        <f t="shared" ref="AM72" si="825">IF(AM71=".",".",IF(AM71="-","-",0))</f>
        <v>.</v>
      </c>
      <c r="AN72" s="206"/>
      <c r="AO72" s="208"/>
      <c r="AP72" s="210"/>
      <c r="AQ72" s="212"/>
      <c r="AR72" s="214"/>
      <c r="AS72" s="216"/>
      <c r="AT72" s="202"/>
    </row>
    <row r="73" spans="1:46" ht="15.75" thickBot="1" x14ac:dyDescent="0.3">
      <c r="A73" s="159" t="str">
        <f>IFERROR(AVERAGE(C73:G73,J73:N73,Q73:U73,X73:AB73,AE73:AI73,AL73:AM73),"-")</f>
        <v>-</v>
      </c>
      <c r="B73" s="169" t="s">
        <v>38</v>
      </c>
      <c r="C73" s="148" t="str">
        <f>IF(C71=".",".",IF(C71="-","-",IFERROR(C71-C70-C72,"")))</f>
        <v>.</v>
      </c>
      <c r="D73" s="148" t="str">
        <f>IF(D71=".",".",IF(D71="-","-",IFERROR(D71-D70-D72,"")))</f>
        <v>.</v>
      </c>
      <c r="E73" s="148" t="str">
        <f>IF(E71=".",".",IF(E71="-","",IFERROR(E71-E70-E72,"")))</f>
        <v>.</v>
      </c>
      <c r="F73" s="148" t="str">
        <f>IF(F71=".",".",IF(F71="-","-",IFERROR(F71-F70-F72,"")))</f>
        <v>.</v>
      </c>
      <c r="G73" s="148" t="str">
        <f>IF(G71=".",".",IF(G71="-","-",IFERROR(G71-G70-G72,"")))</f>
        <v/>
      </c>
      <c r="H73" s="149">
        <f>IF(H71=".",".",SUM(C73:G73)+SUM(AL61:AM61))</f>
        <v>0</v>
      </c>
      <c r="I73" s="150" t="str">
        <f>IF(I71=".",".",IFERROR(AVERAGE(AL67:AM67,C73:G73),""))</f>
        <v/>
      </c>
      <c r="J73" s="148" t="str">
        <f>IF(J71=".",".",IF(J71="-","-",IFERROR(J71-J70-J72,"")))</f>
        <v/>
      </c>
      <c r="K73" s="148" t="str">
        <f>IF(K71=".",".",IF(K71="-","-",IFERROR(K71-K70-K72,"")))</f>
        <v/>
      </c>
      <c r="L73" s="148" t="str">
        <f>IF(L71=".",".",IF(L71="-","",IFERROR(L71-L70-L72,"")))</f>
        <v/>
      </c>
      <c r="M73" s="148" t="str">
        <f>IF(M71=".",".",IF(M71="-","-",IFERROR(M71-M70-M72,"")))</f>
        <v/>
      </c>
      <c r="N73" s="148" t="str">
        <f>IF(N71=".",".",IF(N71="-","-",IFERROR(N71-N70-N72,"")))</f>
        <v/>
      </c>
      <c r="O73" s="149">
        <f>IF(O71=".",".",SUM(J73:N73))</f>
        <v>0</v>
      </c>
      <c r="P73" s="150" t="str">
        <f>IF(P71=".",".",IFERROR(AVERAGE(J73:N73),""))</f>
        <v/>
      </c>
      <c r="Q73" s="148" t="str">
        <f>IF(Q71=".",".",IF(Q71="-","-",IFERROR(Q71-Q70-Q72,"")))</f>
        <v/>
      </c>
      <c r="R73" s="148" t="str">
        <f>IF(R71=".",".",IF(R71="-","-",IFERROR(R71-R70-R72,"")))</f>
        <v/>
      </c>
      <c r="S73" s="148" t="str">
        <f>IF(S71=".",".",IF(S71="-","",IFERROR(S71-S70-S72,"")))</f>
        <v/>
      </c>
      <c r="T73" s="148" t="str">
        <f>IF(T71=".",".",IF(T71="-","-",IFERROR(T71-T70-T72,"")))</f>
        <v/>
      </c>
      <c r="U73" s="148" t="str">
        <f>IF(U71=".",".",IF(U71="-","-",IFERROR(U71-U70-U72,"")))</f>
        <v/>
      </c>
      <c r="V73" s="149">
        <f>IF(V71=".",".",SUM(Q73:U73))</f>
        <v>0</v>
      </c>
      <c r="W73" s="150" t="str">
        <f>IF(W71=".",".",IFERROR(AVERAGE(Q73:U73),""))</f>
        <v/>
      </c>
      <c r="X73" s="148" t="str">
        <f>IF(X71=".",".",IF(X71="-","-",IFERROR(X71-X70-X72,"")))</f>
        <v/>
      </c>
      <c r="Y73" s="148" t="str">
        <f>IF(Y71=".",".",IF(Y71="-","-",IFERROR(Y71-Y70-Y72,"")))</f>
        <v/>
      </c>
      <c r="Z73" s="148" t="str">
        <f>IF(Z71=".",".",IF(Z71="-","",IFERROR(Z71-Z70-Z72,"")))</f>
        <v/>
      </c>
      <c r="AA73" s="148" t="str">
        <f>IF(AA71=".",".",IF(AA71="-","-",IFERROR(AA71-AA70-AA72,"")))</f>
        <v/>
      </c>
      <c r="AB73" s="148" t="str">
        <f>IF(AB71=".",".",IF(AB71="-","-",IFERROR(AB71-AB70-AB72,"")))</f>
        <v/>
      </c>
      <c r="AC73" s="149">
        <f>IF(AC71=".",".",SUM(X73:AB73))</f>
        <v>0</v>
      </c>
      <c r="AD73" s="150" t="str">
        <f>IF(AD71=".",".",IFERROR(AVERAGE(X73:AB73),""))</f>
        <v/>
      </c>
      <c r="AE73" s="148" t="str">
        <f>IF(AE71=".",".",IF(AE71="-","-",IFERROR(AE71-AE70-AE72,"")))</f>
        <v/>
      </c>
      <c r="AF73" s="148" t="str">
        <f>IF(AF71=".",".",IF(AF71="-","-",IFERROR(AF71-AF70-AF72,"")))</f>
        <v/>
      </c>
      <c r="AG73" s="148" t="str">
        <f>IF(AG71=".",".",IF(AG71="-","",IFERROR(AG71-AG70-AG72,"")))</f>
        <v/>
      </c>
      <c r="AH73" s="148" t="str">
        <f>IF(AH71=".",".",IF(AH71="-","-",IFERROR(AH71-AH70-AH72,"")))</f>
        <v/>
      </c>
      <c r="AI73" s="148" t="str">
        <f>IF(AI71=".",".",IF(AI71="-","-",IFERROR(AI71-AI70-AI72,"")))</f>
        <v/>
      </c>
      <c r="AJ73" s="149">
        <f>IF(AJ71=".",".",SUM(AE73:AI73))</f>
        <v>0</v>
      </c>
      <c r="AK73" s="150" t="str">
        <f>IF(AK71=".",".",IFERROR(AVERAGE(AE73:AI73),""))</f>
        <v>.</v>
      </c>
      <c r="AL73" s="148" t="str">
        <f>IF(AL71=".",".",IF(AL71="-","-",IFERROR(AL71-AL70-AL72,"")))</f>
        <v>.</v>
      </c>
      <c r="AM73" s="148" t="str">
        <f>IF(AM71=".",".",IF(AM71="-","-",IFERROR(AM71-AM70-AM72,"")))</f>
        <v>.</v>
      </c>
      <c r="AN73" s="207"/>
      <c r="AO73" s="209"/>
      <c r="AP73" s="211"/>
      <c r="AQ73" s="213"/>
      <c r="AR73" s="215"/>
      <c r="AS73" s="217"/>
      <c r="AT73" s="203"/>
    </row>
    <row r="74" spans="1:46" x14ac:dyDescent="0.25">
      <c r="A74" s="201" t="s">
        <v>23</v>
      </c>
      <c r="B74" s="167" t="s">
        <v>31</v>
      </c>
      <c r="C74" s="140" t="str">
        <f>Enfants!AU49</f>
        <v>.</v>
      </c>
      <c r="D74" s="113" t="str">
        <f>Enfants!AV49</f>
        <v>.</v>
      </c>
      <c r="E74" s="113" t="str">
        <f>Enfants!AW49</f>
        <v>.</v>
      </c>
      <c r="F74" s="113" t="str">
        <f>Enfants!AX49</f>
        <v>.</v>
      </c>
      <c r="G74" s="113" t="str">
        <f>Enfants!AY49</f>
        <v>.</v>
      </c>
      <c r="H74" s="115" t="str">
        <f>Enfants!AZ49</f>
        <v>.</v>
      </c>
      <c r="I74" s="115">
        <f>Enfants!BA49</f>
        <v>1</v>
      </c>
      <c r="J74" s="113">
        <f>Enfants!BB49</f>
        <v>2</v>
      </c>
      <c r="K74" s="113">
        <f>Enfants!BC49</f>
        <v>3</v>
      </c>
      <c r="L74" s="113">
        <f>Enfants!BD49</f>
        <v>4</v>
      </c>
      <c r="M74" s="113">
        <f>Enfants!BE49</f>
        <v>5</v>
      </c>
      <c r="N74" s="113">
        <f>Enfants!BF49</f>
        <v>6</v>
      </c>
      <c r="O74" s="115">
        <f>Enfants!BG49</f>
        <v>7</v>
      </c>
      <c r="P74" s="115">
        <f>Enfants!BH49</f>
        <v>8</v>
      </c>
      <c r="Q74" s="113">
        <f>Enfants!BI49</f>
        <v>9</v>
      </c>
      <c r="R74" s="113">
        <f>Enfants!BJ49</f>
        <v>10</v>
      </c>
      <c r="S74" s="113">
        <f>Enfants!BK49</f>
        <v>11</v>
      </c>
      <c r="T74" s="113">
        <f>Enfants!BL49</f>
        <v>12</v>
      </c>
      <c r="U74" s="113">
        <f>Enfants!BM49</f>
        <v>13</v>
      </c>
      <c r="V74" s="115">
        <f>Enfants!BN49</f>
        <v>14</v>
      </c>
      <c r="W74" s="115">
        <f>Enfants!BO49</f>
        <v>15</v>
      </c>
      <c r="X74" s="113">
        <f>Enfants!BP49</f>
        <v>16</v>
      </c>
      <c r="Y74" s="113">
        <f>Enfants!BQ49</f>
        <v>17</v>
      </c>
      <c r="Z74" s="113">
        <f>Enfants!BR49</f>
        <v>18</v>
      </c>
      <c r="AA74" s="113">
        <f>Enfants!BS49</f>
        <v>19</v>
      </c>
      <c r="AB74" s="113">
        <f>Enfants!BT49</f>
        <v>20</v>
      </c>
      <c r="AC74" s="141">
        <f>Enfants!BU49</f>
        <v>21</v>
      </c>
      <c r="AD74" s="115">
        <f>Enfants!BV49</f>
        <v>22</v>
      </c>
      <c r="AE74" s="113">
        <f>Enfants!BW49</f>
        <v>23</v>
      </c>
      <c r="AF74" s="113">
        <f>Enfants!BX49</f>
        <v>24</v>
      </c>
      <c r="AG74" s="113">
        <f>Enfants!BY49</f>
        <v>25</v>
      </c>
      <c r="AH74" s="113">
        <f>Enfants!BZ49</f>
        <v>26</v>
      </c>
      <c r="AI74" s="113">
        <f>Enfants!CA49</f>
        <v>27</v>
      </c>
      <c r="AJ74" s="115">
        <f>Enfants!CB49</f>
        <v>28</v>
      </c>
      <c r="AK74" s="115">
        <f>Enfants!CC49</f>
        <v>29</v>
      </c>
      <c r="AL74" s="113">
        <f>Enfants!CD49</f>
        <v>30</v>
      </c>
      <c r="AM74" s="118">
        <f>Enfants!CE49</f>
        <v>31</v>
      </c>
      <c r="AN74" s="206">
        <f t="shared" ref="AN74" si="826">COUNTIF(C75:AM75,"Férier")</f>
        <v>0</v>
      </c>
      <c r="AO74" s="208">
        <f t="shared" ref="AO74" si="827">(COUNTIF(C75:AM75,"8h_CL")+(COUNTIF(C75:AM75,"4h_CL")*0.5))</f>
        <v>0</v>
      </c>
      <c r="AP74" s="210">
        <f t="shared" ref="AP74" si="828">(COUNTIF(C75:AM75,"8h_RC")+(COUNTIF(C75:AM75,"2h_RC")*0.5)+(COUNTIF(C75:AM75,"2h_RC")*0.25)+(COUNTIF(C75:AM75,"6h_RC")*0.75))</f>
        <v>0</v>
      </c>
      <c r="AQ74" s="212">
        <f t="shared" ref="AQ74" si="829">COUNTIF(C75:AM75,"SaSo")</f>
        <v>0</v>
      </c>
      <c r="AR74" s="214">
        <f t="shared" ref="AR74" si="830">COUNTIF(C75:AM75,"Malad")</f>
        <v>0</v>
      </c>
      <c r="AS74" s="216">
        <f t="shared" ref="AS74" si="831">COUNTIF(C75:AM75,"T-HW")</f>
        <v>0</v>
      </c>
      <c r="AT74" s="201">
        <f t="shared" ref="AT74" si="832">(COUNTIF(C75:AM75,"8h_CEL")+(COUNTIF(C74:AM74,"2h_CEL")*0.5))</f>
        <v>0</v>
      </c>
    </row>
    <row r="75" spans="1:46" x14ac:dyDescent="0.25">
      <c r="A75" s="202"/>
      <c r="B75" s="168" t="s">
        <v>32</v>
      </c>
      <c r="C75" s="142" t="str">
        <f>IF(C74=".",".","")</f>
        <v>.</v>
      </c>
      <c r="D75" s="143" t="str">
        <f t="shared" ref="D75" si="833">IF(D74=".",".","")</f>
        <v>.</v>
      </c>
      <c r="E75" s="143" t="str">
        <f t="shared" ref="E75" si="834">IF(E74=".",".","")</f>
        <v>.</v>
      </c>
      <c r="F75" s="143" t="str">
        <f t="shared" ref="F75" si="835">IF(F74=".",".","")</f>
        <v>.</v>
      </c>
      <c r="G75" s="143" t="str">
        <f t="shared" ref="G75" si="836">IF(G74=".",".","")</f>
        <v>.</v>
      </c>
      <c r="H75" s="145" t="str">
        <f t="shared" ref="H75:H77" si="837">IF(H74=".",".","")</f>
        <v>.</v>
      </c>
      <c r="I75" s="145" t="str">
        <f t="shared" ref="I75:I77" si="838">IF(I74=".",".","")</f>
        <v/>
      </c>
      <c r="J75" s="142" t="str">
        <f>IF(J74=".",".","")</f>
        <v/>
      </c>
      <c r="K75" s="143" t="str">
        <f t="shared" ref="K75" si="839">IF(K74=".",".","")</f>
        <v/>
      </c>
      <c r="L75" s="143" t="str">
        <f t="shared" ref="L75" si="840">IF(L74=".",".","")</f>
        <v/>
      </c>
      <c r="M75" s="143" t="str">
        <f t="shared" ref="M75" si="841">IF(M74=".",".","")</f>
        <v/>
      </c>
      <c r="N75" s="143" t="str">
        <f t="shared" ref="N75" si="842">IF(N74=".",".","")</f>
        <v/>
      </c>
      <c r="O75" s="145" t="str">
        <f t="shared" ref="O75:O77" si="843">IF(O74=".",".","")</f>
        <v/>
      </c>
      <c r="P75" s="145" t="str">
        <f t="shared" ref="P75:P77" si="844">IF(P74=".",".","")</f>
        <v/>
      </c>
      <c r="Q75" s="142" t="str">
        <f>IF(Q74=".",".","")</f>
        <v/>
      </c>
      <c r="R75" s="143" t="str">
        <f t="shared" ref="R75" si="845">IF(R74=".",".","")</f>
        <v/>
      </c>
      <c r="S75" s="143" t="str">
        <f t="shared" ref="S75" si="846">IF(S74=".",".","")</f>
        <v/>
      </c>
      <c r="T75" s="143" t="str">
        <f t="shared" ref="T75" si="847">IF(T74=".",".","")</f>
        <v/>
      </c>
      <c r="U75" s="143" t="str">
        <f t="shared" ref="U75" si="848">IF(U74=".",".","")</f>
        <v/>
      </c>
      <c r="V75" s="145" t="str">
        <f t="shared" ref="V75:V77" si="849">IF(V74=".",".","")</f>
        <v/>
      </c>
      <c r="W75" s="145" t="str">
        <f t="shared" ref="W75:W77" si="850">IF(W74=".",".","")</f>
        <v/>
      </c>
      <c r="X75" s="142" t="str">
        <f>IF(X74=".",".","")</f>
        <v/>
      </c>
      <c r="Y75" s="143" t="str">
        <f t="shared" ref="Y75" si="851">IF(Y74=".",".","")</f>
        <v/>
      </c>
      <c r="Z75" s="143" t="str">
        <f t="shared" ref="Z75" si="852">IF(Z74=".",".","")</f>
        <v/>
      </c>
      <c r="AA75" s="143" t="str">
        <f t="shared" ref="AA75" si="853">IF(AA74=".",".","")</f>
        <v/>
      </c>
      <c r="AB75" s="143" t="str">
        <f t="shared" ref="AB75" si="854">IF(AB74=".",".","")</f>
        <v/>
      </c>
      <c r="AC75" s="145" t="str">
        <f t="shared" ref="AC75:AC77" si="855">IF(AC74=".",".","")</f>
        <v/>
      </c>
      <c r="AD75" s="145" t="str">
        <f t="shared" ref="AD75:AD77" si="856">IF(AD74=".",".","")</f>
        <v/>
      </c>
      <c r="AE75" s="142" t="str">
        <f>IF(AE74=".",".","")</f>
        <v/>
      </c>
      <c r="AF75" s="143" t="str">
        <f t="shared" ref="AF75" si="857">IF(AF74=".",".","")</f>
        <v/>
      </c>
      <c r="AG75" s="143" t="str">
        <f t="shared" ref="AG75" si="858">IF(AG74=".",".","")</f>
        <v/>
      </c>
      <c r="AH75" s="143" t="str">
        <f t="shared" ref="AH75" si="859">IF(AH74=".",".","")</f>
        <v/>
      </c>
      <c r="AI75" s="143" t="str">
        <f t="shared" ref="AI75" si="860">IF(AI74=".",".","")</f>
        <v/>
      </c>
      <c r="AJ75" s="145" t="str">
        <f t="shared" ref="AJ75:AJ77" si="861">IF(AJ74=".",".","")</f>
        <v/>
      </c>
      <c r="AK75" s="145" t="str">
        <f t="shared" ref="AK75:AK77" si="862">IF(AK74=".",".","")</f>
        <v/>
      </c>
      <c r="AL75" s="142" t="str">
        <f>IF(AL74=".",".","")</f>
        <v/>
      </c>
      <c r="AM75" s="143" t="str">
        <f t="shared" ref="AM75" si="863">IF(AM74=".",".","")</f>
        <v/>
      </c>
      <c r="AN75" s="206"/>
      <c r="AO75" s="208"/>
      <c r="AP75" s="210"/>
      <c r="AQ75" s="212"/>
      <c r="AR75" s="214"/>
      <c r="AS75" s="216"/>
      <c r="AT75" s="202"/>
    </row>
    <row r="76" spans="1:46" x14ac:dyDescent="0.25">
      <c r="A76" s="202"/>
      <c r="B76" s="168" t="s">
        <v>34</v>
      </c>
      <c r="C76" s="146" t="str">
        <f t="shared" ref="C76" si="864">IF(C75=".",".",IF(C75="T-HW","",IF(C75="Work","",IF(C75="","","-"))))</f>
        <v>.</v>
      </c>
      <c r="D76" s="146" t="str">
        <f t="shared" ref="D76" si="865">IF(D75=".",".",IF(D75="T-HW","",IF(D75="Work","",IF(D75="","","-"))))</f>
        <v>.</v>
      </c>
      <c r="E76" s="146" t="str">
        <f t="shared" ref="E76" si="866">IF(E75=".",".",IF(E75="T-HW","",IF(E75="Work","",IF(E75="","","-"))))</f>
        <v>.</v>
      </c>
      <c r="F76" s="146" t="str">
        <f>IF(F75=".",".",IF(F75="T-HW","",IF(F75="Work","",IF(F75="","","-"))))</f>
        <v>.</v>
      </c>
      <c r="G76" s="146" t="str">
        <f>IF(G75=".",".",IF(G75="T-HW","",IF(G75="Work","",IF(G75="","","-"))))</f>
        <v>.</v>
      </c>
      <c r="H76" s="144" t="str">
        <f t="shared" si="837"/>
        <v>.</v>
      </c>
      <c r="I76" s="144" t="str">
        <f t="shared" si="838"/>
        <v/>
      </c>
      <c r="J76" s="146" t="str">
        <f t="shared" ref="J76" si="867">IF(J75=".",".",IF(J75="T-HW","",IF(J75="Work","",IF(J75="","","-"))))</f>
        <v/>
      </c>
      <c r="K76" s="146" t="str">
        <f t="shared" ref="K76" si="868">IF(K75=".",".",IF(K75="T-HW","",IF(K75="Work","",IF(K75="","","-"))))</f>
        <v/>
      </c>
      <c r="L76" s="146" t="str">
        <f t="shared" ref="L76" si="869">IF(L75=".",".",IF(L75="T-HW","",IF(L75="Work","",IF(L75="","","-"))))</f>
        <v/>
      </c>
      <c r="M76" s="146" t="str">
        <f t="shared" ref="M76" si="870">IF(M75=".",".",IF(M75="T-HW","",IF(M75="Work","",IF(M75="","","-"))))</f>
        <v/>
      </c>
      <c r="N76" s="146" t="str">
        <f t="shared" ref="N76" si="871">IF(N75=".",".",IF(N75="T-HW","",IF(N75="Work","",IF(N75="","","-"))))</f>
        <v/>
      </c>
      <c r="O76" s="144" t="str">
        <f t="shared" si="843"/>
        <v/>
      </c>
      <c r="P76" s="144" t="str">
        <f t="shared" si="844"/>
        <v/>
      </c>
      <c r="Q76" s="146" t="str">
        <f t="shared" ref="Q76" si="872">IF(Q75=".",".",IF(Q75="T-HW","",IF(Q75="Work","",IF(Q75="","","-"))))</f>
        <v/>
      </c>
      <c r="R76" s="146" t="str">
        <f t="shared" ref="R76" si="873">IF(R75=".",".",IF(R75="T-HW","",IF(R75="Work","",IF(R75="","","-"))))</f>
        <v/>
      </c>
      <c r="S76" s="146" t="str">
        <f t="shared" ref="S76" si="874">IF(S75=".",".",IF(S75="T-HW","",IF(S75="Work","",IF(S75="","","-"))))</f>
        <v/>
      </c>
      <c r="T76" s="146" t="str">
        <f t="shared" ref="T76" si="875">IF(T75=".",".",IF(T75="T-HW","",IF(T75="Work","",IF(T75="","","-"))))</f>
        <v/>
      </c>
      <c r="U76" s="146" t="str">
        <f t="shared" ref="U76" si="876">IF(U75=".",".",IF(U75="T-HW","",IF(U75="Work","",IF(U75="","","-"))))</f>
        <v/>
      </c>
      <c r="V76" s="144" t="str">
        <f t="shared" si="849"/>
        <v/>
      </c>
      <c r="W76" s="144" t="str">
        <f t="shared" si="850"/>
        <v/>
      </c>
      <c r="X76" s="146" t="str">
        <f t="shared" ref="X76" si="877">IF(X75=".",".",IF(X75="T-HW","",IF(X75="Work","",IF(X75="","","-"))))</f>
        <v/>
      </c>
      <c r="Y76" s="146" t="str">
        <f t="shared" ref="Y76" si="878">IF(Y75=".",".",IF(Y75="T-HW","",IF(Y75="Work","",IF(Y75="","","-"))))</f>
        <v/>
      </c>
      <c r="Z76" s="146" t="str">
        <f t="shared" ref="Z76" si="879">IF(Z75=".",".",IF(Z75="T-HW","",IF(Z75="Work","",IF(Z75="","","-"))))</f>
        <v/>
      </c>
      <c r="AA76" s="146" t="str">
        <f t="shared" ref="AA76" si="880">IF(AA75=".",".",IF(AA75="T-HW","",IF(AA75="Work","",IF(AA75="","","-"))))</f>
        <v/>
      </c>
      <c r="AB76" s="146" t="str">
        <f t="shared" ref="AB76" si="881">IF(AB75=".",".",IF(AB75="T-HW","",IF(AB75="Work","",IF(AB75="","","-"))))</f>
        <v/>
      </c>
      <c r="AC76" s="144" t="str">
        <f t="shared" si="855"/>
        <v/>
      </c>
      <c r="AD76" s="144" t="str">
        <f t="shared" si="856"/>
        <v/>
      </c>
      <c r="AE76" s="146" t="str">
        <f t="shared" ref="AE76" si="882">IF(AE75=".",".",IF(AE75="T-HW","",IF(AE75="Work","",IF(AE75="","","-"))))</f>
        <v/>
      </c>
      <c r="AF76" s="146" t="str">
        <f t="shared" ref="AF76" si="883">IF(AF75=".",".",IF(AF75="T-HW","",IF(AF75="Work","",IF(AF75="","","-"))))</f>
        <v/>
      </c>
      <c r="AG76" s="146" t="str">
        <f t="shared" ref="AG76" si="884">IF(AG75=".",".",IF(AG75="T-HW","",IF(AG75="Work","",IF(AG75="","","-"))))</f>
        <v/>
      </c>
      <c r="AH76" s="146" t="str">
        <f t="shared" ref="AH76" si="885">IF(AH75=".",".",IF(AH75="T-HW","",IF(AH75="Work","",IF(AH75="","","-"))))</f>
        <v/>
      </c>
      <c r="AI76" s="146" t="str">
        <f t="shared" ref="AI76" si="886">IF(AI75=".",".",IF(AI75="T-HW","",IF(AI75="Work","",IF(AI75="","","-"))))</f>
        <v/>
      </c>
      <c r="AJ76" s="144" t="str">
        <f t="shared" si="861"/>
        <v/>
      </c>
      <c r="AK76" s="144" t="str">
        <f t="shared" si="862"/>
        <v/>
      </c>
      <c r="AL76" s="146" t="str">
        <f t="shared" ref="AL76" si="887">IF(AL75=".",".",IF(AL75="T-HW","",IF(AL75="Work","",IF(AL75="","","-"))))</f>
        <v/>
      </c>
      <c r="AM76" s="146" t="str">
        <f t="shared" ref="AM76" si="888">IF(AM75=".",".",IF(AM75="T-HW","",IF(AM75="Work","",IF(AM75="","","-"))))</f>
        <v/>
      </c>
      <c r="AN76" s="206"/>
      <c r="AO76" s="208"/>
      <c r="AP76" s="210"/>
      <c r="AQ76" s="212"/>
      <c r="AR76" s="214"/>
      <c r="AS76" s="216"/>
      <c r="AT76" s="202"/>
    </row>
    <row r="77" spans="1:46" x14ac:dyDescent="0.25">
      <c r="A77" s="202"/>
      <c r="B77" s="168" t="s">
        <v>35</v>
      </c>
      <c r="C77" s="146" t="str">
        <f>IF(C76=".",".",IF(C76="-","-",""))</f>
        <v>.</v>
      </c>
      <c r="D77" s="147" t="str">
        <f t="shared" ref="D77" si="889">IF(D76=".",".",IF(D76="-","-",""))</f>
        <v>.</v>
      </c>
      <c r="E77" s="147" t="str">
        <f t="shared" ref="E77" si="890">IF(E76=".",".",IF(E76="-","-",""))</f>
        <v>.</v>
      </c>
      <c r="F77" s="147" t="str">
        <f t="shared" ref="F77" si="891">IF(F76=".",".",IF(F76="-","-",""))</f>
        <v>.</v>
      </c>
      <c r="G77" s="147" t="str">
        <f t="shared" ref="G77" si="892">IF(G76=".",".",IF(G76="-","-",""))</f>
        <v>.</v>
      </c>
      <c r="H77" s="144" t="str">
        <f t="shared" si="837"/>
        <v>.</v>
      </c>
      <c r="I77" s="144" t="str">
        <f t="shared" si="838"/>
        <v/>
      </c>
      <c r="J77" s="146" t="str">
        <f>IF(J76=".",".",IF(J76="-","-",""))</f>
        <v/>
      </c>
      <c r="K77" s="147" t="str">
        <f t="shared" ref="K77" si="893">IF(K76=".",".",IF(K76="-","-",""))</f>
        <v/>
      </c>
      <c r="L77" s="147" t="str">
        <f t="shared" ref="L77" si="894">IF(L76=".",".",IF(L76="-","-",""))</f>
        <v/>
      </c>
      <c r="M77" s="147" t="str">
        <f t="shared" ref="M77" si="895">IF(M76=".",".",IF(M76="-","-",""))</f>
        <v/>
      </c>
      <c r="N77" s="147" t="str">
        <f t="shared" ref="N77" si="896">IF(N76=".",".",IF(N76="-","-",""))</f>
        <v/>
      </c>
      <c r="O77" s="144" t="str">
        <f t="shared" si="843"/>
        <v/>
      </c>
      <c r="P77" s="144" t="str">
        <f t="shared" si="844"/>
        <v/>
      </c>
      <c r="Q77" s="146" t="str">
        <f>IF(Q76=".",".",IF(Q76="-","-",""))</f>
        <v/>
      </c>
      <c r="R77" s="147" t="str">
        <f t="shared" ref="R77" si="897">IF(R76=".",".",IF(R76="-","-",""))</f>
        <v/>
      </c>
      <c r="S77" s="147" t="str">
        <f t="shared" ref="S77" si="898">IF(S76=".",".",IF(S76="-","-",""))</f>
        <v/>
      </c>
      <c r="T77" s="147" t="str">
        <f t="shared" ref="T77" si="899">IF(T76=".",".",IF(T76="-","-",""))</f>
        <v/>
      </c>
      <c r="U77" s="147" t="str">
        <f t="shared" ref="U77" si="900">IF(U76=".",".",IF(U76="-","-",""))</f>
        <v/>
      </c>
      <c r="V77" s="144" t="str">
        <f t="shared" si="849"/>
        <v/>
      </c>
      <c r="W77" s="144" t="str">
        <f t="shared" si="850"/>
        <v/>
      </c>
      <c r="X77" s="146" t="str">
        <f>IF(X76=".",".",IF(X76="-","-",""))</f>
        <v/>
      </c>
      <c r="Y77" s="147" t="str">
        <f t="shared" ref="Y77" si="901">IF(Y76=".",".",IF(Y76="-","-",""))</f>
        <v/>
      </c>
      <c r="Z77" s="147" t="str">
        <f t="shared" ref="Z77" si="902">IF(Z76=".",".",IF(Z76="-","-",""))</f>
        <v/>
      </c>
      <c r="AA77" s="147" t="str">
        <f t="shared" ref="AA77" si="903">IF(AA76=".",".",IF(AA76="-","-",""))</f>
        <v/>
      </c>
      <c r="AB77" s="147" t="str">
        <f t="shared" ref="AB77" si="904">IF(AB76=".",".",IF(AB76="-","-",""))</f>
        <v/>
      </c>
      <c r="AC77" s="144" t="str">
        <f t="shared" si="855"/>
        <v/>
      </c>
      <c r="AD77" s="144" t="str">
        <f t="shared" si="856"/>
        <v/>
      </c>
      <c r="AE77" s="146" t="str">
        <f>IF(AE76=".",".",IF(AE76="-","-",""))</f>
        <v/>
      </c>
      <c r="AF77" s="147" t="str">
        <f t="shared" ref="AF77" si="905">IF(AF76=".",".",IF(AF76="-","-",""))</f>
        <v/>
      </c>
      <c r="AG77" s="147" t="str">
        <f t="shared" ref="AG77" si="906">IF(AG76=".",".",IF(AG76="-","-",""))</f>
        <v/>
      </c>
      <c r="AH77" s="147" t="str">
        <f t="shared" ref="AH77" si="907">IF(AH76=".",".",IF(AH76="-","-",""))</f>
        <v/>
      </c>
      <c r="AI77" s="147" t="str">
        <f t="shared" ref="AI77" si="908">IF(AI76=".",".",IF(AI76="-","-",""))</f>
        <v/>
      </c>
      <c r="AJ77" s="144" t="str">
        <f t="shared" si="861"/>
        <v/>
      </c>
      <c r="AK77" s="144" t="str">
        <f t="shared" si="862"/>
        <v/>
      </c>
      <c r="AL77" s="146" t="str">
        <f>IF(AL76=".",".",IF(AL76="-","-",""))</f>
        <v/>
      </c>
      <c r="AM77" s="147" t="str">
        <f t="shared" ref="AM77" si="909">IF(AM76=".",".",IF(AM76="-","-",""))</f>
        <v/>
      </c>
      <c r="AN77" s="206"/>
      <c r="AO77" s="208"/>
      <c r="AP77" s="210"/>
      <c r="AQ77" s="212"/>
      <c r="AR77" s="214"/>
      <c r="AS77" s="216"/>
      <c r="AT77" s="202"/>
    </row>
    <row r="78" spans="1:46" x14ac:dyDescent="0.25">
      <c r="A78" s="174" t="s">
        <v>36</v>
      </c>
      <c r="B78" s="168" t="s">
        <v>37</v>
      </c>
      <c r="C78" s="146" t="str">
        <f t="shared" ref="C78" si="910">IF(C77=".",".",IF(C77="-","-",0))</f>
        <v>.</v>
      </c>
      <c r="D78" s="146" t="str">
        <f t="shared" ref="D78" si="911">IF(D77=".",".",IF(D77="-","-",0))</f>
        <v>.</v>
      </c>
      <c r="E78" s="146" t="str">
        <f>IF(E77=".",".",IF(E77="-","-",0))</f>
        <v>.</v>
      </c>
      <c r="F78" s="146" t="str">
        <f>IF(F77=".",".",IF(F77="-","-",0))</f>
        <v>.</v>
      </c>
      <c r="G78" s="146" t="str">
        <f>IF(G77=".",".",IF(G77="-","-",0))</f>
        <v>.</v>
      </c>
      <c r="H78" s="144" t="str">
        <f>IF(H77=".",".","All")</f>
        <v>.</v>
      </c>
      <c r="I78" s="144" t="str">
        <f>IF(I77=".",".","/ jour")</f>
        <v>/ jour</v>
      </c>
      <c r="J78" s="146">
        <f t="shared" ref="J78" si="912">IF(J77=".",".",IF(J77="-","-",0))</f>
        <v>0</v>
      </c>
      <c r="K78" s="146">
        <f t="shared" ref="K78" si="913">IF(K77=".",".",IF(K77="-","-",0))</f>
        <v>0</v>
      </c>
      <c r="L78" s="146">
        <f t="shared" ref="L78" si="914">IF(L77=".",".",IF(L77="-","-",0))</f>
        <v>0</v>
      </c>
      <c r="M78" s="146">
        <f>IF(M77=".",".",IF(M77="-","-",0))</f>
        <v>0</v>
      </c>
      <c r="N78" s="146">
        <f>IF(N77=".",".",IF(N77="-","-",0))</f>
        <v>0</v>
      </c>
      <c r="O78" s="144" t="str">
        <f>IF(O77=".",".","All")</f>
        <v>All</v>
      </c>
      <c r="P78" s="144" t="str">
        <f>IF(P77=".",".","/ jour")</f>
        <v>/ jour</v>
      </c>
      <c r="Q78" s="146">
        <f t="shared" ref="Q78" si="915">IF(Q77=".",".",IF(Q77="-","-",0))</f>
        <v>0</v>
      </c>
      <c r="R78" s="146">
        <f t="shared" ref="R78" si="916">IF(R77=".",".",IF(R77="-","-",0))</f>
        <v>0</v>
      </c>
      <c r="S78" s="146">
        <f t="shared" ref="S78" si="917">IF(S77=".",".",IF(S77="-","-",0))</f>
        <v>0</v>
      </c>
      <c r="T78" s="146">
        <f>IF(T77=".",".",IF(T77="-","-",0))</f>
        <v>0</v>
      </c>
      <c r="U78" s="146">
        <f>IF(U77=".",".",IF(U77="-","-",0))</f>
        <v>0</v>
      </c>
      <c r="V78" s="144" t="str">
        <f>IF(V77=".",".","All")</f>
        <v>All</v>
      </c>
      <c r="W78" s="144" t="str">
        <f>IF(W77=".",".","/ jour")</f>
        <v>/ jour</v>
      </c>
      <c r="X78" s="146">
        <f t="shared" ref="X78" si="918">IF(X77=".",".",IF(X77="-","-",0))</f>
        <v>0</v>
      </c>
      <c r="Y78" s="146">
        <f t="shared" ref="Y78" si="919">IF(Y77=".",".",IF(Y77="-","-",0))</f>
        <v>0</v>
      </c>
      <c r="Z78" s="146">
        <f t="shared" ref="Z78" si="920">IF(Z77=".",".",IF(Z77="-","-",0))</f>
        <v>0</v>
      </c>
      <c r="AA78" s="146">
        <f>IF(AA77=".",".",IF(AA77="-","-",0))</f>
        <v>0</v>
      </c>
      <c r="AB78" s="146">
        <f>IF(AB77=".",".",IF(AB77="-","-",0))</f>
        <v>0</v>
      </c>
      <c r="AC78" s="144" t="str">
        <f>IF(AC77=".",".","All")</f>
        <v>All</v>
      </c>
      <c r="AD78" s="144" t="str">
        <f>IF(AD77=".",".","/ jour")</f>
        <v>/ jour</v>
      </c>
      <c r="AE78" s="146">
        <f t="shared" ref="AE78" si="921">IF(AE77=".",".",IF(AE77="-","-",0))</f>
        <v>0</v>
      </c>
      <c r="AF78" s="146">
        <f t="shared" ref="AF78" si="922">IF(AF77=".",".",IF(AF77="-","-",0))</f>
        <v>0</v>
      </c>
      <c r="AG78" s="146">
        <f t="shared" ref="AG78" si="923">IF(AG77=".",".",IF(AG77="-","-",0))</f>
        <v>0</v>
      </c>
      <c r="AH78" s="146">
        <f>IF(AH77=".",".",IF(AH77="-","-",0))</f>
        <v>0</v>
      </c>
      <c r="AI78" s="146">
        <f>IF(AI77=".",".",IF(AI77="-","-",0))</f>
        <v>0</v>
      </c>
      <c r="AJ78" s="144" t="str">
        <f>IF(AJ77=".",".","All")</f>
        <v>All</v>
      </c>
      <c r="AK78" s="144" t="str">
        <f>IF(AK77=".",".","/ jour")</f>
        <v>/ jour</v>
      </c>
      <c r="AL78" s="146">
        <f t="shared" ref="AL78" si="924">IF(AL77=".",".",IF(AL77="-","-",0))</f>
        <v>0</v>
      </c>
      <c r="AM78" s="146">
        <f t="shared" ref="AM78" si="925">IF(AM77=".",".",IF(AM77="-","-",0))</f>
        <v>0</v>
      </c>
      <c r="AN78" s="206"/>
      <c r="AO78" s="208"/>
      <c r="AP78" s="210"/>
      <c r="AQ78" s="212"/>
      <c r="AR78" s="214"/>
      <c r="AS78" s="216"/>
      <c r="AT78" s="202"/>
    </row>
    <row r="79" spans="1:46" ht="15.75" thickBot="1" x14ac:dyDescent="0.3">
      <c r="A79" s="159" t="str">
        <f>IFERROR(AVERAGE(C79:G79,J79:N79,Q79:U79,X79:AB79,AE79:AI79,AL79:AM79),"-")</f>
        <v>-</v>
      </c>
      <c r="B79" s="169" t="s">
        <v>38</v>
      </c>
      <c r="C79" s="148" t="str">
        <f>IF(C77=".",".",IF(C77="-","-",IFERROR(C77-C76-C78,"")))</f>
        <v>.</v>
      </c>
      <c r="D79" s="148" t="str">
        <f>IF(D77=".",".",IF(D77="-","-",IFERROR(D77-D76-D78,"")))</f>
        <v>.</v>
      </c>
      <c r="E79" s="148" t="str">
        <f>IF(E77=".",".",IF(E77="-","",IFERROR(E77-E76-E78,"")))</f>
        <v>.</v>
      </c>
      <c r="F79" s="148" t="str">
        <f>IF(F77=".",".",IF(F77="-","-",IFERROR(F77-F76-F78,"")))</f>
        <v>.</v>
      </c>
      <c r="G79" s="148" t="str">
        <f>IF(G77=".",".",IF(G77="-","-",IFERROR(G77-G76-G78,"")))</f>
        <v>.</v>
      </c>
      <c r="H79" s="149" t="str">
        <f>IF(H77=".",".",SUM(C79:G79)+SUM(AL67:AM67))</f>
        <v>.</v>
      </c>
      <c r="I79" s="150" t="str">
        <f>IF(I77=".",".",IFERROR(AVERAGE(AL73:AM73,C79:G79),""))</f>
        <v/>
      </c>
      <c r="J79" s="148" t="str">
        <f>IF(J77=".",".",IF(J77="-","-",IFERROR(J77-J76-J78,"")))</f>
        <v/>
      </c>
      <c r="K79" s="148" t="str">
        <f>IF(K77=".",".",IF(K77="-","-",IFERROR(K77-K76-K78,"")))</f>
        <v/>
      </c>
      <c r="L79" s="148" t="str">
        <f>IF(L77=".",".",IF(L77="-","",IFERROR(L77-L76-L78,"")))</f>
        <v/>
      </c>
      <c r="M79" s="148" t="str">
        <f>IF(M77=".",".",IF(M77="-","-",IFERROR(M77-M76-M78,"")))</f>
        <v/>
      </c>
      <c r="N79" s="148" t="str">
        <f>IF(N77=".",".",IF(N77="-","-",IFERROR(N77-N76-N78,"")))</f>
        <v/>
      </c>
      <c r="O79" s="149">
        <f>IF(O77=".",".",SUM(J79:N79))</f>
        <v>0</v>
      </c>
      <c r="P79" s="150" t="str">
        <f>IF(P77=".",".",IFERROR(AVERAGE(J79:N79),""))</f>
        <v/>
      </c>
      <c r="Q79" s="148" t="str">
        <f>IF(Q77=".",".",IF(Q77="-","-",IFERROR(Q77-Q76-Q78,"")))</f>
        <v/>
      </c>
      <c r="R79" s="148" t="str">
        <f>IF(R77=".",".",IF(R77="-","-",IFERROR(R77-R76-R78,"")))</f>
        <v/>
      </c>
      <c r="S79" s="148" t="str">
        <f>IF(S77=".",".",IF(S77="-","",IFERROR(S77-S76-S78,"")))</f>
        <v/>
      </c>
      <c r="T79" s="148" t="str">
        <f>IF(T77=".",".",IF(T77="-","-",IFERROR(T77-T76-T78,"")))</f>
        <v/>
      </c>
      <c r="U79" s="148" t="str">
        <f>IF(U77=".",".",IF(U77="-","-",IFERROR(U77-U76-U78,"")))</f>
        <v/>
      </c>
      <c r="V79" s="149">
        <f>IF(V77=".",".",SUM(Q79:U79))</f>
        <v>0</v>
      </c>
      <c r="W79" s="150" t="str">
        <f>IF(W77=".",".",IFERROR(AVERAGE(Q79:U79),""))</f>
        <v/>
      </c>
      <c r="X79" s="148" t="str">
        <f>IF(X77=".",".",IF(X77="-","-",IFERROR(X77-X76-X78,"")))</f>
        <v/>
      </c>
      <c r="Y79" s="148" t="str">
        <f>IF(Y77=".",".",IF(Y77="-","-",IFERROR(Y77-Y76-Y78,"")))</f>
        <v/>
      </c>
      <c r="Z79" s="148" t="str">
        <f>IF(Z77=".",".",IF(Z77="-","",IFERROR(Z77-Z76-Z78,"")))</f>
        <v/>
      </c>
      <c r="AA79" s="148" t="str">
        <f>IF(AA77=".",".",IF(AA77="-","-",IFERROR(AA77-AA76-AA78,"")))</f>
        <v/>
      </c>
      <c r="AB79" s="148" t="str">
        <f>IF(AB77=".",".",IF(AB77="-","-",IFERROR(AB77-AB76-AB78,"")))</f>
        <v/>
      </c>
      <c r="AC79" s="149">
        <f>IF(AC77=".",".",SUM(X79:AB79))</f>
        <v>0</v>
      </c>
      <c r="AD79" s="150" t="str">
        <f>IF(AD77=".",".",IFERROR(AVERAGE(X79:AB79),""))</f>
        <v/>
      </c>
      <c r="AE79" s="148" t="str">
        <f>IF(AE77=".",".",IF(AE77="-","-",IFERROR(AE77-AE76-AE78,"")))</f>
        <v/>
      </c>
      <c r="AF79" s="148" t="str">
        <f>IF(AF77=".",".",IF(AF77="-","-",IFERROR(AF77-AF76-AF78,"")))</f>
        <v/>
      </c>
      <c r="AG79" s="148" t="str">
        <f>IF(AG77=".",".",IF(AG77="-","",IFERROR(AG77-AG76-AG78,"")))</f>
        <v/>
      </c>
      <c r="AH79" s="148" t="str">
        <f>IF(AH77=".",".",IF(AH77="-","-",IFERROR(AH77-AH76-AH78,"")))</f>
        <v/>
      </c>
      <c r="AI79" s="148" t="str">
        <f>IF(AI77=".",".",IF(AI77="-","-",IFERROR(AI77-AI76-AI78,"")))</f>
        <v/>
      </c>
      <c r="AJ79" s="149">
        <f>IF(AJ77=".",".",SUM(AE79:AI79))</f>
        <v>0</v>
      </c>
      <c r="AK79" s="150" t="str">
        <f>IF(AK77=".",".",IFERROR(AVERAGE(AE79:AI79),""))</f>
        <v/>
      </c>
      <c r="AL79" s="148" t="str">
        <f>IF(AL77=".",".",IF(AL77="-","-",IFERROR(AL77-AL76-AL78,"")))</f>
        <v/>
      </c>
      <c r="AM79" s="148" t="str">
        <f>IF(AM77=".",".",IF(AM77="-","-",IFERROR(AM77-AM76-AM78,"")))</f>
        <v/>
      </c>
      <c r="AN79" s="207"/>
      <c r="AO79" s="209"/>
      <c r="AP79" s="211"/>
      <c r="AQ79" s="213"/>
      <c r="AR79" s="215"/>
      <c r="AS79" s="217"/>
      <c r="AT79" s="203"/>
    </row>
    <row r="80" spans="1:46" x14ac:dyDescent="0.25">
      <c r="A80" s="201" t="s">
        <v>24</v>
      </c>
      <c r="B80" s="167" t="s">
        <v>31</v>
      </c>
      <c r="C80" s="140" t="str">
        <f>Enfants!AU50</f>
        <v>.</v>
      </c>
      <c r="D80" s="113" t="str">
        <f>Enfants!AV50</f>
        <v>.</v>
      </c>
      <c r="E80" s="113">
        <f>Enfants!AW50</f>
        <v>1</v>
      </c>
      <c r="F80" s="113">
        <f>Enfants!AX50</f>
        <v>2</v>
      </c>
      <c r="G80" s="113">
        <f>Enfants!AY50</f>
        <v>3</v>
      </c>
      <c r="H80" s="115">
        <f>Enfants!AZ50</f>
        <v>4</v>
      </c>
      <c r="I80" s="115">
        <f>Enfants!BA50</f>
        <v>5</v>
      </c>
      <c r="J80" s="113">
        <f>Enfants!BB50</f>
        <v>6</v>
      </c>
      <c r="K80" s="113">
        <f>Enfants!BC50</f>
        <v>7</v>
      </c>
      <c r="L80" s="113">
        <f>Enfants!BD50</f>
        <v>8</v>
      </c>
      <c r="M80" s="113">
        <f>Enfants!BE50</f>
        <v>9</v>
      </c>
      <c r="N80" s="113">
        <f>Enfants!BF50</f>
        <v>10</v>
      </c>
      <c r="O80" s="115">
        <f>Enfants!BG50</f>
        <v>11</v>
      </c>
      <c r="P80" s="115">
        <f>Enfants!BH50</f>
        <v>12</v>
      </c>
      <c r="Q80" s="113">
        <f>Enfants!BI50</f>
        <v>13</v>
      </c>
      <c r="R80" s="113">
        <f>Enfants!BJ50</f>
        <v>14</v>
      </c>
      <c r="S80" s="113">
        <f>Enfants!BK50</f>
        <v>15</v>
      </c>
      <c r="T80" s="113">
        <f>Enfants!BL50</f>
        <v>16</v>
      </c>
      <c r="U80" s="113">
        <f>Enfants!BM50</f>
        <v>17</v>
      </c>
      <c r="V80" s="115">
        <f>Enfants!BN50</f>
        <v>18</v>
      </c>
      <c r="W80" s="115">
        <f>Enfants!BO50</f>
        <v>19</v>
      </c>
      <c r="X80" s="113">
        <f>Enfants!BP50</f>
        <v>20</v>
      </c>
      <c r="Y80" s="113">
        <f>Enfants!BQ50</f>
        <v>21</v>
      </c>
      <c r="Z80" s="113">
        <f>Enfants!BR50</f>
        <v>22</v>
      </c>
      <c r="AA80" s="113">
        <f>Enfants!BS50</f>
        <v>23</v>
      </c>
      <c r="AB80" s="113">
        <f>Enfants!BT50</f>
        <v>24</v>
      </c>
      <c r="AC80" s="141">
        <f>Enfants!BU50</f>
        <v>25</v>
      </c>
      <c r="AD80" s="115">
        <f>Enfants!BV50</f>
        <v>26</v>
      </c>
      <c r="AE80" s="113">
        <f>Enfants!BW50</f>
        <v>27</v>
      </c>
      <c r="AF80" s="113">
        <f>Enfants!BX50</f>
        <v>28</v>
      </c>
      <c r="AG80" s="113">
        <f>Enfants!BY50</f>
        <v>29</v>
      </c>
      <c r="AH80" s="113">
        <f>Enfants!BZ50</f>
        <v>30</v>
      </c>
      <c r="AI80" s="113" t="str">
        <f>Enfants!CA50</f>
        <v>.</v>
      </c>
      <c r="AJ80" s="115" t="str">
        <f>Enfants!CB50</f>
        <v>.</v>
      </c>
      <c r="AK80" s="115" t="str">
        <f>Enfants!CC50</f>
        <v>.</v>
      </c>
      <c r="AL80" s="113" t="str">
        <f>Enfants!CD50</f>
        <v>.</v>
      </c>
      <c r="AM80" s="118" t="str">
        <f>Enfants!CE50</f>
        <v>.</v>
      </c>
      <c r="AN80" s="206">
        <f t="shared" ref="AN80" si="926">COUNTIF(C81:AM81,"Férier")</f>
        <v>0</v>
      </c>
      <c r="AO80" s="208">
        <f t="shared" ref="AO80" si="927">(COUNTIF(C81:AM81,"8h_CL")+(COUNTIF(C81:AM81,"4h_CL")*0.5))</f>
        <v>0</v>
      </c>
      <c r="AP80" s="210">
        <f t="shared" ref="AP80" si="928">(COUNTIF(C81:AM81,"8h_RC")+(COUNTIF(C81:AM81,"2h_RC")*0.5)+(COUNTIF(C81:AM81,"2h_RC")*0.25)+(COUNTIF(C81:AM81,"6h_RC")*0.75))</f>
        <v>0</v>
      </c>
      <c r="AQ80" s="212">
        <f t="shared" ref="AQ80" si="929">COUNTIF(C81:AM81,"SaSo")</f>
        <v>0</v>
      </c>
      <c r="AR80" s="214">
        <f t="shared" ref="AR80" si="930">COUNTIF(C81:AM81,"Malad")</f>
        <v>0</v>
      </c>
      <c r="AS80" s="216">
        <f t="shared" ref="AS80" si="931">COUNTIF(C81:AM81,"T-HW")</f>
        <v>0</v>
      </c>
      <c r="AT80" s="201">
        <f t="shared" ref="AT80" si="932">(COUNTIF(C81:AM81,"8h_CEL")+(COUNTIF(C80:AM80,"2h_CEL")*0.5))</f>
        <v>0</v>
      </c>
    </row>
    <row r="81" spans="1:46" x14ac:dyDescent="0.25">
      <c r="A81" s="202"/>
      <c r="B81" s="168" t="s">
        <v>32</v>
      </c>
      <c r="C81" s="142" t="str">
        <f>IF(C80=".",".","")</f>
        <v>.</v>
      </c>
      <c r="D81" s="143" t="str">
        <f t="shared" ref="D81" si="933">IF(D80=".",".","")</f>
        <v>.</v>
      </c>
      <c r="E81" s="143" t="str">
        <f t="shared" ref="E81" si="934">IF(E80=".",".","")</f>
        <v/>
      </c>
      <c r="F81" s="143" t="str">
        <f t="shared" ref="F81" si="935">IF(F80=".",".","")</f>
        <v/>
      </c>
      <c r="G81" s="143" t="str">
        <f t="shared" ref="G81" si="936">IF(G80=".",".","")</f>
        <v/>
      </c>
      <c r="H81" s="145" t="str">
        <f t="shared" ref="H81:H83" si="937">IF(H80=".",".","")</f>
        <v/>
      </c>
      <c r="I81" s="145" t="str">
        <f t="shared" ref="I81:I83" si="938">IF(I80=".",".","")</f>
        <v/>
      </c>
      <c r="J81" s="142" t="str">
        <f>IF(J80=".",".","")</f>
        <v/>
      </c>
      <c r="K81" s="143" t="str">
        <f t="shared" ref="K81" si="939">IF(K80=".",".","")</f>
        <v/>
      </c>
      <c r="L81" s="143" t="str">
        <f t="shared" ref="L81" si="940">IF(L80=".",".","")</f>
        <v/>
      </c>
      <c r="M81" s="143" t="str">
        <f t="shared" ref="M81" si="941">IF(M80=".",".","")</f>
        <v/>
      </c>
      <c r="N81" s="143" t="str">
        <f t="shared" ref="N81" si="942">IF(N80=".",".","")</f>
        <v/>
      </c>
      <c r="O81" s="145" t="str">
        <f t="shared" ref="O81:O83" si="943">IF(O80=".",".","")</f>
        <v/>
      </c>
      <c r="P81" s="145" t="str">
        <f t="shared" ref="P81:P83" si="944">IF(P80=".",".","")</f>
        <v/>
      </c>
      <c r="Q81" s="142" t="str">
        <f>IF(Q80=".",".","")</f>
        <v/>
      </c>
      <c r="R81" s="143" t="str">
        <f t="shared" ref="R81" si="945">IF(R80=".",".","")</f>
        <v/>
      </c>
      <c r="S81" s="143" t="str">
        <f t="shared" ref="S81" si="946">IF(S80=".",".","")</f>
        <v/>
      </c>
      <c r="T81" s="143" t="str">
        <f t="shared" ref="T81" si="947">IF(T80=".",".","")</f>
        <v/>
      </c>
      <c r="U81" s="143" t="str">
        <f t="shared" ref="U81" si="948">IF(U80=".",".","")</f>
        <v/>
      </c>
      <c r="V81" s="145" t="str">
        <f t="shared" ref="V81:V83" si="949">IF(V80=".",".","")</f>
        <v/>
      </c>
      <c r="W81" s="145" t="str">
        <f t="shared" ref="W81:W83" si="950">IF(W80=".",".","")</f>
        <v/>
      </c>
      <c r="X81" s="142" t="str">
        <f>IF(X80=".",".","")</f>
        <v/>
      </c>
      <c r="Y81" s="143" t="str">
        <f t="shared" ref="Y81" si="951">IF(Y80=".",".","")</f>
        <v/>
      </c>
      <c r="Z81" s="143" t="str">
        <f t="shared" ref="Z81" si="952">IF(Z80=".",".","")</f>
        <v/>
      </c>
      <c r="AA81" s="143" t="str">
        <f t="shared" ref="AA81" si="953">IF(AA80=".",".","")</f>
        <v/>
      </c>
      <c r="AB81" s="143" t="str">
        <f t="shared" ref="AB81" si="954">IF(AB80=".",".","")</f>
        <v/>
      </c>
      <c r="AC81" s="145" t="str">
        <f t="shared" ref="AC81:AC83" si="955">IF(AC80=".",".","")</f>
        <v/>
      </c>
      <c r="AD81" s="145" t="str">
        <f t="shared" ref="AD81:AD83" si="956">IF(AD80=".",".","")</f>
        <v/>
      </c>
      <c r="AE81" s="142" t="str">
        <f>IF(AE80=".",".","")</f>
        <v/>
      </c>
      <c r="AF81" s="143" t="str">
        <f t="shared" ref="AF81" si="957">IF(AF80=".",".","")</f>
        <v/>
      </c>
      <c r="AG81" s="143" t="str">
        <f t="shared" ref="AG81" si="958">IF(AG80=".",".","")</f>
        <v/>
      </c>
      <c r="AH81" s="143" t="str">
        <f t="shared" ref="AH81" si="959">IF(AH80=".",".","")</f>
        <v/>
      </c>
      <c r="AI81" s="143" t="str">
        <f t="shared" ref="AI81" si="960">IF(AI80=".",".","")</f>
        <v>.</v>
      </c>
      <c r="AJ81" s="145" t="str">
        <f t="shared" ref="AJ81:AJ83" si="961">IF(AJ80=".",".","")</f>
        <v>.</v>
      </c>
      <c r="AK81" s="145" t="str">
        <f t="shared" ref="AK81:AK83" si="962">IF(AK80=".",".","")</f>
        <v>.</v>
      </c>
      <c r="AL81" s="142" t="str">
        <f>IF(AL80=".",".","")</f>
        <v>.</v>
      </c>
      <c r="AM81" s="143" t="str">
        <f t="shared" ref="AM81" si="963">IF(AM80=".",".","")</f>
        <v>.</v>
      </c>
      <c r="AN81" s="206"/>
      <c r="AO81" s="208"/>
      <c r="AP81" s="210"/>
      <c r="AQ81" s="212"/>
      <c r="AR81" s="214"/>
      <c r="AS81" s="216"/>
      <c r="AT81" s="202"/>
    </row>
    <row r="82" spans="1:46" x14ac:dyDescent="0.25">
      <c r="A82" s="202"/>
      <c r="B82" s="168" t="s">
        <v>34</v>
      </c>
      <c r="C82" s="146" t="str">
        <f t="shared" ref="C82" si="964">IF(C81=".",".",IF(C81="T-HW","",IF(C81="Work","",IF(C81="","","-"))))</f>
        <v>.</v>
      </c>
      <c r="D82" s="146" t="str">
        <f t="shared" ref="D82" si="965">IF(D81=".",".",IF(D81="T-HW","",IF(D81="Work","",IF(D81="","","-"))))</f>
        <v>.</v>
      </c>
      <c r="E82" s="146" t="str">
        <f t="shared" ref="E82" si="966">IF(E81=".",".",IF(E81="T-HW","",IF(E81="Work","",IF(E81="","","-"))))</f>
        <v/>
      </c>
      <c r="F82" s="146" t="str">
        <f>IF(F81=".",".",IF(F81="T-HW","",IF(F81="Work","",IF(F81="","","-"))))</f>
        <v/>
      </c>
      <c r="G82" s="146" t="str">
        <f>IF(G81=".",".",IF(G81="T-HW","",IF(G81="Work","",IF(G81="","","-"))))</f>
        <v/>
      </c>
      <c r="H82" s="144" t="str">
        <f t="shared" si="937"/>
        <v/>
      </c>
      <c r="I82" s="144" t="str">
        <f t="shared" si="938"/>
        <v/>
      </c>
      <c r="J82" s="146" t="str">
        <f t="shared" ref="J82" si="967">IF(J81=".",".",IF(J81="T-HW","",IF(J81="Work","",IF(J81="","","-"))))</f>
        <v/>
      </c>
      <c r="K82" s="146" t="str">
        <f t="shared" ref="K82" si="968">IF(K81=".",".",IF(K81="T-HW","",IF(K81="Work","",IF(K81="","","-"))))</f>
        <v/>
      </c>
      <c r="L82" s="146" t="str">
        <f t="shared" ref="L82" si="969">IF(L81=".",".",IF(L81="T-HW","",IF(L81="Work","",IF(L81="","","-"))))</f>
        <v/>
      </c>
      <c r="M82" s="146" t="str">
        <f t="shared" ref="M82" si="970">IF(M81=".",".",IF(M81="T-HW","",IF(M81="Work","",IF(M81="","","-"))))</f>
        <v/>
      </c>
      <c r="N82" s="146" t="str">
        <f t="shared" ref="N82" si="971">IF(N81=".",".",IF(N81="T-HW","",IF(N81="Work","",IF(N81="","","-"))))</f>
        <v/>
      </c>
      <c r="O82" s="144" t="str">
        <f t="shared" si="943"/>
        <v/>
      </c>
      <c r="P82" s="144" t="str">
        <f t="shared" si="944"/>
        <v/>
      </c>
      <c r="Q82" s="146" t="str">
        <f t="shared" ref="Q82" si="972">IF(Q81=".",".",IF(Q81="T-HW","",IF(Q81="Work","",IF(Q81="","","-"))))</f>
        <v/>
      </c>
      <c r="R82" s="146" t="str">
        <f t="shared" ref="R82" si="973">IF(R81=".",".",IF(R81="T-HW","",IF(R81="Work","",IF(R81="","","-"))))</f>
        <v/>
      </c>
      <c r="S82" s="146" t="str">
        <f t="shared" ref="S82" si="974">IF(S81=".",".",IF(S81="T-HW","",IF(S81="Work","",IF(S81="","","-"))))</f>
        <v/>
      </c>
      <c r="T82" s="146" t="str">
        <f t="shared" ref="T82" si="975">IF(T81=".",".",IF(T81="T-HW","",IF(T81="Work","",IF(T81="","","-"))))</f>
        <v/>
      </c>
      <c r="U82" s="146" t="str">
        <f t="shared" ref="U82" si="976">IF(U81=".",".",IF(U81="T-HW","",IF(U81="Work","",IF(U81="","","-"))))</f>
        <v/>
      </c>
      <c r="V82" s="144" t="str">
        <f t="shared" si="949"/>
        <v/>
      </c>
      <c r="W82" s="144" t="str">
        <f t="shared" si="950"/>
        <v/>
      </c>
      <c r="X82" s="146" t="str">
        <f t="shared" ref="X82" si="977">IF(X81=".",".",IF(X81="T-HW","",IF(X81="Work","",IF(X81="","","-"))))</f>
        <v/>
      </c>
      <c r="Y82" s="146" t="str">
        <f t="shared" ref="Y82" si="978">IF(Y81=".",".",IF(Y81="T-HW","",IF(Y81="Work","",IF(Y81="","","-"))))</f>
        <v/>
      </c>
      <c r="Z82" s="146" t="str">
        <f t="shared" ref="Z82" si="979">IF(Z81=".",".",IF(Z81="T-HW","",IF(Z81="Work","",IF(Z81="","","-"))))</f>
        <v/>
      </c>
      <c r="AA82" s="146" t="str">
        <f t="shared" ref="AA82" si="980">IF(AA81=".",".",IF(AA81="T-HW","",IF(AA81="Work","",IF(AA81="","","-"))))</f>
        <v/>
      </c>
      <c r="AB82" s="146" t="str">
        <f t="shared" ref="AB82" si="981">IF(AB81=".",".",IF(AB81="T-HW","",IF(AB81="Work","",IF(AB81="","","-"))))</f>
        <v/>
      </c>
      <c r="AC82" s="144" t="str">
        <f t="shared" si="955"/>
        <v/>
      </c>
      <c r="AD82" s="144" t="str">
        <f t="shared" si="956"/>
        <v/>
      </c>
      <c r="AE82" s="146" t="str">
        <f t="shared" ref="AE82" si="982">IF(AE81=".",".",IF(AE81="T-HW","",IF(AE81="Work","",IF(AE81="","","-"))))</f>
        <v/>
      </c>
      <c r="AF82" s="146" t="str">
        <f t="shared" ref="AF82" si="983">IF(AF81=".",".",IF(AF81="T-HW","",IF(AF81="Work","",IF(AF81="","","-"))))</f>
        <v/>
      </c>
      <c r="AG82" s="146" t="str">
        <f t="shared" ref="AG82" si="984">IF(AG81=".",".",IF(AG81="T-HW","",IF(AG81="Work","",IF(AG81="","","-"))))</f>
        <v/>
      </c>
      <c r="AH82" s="146" t="str">
        <f t="shared" ref="AH82" si="985">IF(AH81=".",".",IF(AH81="T-HW","",IF(AH81="Work","",IF(AH81="","","-"))))</f>
        <v/>
      </c>
      <c r="AI82" s="146" t="str">
        <f t="shared" ref="AI82" si="986">IF(AI81=".",".",IF(AI81="T-HW","",IF(AI81="Work","",IF(AI81="","","-"))))</f>
        <v>.</v>
      </c>
      <c r="AJ82" s="144" t="str">
        <f t="shared" si="961"/>
        <v>.</v>
      </c>
      <c r="AK82" s="144" t="str">
        <f t="shared" si="962"/>
        <v>.</v>
      </c>
      <c r="AL82" s="146" t="str">
        <f t="shared" ref="AL82" si="987">IF(AL81=".",".",IF(AL81="T-HW","",IF(AL81="Work","",IF(AL81="","","-"))))</f>
        <v>.</v>
      </c>
      <c r="AM82" s="146" t="str">
        <f t="shared" ref="AM82" si="988">IF(AM81=".",".",IF(AM81="T-HW","",IF(AM81="Work","",IF(AM81="","","-"))))</f>
        <v>.</v>
      </c>
      <c r="AN82" s="206"/>
      <c r="AO82" s="208"/>
      <c r="AP82" s="210"/>
      <c r="AQ82" s="212"/>
      <c r="AR82" s="214"/>
      <c r="AS82" s="216"/>
      <c r="AT82" s="202"/>
    </row>
    <row r="83" spans="1:46" x14ac:dyDescent="0.25">
      <c r="A83" s="202"/>
      <c r="B83" s="168" t="s">
        <v>35</v>
      </c>
      <c r="C83" s="146" t="str">
        <f>IF(C82=".",".",IF(C82="-","-",""))</f>
        <v>.</v>
      </c>
      <c r="D83" s="147" t="str">
        <f t="shared" ref="D83" si="989">IF(D82=".",".",IF(D82="-","-",""))</f>
        <v>.</v>
      </c>
      <c r="E83" s="147" t="str">
        <f t="shared" ref="E83" si="990">IF(E82=".",".",IF(E82="-","-",""))</f>
        <v/>
      </c>
      <c r="F83" s="147" t="str">
        <f t="shared" ref="F83" si="991">IF(F82=".",".",IF(F82="-","-",""))</f>
        <v/>
      </c>
      <c r="G83" s="147" t="str">
        <f t="shared" ref="G83" si="992">IF(G82=".",".",IF(G82="-","-",""))</f>
        <v/>
      </c>
      <c r="H83" s="144" t="str">
        <f t="shared" si="937"/>
        <v/>
      </c>
      <c r="I83" s="144" t="str">
        <f t="shared" si="938"/>
        <v/>
      </c>
      <c r="J83" s="146" t="str">
        <f>IF(J82=".",".",IF(J82="-","-",""))</f>
        <v/>
      </c>
      <c r="K83" s="147" t="str">
        <f t="shared" ref="K83" si="993">IF(K82=".",".",IF(K82="-","-",""))</f>
        <v/>
      </c>
      <c r="L83" s="147" t="str">
        <f t="shared" ref="L83" si="994">IF(L82=".",".",IF(L82="-","-",""))</f>
        <v/>
      </c>
      <c r="M83" s="147" t="str">
        <f t="shared" ref="M83" si="995">IF(M82=".",".",IF(M82="-","-",""))</f>
        <v/>
      </c>
      <c r="N83" s="147" t="str">
        <f t="shared" ref="N83" si="996">IF(N82=".",".",IF(N82="-","-",""))</f>
        <v/>
      </c>
      <c r="O83" s="144" t="str">
        <f t="shared" si="943"/>
        <v/>
      </c>
      <c r="P83" s="144" t="str">
        <f t="shared" si="944"/>
        <v/>
      </c>
      <c r="Q83" s="146" t="str">
        <f>IF(Q82=".",".",IF(Q82="-","-",""))</f>
        <v/>
      </c>
      <c r="R83" s="147" t="str">
        <f t="shared" ref="R83" si="997">IF(R82=".",".",IF(R82="-","-",""))</f>
        <v/>
      </c>
      <c r="S83" s="147" t="str">
        <f t="shared" ref="S83" si="998">IF(S82=".",".",IF(S82="-","-",""))</f>
        <v/>
      </c>
      <c r="T83" s="147" t="str">
        <f t="shared" ref="T83" si="999">IF(T82=".",".",IF(T82="-","-",""))</f>
        <v/>
      </c>
      <c r="U83" s="147" t="str">
        <f t="shared" ref="U83" si="1000">IF(U82=".",".",IF(U82="-","-",""))</f>
        <v/>
      </c>
      <c r="V83" s="144" t="str">
        <f t="shared" si="949"/>
        <v/>
      </c>
      <c r="W83" s="144" t="str">
        <f t="shared" si="950"/>
        <v/>
      </c>
      <c r="X83" s="146" t="str">
        <f>IF(X82=".",".",IF(X82="-","-",""))</f>
        <v/>
      </c>
      <c r="Y83" s="147" t="str">
        <f t="shared" ref="Y83" si="1001">IF(Y82=".",".",IF(Y82="-","-",""))</f>
        <v/>
      </c>
      <c r="Z83" s="147" t="str">
        <f t="shared" ref="Z83" si="1002">IF(Z82=".",".",IF(Z82="-","-",""))</f>
        <v/>
      </c>
      <c r="AA83" s="147" t="str">
        <f t="shared" ref="AA83" si="1003">IF(AA82=".",".",IF(AA82="-","-",""))</f>
        <v/>
      </c>
      <c r="AB83" s="147" t="str">
        <f t="shared" ref="AB83" si="1004">IF(AB82=".",".",IF(AB82="-","-",""))</f>
        <v/>
      </c>
      <c r="AC83" s="144" t="str">
        <f t="shared" si="955"/>
        <v/>
      </c>
      <c r="AD83" s="144" t="str">
        <f t="shared" si="956"/>
        <v/>
      </c>
      <c r="AE83" s="146" t="str">
        <f>IF(AE82=".",".",IF(AE82="-","-",""))</f>
        <v/>
      </c>
      <c r="AF83" s="147" t="str">
        <f t="shared" ref="AF83" si="1005">IF(AF82=".",".",IF(AF82="-","-",""))</f>
        <v/>
      </c>
      <c r="AG83" s="147" t="str">
        <f t="shared" ref="AG83" si="1006">IF(AG82=".",".",IF(AG82="-","-",""))</f>
        <v/>
      </c>
      <c r="AH83" s="147" t="str">
        <f t="shared" ref="AH83" si="1007">IF(AH82=".",".",IF(AH82="-","-",""))</f>
        <v/>
      </c>
      <c r="AI83" s="147" t="str">
        <f t="shared" ref="AI83" si="1008">IF(AI82=".",".",IF(AI82="-","-",""))</f>
        <v>.</v>
      </c>
      <c r="AJ83" s="144" t="str">
        <f t="shared" si="961"/>
        <v>.</v>
      </c>
      <c r="AK83" s="144" t="str">
        <f t="shared" si="962"/>
        <v>.</v>
      </c>
      <c r="AL83" s="146" t="str">
        <f>IF(AL82=".",".",IF(AL82="-","-",""))</f>
        <v>.</v>
      </c>
      <c r="AM83" s="147" t="str">
        <f t="shared" ref="AM83" si="1009">IF(AM82=".",".",IF(AM82="-","-",""))</f>
        <v>.</v>
      </c>
      <c r="AN83" s="206"/>
      <c r="AO83" s="208"/>
      <c r="AP83" s="210"/>
      <c r="AQ83" s="212"/>
      <c r="AR83" s="214"/>
      <c r="AS83" s="216"/>
      <c r="AT83" s="202"/>
    </row>
    <row r="84" spans="1:46" x14ac:dyDescent="0.25">
      <c r="A84" s="174" t="s">
        <v>36</v>
      </c>
      <c r="B84" s="168" t="s">
        <v>37</v>
      </c>
      <c r="C84" s="146" t="str">
        <f t="shared" ref="C84" si="1010">IF(C83=".",".",IF(C83="-","-",0))</f>
        <v>.</v>
      </c>
      <c r="D84" s="146" t="str">
        <f t="shared" ref="D84" si="1011">IF(D83=".",".",IF(D83="-","-",0))</f>
        <v>.</v>
      </c>
      <c r="E84" s="146">
        <f>IF(E83=".",".",IF(E83="-","-",0))</f>
        <v>0</v>
      </c>
      <c r="F84" s="146">
        <f>IF(F83=".",".",IF(F83="-","-",0))</f>
        <v>0</v>
      </c>
      <c r="G84" s="146">
        <f>IF(G83=".",".",IF(G83="-","-",0))</f>
        <v>0</v>
      </c>
      <c r="H84" s="144" t="str">
        <f>IF(H83=".",".","All")</f>
        <v>All</v>
      </c>
      <c r="I84" s="144" t="str">
        <f>IF(I83=".",".","/ jour")</f>
        <v>/ jour</v>
      </c>
      <c r="J84" s="146">
        <f t="shared" ref="J84" si="1012">IF(J83=".",".",IF(J83="-","-",0))</f>
        <v>0</v>
      </c>
      <c r="K84" s="146">
        <f t="shared" ref="K84" si="1013">IF(K83=".",".",IF(K83="-","-",0))</f>
        <v>0</v>
      </c>
      <c r="L84" s="146">
        <f t="shared" ref="L84" si="1014">IF(L83=".",".",IF(L83="-","-",0))</f>
        <v>0</v>
      </c>
      <c r="M84" s="146">
        <f>IF(M83=".",".",IF(M83="-","-",0))</f>
        <v>0</v>
      </c>
      <c r="N84" s="146">
        <f>IF(N83=".",".",IF(N83="-","-",0))</f>
        <v>0</v>
      </c>
      <c r="O84" s="144" t="str">
        <f>IF(O83=".",".","All")</f>
        <v>All</v>
      </c>
      <c r="P84" s="144" t="str">
        <f>IF(P83=".",".","/ jour")</f>
        <v>/ jour</v>
      </c>
      <c r="Q84" s="146">
        <f t="shared" ref="Q84" si="1015">IF(Q83=".",".",IF(Q83="-","-",0))</f>
        <v>0</v>
      </c>
      <c r="R84" s="146">
        <f t="shared" ref="R84" si="1016">IF(R83=".",".",IF(R83="-","-",0))</f>
        <v>0</v>
      </c>
      <c r="S84" s="146">
        <f t="shared" ref="S84" si="1017">IF(S83=".",".",IF(S83="-","-",0))</f>
        <v>0</v>
      </c>
      <c r="T84" s="146">
        <f>IF(T83=".",".",IF(T83="-","-",0))</f>
        <v>0</v>
      </c>
      <c r="U84" s="146">
        <f>IF(U83=".",".",IF(U83="-","-",0))</f>
        <v>0</v>
      </c>
      <c r="V84" s="144" t="str">
        <f>IF(V83=".",".","All")</f>
        <v>All</v>
      </c>
      <c r="W84" s="144" t="str">
        <f>IF(W83=".",".","/ jour")</f>
        <v>/ jour</v>
      </c>
      <c r="X84" s="146">
        <f t="shared" ref="X84" si="1018">IF(X83=".",".",IF(X83="-","-",0))</f>
        <v>0</v>
      </c>
      <c r="Y84" s="146">
        <f t="shared" ref="Y84" si="1019">IF(Y83=".",".",IF(Y83="-","-",0))</f>
        <v>0</v>
      </c>
      <c r="Z84" s="146">
        <f t="shared" ref="Z84" si="1020">IF(Z83=".",".",IF(Z83="-","-",0))</f>
        <v>0</v>
      </c>
      <c r="AA84" s="146">
        <f>IF(AA83=".",".",IF(AA83="-","-",0))</f>
        <v>0</v>
      </c>
      <c r="AB84" s="146">
        <f>IF(AB83=".",".",IF(AB83="-","-",0))</f>
        <v>0</v>
      </c>
      <c r="AC84" s="144" t="str">
        <f>IF(AC83=".",".","All")</f>
        <v>All</v>
      </c>
      <c r="AD84" s="144" t="str">
        <f>IF(AD83=".",".","/ jour")</f>
        <v>/ jour</v>
      </c>
      <c r="AE84" s="146">
        <f t="shared" ref="AE84" si="1021">IF(AE83=".",".",IF(AE83="-","-",0))</f>
        <v>0</v>
      </c>
      <c r="AF84" s="146">
        <f t="shared" ref="AF84" si="1022">IF(AF83=".",".",IF(AF83="-","-",0))</f>
        <v>0</v>
      </c>
      <c r="AG84" s="146">
        <f t="shared" ref="AG84" si="1023">IF(AG83=".",".",IF(AG83="-","-",0))</f>
        <v>0</v>
      </c>
      <c r="AH84" s="146">
        <f>IF(AH83=".",".",IF(AH83="-","-",0))</f>
        <v>0</v>
      </c>
      <c r="AI84" s="146" t="str">
        <f>IF(AI83=".",".",IF(AI83="-","-",0))</f>
        <v>.</v>
      </c>
      <c r="AJ84" s="144" t="str">
        <f>IF(AJ83=".",".","All")</f>
        <v>.</v>
      </c>
      <c r="AK84" s="144" t="str">
        <f>IF(AK83=".",".","/ jour")</f>
        <v>.</v>
      </c>
      <c r="AL84" s="146" t="str">
        <f t="shared" ref="AL84" si="1024">IF(AL83=".",".",IF(AL83="-","-",0))</f>
        <v>.</v>
      </c>
      <c r="AM84" s="146" t="str">
        <f t="shared" ref="AM84" si="1025">IF(AM83=".",".",IF(AM83="-","-",0))</f>
        <v>.</v>
      </c>
      <c r="AN84" s="206"/>
      <c r="AO84" s="208"/>
      <c r="AP84" s="210"/>
      <c r="AQ84" s="212"/>
      <c r="AR84" s="214"/>
      <c r="AS84" s="216"/>
      <c r="AT84" s="202"/>
    </row>
    <row r="85" spans="1:46" ht="15.75" thickBot="1" x14ac:dyDescent="0.3">
      <c r="A85" s="159" t="str">
        <f>IFERROR(AVERAGE(C85:G85,J85:N85,Q85:U85,X85:AB85,AE85:AI85,AL85:AM85),"-")</f>
        <v>-</v>
      </c>
      <c r="B85" s="169" t="s">
        <v>38</v>
      </c>
      <c r="C85" s="148" t="str">
        <f>IF(C83=".",".",IF(C83="-","-",IFERROR(C83-C82-C84,"")))</f>
        <v>.</v>
      </c>
      <c r="D85" s="148" t="str">
        <f>IF(D83=".",".",IF(D83="-","-",IFERROR(D83-D82-D84,"")))</f>
        <v>.</v>
      </c>
      <c r="E85" s="148" t="str">
        <f>IF(E83=".",".",IF(E83="-","",IFERROR(E83-E82-E84,"")))</f>
        <v/>
      </c>
      <c r="F85" s="148" t="str">
        <f>IF(F83=".",".",IF(F83="-","-",IFERROR(F83-F82-F84,"")))</f>
        <v/>
      </c>
      <c r="G85" s="148" t="str">
        <f>IF(G83=".",".",IF(G83="-","-",IFERROR(G83-G82-G84,"")))</f>
        <v/>
      </c>
      <c r="H85" s="149">
        <f>IF(H83=".",".",SUM(C85:G85)+SUM(AL73:AM73))</f>
        <v>0</v>
      </c>
      <c r="I85" s="150" t="str">
        <f>IF(I83=".",".",IFERROR(AVERAGE(AL79:AM79,C85:G85),""))</f>
        <v/>
      </c>
      <c r="J85" s="148" t="str">
        <f>IF(J83=".",".",IF(J83="-","-",IFERROR(J83-J82-J84,"")))</f>
        <v/>
      </c>
      <c r="K85" s="148" t="str">
        <f>IF(K83=".",".",IF(K83="-","-",IFERROR(K83-K82-K84,"")))</f>
        <v/>
      </c>
      <c r="L85" s="148" t="str">
        <f>IF(L83=".",".",IF(L83="-","",IFERROR(L83-L82-L84,"")))</f>
        <v/>
      </c>
      <c r="M85" s="148" t="str">
        <f>IF(M83=".",".",IF(M83="-","-",IFERROR(M83-M82-M84,"")))</f>
        <v/>
      </c>
      <c r="N85" s="148" t="str">
        <f>IF(N83=".",".",IF(N83="-","-",IFERROR(N83-N82-N84,"")))</f>
        <v/>
      </c>
      <c r="O85" s="149">
        <f>IF(O83=".",".",SUM(J85:N85))</f>
        <v>0</v>
      </c>
      <c r="P85" s="150" t="str">
        <f>IF(P83=".",".",IFERROR(AVERAGE(J85:N85),""))</f>
        <v/>
      </c>
      <c r="Q85" s="148" t="str">
        <f>IF(Q83=".",".",IF(Q83="-","-",IFERROR(Q83-Q82-Q84,"")))</f>
        <v/>
      </c>
      <c r="R85" s="148" t="str">
        <f>IF(R83=".",".",IF(R83="-","-",IFERROR(R83-R82-R84,"")))</f>
        <v/>
      </c>
      <c r="S85" s="148" t="str">
        <f>IF(S83=".",".",IF(S83="-","",IFERROR(S83-S82-S84,"")))</f>
        <v/>
      </c>
      <c r="T85" s="148" t="str">
        <f>IF(T83=".",".",IF(T83="-","-",IFERROR(T83-T82-T84,"")))</f>
        <v/>
      </c>
      <c r="U85" s="148" t="str">
        <f>IF(U83=".",".",IF(U83="-","-",IFERROR(U83-U82-U84,"")))</f>
        <v/>
      </c>
      <c r="V85" s="149">
        <f>IF(V83=".",".",SUM(Q85:U85))</f>
        <v>0</v>
      </c>
      <c r="W85" s="150" t="str">
        <f>IF(W83=".",".",IFERROR(AVERAGE(Q85:U85),""))</f>
        <v/>
      </c>
      <c r="X85" s="148" t="str">
        <f>IF(X83=".",".",IF(X83="-","-",IFERROR(X83-X82-X84,"")))</f>
        <v/>
      </c>
      <c r="Y85" s="148" t="str">
        <f>IF(Y83=".",".",IF(Y83="-","-",IFERROR(Y83-Y82-Y84,"")))</f>
        <v/>
      </c>
      <c r="Z85" s="148" t="str">
        <f>IF(Z83=".",".",IF(Z83="-","",IFERROR(Z83-Z82-Z84,"")))</f>
        <v/>
      </c>
      <c r="AA85" s="148" t="str">
        <f>IF(AA83=".",".",IF(AA83="-","-",IFERROR(AA83-AA82-AA84,"")))</f>
        <v/>
      </c>
      <c r="AB85" s="148" t="str">
        <f>IF(AB83=".",".",IF(AB83="-","-",IFERROR(AB83-AB82-AB84,"")))</f>
        <v/>
      </c>
      <c r="AC85" s="149">
        <f>IF(AC83=".",".",SUM(X85:AB85))</f>
        <v>0</v>
      </c>
      <c r="AD85" s="150" t="str">
        <f>IF(AD83=".",".",IFERROR(AVERAGE(X85:AB85),""))</f>
        <v/>
      </c>
      <c r="AE85" s="148" t="str">
        <f>IF(AE83=".",".",IF(AE83="-","-",IFERROR(AE83-AE82-AE84,"")))</f>
        <v/>
      </c>
      <c r="AF85" s="148" t="str">
        <f>IF(AF83=".",".",IF(AF83="-","-",IFERROR(AF83-AF82-AF84,"")))</f>
        <v/>
      </c>
      <c r="AG85" s="148" t="str">
        <f>IF(AG83=".",".",IF(AG83="-","",IFERROR(AG83-AG82-AG84,"")))</f>
        <v/>
      </c>
      <c r="AH85" s="148" t="str">
        <f>IF(AH83=".",".",IF(AH83="-","-",IFERROR(AH83-AH82-AH84,"")))</f>
        <v/>
      </c>
      <c r="AI85" s="148" t="str">
        <f>IF(AI83=".",".",IF(AI83="-","-",IFERROR(AI83-AI82-AI84,"")))</f>
        <v>.</v>
      </c>
      <c r="AJ85" s="149" t="str">
        <f>IF(AJ83=".",".",SUM(AE85:AI85))</f>
        <v>.</v>
      </c>
      <c r="AK85" s="150" t="str">
        <f>IF(AK83=".",".",IFERROR(AVERAGE(AE85:AI85),""))</f>
        <v>.</v>
      </c>
      <c r="AL85" s="148" t="str">
        <f>IF(AL83=".",".",IF(AL83="-","-",IFERROR(AL83-AL82-AL84,"")))</f>
        <v>.</v>
      </c>
      <c r="AM85" s="148" t="str">
        <f>IF(AM83=".",".",IF(AM83="-","-",IFERROR(AM83-AM82-AM84,"")))</f>
        <v>.</v>
      </c>
      <c r="AN85" s="207"/>
      <c r="AO85" s="209"/>
      <c r="AP85" s="211"/>
      <c r="AQ85" s="213"/>
      <c r="AR85" s="215"/>
      <c r="AS85" s="217"/>
      <c r="AT85" s="203"/>
    </row>
    <row r="86" spans="1:46" x14ac:dyDescent="0.25">
      <c r="A86" s="201" t="s">
        <v>25</v>
      </c>
      <c r="B86" s="167" t="s">
        <v>31</v>
      </c>
      <c r="C86" s="140" t="str">
        <f>Enfants!AU51</f>
        <v>.</v>
      </c>
      <c r="D86" s="113" t="str">
        <f>Enfants!AV51</f>
        <v>.</v>
      </c>
      <c r="E86" s="113" t="str">
        <f>Enfants!AW51</f>
        <v>.</v>
      </c>
      <c r="F86" s="113" t="str">
        <f>Enfants!AX51</f>
        <v>.</v>
      </c>
      <c r="G86" s="113">
        <f>Enfants!AY51</f>
        <v>1</v>
      </c>
      <c r="H86" s="115">
        <f>Enfants!AZ51</f>
        <v>2</v>
      </c>
      <c r="I86" s="115">
        <f>Enfants!BA51</f>
        <v>3</v>
      </c>
      <c r="J86" s="113">
        <f>Enfants!BB51</f>
        <v>4</v>
      </c>
      <c r="K86" s="113">
        <f>Enfants!BC51</f>
        <v>5</v>
      </c>
      <c r="L86" s="113">
        <f>Enfants!BD51</f>
        <v>6</v>
      </c>
      <c r="M86" s="113">
        <f>Enfants!BE51</f>
        <v>7</v>
      </c>
      <c r="N86" s="113">
        <f>Enfants!BF51</f>
        <v>8</v>
      </c>
      <c r="O86" s="115">
        <f>Enfants!BG51</f>
        <v>9</v>
      </c>
      <c r="P86" s="115">
        <f>Enfants!BH51</f>
        <v>10</v>
      </c>
      <c r="Q86" s="113">
        <f>Enfants!BI51</f>
        <v>11</v>
      </c>
      <c r="R86" s="113">
        <f>Enfants!BJ51</f>
        <v>12</v>
      </c>
      <c r="S86" s="113">
        <f>Enfants!BK51</f>
        <v>13</v>
      </c>
      <c r="T86" s="113">
        <f>Enfants!BL51</f>
        <v>14</v>
      </c>
      <c r="U86" s="113">
        <f>Enfants!BM51</f>
        <v>15</v>
      </c>
      <c r="V86" s="115">
        <f>Enfants!BN51</f>
        <v>16</v>
      </c>
      <c r="W86" s="115">
        <f>Enfants!BO51</f>
        <v>17</v>
      </c>
      <c r="X86" s="113">
        <f>Enfants!BP51</f>
        <v>18</v>
      </c>
      <c r="Y86" s="113">
        <f>Enfants!BQ51</f>
        <v>19</v>
      </c>
      <c r="Z86" s="113">
        <f>Enfants!BR51</f>
        <v>20</v>
      </c>
      <c r="AA86" s="113">
        <f>Enfants!BS51</f>
        <v>21</v>
      </c>
      <c r="AB86" s="113">
        <f>Enfants!BT51</f>
        <v>22</v>
      </c>
      <c r="AC86" s="141">
        <f>Enfants!BU51</f>
        <v>23</v>
      </c>
      <c r="AD86" s="115">
        <f>Enfants!BV51</f>
        <v>24</v>
      </c>
      <c r="AE86" s="113">
        <f>Enfants!BW51</f>
        <v>25</v>
      </c>
      <c r="AF86" s="113">
        <f>Enfants!BX51</f>
        <v>26</v>
      </c>
      <c r="AG86" s="113">
        <f>Enfants!BY51</f>
        <v>27</v>
      </c>
      <c r="AH86" s="113">
        <f>Enfants!BZ51</f>
        <v>28</v>
      </c>
      <c r="AI86" s="113">
        <f>Enfants!CA51</f>
        <v>29</v>
      </c>
      <c r="AJ86" s="115">
        <f>Enfants!CB51</f>
        <v>30</v>
      </c>
      <c r="AK86" s="115">
        <f>Enfants!CC51</f>
        <v>31</v>
      </c>
      <c r="AL86" s="113" t="str">
        <f>Enfants!CD51</f>
        <v>.</v>
      </c>
      <c r="AM86" s="118" t="str">
        <f>Enfants!CE51</f>
        <v>.</v>
      </c>
      <c r="AN86" s="206">
        <f t="shared" ref="AN86" si="1026">COUNTIF(C87:AM87,"Férier")</f>
        <v>0</v>
      </c>
      <c r="AO86" s="208">
        <f t="shared" ref="AO86" si="1027">(COUNTIF(C87:AM87,"8h_CL")+(COUNTIF(C87:AM87,"4h_CL")*0.5))</f>
        <v>0</v>
      </c>
      <c r="AP86" s="210">
        <f t="shared" ref="AP86" si="1028">(COUNTIF(C87:AM87,"8h_RC")+(COUNTIF(C87:AM87,"2h_RC")*0.5)+(COUNTIF(C87:AM87,"2h_RC")*0.25)+(COUNTIF(C87:AM87,"6h_RC")*0.75))</f>
        <v>0</v>
      </c>
      <c r="AQ86" s="212">
        <f t="shared" ref="AQ86" si="1029">COUNTIF(C87:AM87,"SaSo")</f>
        <v>0</v>
      </c>
      <c r="AR86" s="214">
        <f t="shared" ref="AR86" si="1030">COUNTIF(C87:AM87,"Malad")</f>
        <v>0</v>
      </c>
      <c r="AS86" s="216">
        <f t="shared" ref="AS86" si="1031">COUNTIF(C87:AM87,"T-HW")</f>
        <v>0</v>
      </c>
      <c r="AT86" s="201">
        <f t="shared" ref="AT86" si="1032">(COUNTIF(C87:AM87,"8h_CEL")+(COUNTIF(C86:AM86,"2h_CEL")*0.5))</f>
        <v>0</v>
      </c>
    </row>
    <row r="87" spans="1:46" x14ac:dyDescent="0.25">
      <c r="A87" s="202"/>
      <c r="B87" s="168" t="s">
        <v>32</v>
      </c>
      <c r="C87" s="142" t="str">
        <f>IF(C86=".",".","")</f>
        <v>.</v>
      </c>
      <c r="D87" s="143" t="str">
        <f t="shared" ref="D87" si="1033">IF(D86=".",".","")</f>
        <v>.</v>
      </c>
      <c r="E87" s="143" t="str">
        <f t="shared" ref="E87" si="1034">IF(E86=".",".","")</f>
        <v>.</v>
      </c>
      <c r="F87" s="143" t="str">
        <f t="shared" ref="F87" si="1035">IF(F86=".",".","")</f>
        <v>.</v>
      </c>
      <c r="G87" s="143" t="str">
        <f t="shared" ref="G87" si="1036">IF(G86=".",".","")</f>
        <v/>
      </c>
      <c r="H87" s="145" t="str">
        <f t="shared" ref="H87:H89" si="1037">IF(H86=".",".","")</f>
        <v/>
      </c>
      <c r="I87" s="145" t="str">
        <f t="shared" ref="I87:I89" si="1038">IF(I86=".",".","")</f>
        <v/>
      </c>
      <c r="J87" s="142" t="str">
        <f>IF(J86=".",".","")</f>
        <v/>
      </c>
      <c r="K87" s="143" t="str">
        <f t="shared" ref="K87" si="1039">IF(K86=".",".","")</f>
        <v/>
      </c>
      <c r="L87" s="143" t="str">
        <f t="shared" ref="L87" si="1040">IF(L86=".",".","")</f>
        <v/>
      </c>
      <c r="M87" s="143" t="str">
        <f t="shared" ref="M87" si="1041">IF(M86=".",".","")</f>
        <v/>
      </c>
      <c r="N87" s="143" t="str">
        <f t="shared" ref="N87" si="1042">IF(N86=".",".","")</f>
        <v/>
      </c>
      <c r="O87" s="145" t="str">
        <f t="shared" ref="O87:O89" si="1043">IF(O86=".",".","")</f>
        <v/>
      </c>
      <c r="P87" s="145" t="str">
        <f t="shared" ref="P87:P89" si="1044">IF(P86=".",".","")</f>
        <v/>
      </c>
      <c r="Q87" s="142" t="str">
        <f>IF(Q86=".",".","")</f>
        <v/>
      </c>
      <c r="R87" s="143" t="str">
        <f t="shared" ref="R87" si="1045">IF(R86=".",".","")</f>
        <v/>
      </c>
      <c r="S87" s="143" t="str">
        <f t="shared" ref="S87" si="1046">IF(S86=".",".","")</f>
        <v/>
      </c>
      <c r="T87" s="143" t="str">
        <f t="shared" ref="T87" si="1047">IF(T86=".",".","")</f>
        <v/>
      </c>
      <c r="U87" s="143" t="str">
        <f t="shared" ref="U87" si="1048">IF(U86=".",".","")</f>
        <v/>
      </c>
      <c r="V87" s="145" t="str">
        <f t="shared" ref="V87:V89" si="1049">IF(V86=".",".","")</f>
        <v/>
      </c>
      <c r="W87" s="145" t="str">
        <f t="shared" ref="W87:W89" si="1050">IF(W86=".",".","")</f>
        <v/>
      </c>
      <c r="X87" s="142" t="str">
        <f>IF(X86=".",".","")</f>
        <v/>
      </c>
      <c r="Y87" s="143" t="str">
        <f t="shared" ref="Y87" si="1051">IF(Y86=".",".","")</f>
        <v/>
      </c>
      <c r="Z87" s="143" t="str">
        <f t="shared" ref="Z87" si="1052">IF(Z86=".",".","")</f>
        <v/>
      </c>
      <c r="AA87" s="143" t="str">
        <f t="shared" ref="AA87" si="1053">IF(AA86=".",".","")</f>
        <v/>
      </c>
      <c r="AB87" s="143" t="str">
        <f t="shared" ref="AB87" si="1054">IF(AB86=".",".","")</f>
        <v/>
      </c>
      <c r="AC87" s="145" t="str">
        <f t="shared" ref="AC87:AC89" si="1055">IF(AC86=".",".","")</f>
        <v/>
      </c>
      <c r="AD87" s="145" t="str">
        <f t="shared" ref="AD87:AD89" si="1056">IF(AD86=".",".","")</f>
        <v/>
      </c>
      <c r="AE87" s="142" t="str">
        <f>IF(AE86=".",".","")</f>
        <v/>
      </c>
      <c r="AF87" s="143" t="str">
        <f t="shared" ref="AF87" si="1057">IF(AF86=".",".","")</f>
        <v/>
      </c>
      <c r="AG87" s="143" t="str">
        <f t="shared" ref="AG87" si="1058">IF(AG86=".",".","")</f>
        <v/>
      </c>
      <c r="AH87" s="143" t="str">
        <f t="shared" ref="AH87" si="1059">IF(AH86=".",".","")</f>
        <v/>
      </c>
      <c r="AI87" s="143" t="str">
        <f t="shared" ref="AI87" si="1060">IF(AI86=".",".","")</f>
        <v/>
      </c>
      <c r="AJ87" s="145" t="str">
        <f t="shared" ref="AJ87:AJ89" si="1061">IF(AJ86=".",".","")</f>
        <v/>
      </c>
      <c r="AK87" s="145" t="str">
        <f t="shared" ref="AK87:AK89" si="1062">IF(AK86=".",".","")</f>
        <v/>
      </c>
      <c r="AL87" s="142" t="str">
        <f>IF(AL86=".",".","")</f>
        <v>.</v>
      </c>
      <c r="AM87" s="143" t="str">
        <f t="shared" ref="AM87" si="1063">IF(AM86=".",".","")</f>
        <v>.</v>
      </c>
      <c r="AN87" s="206"/>
      <c r="AO87" s="208"/>
      <c r="AP87" s="210"/>
      <c r="AQ87" s="212"/>
      <c r="AR87" s="214"/>
      <c r="AS87" s="216"/>
      <c r="AT87" s="202"/>
    </row>
    <row r="88" spans="1:46" x14ac:dyDescent="0.25">
      <c r="A88" s="202"/>
      <c r="B88" s="168" t="s">
        <v>34</v>
      </c>
      <c r="C88" s="146" t="str">
        <f t="shared" ref="C88" si="1064">IF(C87=".",".",IF(C87="T-HW","",IF(C87="Work","",IF(C87="","","-"))))</f>
        <v>.</v>
      </c>
      <c r="D88" s="146" t="str">
        <f t="shared" ref="D88" si="1065">IF(D87=".",".",IF(D87="T-HW","",IF(D87="Work","",IF(D87="","","-"))))</f>
        <v>.</v>
      </c>
      <c r="E88" s="146" t="str">
        <f t="shared" ref="E88" si="1066">IF(E87=".",".",IF(E87="T-HW","",IF(E87="Work","",IF(E87="","","-"))))</f>
        <v>.</v>
      </c>
      <c r="F88" s="146" t="str">
        <f>IF(F87=".",".",IF(F87="T-HW","",IF(F87="Work","",IF(F87="","","-"))))</f>
        <v>.</v>
      </c>
      <c r="G88" s="146" t="str">
        <f>IF(G87=".",".",IF(G87="T-HW","",IF(G87="Work","",IF(G87="","","-"))))</f>
        <v/>
      </c>
      <c r="H88" s="144" t="str">
        <f t="shared" si="1037"/>
        <v/>
      </c>
      <c r="I88" s="144" t="str">
        <f t="shared" si="1038"/>
        <v/>
      </c>
      <c r="J88" s="146" t="str">
        <f t="shared" ref="J88" si="1067">IF(J87=".",".",IF(J87="T-HW","",IF(J87="Work","",IF(J87="","","-"))))</f>
        <v/>
      </c>
      <c r="K88" s="146" t="str">
        <f t="shared" ref="K88" si="1068">IF(K87=".",".",IF(K87="T-HW","",IF(K87="Work","",IF(K87="","","-"))))</f>
        <v/>
      </c>
      <c r="L88" s="146" t="str">
        <f t="shared" ref="L88" si="1069">IF(L87=".",".",IF(L87="T-HW","",IF(L87="Work","",IF(L87="","","-"))))</f>
        <v/>
      </c>
      <c r="M88" s="146" t="str">
        <f t="shared" ref="M88" si="1070">IF(M87=".",".",IF(M87="T-HW","",IF(M87="Work","",IF(M87="","","-"))))</f>
        <v/>
      </c>
      <c r="N88" s="146" t="str">
        <f t="shared" ref="N88" si="1071">IF(N87=".",".",IF(N87="T-HW","",IF(N87="Work","",IF(N87="","","-"))))</f>
        <v/>
      </c>
      <c r="O88" s="144" t="str">
        <f t="shared" si="1043"/>
        <v/>
      </c>
      <c r="P88" s="144" t="str">
        <f t="shared" si="1044"/>
        <v/>
      </c>
      <c r="Q88" s="146" t="str">
        <f t="shared" ref="Q88" si="1072">IF(Q87=".",".",IF(Q87="T-HW","",IF(Q87="Work","",IF(Q87="","","-"))))</f>
        <v/>
      </c>
      <c r="R88" s="146" t="str">
        <f t="shared" ref="R88" si="1073">IF(R87=".",".",IF(R87="T-HW","",IF(R87="Work","",IF(R87="","","-"))))</f>
        <v/>
      </c>
      <c r="S88" s="146" t="str">
        <f t="shared" ref="S88" si="1074">IF(S87=".",".",IF(S87="T-HW","",IF(S87="Work","",IF(S87="","","-"))))</f>
        <v/>
      </c>
      <c r="T88" s="146" t="str">
        <f t="shared" ref="T88" si="1075">IF(T87=".",".",IF(T87="T-HW","",IF(T87="Work","",IF(T87="","","-"))))</f>
        <v/>
      </c>
      <c r="U88" s="146" t="str">
        <f t="shared" ref="U88" si="1076">IF(U87=".",".",IF(U87="T-HW","",IF(U87="Work","",IF(U87="","","-"))))</f>
        <v/>
      </c>
      <c r="V88" s="144" t="str">
        <f t="shared" si="1049"/>
        <v/>
      </c>
      <c r="W88" s="144" t="str">
        <f t="shared" si="1050"/>
        <v/>
      </c>
      <c r="X88" s="146" t="str">
        <f t="shared" ref="X88" si="1077">IF(X87=".",".",IF(X87="T-HW","",IF(X87="Work","",IF(X87="","","-"))))</f>
        <v/>
      </c>
      <c r="Y88" s="146" t="str">
        <f t="shared" ref="Y88" si="1078">IF(Y87=".",".",IF(Y87="T-HW","",IF(Y87="Work","",IF(Y87="","","-"))))</f>
        <v/>
      </c>
      <c r="Z88" s="146" t="str">
        <f t="shared" ref="Z88" si="1079">IF(Z87=".",".",IF(Z87="T-HW","",IF(Z87="Work","",IF(Z87="","","-"))))</f>
        <v/>
      </c>
      <c r="AA88" s="146" t="str">
        <f t="shared" ref="AA88" si="1080">IF(AA87=".",".",IF(AA87="T-HW","",IF(AA87="Work","",IF(AA87="","","-"))))</f>
        <v/>
      </c>
      <c r="AB88" s="146" t="str">
        <f t="shared" ref="AB88" si="1081">IF(AB87=".",".",IF(AB87="T-HW","",IF(AB87="Work","",IF(AB87="","","-"))))</f>
        <v/>
      </c>
      <c r="AC88" s="144" t="str">
        <f t="shared" si="1055"/>
        <v/>
      </c>
      <c r="AD88" s="144" t="str">
        <f t="shared" si="1056"/>
        <v/>
      </c>
      <c r="AE88" s="146" t="str">
        <f t="shared" ref="AE88" si="1082">IF(AE87=".",".",IF(AE87="T-HW","",IF(AE87="Work","",IF(AE87="","","-"))))</f>
        <v/>
      </c>
      <c r="AF88" s="146" t="str">
        <f t="shared" ref="AF88" si="1083">IF(AF87=".",".",IF(AF87="T-HW","",IF(AF87="Work","",IF(AF87="","","-"))))</f>
        <v/>
      </c>
      <c r="AG88" s="146" t="str">
        <f t="shared" ref="AG88" si="1084">IF(AG87=".",".",IF(AG87="T-HW","",IF(AG87="Work","",IF(AG87="","","-"))))</f>
        <v/>
      </c>
      <c r="AH88" s="146" t="str">
        <f t="shared" ref="AH88" si="1085">IF(AH87=".",".",IF(AH87="T-HW","",IF(AH87="Work","",IF(AH87="","","-"))))</f>
        <v/>
      </c>
      <c r="AI88" s="146" t="str">
        <f t="shared" ref="AI88" si="1086">IF(AI87=".",".",IF(AI87="T-HW","",IF(AI87="Work","",IF(AI87="","","-"))))</f>
        <v/>
      </c>
      <c r="AJ88" s="144" t="str">
        <f t="shared" si="1061"/>
        <v/>
      </c>
      <c r="AK88" s="144" t="str">
        <f t="shared" si="1062"/>
        <v/>
      </c>
      <c r="AL88" s="146" t="str">
        <f t="shared" ref="AL88" si="1087">IF(AL87=".",".",IF(AL87="T-HW","",IF(AL87="Work","",IF(AL87="","","-"))))</f>
        <v>.</v>
      </c>
      <c r="AM88" s="146" t="str">
        <f t="shared" ref="AM88" si="1088">IF(AM87=".",".",IF(AM87="T-HW","",IF(AM87="Work","",IF(AM87="","","-"))))</f>
        <v>.</v>
      </c>
      <c r="AN88" s="206"/>
      <c r="AO88" s="208"/>
      <c r="AP88" s="210"/>
      <c r="AQ88" s="212"/>
      <c r="AR88" s="214"/>
      <c r="AS88" s="216"/>
      <c r="AT88" s="202"/>
    </row>
    <row r="89" spans="1:46" x14ac:dyDescent="0.25">
      <c r="A89" s="202"/>
      <c r="B89" s="168" t="s">
        <v>35</v>
      </c>
      <c r="C89" s="146" t="str">
        <f>IF(C88=".",".",IF(C88="-","-",""))</f>
        <v>.</v>
      </c>
      <c r="D89" s="147" t="str">
        <f t="shared" ref="D89" si="1089">IF(D88=".",".",IF(D88="-","-",""))</f>
        <v>.</v>
      </c>
      <c r="E89" s="147" t="str">
        <f t="shared" ref="E89" si="1090">IF(E88=".",".",IF(E88="-","-",""))</f>
        <v>.</v>
      </c>
      <c r="F89" s="147" t="str">
        <f t="shared" ref="F89" si="1091">IF(F88=".",".",IF(F88="-","-",""))</f>
        <v>.</v>
      </c>
      <c r="G89" s="147" t="str">
        <f t="shared" ref="G89" si="1092">IF(G88=".",".",IF(G88="-","-",""))</f>
        <v/>
      </c>
      <c r="H89" s="144" t="str">
        <f t="shared" si="1037"/>
        <v/>
      </c>
      <c r="I89" s="144" t="str">
        <f t="shared" si="1038"/>
        <v/>
      </c>
      <c r="J89" s="146" t="str">
        <f>IF(J88=".",".",IF(J88="-","-",""))</f>
        <v/>
      </c>
      <c r="K89" s="147" t="str">
        <f t="shared" ref="K89" si="1093">IF(K88=".",".",IF(K88="-","-",""))</f>
        <v/>
      </c>
      <c r="L89" s="147" t="str">
        <f t="shared" ref="L89" si="1094">IF(L88=".",".",IF(L88="-","-",""))</f>
        <v/>
      </c>
      <c r="M89" s="147" t="str">
        <f t="shared" ref="M89" si="1095">IF(M88=".",".",IF(M88="-","-",""))</f>
        <v/>
      </c>
      <c r="N89" s="147" t="str">
        <f t="shared" ref="N89" si="1096">IF(N88=".",".",IF(N88="-","-",""))</f>
        <v/>
      </c>
      <c r="O89" s="144" t="str">
        <f t="shared" si="1043"/>
        <v/>
      </c>
      <c r="P89" s="144" t="str">
        <f t="shared" si="1044"/>
        <v/>
      </c>
      <c r="Q89" s="146" t="str">
        <f>IF(Q88=".",".",IF(Q88="-","-",""))</f>
        <v/>
      </c>
      <c r="R89" s="147" t="str">
        <f t="shared" ref="R89" si="1097">IF(R88=".",".",IF(R88="-","-",""))</f>
        <v/>
      </c>
      <c r="S89" s="147" t="str">
        <f t="shared" ref="S89" si="1098">IF(S88=".",".",IF(S88="-","-",""))</f>
        <v/>
      </c>
      <c r="T89" s="147" t="str">
        <f t="shared" ref="T89" si="1099">IF(T88=".",".",IF(T88="-","-",""))</f>
        <v/>
      </c>
      <c r="U89" s="147" t="str">
        <f t="shared" ref="U89" si="1100">IF(U88=".",".",IF(U88="-","-",""))</f>
        <v/>
      </c>
      <c r="V89" s="144" t="str">
        <f t="shared" si="1049"/>
        <v/>
      </c>
      <c r="W89" s="144" t="str">
        <f t="shared" si="1050"/>
        <v/>
      </c>
      <c r="X89" s="146" t="str">
        <f>IF(X88=".",".",IF(X88="-","-",""))</f>
        <v/>
      </c>
      <c r="Y89" s="147" t="str">
        <f t="shared" ref="Y89" si="1101">IF(Y88=".",".",IF(Y88="-","-",""))</f>
        <v/>
      </c>
      <c r="Z89" s="147" t="str">
        <f t="shared" ref="Z89" si="1102">IF(Z88=".",".",IF(Z88="-","-",""))</f>
        <v/>
      </c>
      <c r="AA89" s="147" t="str">
        <f t="shared" ref="AA89" si="1103">IF(AA88=".",".",IF(AA88="-","-",""))</f>
        <v/>
      </c>
      <c r="AB89" s="147" t="str">
        <f t="shared" ref="AB89" si="1104">IF(AB88=".",".",IF(AB88="-","-",""))</f>
        <v/>
      </c>
      <c r="AC89" s="144" t="str">
        <f t="shared" si="1055"/>
        <v/>
      </c>
      <c r="AD89" s="144" t="str">
        <f t="shared" si="1056"/>
        <v/>
      </c>
      <c r="AE89" s="146" t="str">
        <f>IF(AE88=".",".",IF(AE88="-","-",""))</f>
        <v/>
      </c>
      <c r="AF89" s="147" t="str">
        <f t="shared" ref="AF89" si="1105">IF(AF88=".",".",IF(AF88="-","-",""))</f>
        <v/>
      </c>
      <c r="AG89" s="147" t="str">
        <f t="shared" ref="AG89" si="1106">IF(AG88=".",".",IF(AG88="-","-",""))</f>
        <v/>
      </c>
      <c r="AH89" s="147" t="str">
        <f t="shared" ref="AH89" si="1107">IF(AH88=".",".",IF(AH88="-","-",""))</f>
        <v/>
      </c>
      <c r="AI89" s="147" t="str">
        <f t="shared" ref="AI89" si="1108">IF(AI88=".",".",IF(AI88="-","-",""))</f>
        <v/>
      </c>
      <c r="AJ89" s="144" t="str">
        <f t="shared" si="1061"/>
        <v/>
      </c>
      <c r="AK89" s="144" t="str">
        <f t="shared" si="1062"/>
        <v/>
      </c>
      <c r="AL89" s="146" t="str">
        <f>IF(AL88=".",".",IF(AL88="-","-",""))</f>
        <v>.</v>
      </c>
      <c r="AM89" s="147" t="str">
        <f t="shared" ref="AM89" si="1109">IF(AM88=".",".",IF(AM88="-","-",""))</f>
        <v>.</v>
      </c>
      <c r="AN89" s="206"/>
      <c r="AO89" s="208"/>
      <c r="AP89" s="210"/>
      <c r="AQ89" s="212"/>
      <c r="AR89" s="214"/>
      <c r="AS89" s="216"/>
      <c r="AT89" s="202"/>
    </row>
    <row r="90" spans="1:46" x14ac:dyDescent="0.25">
      <c r="A90" s="174" t="s">
        <v>36</v>
      </c>
      <c r="B90" s="168" t="s">
        <v>37</v>
      </c>
      <c r="C90" s="146" t="str">
        <f t="shared" ref="C90" si="1110">IF(C89=".",".",IF(C89="-","-",0))</f>
        <v>.</v>
      </c>
      <c r="D90" s="146" t="str">
        <f t="shared" ref="D90" si="1111">IF(D89=".",".",IF(D89="-","-",0))</f>
        <v>.</v>
      </c>
      <c r="E90" s="146" t="str">
        <f>IF(E89=".",".",IF(E89="-","-",0))</f>
        <v>.</v>
      </c>
      <c r="F90" s="146" t="str">
        <f>IF(F89=".",".",IF(F89="-","-",0))</f>
        <v>.</v>
      </c>
      <c r="G90" s="146">
        <f>IF(G89=".",".",IF(G89="-","-",0))</f>
        <v>0</v>
      </c>
      <c r="H90" s="144" t="str">
        <f>IF(H89=".",".","All")</f>
        <v>All</v>
      </c>
      <c r="I90" s="144" t="str">
        <f>IF(I89=".",".","/ jour")</f>
        <v>/ jour</v>
      </c>
      <c r="J90" s="146">
        <f t="shared" ref="J90" si="1112">IF(J89=".",".",IF(J89="-","-",0))</f>
        <v>0</v>
      </c>
      <c r="K90" s="146">
        <f t="shared" ref="K90" si="1113">IF(K89=".",".",IF(K89="-","-",0))</f>
        <v>0</v>
      </c>
      <c r="L90" s="146">
        <f t="shared" ref="L90" si="1114">IF(L89=".",".",IF(L89="-","-",0))</f>
        <v>0</v>
      </c>
      <c r="M90" s="146">
        <f>IF(M89=".",".",IF(M89="-","-",0))</f>
        <v>0</v>
      </c>
      <c r="N90" s="146">
        <f>IF(N89=".",".",IF(N89="-","-",0))</f>
        <v>0</v>
      </c>
      <c r="O90" s="144" t="str">
        <f>IF(O89=".",".","All")</f>
        <v>All</v>
      </c>
      <c r="P90" s="144" t="str">
        <f>IF(P89=".",".","/ jour")</f>
        <v>/ jour</v>
      </c>
      <c r="Q90" s="146">
        <f t="shared" ref="Q90" si="1115">IF(Q89=".",".",IF(Q89="-","-",0))</f>
        <v>0</v>
      </c>
      <c r="R90" s="146">
        <f t="shared" ref="R90" si="1116">IF(R89=".",".",IF(R89="-","-",0))</f>
        <v>0</v>
      </c>
      <c r="S90" s="146">
        <f t="shared" ref="S90" si="1117">IF(S89=".",".",IF(S89="-","-",0))</f>
        <v>0</v>
      </c>
      <c r="T90" s="146">
        <f>IF(T89=".",".",IF(T89="-","-",0))</f>
        <v>0</v>
      </c>
      <c r="U90" s="146">
        <f>IF(U89=".",".",IF(U89="-","-",0))</f>
        <v>0</v>
      </c>
      <c r="V90" s="144" t="str">
        <f>IF(V89=".",".","All")</f>
        <v>All</v>
      </c>
      <c r="W90" s="144" t="str">
        <f>IF(W89=".",".","/ jour")</f>
        <v>/ jour</v>
      </c>
      <c r="X90" s="146">
        <f t="shared" ref="X90" si="1118">IF(X89=".",".",IF(X89="-","-",0))</f>
        <v>0</v>
      </c>
      <c r="Y90" s="146">
        <f t="shared" ref="Y90" si="1119">IF(Y89=".",".",IF(Y89="-","-",0))</f>
        <v>0</v>
      </c>
      <c r="Z90" s="146">
        <f t="shared" ref="Z90" si="1120">IF(Z89=".",".",IF(Z89="-","-",0))</f>
        <v>0</v>
      </c>
      <c r="AA90" s="146">
        <f>IF(AA89=".",".",IF(AA89="-","-",0))</f>
        <v>0</v>
      </c>
      <c r="AB90" s="146">
        <f>IF(AB89=".",".",IF(AB89="-","-",0))</f>
        <v>0</v>
      </c>
      <c r="AC90" s="144" t="str">
        <f>IF(AC89=".",".","All")</f>
        <v>All</v>
      </c>
      <c r="AD90" s="144" t="str">
        <f>IF(AD89=".",".","/ jour")</f>
        <v>/ jour</v>
      </c>
      <c r="AE90" s="146">
        <f t="shared" ref="AE90" si="1121">IF(AE89=".",".",IF(AE89="-","-",0))</f>
        <v>0</v>
      </c>
      <c r="AF90" s="146">
        <f t="shared" ref="AF90" si="1122">IF(AF89=".",".",IF(AF89="-","-",0))</f>
        <v>0</v>
      </c>
      <c r="AG90" s="146">
        <f t="shared" ref="AG90" si="1123">IF(AG89=".",".",IF(AG89="-","-",0))</f>
        <v>0</v>
      </c>
      <c r="AH90" s="146">
        <f>IF(AH89=".",".",IF(AH89="-","-",0))</f>
        <v>0</v>
      </c>
      <c r="AI90" s="146">
        <f>IF(AI89=".",".",IF(AI89="-","-",0))</f>
        <v>0</v>
      </c>
      <c r="AJ90" s="144" t="str">
        <f>IF(AJ89=".",".","All")</f>
        <v>All</v>
      </c>
      <c r="AK90" s="144" t="str">
        <f>IF(AK89=".",".","/ jour")</f>
        <v>/ jour</v>
      </c>
      <c r="AL90" s="146" t="str">
        <f t="shared" ref="AL90" si="1124">IF(AL89=".",".",IF(AL89="-","-",0))</f>
        <v>.</v>
      </c>
      <c r="AM90" s="146" t="str">
        <f t="shared" ref="AM90" si="1125">IF(AM89=".",".",IF(AM89="-","-",0))</f>
        <v>.</v>
      </c>
      <c r="AN90" s="206"/>
      <c r="AO90" s="208"/>
      <c r="AP90" s="210"/>
      <c r="AQ90" s="212"/>
      <c r="AR90" s="214"/>
      <c r="AS90" s="216"/>
      <c r="AT90" s="202"/>
    </row>
    <row r="91" spans="1:46" ht="15.75" thickBot="1" x14ac:dyDescent="0.3">
      <c r="A91" s="159" t="str">
        <f>IFERROR(AVERAGE(C91:G91,J91:N91,Q91:U91,X91:AB91,AE91:AI91,AL91:AM91),"-")</f>
        <v>-</v>
      </c>
      <c r="B91" s="169" t="s">
        <v>38</v>
      </c>
      <c r="C91" s="148" t="str">
        <f>IF(C89=".",".",IF(C89="-","-",IFERROR(C89-C88-C90,"")))</f>
        <v>.</v>
      </c>
      <c r="D91" s="148" t="str">
        <f>IF(D89=".",".",IF(D89="-","-",IFERROR(D89-D88-D90,"")))</f>
        <v>.</v>
      </c>
      <c r="E91" s="148" t="str">
        <f>IF(E89=".",".",IF(E89="-","",IFERROR(E89-E88-E90,"")))</f>
        <v>.</v>
      </c>
      <c r="F91" s="148" t="str">
        <f>IF(F89=".",".",IF(F89="-","-",IFERROR(F89-F88-F90,"")))</f>
        <v>.</v>
      </c>
      <c r="G91" s="148" t="str">
        <f>IF(G89=".",".",IF(G89="-","-",IFERROR(G89-G88-G90,"")))</f>
        <v/>
      </c>
      <c r="H91" s="149">
        <f>IF(H89=".",".",SUM(C91:G91)+SUM(AL79:AM79))</f>
        <v>0</v>
      </c>
      <c r="I91" s="150" t="str">
        <f>IF(I89=".",".",IFERROR(AVERAGE(AL85:AM85,C91:G91),""))</f>
        <v/>
      </c>
      <c r="J91" s="148" t="str">
        <f>IF(J89=".",".",IF(J89="-","-",IFERROR(J89-J88-J90,"")))</f>
        <v/>
      </c>
      <c r="K91" s="148" t="str">
        <f>IF(K89=".",".",IF(K89="-","-",IFERROR(K89-K88-K90,"")))</f>
        <v/>
      </c>
      <c r="L91" s="148" t="str">
        <f>IF(L89=".",".",IF(L89="-","",IFERROR(L89-L88-L90,"")))</f>
        <v/>
      </c>
      <c r="M91" s="148" t="str">
        <f>IF(M89=".",".",IF(M89="-","-",IFERROR(M89-M88-M90,"")))</f>
        <v/>
      </c>
      <c r="N91" s="148" t="str">
        <f>IF(N89=".",".",IF(N89="-","-",IFERROR(N89-N88-N90,"")))</f>
        <v/>
      </c>
      <c r="O91" s="149">
        <f>IF(O89=".",".",SUM(J91:N91))</f>
        <v>0</v>
      </c>
      <c r="P91" s="150" t="str">
        <f>IF(P89=".",".",IFERROR(AVERAGE(J91:N91),""))</f>
        <v/>
      </c>
      <c r="Q91" s="148" t="str">
        <f>IF(Q89=".",".",IF(Q89="-","-",IFERROR(Q89-Q88-Q90,"")))</f>
        <v/>
      </c>
      <c r="R91" s="148" t="str">
        <f>IF(R89=".",".",IF(R89="-","-",IFERROR(R89-R88-R90,"")))</f>
        <v/>
      </c>
      <c r="S91" s="148" t="str">
        <f>IF(S89=".",".",IF(S89="-","",IFERROR(S89-S88-S90,"")))</f>
        <v/>
      </c>
      <c r="T91" s="148" t="str">
        <f>IF(T89=".",".",IF(T89="-","-",IFERROR(T89-T88-T90,"")))</f>
        <v/>
      </c>
      <c r="U91" s="148" t="str">
        <f>IF(U89=".",".",IF(U89="-","-",IFERROR(U89-U88-U90,"")))</f>
        <v/>
      </c>
      <c r="V91" s="149">
        <f>IF(V89=".",".",SUM(Q91:U91))</f>
        <v>0</v>
      </c>
      <c r="W91" s="150" t="str">
        <f>IF(W89=".",".",IFERROR(AVERAGE(Q91:U91),""))</f>
        <v/>
      </c>
      <c r="X91" s="148" t="str">
        <f>IF(X89=".",".",IF(X89="-","-",IFERROR(X89-X88-X90,"")))</f>
        <v/>
      </c>
      <c r="Y91" s="148" t="str">
        <f>IF(Y89=".",".",IF(Y89="-","-",IFERROR(Y89-Y88-Y90,"")))</f>
        <v/>
      </c>
      <c r="Z91" s="148" t="str">
        <f>IF(Z89=".",".",IF(Z89="-","",IFERROR(Z89-Z88-Z90,"")))</f>
        <v/>
      </c>
      <c r="AA91" s="148" t="str">
        <f>IF(AA89=".",".",IF(AA89="-","-",IFERROR(AA89-AA88-AA90,"")))</f>
        <v/>
      </c>
      <c r="AB91" s="148" t="str">
        <f>IF(AB89=".",".",IF(AB89="-","-",IFERROR(AB89-AB88-AB90,"")))</f>
        <v/>
      </c>
      <c r="AC91" s="149">
        <f>IF(AC89=".",".",SUM(X91:AB91))</f>
        <v>0</v>
      </c>
      <c r="AD91" s="150" t="str">
        <f>IF(AD89=".",".",IFERROR(AVERAGE(X91:AB91),""))</f>
        <v/>
      </c>
      <c r="AE91" s="148" t="str">
        <f>IF(AE89=".",".",IF(AE89="-","-",IFERROR(AE89-AE88-AE90,"")))</f>
        <v/>
      </c>
      <c r="AF91" s="148" t="str">
        <f>IF(AF89=".",".",IF(AF89="-","-",IFERROR(AF89-AF88-AF90,"")))</f>
        <v/>
      </c>
      <c r="AG91" s="148" t="str">
        <f>IF(AG89=".",".",IF(AG89="-","",IFERROR(AG89-AG88-AG90,"")))</f>
        <v/>
      </c>
      <c r="AH91" s="148" t="str">
        <f>IF(AH89=".",".",IF(AH89="-","-",IFERROR(AH89-AH88-AH90,"")))</f>
        <v/>
      </c>
      <c r="AI91" s="148" t="str">
        <f>IF(AI89=".",".",IF(AI89="-","-",IFERROR(AI89-AI88-AI90,"")))</f>
        <v/>
      </c>
      <c r="AJ91" s="149">
        <f>IF(AJ89=".",".",SUM(AE91:AI91))</f>
        <v>0</v>
      </c>
      <c r="AK91" s="150" t="str">
        <f>IF(AK89=".",".",IFERROR(AVERAGE(AE91:AI91),""))</f>
        <v/>
      </c>
      <c r="AL91" s="148" t="str">
        <f>IF(AL89=".",".",IF(AL89="-","-",IFERROR(AL89-AL88-AL90,"")))</f>
        <v>.</v>
      </c>
      <c r="AM91" s="148" t="str">
        <f>IF(AM89=".",".",IF(AM89="-","-",IFERROR(AM89-AM88-AM90,"")))</f>
        <v>.</v>
      </c>
      <c r="AN91" s="207"/>
      <c r="AO91" s="209"/>
      <c r="AP91" s="211"/>
      <c r="AQ91" s="213"/>
      <c r="AR91" s="215"/>
      <c r="AS91" s="217"/>
      <c r="AT91" s="203"/>
    </row>
    <row r="92" spans="1:46" x14ac:dyDescent="0.25">
      <c r="A92" s="201" t="s">
        <v>28</v>
      </c>
      <c r="B92" s="167" t="s">
        <v>31</v>
      </c>
      <c r="C92" s="140">
        <f>Enfants!AU52</f>
        <v>1</v>
      </c>
      <c r="D92" s="113">
        <f>Enfants!AV52</f>
        <v>2</v>
      </c>
      <c r="E92" s="113">
        <f>Enfants!AW52</f>
        <v>3</v>
      </c>
      <c r="F92" s="113">
        <f>Enfants!AX52</f>
        <v>4</v>
      </c>
      <c r="G92" s="113">
        <f>Enfants!AY52</f>
        <v>5</v>
      </c>
      <c r="H92" s="115">
        <f>Enfants!AZ52</f>
        <v>6</v>
      </c>
      <c r="I92" s="115">
        <f>Enfants!BA52</f>
        <v>7</v>
      </c>
      <c r="J92" s="113">
        <f>Enfants!BB52</f>
        <v>8</v>
      </c>
      <c r="K92" s="113">
        <f>Enfants!BC52</f>
        <v>9</v>
      </c>
      <c r="L92" s="113">
        <f>Enfants!BD52</f>
        <v>10</v>
      </c>
      <c r="M92" s="113">
        <f>Enfants!BE52</f>
        <v>11</v>
      </c>
      <c r="N92" s="113">
        <f>Enfants!BF52</f>
        <v>12</v>
      </c>
      <c r="O92" s="115">
        <f>Enfants!BG52</f>
        <v>13</v>
      </c>
      <c r="P92" s="115">
        <f>Enfants!BH52</f>
        <v>14</v>
      </c>
      <c r="Q92" s="113">
        <f>Enfants!BI52</f>
        <v>15</v>
      </c>
      <c r="R92" s="113">
        <f>Enfants!BJ52</f>
        <v>16</v>
      </c>
      <c r="S92" s="113">
        <f>Enfants!BK52</f>
        <v>17</v>
      </c>
      <c r="T92" s="113">
        <f>Enfants!BL52</f>
        <v>18</v>
      </c>
      <c r="U92" s="113">
        <f>Enfants!BM52</f>
        <v>19</v>
      </c>
      <c r="V92" s="115">
        <f>Enfants!BN52</f>
        <v>20</v>
      </c>
      <c r="W92" s="115">
        <f>Enfants!BO52</f>
        <v>21</v>
      </c>
      <c r="X92" s="113">
        <f>Enfants!BP52</f>
        <v>22</v>
      </c>
      <c r="Y92" s="113">
        <f>Enfants!BQ52</f>
        <v>23</v>
      </c>
      <c r="Z92" s="113">
        <f>Enfants!BR52</f>
        <v>24</v>
      </c>
      <c r="AA92" s="113">
        <f>Enfants!BS52</f>
        <v>25</v>
      </c>
      <c r="AB92" s="113">
        <f>Enfants!BT52</f>
        <v>26</v>
      </c>
      <c r="AC92" s="141">
        <f>Enfants!BU52</f>
        <v>27</v>
      </c>
      <c r="AD92" s="115">
        <f>Enfants!BV52</f>
        <v>28</v>
      </c>
      <c r="AE92" s="113">
        <f>Enfants!BW52</f>
        <v>29</v>
      </c>
      <c r="AF92" s="113">
        <f>Enfants!BX52</f>
        <v>30</v>
      </c>
      <c r="AG92" s="113">
        <f>Enfants!BY52</f>
        <v>31</v>
      </c>
      <c r="AH92" s="113" t="str">
        <f>Enfants!BZ52</f>
        <v>.</v>
      </c>
      <c r="AI92" s="113" t="str">
        <f>Enfants!CA52</f>
        <v>.</v>
      </c>
      <c r="AJ92" s="115" t="str">
        <f>Enfants!CB52</f>
        <v>.</v>
      </c>
      <c r="AK92" s="115" t="str">
        <f>Enfants!CC52</f>
        <v>.</v>
      </c>
      <c r="AL92" s="113" t="str">
        <f>Enfants!CD52</f>
        <v>.</v>
      </c>
      <c r="AM92" s="118" t="str">
        <f>Enfants!CE52</f>
        <v>.</v>
      </c>
      <c r="AN92" s="206">
        <f t="shared" ref="AN92" si="1126">COUNTIF(C93:AM93,"Férier")</f>
        <v>0</v>
      </c>
      <c r="AO92" s="208">
        <f t="shared" ref="AO92" si="1127">(COUNTIF(C93:AM93,"8h_CL")+(COUNTIF(C93:AM93,"4h_CL")*0.5))</f>
        <v>0</v>
      </c>
      <c r="AP92" s="210">
        <f t="shared" ref="AP92" si="1128">(COUNTIF(C93:AM93,"8h_RC")+(COUNTIF(C93:AM93,"2h_RC")*0.5)+(COUNTIF(C93:AM93,"2h_RC")*0.25)+(COUNTIF(C93:AM93,"6h_RC")*0.75))</f>
        <v>0</v>
      </c>
      <c r="AQ92" s="212">
        <f t="shared" ref="AQ92" si="1129">COUNTIF(C93:AM93,"SaSo")</f>
        <v>0</v>
      </c>
      <c r="AR92" s="214">
        <f t="shared" ref="AR92" si="1130">COUNTIF(C93:AM93,"Malad")</f>
        <v>0</v>
      </c>
      <c r="AS92" s="216">
        <f t="shared" ref="AS92" si="1131">COUNTIF(C93:AM93,"T-HW")</f>
        <v>0</v>
      </c>
      <c r="AT92" s="201">
        <f t="shared" ref="AT92" si="1132">(COUNTIF(C93:AM93,"8h_CEL")+(COUNTIF(C92:AM92,"2h_CEL")*0.5))</f>
        <v>0</v>
      </c>
    </row>
    <row r="93" spans="1:46" x14ac:dyDescent="0.25">
      <c r="A93" s="202"/>
      <c r="B93" s="168" t="s">
        <v>32</v>
      </c>
      <c r="C93" s="142" t="str">
        <f>IF(C92=".",".","")</f>
        <v/>
      </c>
      <c r="D93" s="143" t="str">
        <f t="shared" ref="D93" si="1133">IF(D92=".",".","")</f>
        <v/>
      </c>
      <c r="E93" s="143" t="str">
        <f t="shared" ref="E93" si="1134">IF(E92=".",".","")</f>
        <v/>
      </c>
      <c r="F93" s="143" t="str">
        <f t="shared" ref="F93" si="1135">IF(F92=".",".","")</f>
        <v/>
      </c>
      <c r="G93" s="143" t="str">
        <f t="shared" ref="G93" si="1136">IF(G92=".",".","")</f>
        <v/>
      </c>
      <c r="H93" s="145" t="str">
        <f t="shared" ref="H93:H95" si="1137">IF(H92=".",".","")</f>
        <v/>
      </c>
      <c r="I93" s="145" t="str">
        <f t="shared" ref="I93:I95" si="1138">IF(I92=".",".","")</f>
        <v/>
      </c>
      <c r="J93" s="142" t="str">
        <f>IF(J92=".",".","")</f>
        <v/>
      </c>
      <c r="K93" s="143" t="str">
        <f t="shared" ref="K93" si="1139">IF(K92=".",".","")</f>
        <v/>
      </c>
      <c r="L93" s="143" t="str">
        <f t="shared" ref="L93" si="1140">IF(L92=".",".","")</f>
        <v/>
      </c>
      <c r="M93" s="143" t="str">
        <f t="shared" ref="M93" si="1141">IF(M92=".",".","")</f>
        <v/>
      </c>
      <c r="N93" s="143" t="str">
        <f t="shared" ref="N93" si="1142">IF(N92=".",".","")</f>
        <v/>
      </c>
      <c r="O93" s="145" t="str">
        <f t="shared" ref="O93:O95" si="1143">IF(O92=".",".","")</f>
        <v/>
      </c>
      <c r="P93" s="145" t="str">
        <f t="shared" ref="P93:P95" si="1144">IF(P92=".",".","")</f>
        <v/>
      </c>
      <c r="Q93" s="142" t="str">
        <f>IF(Q92=".",".","")</f>
        <v/>
      </c>
      <c r="R93" s="143" t="str">
        <f t="shared" ref="R93" si="1145">IF(R92=".",".","")</f>
        <v/>
      </c>
      <c r="S93" s="143" t="str">
        <f t="shared" ref="S93" si="1146">IF(S92=".",".","")</f>
        <v/>
      </c>
      <c r="T93" s="143" t="str">
        <f t="shared" ref="T93" si="1147">IF(T92=".",".","")</f>
        <v/>
      </c>
      <c r="U93" s="143" t="str">
        <f t="shared" ref="U93" si="1148">IF(U92=".",".","")</f>
        <v/>
      </c>
      <c r="V93" s="145" t="str">
        <f t="shared" ref="V93:V95" si="1149">IF(V92=".",".","")</f>
        <v/>
      </c>
      <c r="W93" s="145" t="str">
        <f t="shared" ref="W93:W95" si="1150">IF(W92=".",".","")</f>
        <v/>
      </c>
      <c r="X93" s="142" t="str">
        <f>IF(X92=".",".","")</f>
        <v/>
      </c>
      <c r="Y93" s="143" t="str">
        <f t="shared" ref="Y93" si="1151">IF(Y92=".",".","")</f>
        <v/>
      </c>
      <c r="Z93" s="143" t="str">
        <f t="shared" ref="Z93" si="1152">IF(Z92=".",".","")</f>
        <v/>
      </c>
      <c r="AA93" s="143" t="str">
        <f t="shared" ref="AA93" si="1153">IF(AA92=".",".","")</f>
        <v/>
      </c>
      <c r="AB93" s="143" t="str">
        <f t="shared" ref="AB93" si="1154">IF(AB92=".",".","")</f>
        <v/>
      </c>
      <c r="AC93" s="145" t="str">
        <f t="shared" ref="AC93:AC95" si="1155">IF(AC92=".",".","")</f>
        <v/>
      </c>
      <c r="AD93" s="145" t="str">
        <f t="shared" ref="AD93:AD95" si="1156">IF(AD92=".",".","")</f>
        <v/>
      </c>
      <c r="AE93" s="142" t="str">
        <f>IF(AE92=".",".","")</f>
        <v/>
      </c>
      <c r="AF93" s="143" t="str">
        <f t="shared" ref="AF93" si="1157">IF(AF92=".",".","")</f>
        <v/>
      </c>
      <c r="AG93" s="143" t="str">
        <f t="shared" ref="AG93" si="1158">IF(AG92=".",".","")</f>
        <v/>
      </c>
      <c r="AH93" s="143" t="str">
        <f t="shared" ref="AH93" si="1159">IF(AH92=".",".","")</f>
        <v>.</v>
      </c>
      <c r="AI93" s="143" t="str">
        <f t="shared" ref="AI93" si="1160">IF(AI92=".",".","")</f>
        <v>.</v>
      </c>
      <c r="AJ93" s="145" t="str">
        <f t="shared" ref="AJ93:AJ95" si="1161">IF(AJ92=".",".","")</f>
        <v>.</v>
      </c>
      <c r="AK93" s="145" t="str">
        <f t="shared" ref="AK93:AK95" si="1162">IF(AK92=".",".","")</f>
        <v>.</v>
      </c>
      <c r="AL93" s="142" t="str">
        <f>IF(AL92=".",".","")</f>
        <v>.</v>
      </c>
      <c r="AM93" s="143" t="str">
        <f t="shared" ref="AM93" si="1163">IF(AM92=".",".","")</f>
        <v>.</v>
      </c>
      <c r="AN93" s="206"/>
      <c r="AO93" s="208"/>
      <c r="AP93" s="210"/>
      <c r="AQ93" s="212"/>
      <c r="AR93" s="214"/>
      <c r="AS93" s="216"/>
      <c r="AT93" s="202"/>
    </row>
    <row r="94" spans="1:46" x14ac:dyDescent="0.25">
      <c r="A94" s="202"/>
      <c r="B94" s="168" t="s">
        <v>34</v>
      </c>
      <c r="C94" s="146" t="str">
        <f t="shared" ref="C94" si="1164">IF(C93=".",".",IF(C93="T-HW","",IF(C93="Work","",IF(C93="","","-"))))</f>
        <v/>
      </c>
      <c r="D94" s="146" t="str">
        <f t="shared" ref="D94" si="1165">IF(D93=".",".",IF(D93="T-HW","",IF(D93="Work","",IF(D93="","","-"))))</f>
        <v/>
      </c>
      <c r="E94" s="146" t="str">
        <f t="shared" ref="E94" si="1166">IF(E93=".",".",IF(E93="T-HW","",IF(E93="Work","",IF(E93="","","-"))))</f>
        <v/>
      </c>
      <c r="F94" s="146" t="str">
        <f>IF(F93=".",".",IF(F93="T-HW","",IF(F93="Work","",IF(F93="","","-"))))</f>
        <v/>
      </c>
      <c r="G94" s="146" t="str">
        <f>IF(G93=".",".",IF(G93="T-HW","",IF(G93="Work","",IF(G93="","","-"))))</f>
        <v/>
      </c>
      <c r="H94" s="144" t="str">
        <f t="shared" si="1137"/>
        <v/>
      </c>
      <c r="I94" s="144" t="str">
        <f t="shared" si="1138"/>
        <v/>
      </c>
      <c r="J94" s="146" t="str">
        <f t="shared" ref="J94" si="1167">IF(J93=".",".",IF(J93="T-HW","",IF(J93="Work","",IF(J93="","","-"))))</f>
        <v/>
      </c>
      <c r="K94" s="146" t="str">
        <f t="shared" ref="K94" si="1168">IF(K93=".",".",IF(K93="T-HW","",IF(K93="Work","",IF(K93="","","-"))))</f>
        <v/>
      </c>
      <c r="L94" s="146" t="str">
        <f t="shared" ref="L94" si="1169">IF(L93=".",".",IF(L93="T-HW","",IF(L93="Work","",IF(L93="","","-"))))</f>
        <v/>
      </c>
      <c r="M94" s="146" t="str">
        <f t="shared" ref="M94" si="1170">IF(M93=".",".",IF(M93="T-HW","",IF(M93="Work","",IF(M93="","","-"))))</f>
        <v/>
      </c>
      <c r="N94" s="146" t="str">
        <f t="shared" ref="N94" si="1171">IF(N93=".",".",IF(N93="T-HW","",IF(N93="Work","",IF(N93="","","-"))))</f>
        <v/>
      </c>
      <c r="O94" s="144" t="str">
        <f t="shared" si="1143"/>
        <v/>
      </c>
      <c r="P94" s="144" t="str">
        <f t="shared" si="1144"/>
        <v/>
      </c>
      <c r="Q94" s="146" t="str">
        <f t="shared" ref="Q94" si="1172">IF(Q93=".",".",IF(Q93="T-HW","",IF(Q93="Work","",IF(Q93="","","-"))))</f>
        <v/>
      </c>
      <c r="R94" s="146" t="str">
        <f t="shared" ref="R94" si="1173">IF(R93=".",".",IF(R93="T-HW","",IF(R93="Work","",IF(R93="","","-"))))</f>
        <v/>
      </c>
      <c r="S94" s="146" t="str">
        <f t="shared" ref="S94" si="1174">IF(S93=".",".",IF(S93="T-HW","",IF(S93="Work","",IF(S93="","","-"))))</f>
        <v/>
      </c>
      <c r="T94" s="146" t="str">
        <f t="shared" ref="T94" si="1175">IF(T93=".",".",IF(T93="T-HW","",IF(T93="Work","",IF(T93="","","-"))))</f>
        <v/>
      </c>
      <c r="U94" s="146" t="str">
        <f t="shared" ref="U94" si="1176">IF(U93=".",".",IF(U93="T-HW","",IF(U93="Work","",IF(U93="","","-"))))</f>
        <v/>
      </c>
      <c r="V94" s="144" t="str">
        <f t="shared" si="1149"/>
        <v/>
      </c>
      <c r="W94" s="144" t="str">
        <f t="shared" si="1150"/>
        <v/>
      </c>
      <c r="X94" s="146" t="str">
        <f t="shared" ref="X94" si="1177">IF(X93=".",".",IF(X93="T-HW","",IF(X93="Work","",IF(X93="","","-"))))</f>
        <v/>
      </c>
      <c r="Y94" s="146" t="str">
        <f t="shared" ref="Y94" si="1178">IF(Y93=".",".",IF(Y93="T-HW","",IF(Y93="Work","",IF(Y93="","","-"))))</f>
        <v/>
      </c>
      <c r="Z94" s="146" t="str">
        <f t="shared" ref="Z94" si="1179">IF(Z93=".",".",IF(Z93="T-HW","",IF(Z93="Work","",IF(Z93="","","-"))))</f>
        <v/>
      </c>
      <c r="AA94" s="146" t="str">
        <f t="shared" ref="AA94" si="1180">IF(AA93=".",".",IF(AA93="T-HW","",IF(AA93="Work","",IF(AA93="","","-"))))</f>
        <v/>
      </c>
      <c r="AB94" s="146" t="str">
        <f t="shared" ref="AB94" si="1181">IF(AB93=".",".",IF(AB93="T-HW","",IF(AB93="Work","",IF(AB93="","","-"))))</f>
        <v/>
      </c>
      <c r="AC94" s="144" t="str">
        <f t="shared" si="1155"/>
        <v/>
      </c>
      <c r="AD94" s="144" t="str">
        <f t="shared" si="1156"/>
        <v/>
      </c>
      <c r="AE94" s="146" t="str">
        <f t="shared" ref="AE94" si="1182">IF(AE93=".",".",IF(AE93="T-HW","",IF(AE93="Work","",IF(AE93="","","-"))))</f>
        <v/>
      </c>
      <c r="AF94" s="146" t="str">
        <f t="shared" ref="AF94" si="1183">IF(AF93=".",".",IF(AF93="T-HW","",IF(AF93="Work","",IF(AF93="","","-"))))</f>
        <v/>
      </c>
      <c r="AG94" s="146" t="str">
        <f t="shared" ref="AG94" si="1184">IF(AG93=".",".",IF(AG93="T-HW","",IF(AG93="Work","",IF(AG93="","","-"))))</f>
        <v/>
      </c>
      <c r="AH94" s="146" t="str">
        <f t="shared" ref="AH94" si="1185">IF(AH93=".",".",IF(AH93="T-HW","",IF(AH93="Work","",IF(AH93="","","-"))))</f>
        <v>.</v>
      </c>
      <c r="AI94" s="146" t="str">
        <f t="shared" ref="AI94" si="1186">IF(AI93=".",".",IF(AI93="T-HW","",IF(AI93="Work","",IF(AI93="","","-"))))</f>
        <v>.</v>
      </c>
      <c r="AJ94" s="144" t="str">
        <f t="shared" si="1161"/>
        <v>.</v>
      </c>
      <c r="AK94" s="144" t="str">
        <f t="shared" si="1162"/>
        <v>.</v>
      </c>
      <c r="AL94" s="146" t="str">
        <f t="shared" ref="AL94" si="1187">IF(AL93=".",".",IF(AL93="T-HW","",IF(AL93="Work","",IF(AL93="","","-"))))</f>
        <v>.</v>
      </c>
      <c r="AM94" s="146" t="str">
        <f t="shared" ref="AM94" si="1188">IF(AM93=".",".",IF(AM93="T-HW","",IF(AM93="Work","",IF(AM93="","","-"))))</f>
        <v>.</v>
      </c>
      <c r="AN94" s="206"/>
      <c r="AO94" s="208"/>
      <c r="AP94" s="210"/>
      <c r="AQ94" s="212"/>
      <c r="AR94" s="214"/>
      <c r="AS94" s="216"/>
      <c r="AT94" s="202"/>
    </row>
    <row r="95" spans="1:46" x14ac:dyDescent="0.25">
      <c r="A95" s="202"/>
      <c r="B95" s="168" t="s">
        <v>35</v>
      </c>
      <c r="C95" s="146" t="str">
        <f>IF(C94=".",".",IF(C94="-","-",""))</f>
        <v/>
      </c>
      <c r="D95" s="147" t="str">
        <f t="shared" ref="D95" si="1189">IF(D94=".",".",IF(D94="-","-",""))</f>
        <v/>
      </c>
      <c r="E95" s="147" t="str">
        <f t="shared" ref="E95" si="1190">IF(E94=".",".",IF(E94="-","-",""))</f>
        <v/>
      </c>
      <c r="F95" s="147" t="str">
        <f t="shared" ref="F95" si="1191">IF(F94=".",".",IF(F94="-","-",""))</f>
        <v/>
      </c>
      <c r="G95" s="147" t="str">
        <f t="shared" ref="G95" si="1192">IF(G94=".",".",IF(G94="-","-",""))</f>
        <v/>
      </c>
      <c r="H95" s="144" t="str">
        <f t="shared" si="1137"/>
        <v/>
      </c>
      <c r="I95" s="144" t="str">
        <f t="shared" si="1138"/>
        <v/>
      </c>
      <c r="J95" s="146" t="str">
        <f>IF(J94=".",".",IF(J94="-","-",""))</f>
        <v/>
      </c>
      <c r="K95" s="147" t="str">
        <f t="shared" ref="K95" si="1193">IF(K94=".",".",IF(K94="-","-",""))</f>
        <v/>
      </c>
      <c r="L95" s="147" t="str">
        <f t="shared" ref="L95" si="1194">IF(L94=".",".",IF(L94="-","-",""))</f>
        <v/>
      </c>
      <c r="M95" s="147" t="str">
        <f t="shared" ref="M95" si="1195">IF(M94=".",".",IF(M94="-","-",""))</f>
        <v/>
      </c>
      <c r="N95" s="147" t="str">
        <f t="shared" ref="N95" si="1196">IF(N94=".",".",IF(N94="-","-",""))</f>
        <v/>
      </c>
      <c r="O95" s="144" t="str">
        <f t="shared" si="1143"/>
        <v/>
      </c>
      <c r="P95" s="144" t="str">
        <f t="shared" si="1144"/>
        <v/>
      </c>
      <c r="Q95" s="146" t="str">
        <f>IF(Q94=".",".",IF(Q94="-","-",""))</f>
        <v/>
      </c>
      <c r="R95" s="147" t="str">
        <f t="shared" ref="R95" si="1197">IF(R94=".",".",IF(R94="-","-",""))</f>
        <v/>
      </c>
      <c r="S95" s="147" t="str">
        <f t="shared" ref="S95" si="1198">IF(S94=".",".",IF(S94="-","-",""))</f>
        <v/>
      </c>
      <c r="T95" s="147" t="str">
        <f t="shared" ref="T95" si="1199">IF(T94=".",".",IF(T94="-","-",""))</f>
        <v/>
      </c>
      <c r="U95" s="147" t="str">
        <f t="shared" ref="U95" si="1200">IF(U94=".",".",IF(U94="-","-",""))</f>
        <v/>
      </c>
      <c r="V95" s="144" t="str">
        <f t="shared" si="1149"/>
        <v/>
      </c>
      <c r="W95" s="144" t="str">
        <f t="shared" si="1150"/>
        <v/>
      </c>
      <c r="X95" s="146" t="str">
        <f>IF(X94=".",".",IF(X94="-","-",""))</f>
        <v/>
      </c>
      <c r="Y95" s="147" t="str">
        <f t="shared" ref="Y95" si="1201">IF(Y94=".",".",IF(Y94="-","-",""))</f>
        <v/>
      </c>
      <c r="Z95" s="147" t="str">
        <f t="shared" ref="Z95" si="1202">IF(Z94=".",".",IF(Z94="-","-",""))</f>
        <v/>
      </c>
      <c r="AA95" s="147" t="str">
        <f t="shared" ref="AA95" si="1203">IF(AA94=".",".",IF(AA94="-","-",""))</f>
        <v/>
      </c>
      <c r="AB95" s="147" t="str">
        <f t="shared" ref="AB95" si="1204">IF(AB94=".",".",IF(AB94="-","-",""))</f>
        <v/>
      </c>
      <c r="AC95" s="144" t="str">
        <f t="shared" si="1155"/>
        <v/>
      </c>
      <c r="AD95" s="144" t="str">
        <f t="shared" si="1156"/>
        <v/>
      </c>
      <c r="AE95" s="146" t="str">
        <f>IF(AE94=".",".",IF(AE94="-","-",""))</f>
        <v/>
      </c>
      <c r="AF95" s="147" t="str">
        <f t="shared" ref="AF95" si="1205">IF(AF94=".",".",IF(AF94="-","-",""))</f>
        <v/>
      </c>
      <c r="AG95" s="147" t="str">
        <f t="shared" ref="AG95" si="1206">IF(AG94=".",".",IF(AG94="-","-",""))</f>
        <v/>
      </c>
      <c r="AH95" s="147" t="str">
        <f t="shared" ref="AH95" si="1207">IF(AH94=".",".",IF(AH94="-","-",""))</f>
        <v>.</v>
      </c>
      <c r="AI95" s="147" t="str">
        <f t="shared" ref="AI95" si="1208">IF(AI94=".",".",IF(AI94="-","-",""))</f>
        <v>.</v>
      </c>
      <c r="AJ95" s="144" t="str">
        <f t="shared" si="1161"/>
        <v>.</v>
      </c>
      <c r="AK95" s="144" t="str">
        <f t="shared" si="1162"/>
        <v>.</v>
      </c>
      <c r="AL95" s="146" t="str">
        <f>IF(AL94=".",".",IF(AL94="-","-",""))</f>
        <v>.</v>
      </c>
      <c r="AM95" s="147" t="str">
        <f t="shared" ref="AM95" si="1209">IF(AM94=".",".",IF(AM94="-","-",""))</f>
        <v>.</v>
      </c>
      <c r="AN95" s="206"/>
      <c r="AO95" s="208"/>
      <c r="AP95" s="210"/>
      <c r="AQ95" s="212"/>
      <c r="AR95" s="214"/>
      <c r="AS95" s="216"/>
      <c r="AT95" s="202"/>
    </row>
    <row r="96" spans="1:46" x14ac:dyDescent="0.25">
      <c r="A96" s="174" t="s">
        <v>36</v>
      </c>
      <c r="B96" s="168" t="s">
        <v>37</v>
      </c>
      <c r="C96" s="146">
        <f t="shared" ref="C96" si="1210">IF(C95=".",".",IF(C95="-","-",0))</f>
        <v>0</v>
      </c>
      <c r="D96" s="146">
        <f t="shared" ref="D96" si="1211">IF(D95=".",".",IF(D95="-","-",0))</f>
        <v>0</v>
      </c>
      <c r="E96" s="146">
        <f>IF(E95=".",".",IF(E95="-","-",0))</f>
        <v>0</v>
      </c>
      <c r="F96" s="146">
        <f>IF(F95=".",".",IF(F95="-","-",0))</f>
        <v>0</v>
      </c>
      <c r="G96" s="146">
        <f>IF(G95=".",".",IF(G95="-","-",0))</f>
        <v>0</v>
      </c>
      <c r="H96" s="144" t="str">
        <f>IF(H95=".",".","All")</f>
        <v>All</v>
      </c>
      <c r="I96" s="144" t="str">
        <f>IF(I95=".",".","/ jour")</f>
        <v>/ jour</v>
      </c>
      <c r="J96" s="146">
        <f t="shared" ref="J96" si="1212">IF(J95=".",".",IF(J95="-","-",0))</f>
        <v>0</v>
      </c>
      <c r="K96" s="146">
        <f t="shared" ref="K96" si="1213">IF(K95=".",".",IF(K95="-","-",0))</f>
        <v>0</v>
      </c>
      <c r="L96" s="146">
        <f t="shared" ref="L96" si="1214">IF(L95=".",".",IF(L95="-","-",0))</f>
        <v>0</v>
      </c>
      <c r="M96" s="146">
        <f>IF(M95=".",".",IF(M95="-","-",0))</f>
        <v>0</v>
      </c>
      <c r="N96" s="146">
        <f>IF(N95=".",".",IF(N95="-","-",0))</f>
        <v>0</v>
      </c>
      <c r="O96" s="144" t="str">
        <f>IF(O95=".",".","All")</f>
        <v>All</v>
      </c>
      <c r="P96" s="144" t="str">
        <f>IF(P95=".",".","/ jour")</f>
        <v>/ jour</v>
      </c>
      <c r="Q96" s="146">
        <f t="shared" ref="Q96" si="1215">IF(Q95=".",".",IF(Q95="-","-",0))</f>
        <v>0</v>
      </c>
      <c r="R96" s="146">
        <f t="shared" ref="R96" si="1216">IF(R95=".",".",IF(R95="-","-",0))</f>
        <v>0</v>
      </c>
      <c r="S96" s="146">
        <f t="shared" ref="S96" si="1217">IF(S95=".",".",IF(S95="-","-",0))</f>
        <v>0</v>
      </c>
      <c r="T96" s="146">
        <f>IF(T95=".",".",IF(T95="-","-",0))</f>
        <v>0</v>
      </c>
      <c r="U96" s="146">
        <f>IF(U95=".",".",IF(U95="-","-",0))</f>
        <v>0</v>
      </c>
      <c r="V96" s="144" t="str">
        <f>IF(V95=".",".","All")</f>
        <v>All</v>
      </c>
      <c r="W96" s="144" t="str">
        <f>IF(W95=".",".","/ jour")</f>
        <v>/ jour</v>
      </c>
      <c r="X96" s="146">
        <f t="shared" ref="X96" si="1218">IF(X95=".",".",IF(X95="-","-",0))</f>
        <v>0</v>
      </c>
      <c r="Y96" s="146">
        <f t="shared" ref="Y96" si="1219">IF(Y95=".",".",IF(Y95="-","-",0))</f>
        <v>0</v>
      </c>
      <c r="Z96" s="146">
        <f t="shared" ref="Z96" si="1220">IF(Z95=".",".",IF(Z95="-","-",0))</f>
        <v>0</v>
      </c>
      <c r="AA96" s="146">
        <f>IF(AA95=".",".",IF(AA95="-","-",0))</f>
        <v>0</v>
      </c>
      <c r="AB96" s="146">
        <f>IF(AB95=".",".",IF(AB95="-","-",0))</f>
        <v>0</v>
      </c>
      <c r="AC96" s="144" t="str">
        <f>IF(AC95=".",".","All")</f>
        <v>All</v>
      </c>
      <c r="AD96" s="144" t="str">
        <f>IF(AD95=".",".","/ jour")</f>
        <v>/ jour</v>
      </c>
      <c r="AE96" s="146">
        <f t="shared" ref="AE96" si="1221">IF(AE95=".",".",IF(AE95="-","-",0))</f>
        <v>0</v>
      </c>
      <c r="AF96" s="146">
        <f t="shared" ref="AF96" si="1222">IF(AF95=".",".",IF(AF95="-","-",0))</f>
        <v>0</v>
      </c>
      <c r="AG96" s="146">
        <f t="shared" ref="AG96" si="1223">IF(AG95=".",".",IF(AG95="-","-",0))</f>
        <v>0</v>
      </c>
      <c r="AH96" s="146" t="str">
        <f>IF(AH95=".",".",IF(AH95="-","-",0))</f>
        <v>.</v>
      </c>
      <c r="AI96" s="146" t="str">
        <f>IF(AI95=".",".",IF(AI95="-","-",0))</f>
        <v>.</v>
      </c>
      <c r="AJ96" s="144" t="str">
        <f>IF(AJ95=".",".","Total")</f>
        <v>.</v>
      </c>
      <c r="AK96" s="144" t="str">
        <f>IF(AK95=".",".","/ jour")</f>
        <v>.</v>
      </c>
      <c r="AL96" s="146" t="str">
        <f t="shared" ref="AL96" si="1224">IF(AL95=".",".",IF(AL95="-","-",0))</f>
        <v>.</v>
      </c>
      <c r="AM96" s="146" t="str">
        <f t="shared" ref="AM96" si="1225">IF(AM95=".",".",IF(AM95="-","-",0))</f>
        <v>.</v>
      </c>
      <c r="AN96" s="206"/>
      <c r="AO96" s="208"/>
      <c r="AP96" s="210"/>
      <c r="AQ96" s="212"/>
      <c r="AR96" s="214"/>
      <c r="AS96" s="216"/>
      <c r="AT96" s="202"/>
    </row>
    <row r="97" spans="1:46" ht="15.75" thickBot="1" x14ac:dyDescent="0.3">
      <c r="A97" s="159" t="str">
        <f>IFERROR(AVERAGE(C97:G97,J97:N97,Q97:U97,X97:AB97,AE97:AI97,AL97:AM97),"-")</f>
        <v>-</v>
      </c>
      <c r="B97" s="169" t="s">
        <v>38</v>
      </c>
      <c r="C97" s="148" t="str">
        <f>IF(C95=".",".",IF(C95="-","-",IFERROR(C95-C94-C96,"")))</f>
        <v/>
      </c>
      <c r="D97" s="148" t="str">
        <f>IF(D95=".",".",IF(D95="-","-",IFERROR(D95-D94-D96,"")))</f>
        <v/>
      </c>
      <c r="E97" s="148" t="str">
        <f>IF(E95=".",".",IF(E95="-","",IFERROR(E95-E94-E96,"")))</f>
        <v/>
      </c>
      <c r="F97" s="148" t="str">
        <f>IF(F95=".",".",IF(F95="-","-",IFERROR(F95-F94-F96,"")))</f>
        <v/>
      </c>
      <c r="G97" s="148" t="str">
        <f>IF(G95=".",".",IF(G95="-","-",IFERROR(G95-G94-G96,"")))</f>
        <v/>
      </c>
      <c r="H97" s="149">
        <f>IF(H95=".",".",SUM(C97:G97)+SUM(AL85:AM85))</f>
        <v>0</v>
      </c>
      <c r="I97" s="150" t="str">
        <f>IF(I95=".",".",IFERROR(AVERAGE(AL91:AM91,C97:G97),""))</f>
        <v/>
      </c>
      <c r="J97" s="148" t="str">
        <f>IF(J95=".",".",IF(J95="-","-",IFERROR(J95-J94-J96,"")))</f>
        <v/>
      </c>
      <c r="K97" s="148" t="str">
        <f>IF(K95=".",".",IF(K95="-","-",IFERROR(K95-K94-K96,"")))</f>
        <v/>
      </c>
      <c r="L97" s="148" t="str">
        <f>IF(L95=".",".",IF(L95="-","",IFERROR(L95-L94-L96,"")))</f>
        <v/>
      </c>
      <c r="M97" s="148" t="str">
        <f>IF(M95=".",".",IF(M95="-","-",IFERROR(M95-M94-M96,"")))</f>
        <v/>
      </c>
      <c r="N97" s="148" t="str">
        <f>IF(N95=".",".",IF(N95="-","-",IFERROR(N95-N94-N96,"")))</f>
        <v/>
      </c>
      <c r="O97" s="149">
        <f>IF(O95=".",".",SUM(J97:N97))</f>
        <v>0</v>
      </c>
      <c r="P97" s="150" t="str">
        <f>IF(P95=".",".",IFERROR(AVERAGE(J97:N97),""))</f>
        <v/>
      </c>
      <c r="Q97" s="148" t="str">
        <f>IF(Q95=".",".",IF(Q95="-","-",IFERROR(Q95-Q94-Q96,"")))</f>
        <v/>
      </c>
      <c r="R97" s="148" t="str">
        <f>IF(R95=".",".",IF(R95="-","-",IFERROR(R95-R94-R96,"")))</f>
        <v/>
      </c>
      <c r="S97" s="148" t="str">
        <f>IF(S95=".",".",IF(S95="-","",IFERROR(S95-S94-S96,"")))</f>
        <v/>
      </c>
      <c r="T97" s="148" t="str">
        <f>IF(T95=".",".",IF(T95="-","-",IFERROR(T95-T94-T96,"")))</f>
        <v/>
      </c>
      <c r="U97" s="148" t="str">
        <f>IF(U95=".",".",IF(U95="-","-",IFERROR(U95-U94-U96,"")))</f>
        <v/>
      </c>
      <c r="V97" s="149">
        <f>IF(V95=".",".",SUM(Q97:U97))</f>
        <v>0</v>
      </c>
      <c r="W97" s="150" t="str">
        <f>IF(W95=".",".",IFERROR(AVERAGE(Q97:U97),""))</f>
        <v/>
      </c>
      <c r="X97" s="148" t="str">
        <f>IF(X95=".",".",IF(X95="-","-",IFERROR(X95-X94-X96,"")))</f>
        <v/>
      </c>
      <c r="Y97" s="148" t="str">
        <f>IF(Y95=".",".",IF(Y95="-","-",IFERROR(Y95-Y94-Y96,"")))</f>
        <v/>
      </c>
      <c r="Z97" s="148" t="str">
        <f>IF(Z95=".",".",IF(Z95="-","",IFERROR(Z95-Z94-Z96,"")))</f>
        <v/>
      </c>
      <c r="AA97" s="148" t="str">
        <f>IF(AA95=".",".",IF(AA95="-","-",IFERROR(AA95-AA94-AA96,"")))</f>
        <v/>
      </c>
      <c r="AB97" s="148" t="str">
        <f>IF(AB95=".",".",IF(AB95="-","-",IFERROR(AB95-AB94-AB96,"")))</f>
        <v/>
      </c>
      <c r="AC97" s="149">
        <f>IF(AC95=".",".",SUM(X97:AB97))</f>
        <v>0</v>
      </c>
      <c r="AD97" s="150" t="str">
        <f>IF(AD95=".",".",IFERROR(AVERAGE(X97:AB97),""))</f>
        <v/>
      </c>
      <c r="AE97" s="148" t="str">
        <f>IF(AE95=".",".",IF(AE95="-","-",IFERROR(AE95-AE94-AE96,"")))</f>
        <v/>
      </c>
      <c r="AF97" s="148" t="str">
        <f>IF(AF95=".",".",IF(AF95="-","-",IFERROR(AF95-AF94-AF96,"")))</f>
        <v/>
      </c>
      <c r="AG97" s="148" t="str">
        <f>IF(AG95=".",".",IF(AG95="-","",IFERROR(AG95-AG94-AG96,"")))</f>
        <v/>
      </c>
      <c r="AH97" s="148" t="str">
        <f>IF(AH95=".",".",IF(AH95="-","-",IFERROR(AH95-AH94-AH96,"")))</f>
        <v>.</v>
      </c>
      <c r="AI97" s="148" t="str">
        <f>IF(AI95=".",".",IF(AI95="-","-",IFERROR(AI95-AI94-AI96,"")))</f>
        <v>.</v>
      </c>
      <c r="AJ97" s="149" t="str">
        <f>IF(AJ95=".",".",SUM(AE97:AI97))</f>
        <v>.</v>
      </c>
      <c r="AK97" s="150" t="str">
        <f>IF(AK95=".",".",IFERROR(AVERAGE(AE97:AI97),""))</f>
        <v>.</v>
      </c>
      <c r="AL97" s="148" t="str">
        <f>IF(AL95=".",".",IF(AL95="-","-",IFERROR(AL95-AL94-AL96,"")))</f>
        <v>.</v>
      </c>
      <c r="AM97" s="148" t="str">
        <f>IF(AM95=".",".",IF(AM95="-","-",IFERROR(AM95-AM94-AM96,"")))</f>
        <v>.</v>
      </c>
      <c r="AN97" s="207"/>
      <c r="AO97" s="209"/>
      <c r="AP97" s="211"/>
      <c r="AQ97" s="213"/>
      <c r="AR97" s="215"/>
      <c r="AS97" s="217"/>
      <c r="AT97" s="203"/>
    </row>
    <row r="98" spans="1:46" x14ac:dyDescent="0.25">
      <c r="A98" s="201" t="s">
        <v>30</v>
      </c>
      <c r="B98" s="167" t="s">
        <v>31</v>
      </c>
      <c r="C98" s="140" t="str">
        <f>Enfants!AU53</f>
        <v>.</v>
      </c>
      <c r="D98" s="113" t="str">
        <f>Enfants!AV53</f>
        <v>.</v>
      </c>
      <c r="E98" s="113" t="str">
        <f>Enfants!AW53</f>
        <v>.</v>
      </c>
      <c r="F98" s="113">
        <f>Enfants!AX53</f>
        <v>1</v>
      </c>
      <c r="G98" s="113">
        <f>Enfants!AY53</f>
        <v>2</v>
      </c>
      <c r="H98" s="115">
        <f>Enfants!AZ53</f>
        <v>3</v>
      </c>
      <c r="I98" s="115">
        <f>Enfants!BA53</f>
        <v>4</v>
      </c>
      <c r="J98" s="113">
        <f>Enfants!BB53</f>
        <v>5</v>
      </c>
      <c r="K98" s="113">
        <f>Enfants!BC53</f>
        <v>6</v>
      </c>
      <c r="L98" s="113">
        <f>Enfants!BD53</f>
        <v>7</v>
      </c>
      <c r="M98" s="113">
        <f>Enfants!BE53</f>
        <v>8</v>
      </c>
      <c r="N98" s="113">
        <f>Enfants!BF53</f>
        <v>9</v>
      </c>
      <c r="O98" s="115">
        <f>Enfants!BG53</f>
        <v>10</v>
      </c>
      <c r="P98" s="115">
        <f>Enfants!BH53</f>
        <v>11</v>
      </c>
      <c r="Q98" s="113">
        <f>Enfants!BI53</f>
        <v>12</v>
      </c>
      <c r="R98" s="113">
        <f>Enfants!BJ53</f>
        <v>13</v>
      </c>
      <c r="S98" s="113">
        <f>Enfants!BK53</f>
        <v>14</v>
      </c>
      <c r="T98" s="113">
        <f>Enfants!BL53</f>
        <v>15</v>
      </c>
      <c r="U98" s="113">
        <f>Enfants!BM53</f>
        <v>16</v>
      </c>
      <c r="V98" s="115">
        <f>Enfants!BN53</f>
        <v>17</v>
      </c>
      <c r="W98" s="115">
        <f>Enfants!BO53</f>
        <v>18</v>
      </c>
      <c r="X98" s="113">
        <f>Enfants!BP53</f>
        <v>19</v>
      </c>
      <c r="Y98" s="113">
        <f>Enfants!BQ53</f>
        <v>20</v>
      </c>
      <c r="Z98" s="113">
        <f>Enfants!BR53</f>
        <v>21</v>
      </c>
      <c r="AA98" s="113">
        <f>Enfants!BS53</f>
        <v>22</v>
      </c>
      <c r="AB98" s="113">
        <f>Enfants!BT53</f>
        <v>23</v>
      </c>
      <c r="AC98" s="141">
        <f>Enfants!BU53</f>
        <v>24</v>
      </c>
      <c r="AD98" s="115">
        <f>Enfants!BV53</f>
        <v>25</v>
      </c>
      <c r="AE98" s="113">
        <f>Enfants!BW53</f>
        <v>26</v>
      </c>
      <c r="AF98" s="113">
        <f>Enfants!BX53</f>
        <v>27</v>
      </c>
      <c r="AG98" s="113">
        <f>Enfants!BY53</f>
        <v>28</v>
      </c>
      <c r="AH98" s="113">
        <f>Enfants!BZ53</f>
        <v>29</v>
      </c>
      <c r="AI98" s="113">
        <f>Enfants!CA53</f>
        <v>30</v>
      </c>
      <c r="AJ98" s="115" t="str">
        <f>Enfants!CB53</f>
        <v>.</v>
      </c>
      <c r="AK98" s="115" t="str">
        <f>Enfants!CC53</f>
        <v>.</v>
      </c>
      <c r="AL98" s="113" t="str">
        <f>Enfants!CD53</f>
        <v>.</v>
      </c>
      <c r="AM98" s="118" t="str">
        <f>Enfants!CE53</f>
        <v>.</v>
      </c>
      <c r="AN98" s="206">
        <f t="shared" ref="AN98" si="1226">COUNTIF(C99:AM99,"Férier")</f>
        <v>0</v>
      </c>
      <c r="AO98" s="208">
        <f t="shared" ref="AO98" si="1227">(COUNTIF(C99:AM99,"8h_CL")+(COUNTIF(C99:AM99,"4h_CL")*0.5))</f>
        <v>0</v>
      </c>
      <c r="AP98" s="210">
        <f t="shared" ref="AP98" si="1228">(COUNTIF(C99:AM99,"8h_RC")+(COUNTIF(C99:AM99,"2h_RC")*0.5)+(COUNTIF(C99:AM99,"2h_RC")*0.25)+(COUNTIF(C99:AM99,"6h_RC")*0.75))</f>
        <v>0</v>
      </c>
      <c r="AQ98" s="212">
        <f t="shared" ref="AQ98" si="1229">COUNTIF(C99:AM99,"SaSo")</f>
        <v>0</v>
      </c>
      <c r="AR98" s="214">
        <f t="shared" ref="AR98" si="1230">COUNTIF(C99:AM99,"Malad")</f>
        <v>0</v>
      </c>
      <c r="AS98" s="216">
        <f t="shared" ref="AS98" si="1231">COUNTIF(C99:AM99,"T-HW")</f>
        <v>0</v>
      </c>
      <c r="AT98" s="201">
        <f t="shared" ref="AT98" si="1232">(COUNTIF(C99:AM99,"8h_CEL")+(COUNTIF(C98:AM98,"2h_CEL")*0.5))</f>
        <v>0</v>
      </c>
    </row>
    <row r="99" spans="1:46" x14ac:dyDescent="0.25">
      <c r="A99" s="202"/>
      <c r="B99" s="168" t="s">
        <v>32</v>
      </c>
      <c r="C99" s="142" t="str">
        <f>IF(C98=".",".","")</f>
        <v>.</v>
      </c>
      <c r="D99" s="143" t="str">
        <f t="shared" ref="D99" si="1233">IF(D98=".",".","")</f>
        <v>.</v>
      </c>
      <c r="E99" s="143" t="str">
        <f t="shared" ref="E99" si="1234">IF(E98=".",".","")</f>
        <v>.</v>
      </c>
      <c r="F99" s="143" t="str">
        <f t="shared" ref="F99" si="1235">IF(F98=".",".","")</f>
        <v/>
      </c>
      <c r="G99" s="143" t="str">
        <f t="shared" ref="G99" si="1236">IF(G98=".",".","")</f>
        <v/>
      </c>
      <c r="H99" s="145" t="str">
        <f t="shared" ref="H99:H101" si="1237">IF(H98=".",".","")</f>
        <v/>
      </c>
      <c r="I99" s="145" t="str">
        <f t="shared" ref="I99:I101" si="1238">IF(I98=".",".","")</f>
        <v/>
      </c>
      <c r="J99" s="142" t="str">
        <f>IF(J98=".",".","")</f>
        <v/>
      </c>
      <c r="K99" s="143" t="str">
        <f t="shared" ref="K99" si="1239">IF(K98=".",".","")</f>
        <v/>
      </c>
      <c r="L99" s="143" t="str">
        <f t="shared" ref="L99" si="1240">IF(L98=".",".","")</f>
        <v/>
      </c>
      <c r="M99" s="143" t="str">
        <f t="shared" ref="M99" si="1241">IF(M98=".",".","")</f>
        <v/>
      </c>
      <c r="N99" s="143" t="str">
        <f t="shared" ref="N99" si="1242">IF(N98=".",".","")</f>
        <v/>
      </c>
      <c r="O99" s="145" t="str">
        <f t="shared" ref="O99:O101" si="1243">IF(O98=".",".","")</f>
        <v/>
      </c>
      <c r="P99" s="145" t="str">
        <f t="shared" ref="P99:P101" si="1244">IF(P98=".",".","")</f>
        <v/>
      </c>
      <c r="Q99" s="142" t="str">
        <f>IF(Q98=".",".","")</f>
        <v/>
      </c>
      <c r="R99" s="143" t="str">
        <f t="shared" ref="R99" si="1245">IF(R98=".",".","")</f>
        <v/>
      </c>
      <c r="S99" s="143" t="str">
        <f t="shared" ref="S99" si="1246">IF(S98=".",".","")</f>
        <v/>
      </c>
      <c r="T99" s="143" t="str">
        <f t="shared" ref="T99" si="1247">IF(T98=".",".","")</f>
        <v/>
      </c>
      <c r="U99" s="143" t="str">
        <f t="shared" ref="U99" si="1248">IF(U98=".",".","")</f>
        <v/>
      </c>
      <c r="V99" s="145" t="str">
        <f t="shared" ref="V99:V101" si="1249">IF(V98=".",".","")</f>
        <v/>
      </c>
      <c r="W99" s="145" t="str">
        <f t="shared" ref="W99:W101" si="1250">IF(W98=".",".","")</f>
        <v/>
      </c>
      <c r="X99" s="142" t="str">
        <f>IF(X98=".",".","")</f>
        <v/>
      </c>
      <c r="Y99" s="143" t="str">
        <f t="shared" ref="Y99" si="1251">IF(Y98=".",".","")</f>
        <v/>
      </c>
      <c r="Z99" s="143" t="str">
        <f t="shared" ref="Z99" si="1252">IF(Z98=".",".","")</f>
        <v/>
      </c>
      <c r="AA99" s="143" t="str">
        <f t="shared" ref="AA99" si="1253">IF(AA98=".",".","")</f>
        <v/>
      </c>
      <c r="AB99" s="143" t="str">
        <f t="shared" ref="AB99" si="1254">IF(AB98=".",".","")</f>
        <v/>
      </c>
      <c r="AC99" s="145" t="str">
        <f t="shared" ref="AC99:AC101" si="1255">IF(AC98=".",".","")</f>
        <v/>
      </c>
      <c r="AD99" s="145" t="str">
        <f t="shared" ref="AD99:AD101" si="1256">IF(AD98=".",".","")</f>
        <v/>
      </c>
      <c r="AE99" s="142" t="str">
        <f>IF(AE98=".",".","")</f>
        <v/>
      </c>
      <c r="AF99" s="143" t="str">
        <f t="shared" ref="AF99" si="1257">IF(AF98=".",".","")</f>
        <v/>
      </c>
      <c r="AG99" s="143" t="str">
        <f t="shared" ref="AG99" si="1258">IF(AG98=".",".","")</f>
        <v/>
      </c>
      <c r="AH99" s="143" t="str">
        <f t="shared" ref="AH99" si="1259">IF(AH98=".",".","")</f>
        <v/>
      </c>
      <c r="AI99" s="143" t="str">
        <f t="shared" ref="AI99" si="1260">IF(AI98=".",".","")</f>
        <v/>
      </c>
      <c r="AJ99" s="145" t="str">
        <f t="shared" ref="AJ99:AJ101" si="1261">IF(AJ98=".",".","")</f>
        <v>.</v>
      </c>
      <c r="AK99" s="145" t="str">
        <f t="shared" ref="AK99:AK101" si="1262">IF(AK98=".",".","")</f>
        <v>.</v>
      </c>
      <c r="AL99" s="142" t="str">
        <f>IF(AL98=".",".","")</f>
        <v>.</v>
      </c>
      <c r="AM99" s="143" t="str">
        <f t="shared" ref="AM99" si="1263">IF(AM98=".",".","")</f>
        <v>.</v>
      </c>
      <c r="AN99" s="206"/>
      <c r="AO99" s="208"/>
      <c r="AP99" s="210"/>
      <c r="AQ99" s="212"/>
      <c r="AR99" s="214"/>
      <c r="AS99" s="216"/>
      <c r="AT99" s="202"/>
    </row>
    <row r="100" spans="1:46" x14ac:dyDescent="0.25">
      <c r="A100" s="202"/>
      <c r="B100" s="168" t="s">
        <v>34</v>
      </c>
      <c r="C100" s="146" t="str">
        <f t="shared" ref="C100" si="1264">IF(C99=".",".",IF(C99="T-HW","",IF(C99="Work","",IF(C99="","","-"))))</f>
        <v>.</v>
      </c>
      <c r="D100" s="146" t="str">
        <f t="shared" ref="D100" si="1265">IF(D99=".",".",IF(D99="T-HW","",IF(D99="Work","",IF(D99="","","-"))))</f>
        <v>.</v>
      </c>
      <c r="E100" s="146" t="str">
        <f t="shared" ref="E100" si="1266">IF(E99=".",".",IF(E99="T-HW","",IF(E99="Work","",IF(E99="","","-"))))</f>
        <v>.</v>
      </c>
      <c r="F100" s="146" t="str">
        <f>IF(F99=".",".",IF(F99="T-HW","",IF(F99="Work","",IF(F99="","","-"))))</f>
        <v/>
      </c>
      <c r="G100" s="146" t="str">
        <f>IF(G99=".",".",IF(G99="T-HW","",IF(G99="Work","",IF(G99="","","-"))))</f>
        <v/>
      </c>
      <c r="H100" s="144" t="str">
        <f t="shared" si="1237"/>
        <v/>
      </c>
      <c r="I100" s="144" t="str">
        <f t="shared" si="1238"/>
        <v/>
      </c>
      <c r="J100" s="146" t="str">
        <f t="shared" ref="J100" si="1267">IF(J99=".",".",IF(J99="T-HW","",IF(J99="Work","",IF(J99="","","-"))))</f>
        <v/>
      </c>
      <c r="K100" s="146" t="str">
        <f t="shared" ref="K100" si="1268">IF(K99=".",".",IF(K99="T-HW","",IF(K99="Work","",IF(K99="","","-"))))</f>
        <v/>
      </c>
      <c r="L100" s="146" t="str">
        <f t="shared" ref="L100" si="1269">IF(L99=".",".",IF(L99="T-HW","",IF(L99="Work","",IF(L99="","","-"))))</f>
        <v/>
      </c>
      <c r="M100" s="146" t="str">
        <f t="shared" ref="M100" si="1270">IF(M99=".",".",IF(M99="T-HW","",IF(M99="Work","",IF(M99="","","-"))))</f>
        <v/>
      </c>
      <c r="N100" s="146" t="str">
        <f t="shared" ref="N100" si="1271">IF(N99=".",".",IF(N99="T-HW","",IF(N99="Work","",IF(N99="","","-"))))</f>
        <v/>
      </c>
      <c r="O100" s="144" t="str">
        <f t="shared" si="1243"/>
        <v/>
      </c>
      <c r="P100" s="144" t="str">
        <f t="shared" si="1244"/>
        <v/>
      </c>
      <c r="Q100" s="146" t="str">
        <f t="shared" ref="Q100" si="1272">IF(Q99=".",".",IF(Q99="T-HW","",IF(Q99="Work","",IF(Q99="","","-"))))</f>
        <v/>
      </c>
      <c r="R100" s="146" t="str">
        <f t="shared" ref="R100" si="1273">IF(R99=".",".",IF(R99="T-HW","",IF(R99="Work","",IF(R99="","","-"))))</f>
        <v/>
      </c>
      <c r="S100" s="146" t="str">
        <f t="shared" ref="S100" si="1274">IF(S99=".",".",IF(S99="T-HW","",IF(S99="Work","",IF(S99="","","-"))))</f>
        <v/>
      </c>
      <c r="T100" s="146" t="str">
        <f t="shared" ref="T100" si="1275">IF(T99=".",".",IF(T99="T-HW","",IF(T99="Work","",IF(T99="","","-"))))</f>
        <v/>
      </c>
      <c r="U100" s="146" t="str">
        <f t="shared" ref="U100" si="1276">IF(U99=".",".",IF(U99="T-HW","",IF(U99="Work","",IF(U99="","","-"))))</f>
        <v/>
      </c>
      <c r="V100" s="144" t="str">
        <f t="shared" si="1249"/>
        <v/>
      </c>
      <c r="W100" s="144" t="str">
        <f t="shared" si="1250"/>
        <v/>
      </c>
      <c r="X100" s="146" t="str">
        <f t="shared" ref="X100" si="1277">IF(X99=".",".",IF(X99="T-HW","",IF(X99="Work","",IF(X99="","","-"))))</f>
        <v/>
      </c>
      <c r="Y100" s="146" t="str">
        <f t="shared" ref="Y100" si="1278">IF(Y99=".",".",IF(Y99="T-HW","",IF(Y99="Work","",IF(Y99="","","-"))))</f>
        <v/>
      </c>
      <c r="Z100" s="146" t="str">
        <f t="shared" ref="Z100" si="1279">IF(Z99=".",".",IF(Z99="T-HW","",IF(Z99="Work","",IF(Z99="","","-"))))</f>
        <v/>
      </c>
      <c r="AA100" s="146" t="str">
        <f t="shared" ref="AA100" si="1280">IF(AA99=".",".",IF(AA99="T-HW","",IF(AA99="Work","",IF(AA99="","","-"))))</f>
        <v/>
      </c>
      <c r="AB100" s="146" t="str">
        <f t="shared" ref="AB100" si="1281">IF(AB99=".",".",IF(AB99="T-HW","",IF(AB99="Work","",IF(AB99="","","-"))))</f>
        <v/>
      </c>
      <c r="AC100" s="144" t="str">
        <f t="shared" si="1255"/>
        <v/>
      </c>
      <c r="AD100" s="144" t="str">
        <f t="shared" si="1256"/>
        <v/>
      </c>
      <c r="AE100" s="146" t="str">
        <f t="shared" ref="AE100" si="1282">IF(AE99=".",".",IF(AE99="T-HW","",IF(AE99="Work","",IF(AE99="","","-"))))</f>
        <v/>
      </c>
      <c r="AF100" s="146" t="str">
        <f t="shared" ref="AF100" si="1283">IF(AF99=".",".",IF(AF99="T-HW","",IF(AF99="Work","",IF(AF99="","","-"))))</f>
        <v/>
      </c>
      <c r="AG100" s="146" t="str">
        <f t="shared" ref="AG100" si="1284">IF(AG99=".",".",IF(AG99="T-HW","",IF(AG99="Work","",IF(AG99="","","-"))))</f>
        <v/>
      </c>
      <c r="AH100" s="146" t="str">
        <f t="shared" ref="AH100" si="1285">IF(AH99=".",".",IF(AH99="T-HW","",IF(AH99="Work","",IF(AH99="","","-"))))</f>
        <v/>
      </c>
      <c r="AI100" s="146" t="str">
        <f t="shared" ref="AI100" si="1286">IF(AI99=".",".",IF(AI99="T-HW","",IF(AI99="Work","",IF(AI99="","","-"))))</f>
        <v/>
      </c>
      <c r="AJ100" s="144" t="str">
        <f t="shared" si="1261"/>
        <v>.</v>
      </c>
      <c r="AK100" s="144" t="str">
        <f t="shared" si="1262"/>
        <v>.</v>
      </c>
      <c r="AL100" s="146" t="str">
        <f t="shared" ref="AL100" si="1287">IF(AL99=".",".",IF(AL99="T-HW","",IF(AL99="Work","",IF(AL99="","","-"))))</f>
        <v>.</v>
      </c>
      <c r="AM100" s="146" t="str">
        <f t="shared" ref="AM100" si="1288">IF(AM99=".",".",IF(AM99="T-HW","",IF(AM99="Work","",IF(AM99="","","-"))))</f>
        <v>.</v>
      </c>
      <c r="AN100" s="206"/>
      <c r="AO100" s="208"/>
      <c r="AP100" s="210"/>
      <c r="AQ100" s="212"/>
      <c r="AR100" s="214"/>
      <c r="AS100" s="216"/>
      <c r="AT100" s="202"/>
    </row>
    <row r="101" spans="1:46" x14ac:dyDescent="0.25">
      <c r="A101" s="202"/>
      <c r="B101" s="168" t="s">
        <v>35</v>
      </c>
      <c r="C101" s="146" t="str">
        <f>IF(C100=".",".",IF(C100="-","-",""))</f>
        <v>.</v>
      </c>
      <c r="D101" s="147" t="str">
        <f t="shared" ref="D101" si="1289">IF(D100=".",".",IF(D100="-","-",""))</f>
        <v>.</v>
      </c>
      <c r="E101" s="147" t="str">
        <f t="shared" ref="E101" si="1290">IF(E100=".",".",IF(E100="-","-",""))</f>
        <v>.</v>
      </c>
      <c r="F101" s="147" t="str">
        <f t="shared" ref="F101" si="1291">IF(F100=".",".",IF(F100="-","-",""))</f>
        <v/>
      </c>
      <c r="G101" s="147" t="str">
        <f t="shared" ref="G101" si="1292">IF(G100=".",".",IF(G100="-","-",""))</f>
        <v/>
      </c>
      <c r="H101" s="144" t="str">
        <f t="shared" si="1237"/>
        <v/>
      </c>
      <c r="I101" s="144" t="str">
        <f t="shared" si="1238"/>
        <v/>
      </c>
      <c r="J101" s="146" t="str">
        <f>IF(J100=".",".",IF(J100="-","-",""))</f>
        <v/>
      </c>
      <c r="K101" s="147" t="str">
        <f t="shared" ref="K101" si="1293">IF(K100=".",".",IF(K100="-","-",""))</f>
        <v/>
      </c>
      <c r="L101" s="147" t="str">
        <f t="shared" ref="L101" si="1294">IF(L100=".",".",IF(L100="-","-",""))</f>
        <v/>
      </c>
      <c r="M101" s="147" t="str">
        <f t="shared" ref="M101" si="1295">IF(M100=".",".",IF(M100="-","-",""))</f>
        <v/>
      </c>
      <c r="N101" s="147" t="str">
        <f t="shared" ref="N101" si="1296">IF(N100=".",".",IF(N100="-","-",""))</f>
        <v/>
      </c>
      <c r="O101" s="144" t="str">
        <f t="shared" si="1243"/>
        <v/>
      </c>
      <c r="P101" s="144" t="str">
        <f t="shared" si="1244"/>
        <v/>
      </c>
      <c r="Q101" s="146" t="str">
        <f>IF(Q100=".",".",IF(Q100="-","-",""))</f>
        <v/>
      </c>
      <c r="R101" s="147" t="str">
        <f t="shared" ref="R101" si="1297">IF(R100=".",".",IF(R100="-","-",""))</f>
        <v/>
      </c>
      <c r="S101" s="147" t="str">
        <f t="shared" ref="S101" si="1298">IF(S100=".",".",IF(S100="-","-",""))</f>
        <v/>
      </c>
      <c r="T101" s="147" t="str">
        <f t="shared" ref="T101" si="1299">IF(T100=".",".",IF(T100="-","-",""))</f>
        <v/>
      </c>
      <c r="U101" s="147" t="str">
        <f t="shared" ref="U101" si="1300">IF(U100=".",".",IF(U100="-","-",""))</f>
        <v/>
      </c>
      <c r="V101" s="144" t="str">
        <f t="shared" si="1249"/>
        <v/>
      </c>
      <c r="W101" s="144" t="str">
        <f t="shared" si="1250"/>
        <v/>
      </c>
      <c r="X101" s="146" t="str">
        <f>IF(X100=".",".",IF(X100="-","-",""))</f>
        <v/>
      </c>
      <c r="Y101" s="147" t="str">
        <f t="shared" ref="Y101" si="1301">IF(Y100=".",".",IF(Y100="-","-",""))</f>
        <v/>
      </c>
      <c r="Z101" s="147" t="str">
        <f t="shared" ref="Z101" si="1302">IF(Z100=".",".",IF(Z100="-","-",""))</f>
        <v/>
      </c>
      <c r="AA101" s="147" t="str">
        <f t="shared" ref="AA101" si="1303">IF(AA100=".",".",IF(AA100="-","-",""))</f>
        <v/>
      </c>
      <c r="AB101" s="147" t="str">
        <f t="shared" ref="AB101" si="1304">IF(AB100=".",".",IF(AB100="-","-",""))</f>
        <v/>
      </c>
      <c r="AC101" s="144" t="str">
        <f t="shared" si="1255"/>
        <v/>
      </c>
      <c r="AD101" s="144" t="str">
        <f t="shared" si="1256"/>
        <v/>
      </c>
      <c r="AE101" s="146" t="str">
        <f>IF(AE100=".",".",IF(AE100="-","-",""))</f>
        <v/>
      </c>
      <c r="AF101" s="147" t="str">
        <f t="shared" ref="AF101" si="1305">IF(AF100=".",".",IF(AF100="-","-",""))</f>
        <v/>
      </c>
      <c r="AG101" s="147" t="str">
        <f t="shared" ref="AG101" si="1306">IF(AG100=".",".",IF(AG100="-","-",""))</f>
        <v/>
      </c>
      <c r="AH101" s="147" t="str">
        <f t="shared" ref="AH101" si="1307">IF(AH100=".",".",IF(AH100="-","-",""))</f>
        <v/>
      </c>
      <c r="AI101" s="147" t="str">
        <f t="shared" ref="AI101" si="1308">IF(AI100=".",".",IF(AI100="-","-",""))</f>
        <v/>
      </c>
      <c r="AJ101" s="144" t="str">
        <f t="shared" si="1261"/>
        <v>.</v>
      </c>
      <c r="AK101" s="144" t="str">
        <f t="shared" si="1262"/>
        <v>.</v>
      </c>
      <c r="AL101" s="146" t="str">
        <f>IF(AL100=".",".",IF(AL100="-","-",""))</f>
        <v>.</v>
      </c>
      <c r="AM101" s="147" t="str">
        <f t="shared" ref="AM101" si="1309">IF(AM100=".",".",IF(AM100="-","-",""))</f>
        <v>.</v>
      </c>
      <c r="AN101" s="206"/>
      <c r="AO101" s="208"/>
      <c r="AP101" s="210"/>
      <c r="AQ101" s="212"/>
      <c r="AR101" s="214"/>
      <c r="AS101" s="216"/>
      <c r="AT101" s="202"/>
    </row>
    <row r="102" spans="1:46" x14ac:dyDescent="0.25">
      <c r="A102" s="174" t="s">
        <v>36</v>
      </c>
      <c r="B102" s="168" t="s">
        <v>37</v>
      </c>
      <c r="C102" s="146" t="str">
        <f t="shared" ref="C102" si="1310">IF(C101=".",".",IF(C101="-","-",0))</f>
        <v>.</v>
      </c>
      <c r="D102" s="146" t="str">
        <f t="shared" ref="D102" si="1311">IF(D101=".",".",IF(D101="-","-",0))</f>
        <v>.</v>
      </c>
      <c r="E102" s="146" t="str">
        <f>IF(E101=".",".",IF(E101="-","-",0))</f>
        <v>.</v>
      </c>
      <c r="F102" s="146">
        <f>IF(F101=".",".",IF(F101="-","-",0))</f>
        <v>0</v>
      </c>
      <c r="G102" s="146">
        <f>IF(G101=".",".",IF(G101="-","-",0))</f>
        <v>0</v>
      </c>
      <c r="H102" s="144" t="str">
        <f>IF(H101=".",".","All")</f>
        <v>All</v>
      </c>
      <c r="I102" s="144" t="str">
        <f>IF(I101=".",".","/ jour")</f>
        <v>/ jour</v>
      </c>
      <c r="J102" s="146">
        <f t="shared" ref="J102" si="1312">IF(J101=".",".",IF(J101="-","-",0))</f>
        <v>0</v>
      </c>
      <c r="K102" s="146">
        <f t="shared" ref="K102" si="1313">IF(K101=".",".",IF(K101="-","-",0))</f>
        <v>0</v>
      </c>
      <c r="L102" s="146">
        <f t="shared" ref="L102" si="1314">IF(L101=".",".",IF(L101="-","-",0))</f>
        <v>0</v>
      </c>
      <c r="M102" s="146">
        <f>IF(M101=".",".",IF(M101="-","-",0))</f>
        <v>0</v>
      </c>
      <c r="N102" s="146">
        <f>IF(N101=".",".",IF(N101="-","-",0))</f>
        <v>0</v>
      </c>
      <c r="O102" s="144" t="str">
        <f>IF(O101=".",".","All")</f>
        <v>All</v>
      </c>
      <c r="P102" s="144" t="str">
        <f>IF(P101=".",".","/ jour")</f>
        <v>/ jour</v>
      </c>
      <c r="Q102" s="146">
        <f t="shared" ref="Q102" si="1315">IF(Q101=".",".",IF(Q101="-","-",0))</f>
        <v>0</v>
      </c>
      <c r="R102" s="146">
        <f t="shared" ref="R102" si="1316">IF(R101=".",".",IF(R101="-","-",0))</f>
        <v>0</v>
      </c>
      <c r="S102" s="146">
        <f t="shared" ref="S102" si="1317">IF(S101=".",".",IF(S101="-","-",0))</f>
        <v>0</v>
      </c>
      <c r="T102" s="146">
        <f>IF(T101=".",".",IF(T101="-","-",0))</f>
        <v>0</v>
      </c>
      <c r="U102" s="146">
        <f>IF(U101=".",".",IF(U101="-","-",0))</f>
        <v>0</v>
      </c>
      <c r="V102" s="144" t="str">
        <f>IF(V101=".",".","All")</f>
        <v>All</v>
      </c>
      <c r="W102" s="144" t="str">
        <f>IF(W101=".",".","/ jour")</f>
        <v>/ jour</v>
      </c>
      <c r="X102" s="146">
        <f t="shared" ref="X102" si="1318">IF(X101=".",".",IF(X101="-","-",0))</f>
        <v>0</v>
      </c>
      <c r="Y102" s="146">
        <f t="shared" ref="Y102" si="1319">IF(Y101=".",".",IF(Y101="-","-",0))</f>
        <v>0</v>
      </c>
      <c r="Z102" s="146">
        <f t="shared" ref="Z102" si="1320">IF(Z101=".",".",IF(Z101="-","-",0))</f>
        <v>0</v>
      </c>
      <c r="AA102" s="146">
        <f>IF(AA101=".",".",IF(AA101="-","-",0))</f>
        <v>0</v>
      </c>
      <c r="AB102" s="146">
        <f>IF(AB101=".",".",IF(AB101="-","-",0))</f>
        <v>0</v>
      </c>
      <c r="AC102" s="144" t="str">
        <f>IF(AC101=".",".","All")</f>
        <v>All</v>
      </c>
      <c r="AD102" s="144" t="str">
        <f>IF(AD101=".",".","/ jour")</f>
        <v>/ jour</v>
      </c>
      <c r="AE102" s="146">
        <f t="shared" ref="AE102" si="1321">IF(AE101=".",".",IF(AE101="-","-",0))</f>
        <v>0</v>
      </c>
      <c r="AF102" s="146">
        <f t="shared" ref="AF102" si="1322">IF(AF101=".",".",IF(AF101="-","-",0))</f>
        <v>0</v>
      </c>
      <c r="AG102" s="146">
        <f t="shared" ref="AG102" si="1323">IF(AG101=".",".",IF(AG101="-","-",0))</f>
        <v>0</v>
      </c>
      <c r="AH102" s="146">
        <f>IF(AH101=".",".",IF(AH101="-","-",0))</f>
        <v>0</v>
      </c>
      <c r="AI102" s="146">
        <f>IF(AI101=".",".",IF(AI101="-","-",0))</f>
        <v>0</v>
      </c>
      <c r="AJ102" s="144" t="str">
        <f>IF(AJ101=".",".","Total")</f>
        <v>.</v>
      </c>
      <c r="AK102" s="144" t="str">
        <f>IF(AK101=".",".","/ jour")</f>
        <v>.</v>
      </c>
      <c r="AL102" s="146" t="str">
        <f t="shared" ref="AL102" si="1324">IF(AL101=".",".",IF(AL101="-","-",0))</f>
        <v>.</v>
      </c>
      <c r="AM102" s="146" t="str">
        <f t="shared" ref="AM102" si="1325">IF(AM101=".",".",IF(AM101="-","-",0))</f>
        <v>.</v>
      </c>
      <c r="AN102" s="206"/>
      <c r="AO102" s="208"/>
      <c r="AP102" s="210"/>
      <c r="AQ102" s="212"/>
      <c r="AR102" s="214"/>
      <c r="AS102" s="216"/>
      <c r="AT102" s="202"/>
    </row>
    <row r="103" spans="1:46" ht="15.75" thickBot="1" x14ac:dyDescent="0.3">
      <c r="A103" s="159" t="str">
        <f>IFERROR(AVERAGE(C103:G103,J103:N103,Q103:U103,X103:AB103,AE103:AI103,AL103:AM103),"-")</f>
        <v>-</v>
      </c>
      <c r="B103" s="169" t="s">
        <v>38</v>
      </c>
      <c r="C103" s="148" t="str">
        <f>IF(C101=".",".",IF(C101="-","-",IFERROR(C101-C100-C102,"")))</f>
        <v>.</v>
      </c>
      <c r="D103" s="148" t="str">
        <f>IF(D101=".",".",IF(D101="-","-",IFERROR(D101-D100-D102,"")))</f>
        <v>.</v>
      </c>
      <c r="E103" s="148" t="str">
        <f>IF(E101=".",".",IF(E101="-","",IFERROR(E101-E100-E102,"")))</f>
        <v>.</v>
      </c>
      <c r="F103" s="148" t="str">
        <f>IF(F101=".",".",IF(F101="-","-",IFERROR(F101-F100-F102,"")))</f>
        <v/>
      </c>
      <c r="G103" s="148" t="str">
        <f>IF(G101=".",".",IF(G101="-","-",IFERROR(G101-G100-G102,"")))</f>
        <v/>
      </c>
      <c r="H103" s="149">
        <f>IF(H101=".",".",SUM(C103:G103)+SUM(AL91:AM91))</f>
        <v>0</v>
      </c>
      <c r="I103" s="150" t="str">
        <f>IF(I101=".",".",IFERROR(AVERAGE(AL97:AM97,C103:G103),""))</f>
        <v/>
      </c>
      <c r="J103" s="148" t="str">
        <f>IF(J101=".",".",IF(J101="-","-",IFERROR(J101-J100-J102,"")))</f>
        <v/>
      </c>
      <c r="K103" s="148" t="str">
        <f>IF(K101=".",".",IF(K101="-","-",IFERROR(K101-K100-K102,"")))</f>
        <v/>
      </c>
      <c r="L103" s="148" t="str">
        <f>IF(L101=".",".",IF(L101="-","",IFERROR(L101-L100-L102,"")))</f>
        <v/>
      </c>
      <c r="M103" s="148" t="str">
        <f>IF(M101=".",".",IF(M101="-","-",IFERROR(M101-M100-M102,"")))</f>
        <v/>
      </c>
      <c r="N103" s="148" t="str">
        <f>IF(N101=".",".",IF(N101="-","-",IFERROR(N101-N100-N102,"")))</f>
        <v/>
      </c>
      <c r="O103" s="149">
        <f>IF(O101=".",".",SUM(J103:N103))</f>
        <v>0</v>
      </c>
      <c r="P103" s="150" t="str">
        <f>IF(P101=".",".",IFERROR(AVERAGE(J103:N103),""))</f>
        <v/>
      </c>
      <c r="Q103" s="148" t="str">
        <f>IF(Q101=".",".",IF(Q101="-","-",IFERROR(Q101-Q100-Q102,"")))</f>
        <v/>
      </c>
      <c r="R103" s="148" t="str">
        <f>IF(R101=".",".",IF(R101="-","-",IFERROR(R101-R100-R102,"")))</f>
        <v/>
      </c>
      <c r="S103" s="148" t="str">
        <f>IF(S101=".",".",IF(S101="-","",IFERROR(S101-S100-S102,"")))</f>
        <v/>
      </c>
      <c r="T103" s="148" t="str">
        <f>IF(T101=".",".",IF(T101="-","-",IFERROR(T101-T100-T102,"")))</f>
        <v/>
      </c>
      <c r="U103" s="148" t="str">
        <f>IF(U101=".",".",IF(U101="-","-",IFERROR(U101-U100-U102,"")))</f>
        <v/>
      </c>
      <c r="V103" s="149">
        <f>IF(V101=".",".",SUM(Q103:U103))</f>
        <v>0</v>
      </c>
      <c r="W103" s="150" t="str">
        <f>IF(W101=".",".",IFERROR(AVERAGE(Q103:U103),""))</f>
        <v/>
      </c>
      <c r="X103" s="148" t="str">
        <f>IF(X101=".",".",IF(X101="-","-",IFERROR(X101-X100-X102,"")))</f>
        <v/>
      </c>
      <c r="Y103" s="148" t="str">
        <f>IF(Y101=".",".",IF(Y101="-","-",IFERROR(Y101-Y100-Y102,"")))</f>
        <v/>
      </c>
      <c r="Z103" s="148" t="str">
        <f>IF(Z101=".",".",IF(Z101="-","",IFERROR(Z101-Z100-Z102,"")))</f>
        <v/>
      </c>
      <c r="AA103" s="148" t="str">
        <f>IF(AA101=".",".",IF(AA101="-","-",IFERROR(AA101-AA100-AA102,"")))</f>
        <v/>
      </c>
      <c r="AB103" s="148" t="str">
        <f>IF(AB101=".",".",IF(AB101="-","-",IFERROR(AB101-AB100-AB102,"")))</f>
        <v/>
      </c>
      <c r="AC103" s="149">
        <f>IF(AC101=".",".",SUM(X103:AB103))</f>
        <v>0</v>
      </c>
      <c r="AD103" s="150" t="str">
        <f>IF(AD101=".",".",IFERROR(AVERAGE(X103:AB103),""))</f>
        <v/>
      </c>
      <c r="AE103" s="148" t="str">
        <f>IF(AE101=".",".",IF(AE101="-","-",IFERROR(AE101-AE100-AE102,"")))</f>
        <v/>
      </c>
      <c r="AF103" s="148" t="str">
        <f>IF(AF101=".",".",IF(AF101="-","-",IFERROR(AF101-AF100-AF102,"")))</f>
        <v/>
      </c>
      <c r="AG103" s="148" t="str">
        <f>IF(AG101=".",".",IF(AG101="-","",IFERROR(AG101-AG100-AG102,"")))</f>
        <v/>
      </c>
      <c r="AH103" s="148" t="str">
        <f>IF(AH101=".",".",IF(AH101="-","-",IFERROR(AH101-AH100-AH102,"")))</f>
        <v/>
      </c>
      <c r="AI103" s="148" t="str">
        <f>IF(AI101=".",".",IF(AI101="-","-",IFERROR(AI101-AI100-AI102,"")))</f>
        <v/>
      </c>
      <c r="AJ103" s="149" t="str">
        <f>IF(AJ101=".",".",SUM(AE103:AI103))</f>
        <v>.</v>
      </c>
      <c r="AK103" s="150" t="str">
        <f>IF(AK101=".",".",IFERROR(AVERAGE(AE103:AI103),""))</f>
        <v>.</v>
      </c>
      <c r="AL103" s="148" t="str">
        <f>IF(AL101=".",".",IF(AL101="-","-",IFERROR(AL101-AL100-AL102,"")))</f>
        <v>.</v>
      </c>
      <c r="AM103" s="148" t="str">
        <f>IF(AM101=".",".",IF(AM101="-","-",IFERROR(AM101-AM100-AM102,"")))</f>
        <v>.</v>
      </c>
      <c r="AN103" s="207"/>
      <c r="AO103" s="209"/>
      <c r="AP103" s="211"/>
      <c r="AQ103" s="213"/>
      <c r="AR103" s="215"/>
      <c r="AS103" s="217"/>
      <c r="AT103" s="203"/>
    </row>
    <row r="104" spans="1:46" x14ac:dyDescent="0.25">
      <c r="A104" s="201" t="s">
        <v>39</v>
      </c>
      <c r="B104" s="167" t="s">
        <v>31</v>
      </c>
      <c r="C104" s="140" t="str">
        <f>Enfants!AU54</f>
        <v>.</v>
      </c>
      <c r="D104" s="113" t="str">
        <f>Enfants!AV54</f>
        <v>.</v>
      </c>
      <c r="E104" s="113" t="str">
        <f>Enfants!AW54</f>
        <v>.</v>
      </c>
      <c r="F104" s="113" t="str">
        <f>Enfants!AX54</f>
        <v>.</v>
      </c>
      <c r="G104" s="113" t="str">
        <f>Enfants!AY54</f>
        <v>.</v>
      </c>
      <c r="H104" s="115">
        <f>Enfants!AZ54</f>
        <v>1</v>
      </c>
      <c r="I104" s="115">
        <f>Enfants!BA54</f>
        <v>2</v>
      </c>
      <c r="J104" s="113">
        <f>Enfants!BB54</f>
        <v>3</v>
      </c>
      <c r="K104" s="113">
        <f>Enfants!BC54</f>
        <v>4</v>
      </c>
      <c r="L104" s="113">
        <f>Enfants!BD54</f>
        <v>5</v>
      </c>
      <c r="M104" s="113">
        <f>Enfants!BE54</f>
        <v>6</v>
      </c>
      <c r="N104" s="113">
        <f>Enfants!BF54</f>
        <v>7</v>
      </c>
      <c r="O104" s="115">
        <f>Enfants!BG54</f>
        <v>8</v>
      </c>
      <c r="P104" s="115">
        <f>Enfants!BH54</f>
        <v>9</v>
      </c>
      <c r="Q104" s="113">
        <f>Enfants!BI54</f>
        <v>10</v>
      </c>
      <c r="R104" s="113">
        <f>Enfants!BJ54</f>
        <v>11</v>
      </c>
      <c r="S104" s="113">
        <f>Enfants!BK54</f>
        <v>12</v>
      </c>
      <c r="T104" s="113">
        <f>Enfants!BL54</f>
        <v>13</v>
      </c>
      <c r="U104" s="113">
        <f>Enfants!BM54</f>
        <v>14</v>
      </c>
      <c r="V104" s="115">
        <f>Enfants!BN54</f>
        <v>15</v>
      </c>
      <c r="W104" s="115">
        <f>Enfants!BO54</f>
        <v>16</v>
      </c>
      <c r="X104" s="113">
        <f>Enfants!BP54</f>
        <v>17</v>
      </c>
      <c r="Y104" s="113">
        <f>Enfants!BQ54</f>
        <v>18</v>
      </c>
      <c r="Z104" s="113">
        <f>Enfants!BR54</f>
        <v>19</v>
      </c>
      <c r="AA104" s="113">
        <f>Enfants!BS54</f>
        <v>20</v>
      </c>
      <c r="AB104" s="113">
        <f>Enfants!BT54</f>
        <v>21</v>
      </c>
      <c r="AC104" s="141">
        <f>Enfants!BU54</f>
        <v>22</v>
      </c>
      <c r="AD104" s="115">
        <f>Enfants!BV54</f>
        <v>23</v>
      </c>
      <c r="AE104" s="113">
        <f>Enfants!BW54</f>
        <v>24</v>
      </c>
      <c r="AF104" s="113">
        <f>Enfants!BX54</f>
        <v>25</v>
      </c>
      <c r="AG104" s="113">
        <f>Enfants!BY54</f>
        <v>26</v>
      </c>
      <c r="AH104" s="113">
        <f>Enfants!BZ54</f>
        <v>27</v>
      </c>
      <c r="AI104" s="113">
        <f>Enfants!CA54</f>
        <v>28</v>
      </c>
      <c r="AJ104" s="115">
        <f>Enfants!CB54</f>
        <v>29</v>
      </c>
      <c r="AK104" s="115">
        <f>Enfants!CC54</f>
        <v>30</v>
      </c>
      <c r="AL104" s="113">
        <f>Enfants!CD54</f>
        <v>31</v>
      </c>
      <c r="AM104" s="118" t="str">
        <f>Enfants!CE54</f>
        <v>.</v>
      </c>
      <c r="AN104" s="206">
        <f t="shared" ref="AN104" si="1326">COUNTIF(C105:AM105,"Férier")</f>
        <v>0</v>
      </c>
      <c r="AO104" s="208">
        <f t="shared" ref="AO104" si="1327">(COUNTIF(C105:AM105,"8h_CL")+(COUNTIF(C105:AM105,"4h_CL")*0.5))</f>
        <v>0</v>
      </c>
      <c r="AP104" s="210">
        <f t="shared" ref="AP104" si="1328">(COUNTIF(C105:AM105,"8h_RC")+(COUNTIF(C105:AM105,"2h_RC")*0.5)+(COUNTIF(C105:AM105,"2h_RC")*0.25)+(COUNTIF(C105:AM105,"6h_RC")*0.75))</f>
        <v>0</v>
      </c>
      <c r="AQ104" s="212">
        <f t="shared" ref="AQ104" si="1329">COUNTIF(C105:AM105,"SaSo")</f>
        <v>0</v>
      </c>
      <c r="AR104" s="214">
        <f t="shared" ref="AR104" si="1330">COUNTIF(C105:AM105,"Malad")</f>
        <v>0</v>
      </c>
      <c r="AS104" s="216">
        <f t="shared" ref="AS104" si="1331">COUNTIF(C105:AM105,"T-HW")</f>
        <v>0</v>
      </c>
      <c r="AT104" s="201">
        <f t="shared" ref="AT104" si="1332">(COUNTIF(C105:AM105,"8h_CEL")+(COUNTIF(C104:AM104,"2h_CEL")*0.5))</f>
        <v>0</v>
      </c>
    </row>
    <row r="105" spans="1:46" x14ac:dyDescent="0.25">
      <c r="A105" s="202"/>
      <c r="B105" s="168" t="s">
        <v>32</v>
      </c>
      <c r="C105" s="142" t="str">
        <f>IF(C104=".",".","")</f>
        <v>.</v>
      </c>
      <c r="D105" s="143" t="str">
        <f t="shared" ref="D105" si="1333">IF(D104=".",".","")</f>
        <v>.</v>
      </c>
      <c r="E105" s="143" t="str">
        <f t="shared" ref="E105" si="1334">IF(E104=".",".","")</f>
        <v>.</v>
      </c>
      <c r="F105" s="143" t="str">
        <f t="shared" ref="F105" si="1335">IF(F104=".",".","")</f>
        <v>.</v>
      </c>
      <c r="G105" s="143" t="str">
        <f t="shared" ref="G105" si="1336">IF(G104=".",".","")</f>
        <v>.</v>
      </c>
      <c r="H105" s="145" t="str">
        <f t="shared" ref="H105:H107" si="1337">IF(H104=".",".","")</f>
        <v/>
      </c>
      <c r="I105" s="145" t="str">
        <f t="shared" ref="I105:I107" si="1338">IF(I104=".",".","")</f>
        <v/>
      </c>
      <c r="J105" s="142" t="str">
        <f>IF(J104=".",".","")</f>
        <v/>
      </c>
      <c r="K105" s="143" t="str">
        <f t="shared" ref="K105" si="1339">IF(K104=".",".","")</f>
        <v/>
      </c>
      <c r="L105" s="143" t="str">
        <f t="shared" ref="L105" si="1340">IF(L104=".",".","")</f>
        <v/>
      </c>
      <c r="M105" s="143" t="str">
        <f t="shared" ref="M105" si="1341">IF(M104=".",".","")</f>
        <v/>
      </c>
      <c r="N105" s="143" t="str">
        <f t="shared" ref="N105" si="1342">IF(N104=".",".","")</f>
        <v/>
      </c>
      <c r="O105" s="145" t="str">
        <f t="shared" ref="O105:O107" si="1343">IF(O104=".",".","")</f>
        <v/>
      </c>
      <c r="P105" s="145" t="str">
        <f t="shared" ref="P105:P107" si="1344">IF(P104=".",".","")</f>
        <v/>
      </c>
      <c r="Q105" s="142" t="str">
        <f>IF(Q104=".",".","")</f>
        <v/>
      </c>
      <c r="R105" s="143" t="str">
        <f t="shared" ref="R105" si="1345">IF(R104=".",".","")</f>
        <v/>
      </c>
      <c r="S105" s="143" t="str">
        <f t="shared" ref="S105" si="1346">IF(S104=".",".","")</f>
        <v/>
      </c>
      <c r="T105" s="143" t="str">
        <f t="shared" ref="T105" si="1347">IF(T104=".",".","")</f>
        <v/>
      </c>
      <c r="U105" s="143" t="str">
        <f t="shared" ref="U105" si="1348">IF(U104=".",".","")</f>
        <v/>
      </c>
      <c r="V105" s="145" t="str">
        <f t="shared" ref="V105:V107" si="1349">IF(V104=".",".","")</f>
        <v/>
      </c>
      <c r="W105" s="145" t="str">
        <f t="shared" ref="W105:W107" si="1350">IF(W104=".",".","")</f>
        <v/>
      </c>
      <c r="X105" s="142" t="str">
        <f>IF(X104=".",".","")</f>
        <v/>
      </c>
      <c r="Y105" s="143" t="str">
        <f t="shared" ref="Y105" si="1351">IF(Y104=".",".","")</f>
        <v/>
      </c>
      <c r="Z105" s="143" t="str">
        <f t="shared" ref="Z105" si="1352">IF(Z104=".",".","")</f>
        <v/>
      </c>
      <c r="AA105" s="143" t="str">
        <f t="shared" ref="AA105" si="1353">IF(AA104=".",".","")</f>
        <v/>
      </c>
      <c r="AB105" s="143" t="str">
        <f t="shared" ref="AB105" si="1354">IF(AB104=".",".","")</f>
        <v/>
      </c>
      <c r="AC105" s="145" t="str">
        <f t="shared" ref="AC105:AC107" si="1355">IF(AC104=".",".","")</f>
        <v/>
      </c>
      <c r="AD105" s="145" t="str">
        <f t="shared" ref="AD105:AD107" si="1356">IF(AD104=".",".","")</f>
        <v/>
      </c>
      <c r="AE105" s="142" t="str">
        <f>IF(AE104=".",".","")</f>
        <v/>
      </c>
      <c r="AF105" s="143" t="str">
        <f t="shared" ref="AF105" si="1357">IF(AF104=".",".","")</f>
        <v/>
      </c>
      <c r="AG105" s="143" t="str">
        <f t="shared" ref="AG105" si="1358">IF(AG104=".",".","")</f>
        <v/>
      </c>
      <c r="AH105" s="143" t="str">
        <f t="shared" ref="AH105" si="1359">IF(AH104=".",".","")</f>
        <v/>
      </c>
      <c r="AI105" s="143" t="str">
        <f t="shared" ref="AI105" si="1360">IF(AI104=".",".","")</f>
        <v/>
      </c>
      <c r="AJ105" s="145" t="str">
        <f t="shared" ref="AJ105:AJ107" si="1361">IF(AJ104=".",".","")</f>
        <v/>
      </c>
      <c r="AK105" s="145" t="str">
        <f t="shared" ref="AK105:AK107" si="1362">IF(AK104=".",".","")</f>
        <v/>
      </c>
      <c r="AL105" s="142" t="str">
        <f>IF(AL104=".",".","")</f>
        <v/>
      </c>
      <c r="AM105" s="143" t="str">
        <f t="shared" ref="AM105" si="1363">IF(AM104=".",".","")</f>
        <v>.</v>
      </c>
      <c r="AN105" s="206"/>
      <c r="AO105" s="208"/>
      <c r="AP105" s="210"/>
      <c r="AQ105" s="212"/>
      <c r="AR105" s="214"/>
      <c r="AS105" s="216"/>
      <c r="AT105" s="202"/>
    </row>
    <row r="106" spans="1:46" x14ac:dyDescent="0.25">
      <c r="A106" s="202"/>
      <c r="B106" s="168" t="s">
        <v>34</v>
      </c>
      <c r="C106" s="146" t="str">
        <f t="shared" ref="C106" si="1364">IF(C105=".",".",IF(C105="T-HW","",IF(C105="Work","",IF(C105="","","-"))))</f>
        <v>.</v>
      </c>
      <c r="D106" s="146" t="str">
        <f t="shared" ref="D106" si="1365">IF(D105=".",".",IF(D105="T-HW","",IF(D105="Work","",IF(D105="","","-"))))</f>
        <v>.</v>
      </c>
      <c r="E106" s="146" t="str">
        <f t="shared" ref="E106" si="1366">IF(E105=".",".",IF(E105="T-HW","",IF(E105="Work","",IF(E105="","","-"))))</f>
        <v>.</v>
      </c>
      <c r="F106" s="146" t="str">
        <f>IF(F105=".",".",IF(F105="T-HW","",IF(F105="Work","",IF(F105="","","-"))))</f>
        <v>.</v>
      </c>
      <c r="G106" s="146" t="str">
        <f>IF(G105=".",".",IF(G105="T-HW","",IF(G105="Work","",IF(G105="","","-"))))</f>
        <v>.</v>
      </c>
      <c r="H106" s="144" t="str">
        <f t="shared" si="1337"/>
        <v/>
      </c>
      <c r="I106" s="144" t="str">
        <f t="shared" si="1338"/>
        <v/>
      </c>
      <c r="J106" s="146" t="str">
        <f t="shared" ref="J106" si="1367">IF(J105=".",".",IF(J105="T-HW","",IF(J105="Work","",IF(J105="","","-"))))</f>
        <v/>
      </c>
      <c r="K106" s="146" t="str">
        <f t="shared" ref="K106" si="1368">IF(K105=".",".",IF(K105="T-HW","",IF(K105="Work","",IF(K105="","","-"))))</f>
        <v/>
      </c>
      <c r="L106" s="146" t="str">
        <f t="shared" ref="L106" si="1369">IF(L105=".",".",IF(L105="T-HW","",IF(L105="Work","",IF(L105="","","-"))))</f>
        <v/>
      </c>
      <c r="M106" s="146" t="str">
        <f t="shared" ref="M106" si="1370">IF(M105=".",".",IF(M105="T-HW","",IF(M105="Work","",IF(M105="","","-"))))</f>
        <v/>
      </c>
      <c r="N106" s="146" t="str">
        <f t="shared" ref="N106" si="1371">IF(N105=".",".",IF(N105="T-HW","",IF(N105="Work","",IF(N105="","","-"))))</f>
        <v/>
      </c>
      <c r="O106" s="144" t="str">
        <f t="shared" si="1343"/>
        <v/>
      </c>
      <c r="P106" s="144" t="str">
        <f t="shared" si="1344"/>
        <v/>
      </c>
      <c r="Q106" s="146" t="str">
        <f t="shared" ref="Q106" si="1372">IF(Q105=".",".",IF(Q105="T-HW","",IF(Q105="Work","",IF(Q105="","","-"))))</f>
        <v/>
      </c>
      <c r="R106" s="146" t="str">
        <f t="shared" ref="R106" si="1373">IF(R105=".",".",IF(R105="T-HW","",IF(R105="Work","",IF(R105="","","-"))))</f>
        <v/>
      </c>
      <c r="S106" s="146" t="str">
        <f t="shared" ref="S106" si="1374">IF(S105=".",".",IF(S105="T-HW","",IF(S105="Work","",IF(S105="","","-"))))</f>
        <v/>
      </c>
      <c r="T106" s="146" t="str">
        <f t="shared" ref="T106" si="1375">IF(T105=".",".",IF(T105="T-HW","",IF(T105="Work","",IF(T105="","","-"))))</f>
        <v/>
      </c>
      <c r="U106" s="146" t="str">
        <f t="shared" ref="U106" si="1376">IF(U105=".",".",IF(U105="T-HW","",IF(U105="Work","",IF(U105="","","-"))))</f>
        <v/>
      </c>
      <c r="V106" s="144" t="str">
        <f t="shared" si="1349"/>
        <v/>
      </c>
      <c r="W106" s="144" t="str">
        <f t="shared" si="1350"/>
        <v/>
      </c>
      <c r="X106" s="146" t="str">
        <f t="shared" ref="X106" si="1377">IF(X105=".",".",IF(X105="T-HW","",IF(X105="Work","",IF(X105="","","-"))))</f>
        <v/>
      </c>
      <c r="Y106" s="146" t="str">
        <f t="shared" ref="Y106" si="1378">IF(Y105=".",".",IF(Y105="T-HW","",IF(Y105="Work","",IF(Y105="","","-"))))</f>
        <v/>
      </c>
      <c r="Z106" s="146" t="str">
        <f t="shared" ref="Z106" si="1379">IF(Z105=".",".",IF(Z105="T-HW","",IF(Z105="Work","",IF(Z105="","","-"))))</f>
        <v/>
      </c>
      <c r="AA106" s="146" t="str">
        <f t="shared" ref="AA106" si="1380">IF(AA105=".",".",IF(AA105="T-HW","",IF(AA105="Work","",IF(AA105="","","-"))))</f>
        <v/>
      </c>
      <c r="AB106" s="146" t="str">
        <f t="shared" ref="AB106" si="1381">IF(AB105=".",".",IF(AB105="T-HW","",IF(AB105="Work","",IF(AB105="","","-"))))</f>
        <v/>
      </c>
      <c r="AC106" s="144" t="str">
        <f t="shared" si="1355"/>
        <v/>
      </c>
      <c r="AD106" s="144" t="str">
        <f t="shared" si="1356"/>
        <v/>
      </c>
      <c r="AE106" s="146" t="str">
        <f t="shared" ref="AE106" si="1382">IF(AE105=".",".",IF(AE105="T-HW","",IF(AE105="Work","",IF(AE105="","","-"))))</f>
        <v/>
      </c>
      <c r="AF106" s="146" t="str">
        <f t="shared" ref="AF106" si="1383">IF(AF105=".",".",IF(AF105="T-HW","",IF(AF105="Work","",IF(AF105="","","-"))))</f>
        <v/>
      </c>
      <c r="AG106" s="146" t="str">
        <f t="shared" ref="AG106" si="1384">IF(AG105=".",".",IF(AG105="T-HW","",IF(AG105="Work","",IF(AG105="","","-"))))</f>
        <v/>
      </c>
      <c r="AH106" s="146" t="str">
        <f t="shared" ref="AH106" si="1385">IF(AH105=".",".",IF(AH105="T-HW","",IF(AH105="Work","",IF(AH105="","","-"))))</f>
        <v/>
      </c>
      <c r="AI106" s="146" t="str">
        <f t="shared" ref="AI106" si="1386">IF(AI105=".",".",IF(AI105="T-HW","",IF(AI105="Work","",IF(AI105="","","-"))))</f>
        <v/>
      </c>
      <c r="AJ106" s="144" t="str">
        <f t="shared" si="1361"/>
        <v/>
      </c>
      <c r="AK106" s="144" t="str">
        <f t="shared" si="1362"/>
        <v/>
      </c>
      <c r="AL106" s="146" t="str">
        <f t="shared" ref="AL106" si="1387">IF(AL105=".",".",IF(AL105="T-HW","",IF(AL105="Work","",IF(AL105="","","-"))))</f>
        <v/>
      </c>
      <c r="AM106" s="146" t="str">
        <f t="shared" ref="AM106" si="1388">IF(AM105=".",".",IF(AM105="T-HW","",IF(AM105="Work","",IF(AM105="","","-"))))</f>
        <v>.</v>
      </c>
      <c r="AN106" s="206"/>
      <c r="AO106" s="208"/>
      <c r="AP106" s="210"/>
      <c r="AQ106" s="212"/>
      <c r="AR106" s="214"/>
      <c r="AS106" s="216"/>
      <c r="AT106" s="202"/>
    </row>
    <row r="107" spans="1:46" x14ac:dyDescent="0.25">
      <c r="A107" s="202"/>
      <c r="B107" s="168" t="s">
        <v>35</v>
      </c>
      <c r="C107" s="146" t="str">
        <f>IF(C106=".",".",IF(C106="-","-",""))</f>
        <v>.</v>
      </c>
      <c r="D107" s="147" t="str">
        <f t="shared" ref="D107" si="1389">IF(D106=".",".",IF(D106="-","-",""))</f>
        <v>.</v>
      </c>
      <c r="E107" s="147" t="str">
        <f t="shared" ref="E107" si="1390">IF(E106=".",".",IF(E106="-","-",""))</f>
        <v>.</v>
      </c>
      <c r="F107" s="147" t="str">
        <f t="shared" ref="F107" si="1391">IF(F106=".",".",IF(F106="-","-",""))</f>
        <v>.</v>
      </c>
      <c r="G107" s="147" t="str">
        <f t="shared" ref="G107" si="1392">IF(G106=".",".",IF(G106="-","-",""))</f>
        <v>.</v>
      </c>
      <c r="H107" s="144" t="str">
        <f t="shared" si="1337"/>
        <v/>
      </c>
      <c r="I107" s="144" t="str">
        <f t="shared" si="1338"/>
        <v/>
      </c>
      <c r="J107" s="146" t="str">
        <f>IF(J106=".",".",IF(J106="-","-",""))</f>
        <v/>
      </c>
      <c r="K107" s="147" t="str">
        <f t="shared" ref="K107" si="1393">IF(K106=".",".",IF(K106="-","-",""))</f>
        <v/>
      </c>
      <c r="L107" s="147" t="str">
        <f t="shared" ref="L107" si="1394">IF(L106=".",".",IF(L106="-","-",""))</f>
        <v/>
      </c>
      <c r="M107" s="147" t="str">
        <f t="shared" ref="M107" si="1395">IF(M106=".",".",IF(M106="-","-",""))</f>
        <v/>
      </c>
      <c r="N107" s="147" t="str">
        <f t="shared" ref="N107" si="1396">IF(N106=".",".",IF(N106="-","-",""))</f>
        <v/>
      </c>
      <c r="O107" s="144" t="str">
        <f t="shared" si="1343"/>
        <v/>
      </c>
      <c r="P107" s="144" t="str">
        <f t="shared" si="1344"/>
        <v/>
      </c>
      <c r="Q107" s="146" t="str">
        <f>IF(Q106=".",".",IF(Q106="-","-",""))</f>
        <v/>
      </c>
      <c r="R107" s="147" t="str">
        <f t="shared" ref="R107" si="1397">IF(R106=".",".",IF(R106="-","-",""))</f>
        <v/>
      </c>
      <c r="S107" s="147" t="str">
        <f t="shared" ref="S107" si="1398">IF(S106=".",".",IF(S106="-","-",""))</f>
        <v/>
      </c>
      <c r="T107" s="147" t="str">
        <f t="shared" ref="T107" si="1399">IF(T106=".",".",IF(T106="-","-",""))</f>
        <v/>
      </c>
      <c r="U107" s="147" t="str">
        <f t="shared" ref="U107" si="1400">IF(U106=".",".",IF(U106="-","-",""))</f>
        <v/>
      </c>
      <c r="V107" s="144" t="str">
        <f t="shared" si="1349"/>
        <v/>
      </c>
      <c r="W107" s="144" t="str">
        <f t="shared" si="1350"/>
        <v/>
      </c>
      <c r="X107" s="146" t="str">
        <f>IF(X106=".",".",IF(X106="-","-",""))</f>
        <v/>
      </c>
      <c r="Y107" s="147" t="str">
        <f t="shared" ref="Y107" si="1401">IF(Y106=".",".",IF(Y106="-","-",""))</f>
        <v/>
      </c>
      <c r="Z107" s="147" t="str">
        <f t="shared" ref="Z107" si="1402">IF(Z106=".",".",IF(Z106="-","-",""))</f>
        <v/>
      </c>
      <c r="AA107" s="147" t="str">
        <f t="shared" ref="AA107" si="1403">IF(AA106=".",".",IF(AA106="-","-",""))</f>
        <v/>
      </c>
      <c r="AB107" s="147" t="str">
        <f t="shared" ref="AB107" si="1404">IF(AB106=".",".",IF(AB106="-","-",""))</f>
        <v/>
      </c>
      <c r="AC107" s="144" t="str">
        <f t="shared" si="1355"/>
        <v/>
      </c>
      <c r="AD107" s="144" t="str">
        <f t="shared" si="1356"/>
        <v/>
      </c>
      <c r="AE107" s="146" t="str">
        <f>IF(AE106=".",".",IF(AE106="-","-",""))</f>
        <v/>
      </c>
      <c r="AF107" s="147" t="str">
        <f t="shared" ref="AF107" si="1405">IF(AF106=".",".",IF(AF106="-","-",""))</f>
        <v/>
      </c>
      <c r="AG107" s="147" t="str">
        <f t="shared" ref="AG107" si="1406">IF(AG106=".",".",IF(AG106="-","-",""))</f>
        <v/>
      </c>
      <c r="AH107" s="147" t="str">
        <f t="shared" ref="AH107" si="1407">IF(AH106=".",".",IF(AH106="-","-",""))</f>
        <v/>
      </c>
      <c r="AI107" s="147" t="str">
        <f t="shared" ref="AI107" si="1408">IF(AI106=".",".",IF(AI106="-","-",""))</f>
        <v/>
      </c>
      <c r="AJ107" s="144" t="str">
        <f t="shared" si="1361"/>
        <v/>
      </c>
      <c r="AK107" s="144" t="str">
        <f t="shared" si="1362"/>
        <v/>
      </c>
      <c r="AL107" s="146" t="str">
        <f>IF(AL106=".",".",IF(AL106="-","-",""))</f>
        <v/>
      </c>
      <c r="AM107" s="147" t="str">
        <f t="shared" ref="AM107" si="1409">IF(AM106=".",".",IF(AM106="-","-",""))</f>
        <v>.</v>
      </c>
      <c r="AN107" s="206"/>
      <c r="AO107" s="208"/>
      <c r="AP107" s="210"/>
      <c r="AQ107" s="212"/>
      <c r="AR107" s="214"/>
      <c r="AS107" s="216"/>
      <c r="AT107" s="202"/>
    </row>
    <row r="108" spans="1:46" x14ac:dyDescent="0.25">
      <c r="A108" s="174" t="s">
        <v>36</v>
      </c>
      <c r="B108" s="168" t="s">
        <v>37</v>
      </c>
      <c r="C108" s="146" t="str">
        <f t="shared" ref="C108" si="1410">IF(C107=".",".",IF(C107="-","-",0))</f>
        <v>.</v>
      </c>
      <c r="D108" s="146" t="str">
        <f t="shared" ref="D108" si="1411">IF(D107=".",".",IF(D107="-","-",0))</f>
        <v>.</v>
      </c>
      <c r="E108" s="146" t="str">
        <f>IF(E107=".",".",IF(E107="-","-",0))</f>
        <v>.</v>
      </c>
      <c r="F108" s="146" t="str">
        <f>IF(F107=".",".",IF(F107="-","-",0))</f>
        <v>.</v>
      </c>
      <c r="G108" s="146" t="str">
        <f>IF(G107=".",".",IF(G107="-","-",0))</f>
        <v>.</v>
      </c>
      <c r="H108" s="144" t="str">
        <f>IF(H107=".",".","All")</f>
        <v>All</v>
      </c>
      <c r="I108" s="144" t="str">
        <f>IF(I107=".",".","/ jour")</f>
        <v>/ jour</v>
      </c>
      <c r="J108" s="146">
        <f t="shared" ref="J108" si="1412">IF(J107=".",".",IF(J107="-","-",0))</f>
        <v>0</v>
      </c>
      <c r="K108" s="146">
        <f t="shared" ref="K108" si="1413">IF(K107=".",".",IF(K107="-","-",0))</f>
        <v>0</v>
      </c>
      <c r="L108" s="146">
        <f t="shared" ref="L108" si="1414">IF(L107=".",".",IF(L107="-","-",0))</f>
        <v>0</v>
      </c>
      <c r="M108" s="146">
        <f>IF(M107=".",".",IF(M107="-","-",0))</f>
        <v>0</v>
      </c>
      <c r="N108" s="146">
        <f>IF(N107=".",".",IF(N107="-","-",0))</f>
        <v>0</v>
      </c>
      <c r="O108" s="144" t="str">
        <f>IF(O107=".",".","All")</f>
        <v>All</v>
      </c>
      <c r="P108" s="144" t="str">
        <f>IF(P107=".",".","/ jour")</f>
        <v>/ jour</v>
      </c>
      <c r="Q108" s="146">
        <f t="shared" ref="Q108" si="1415">IF(Q107=".",".",IF(Q107="-","-",0))</f>
        <v>0</v>
      </c>
      <c r="R108" s="146">
        <f t="shared" ref="R108" si="1416">IF(R107=".",".",IF(R107="-","-",0))</f>
        <v>0</v>
      </c>
      <c r="S108" s="146">
        <f t="shared" ref="S108" si="1417">IF(S107=".",".",IF(S107="-","-",0))</f>
        <v>0</v>
      </c>
      <c r="T108" s="146">
        <f>IF(T107=".",".",IF(T107="-","-",0))</f>
        <v>0</v>
      </c>
      <c r="U108" s="146">
        <f>IF(U107=".",".",IF(U107="-","-",0))</f>
        <v>0</v>
      </c>
      <c r="V108" s="144" t="str">
        <f>IF(V107=".",".","All")</f>
        <v>All</v>
      </c>
      <c r="W108" s="144" t="str">
        <f>IF(W107=".",".","/ jour")</f>
        <v>/ jour</v>
      </c>
      <c r="X108" s="146">
        <f t="shared" ref="X108" si="1418">IF(X107=".",".",IF(X107="-","-",0))</f>
        <v>0</v>
      </c>
      <c r="Y108" s="146">
        <f t="shared" ref="Y108" si="1419">IF(Y107=".",".",IF(Y107="-","-",0))</f>
        <v>0</v>
      </c>
      <c r="Z108" s="146">
        <f t="shared" ref="Z108" si="1420">IF(Z107=".",".",IF(Z107="-","-",0))</f>
        <v>0</v>
      </c>
      <c r="AA108" s="146">
        <f>IF(AA107=".",".",IF(AA107="-","-",0))</f>
        <v>0</v>
      </c>
      <c r="AB108" s="146">
        <f>IF(AB107=".",".",IF(AB107="-","-",0))</f>
        <v>0</v>
      </c>
      <c r="AC108" s="144" t="str">
        <f>IF(AC107=".",".","All")</f>
        <v>All</v>
      </c>
      <c r="AD108" s="144" t="str">
        <f>IF(AD107=".",".","/ jour")</f>
        <v>/ jour</v>
      </c>
      <c r="AE108" s="146">
        <f t="shared" ref="AE108" si="1421">IF(AE107=".",".",IF(AE107="-","-",0))</f>
        <v>0</v>
      </c>
      <c r="AF108" s="146">
        <f t="shared" ref="AF108" si="1422">IF(AF107=".",".",IF(AF107="-","-",0))</f>
        <v>0</v>
      </c>
      <c r="AG108" s="146">
        <f t="shared" ref="AG108" si="1423">IF(AG107=".",".",IF(AG107="-","-",0))</f>
        <v>0</v>
      </c>
      <c r="AH108" s="146">
        <f>IF(AH107=".",".",IF(AH107="-","-",0))</f>
        <v>0</v>
      </c>
      <c r="AI108" s="146">
        <f>IF(AI107=".",".",IF(AI107="-","-",0))</f>
        <v>0</v>
      </c>
      <c r="AJ108" s="144" t="str">
        <f>IF(AJ107=".",".","All")</f>
        <v>All</v>
      </c>
      <c r="AK108" s="144" t="str">
        <f>IF(AK107=".",".","/ jour")</f>
        <v>/ jour</v>
      </c>
      <c r="AL108" s="146">
        <f t="shared" ref="AL108" si="1424">IF(AL107=".",".",IF(AL107="-","-",0))</f>
        <v>0</v>
      </c>
      <c r="AM108" s="146" t="str">
        <f t="shared" ref="AM108" si="1425">IF(AM107=".",".",IF(AM107="-","-",0))</f>
        <v>.</v>
      </c>
      <c r="AN108" s="206"/>
      <c r="AO108" s="208"/>
      <c r="AP108" s="210"/>
      <c r="AQ108" s="212"/>
      <c r="AR108" s="214"/>
      <c r="AS108" s="216"/>
      <c r="AT108" s="202"/>
    </row>
    <row r="109" spans="1:46" ht="15.75" thickBot="1" x14ac:dyDescent="0.3">
      <c r="A109" s="159" t="str">
        <f>IFERROR(AVERAGE(C109:G109,J109:N109,Q109:U109,X109:AB109,AE109:AI109,AL109:AM109),"-")</f>
        <v>-</v>
      </c>
      <c r="B109" s="169" t="s">
        <v>38</v>
      </c>
      <c r="C109" s="148" t="str">
        <f>IF(C107=".",".",IF(C107="-","-",IFERROR(C107-C106-C108,"")))</f>
        <v>.</v>
      </c>
      <c r="D109" s="148" t="str">
        <f>IF(D107=".",".",IF(D107="-","-",IFERROR(D107-D106-D108,"")))</f>
        <v>.</v>
      </c>
      <c r="E109" s="148" t="str">
        <f>IF(E107=".",".",IF(E107="-","",IFERROR(E107-E106-E108,"")))</f>
        <v>.</v>
      </c>
      <c r="F109" s="148" t="str">
        <f>IF(F107=".",".",IF(F107="-","-",IFERROR(F107-F106-F108,"")))</f>
        <v>.</v>
      </c>
      <c r="G109" s="148" t="str">
        <f>IF(G107=".",".",IF(G107="-","-",IFERROR(G107-G106-G108,"")))</f>
        <v>.</v>
      </c>
      <c r="H109" s="149">
        <f>IF(H107=".",".",SUM(C109:G109)+SUM(AL97:AM97))</f>
        <v>0</v>
      </c>
      <c r="I109" s="150" t="str">
        <f>IF(I107=".",".",IFERROR(AVERAGE(AL103:AM103,C109:G109),""))</f>
        <v/>
      </c>
      <c r="J109" s="148" t="str">
        <f>IF(J107=".",".",IF(J107="-","-",IFERROR(J107-J106-J108,"")))</f>
        <v/>
      </c>
      <c r="K109" s="148" t="str">
        <f>IF(K107=".",".",IF(K107="-","-",IFERROR(K107-K106-K108,"")))</f>
        <v/>
      </c>
      <c r="L109" s="148" t="str">
        <f>IF(L107=".",".",IF(L107="-","",IFERROR(L107-L106-L108,"")))</f>
        <v/>
      </c>
      <c r="M109" s="148" t="str">
        <f>IF(M107=".",".",IF(M107="-","-",IFERROR(M107-M106-M108,"")))</f>
        <v/>
      </c>
      <c r="N109" s="148" t="str">
        <f>IF(N107=".",".",IF(N107="-","-",IFERROR(N107-N106-N108,"")))</f>
        <v/>
      </c>
      <c r="O109" s="149">
        <f>IF(O107=".",".",SUM(J109:N109))</f>
        <v>0</v>
      </c>
      <c r="P109" s="150" t="str">
        <f>IF(P107=".",".",IFERROR(AVERAGE(J109:N109),""))</f>
        <v/>
      </c>
      <c r="Q109" s="148" t="str">
        <f>IF(Q107=".",".",IF(Q107="-","-",IFERROR(Q107-Q106-Q108,"")))</f>
        <v/>
      </c>
      <c r="R109" s="148" t="str">
        <f>IF(R107=".",".",IF(R107="-","-",IFERROR(R107-R106-R108,"")))</f>
        <v/>
      </c>
      <c r="S109" s="148" t="str">
        <f>IF(S107=".",".",IF(S107="-","",IFERROR(S107-S106-S108,"")))</f>
        <v/>
      </c>
      <c r="T109" s="148" t="str">
        <f>IF(T107=".",".",IF(T107="-","-",IFERROR(T107-T106-T108,"")))</f>
        <v/>
      </c>
      <c r="U109" s="148" t="str">
        <f>IF(U107=".",".",IF(U107="-","-",IFERROR(U107-U106-U108,"")))</f>
        <v/>
      </c>
      <c r="V109" s="149">
        <f>IF(V107=".",".",SUM(Q109:U109))</f>
        <v>0</v>
      </c>
      <c r="W109" s="150" t="str">
        <f>IF(W107=".",".",IFERROR(AVERAGE(Q109:U109),""))</f>
        <v/>
      </c>
      <c r="X109" s="148" t="str">
        <f>IF(X107=".",".",IF(X107="-","-",IFERROR(X107-X106-X108,"")))</f>
        <v/>
      </c>
      <c r="Y109" s="148" t="str">
        <f>IF(Y107=".",".",IF(Y107="-","-",IFERROR(Y107-Y106-Y108,"")))</f>
        <v/>
      </c>
      <c r="Z109" s="148" t="str">
        <f>IF(Z107=".",".",IF(Z107="-","",IFERROR(Z107-Z106-Z108,"")))</f>
        <v/>
      </c>
      <c r="AA109" s="148" t="str">
        <f>IF(AA107=".",".",IF(AA107="-","-",IFERROR(AA107-AA106-AA108,"")))</f>
        <v/>
      </c>
      <c r="AB109" s="148" t="str">
        <f>IF(AB107=".",".",IF(AB107="-","-",IFERROR(AB107-AB106-AB108,"")))</f>
        <v/>
      </c>
      <c r="AC109" s="149">
        <f>IF(AC107=".",".",SUM(X109:AB109))</f>
        <v>0</v>
      </c>
      <c r="AD109" s="150" t="str">
        <f>IF(AD107=".",".",IFERROR(AVERAGE(X109:AB109),""))</f>
        <v/>
      </c>
      <c r="AE109" s="148" t="str">
        <f>IF(AE107=".",".",IF(AE107="-","-",IFERROR(AE107-AE106-AE108,"")))</f>
        <v/>
      </c>
      <c r="AF109" s="148" t="str">
        <f>IF(AF107=".",".",IF(AF107="-","-",IFERROR(AF107-AF106-AF108,"")))</f>
        <v/>
      </c>
      <c r="AG109" s="148" t="str">
        <f>IF(AG107=".",".",IF(AG107="-","",IFERROR(AG107-AG106-AG108,"")))</f>
        <v/>
      </c>
      <c r="AH109" s="148" t="str">
        <f>IF(AH107=".",".",IF(AH107="-","-",IFERROR(AH107-AH106-AH108,"")))</f>
        <v/>
      </c>
      <c r="AI109" s="148" t="str">
        <f>IF(AI107=".",".",IF(AI107="-","-",IFERROR(AI107-AI106-AI108,"")))</f>
        <v/>
      </c>
      <c r="AJ109" s="149">
        <f>IF(AJ107=".",".",SUM(AE109:AI109))</f>
        <v>0</v>
      </c>
      <c r="AK109" s="150" t="str">
        <f>IF(AK107=".",".",IFERROR(AVERAGE(AE109:AI109),""))</f>
        <v/>
      </c>
      <c r="AL109" s="148" t="str">
        <f>IF(AL107=".",".",IF(AL107="-","-",IFERROR(AL107-AL106-AL108,"")))</f>
        <v/>
      </c>
      <c r="AM109" s="148" t="str">
        <f>IF(AM107=".",".",IF(AM107="-","-",IFERROR(AM107-AM106-AM108,"")))</f>
        <v>.</v>
      </c>
      <c r="AN109" s="207"/>
      <c r="AO109" s="209"/>
      <c r="AP109" s="211"/>
      <c r="AQ109" s="213"/>
      <c r="AR109" s="215"/>
      <c r="AS109" s="217"/>
      <c r="AT109" s="203"/>
    </row>
    <row r="110" spans="1:46" x14ac:dyDescent="0.25">
      <c r="A110" s="201" t="s">
        <v>44</v>
      </c>
      <c r="B110" s="167" t="s">
        <v>31</v>
      </c>
      <c r="C110" s="140" t="str">
        <f>Enfants!AU55</f>
        <v>.</v>
      </c>
      <c r="D110" s="113">
        <f>Enfants!AV55</f>
        <v>1</v>
      </c>
      <c r="E110" s="113">
        <f>Enfants!AW55</f>
        <v>2</v>
      </c>
      <c r="F110" s="113">
        <f>Enfants!AX55</f>
        <v>3</v>
      </c>
      <c r="G110" s="113">
        <f>Enfants!AY55</f>
        <v>4</v>
      </c>
      <c r="H110" s="115">
        <f>Enfants!AZ55</f>
        <v>5</v>
      </c>
      <c r="I110" s="115">
        <f>Enfants!BA55</f>
        <v>6</v>
      </c>
      <c r="J110" s="113">
        <f>Enfants!BB55</f>
        <v>7</v>
      </c>
      <c r="K110" s="113">
        <f>Enfants!BC55</f>
        <v>8</v>
      </c>
      <c r="L110" s="113">
        <f>Enfants!BD55</f>
        <v>9</v>
      </c>
      <c r="M110" s="113">
        <f>Enfants!BE55</f>
        <v>10</v>
      </c>
      <c r="N110" s="113">
        <f>Enfants!BF55</f>
        <v>11</v>
      </c>
      <c r="O110" s="115">
        <f>Enfants!BG55</f>
        <v>12</v>
      </c>
      <c r="P110" s="115">
        <f>Enfants!BH55</f>
        <v>13</v>
      </c>
      <c r="Q110" s="113">
        <f>Enfants!BI55</f>
        <v>14</v>
      </c>
      <c r="R110" s="113">
        <f>Enfants!BJ55</f>
        <v>15</v>
      </c>
      <c r="S110" s="113">
        <f>Enfants!BK55</f>
        <v>16</v>
      </c>
      <c r="T110" s="113">
        <f>Enfants!BL55</f>
        <v>17</v>
      </c>
      <c r="U110" s="113">
        <f>Enfants!BM55</f>
        <v>18</v>
      </c>
      <c r="V110" s="115">
        <f>Enfants!BN55</f>
        <v>19</v>
      </c>
      <c r="W110" s="115">
        <f>Enfants!BO55</f>
        <v>20</v>
      </c>
      <c r="X110" s="113">
        <f>Enfants!BP55</f>
        <v>21</v>
      </c>
      <c r="Y110" s="113">
        <f>Enfants!BQ55</f>
        <v>22</v>
      </c>
      <c r="Z110" s="113">
        <f>Enfants!BR55</f>
        <v>23</v>
      </c>
      <c r="AA110" s="113">
        <f>Enfants!BS55</f>
        <v>24</v>
      </c>
      <c r="AB110" s="113">
        <f>Enfants!BT55</f>
        <v>25</v>
      </c>
      <c r="AC110" s="141">
        <f>Enfants!BU55</f>
        <v>26</v>
      </c>
      <c r="AD110" s="115">
        <f>Enfants!BV55</f>
        <v>27</v>
      </c>
      <c r="AE110" s="113">
        <f>Enfants!BW55</f>
        <v>28</v>
      </c>
      <c r="AF110" s="113">
        <f>Enfants!BX55</f>
        <v>29</v>
      </c>
      <c r="AG110" s="113">
        <f>Enfants!BY55</f>
        <v>30</v>
      </c>
      <c r="AH110" s="113" t="str">
        <f>Enfants!BZ55</f>
        <v>.</v>
      </c>
      <c r="AI110" s="113" t="str">
        <f>Enfants!CA55</f>
        <v>.</v>
      </c>
      <c r="AJ110" s="115" t="str">
        <f>Enfants!CB55</f>
        <v>.</v>
      </c>
      <c r="AK110" s="115" t="str">
        <f>Enfants!CC55</f>
        <v>.</v>
      </c>
      <c r="AL110" s="113" t="str">
        <f>Enfants!CD55</f>
        <v>.</v>
      </c>
      <c r="AM110" s="118" t="str">
        <f>Enfants!CE55</f>
        <v>.</v>
      </c>
      <c r="AN110" s="206">
        <f t="shared" ref="AN110" si="1426">COUNTIF(C111:AM111,"Férier")</f>
        <v>0</v>
      </c>
      <c r="AO110" s="208">
        <f t="shared" ref="AO110" si="1427">(COUNTIF(C111:AM111,"8h_CL")+(COUNTIF(C111:AM111,"4h_CL")*0.5))</f>
        <v>0</v>
      </c>
      <c r="AP110" s="210">
        <f t="shared" ref="AP110" si="1428">(COUNTIF(C111:AM111,"8h_RC")+(COUNTIF(C111:AM111,"2h_RC")*0.5)+(COUNTIF(C111:AM111,"2h_RC")*0.25)+(COUNTIF(C111:AM111,"6h_RC")*0.75))</f>
        <v>0</v>
      </c>
      <c r="AQ110" s="212">
        <f t="shared" ref="AQ110" si="1429">COUNTIF(C111:AM111,"SaSo")</f>
        <v>0</v>
      </c>
      <c r="AR110" s="214">
        <f t="shared" ref="AR110" si="1430">COUNTIF(C111:AM111,"Malad")</f>
        <v>0</v>
      </c>
      <c r="AS110" s="216">
        <f t="shared" ref="AS110" si="1431">COUNTIF(C111:AM111,"T-HW")</f>
        <v>0</v>
      </c>
      <c r="AT110" s="201">
        <f t="shared" ref="AT110" si="1432">(COUNTIF(C111:AM111,"8h_CEL")+(COUNTIF(C110:AM110,"2h_CEL")*0.5))</f>
        <v>0</v>
      </c>
    </row>
    <row r="111" spans="1:46" x14ac:dyDescent="0.25">
      <c r="A111" s="202"/>
      <c r="B111" s="168" t="s">
        <v>32</v>
      </c>
      <c r="C111" s="142" t="str">
        <f>IF(C110=".",".","")</f>
        <v>.</v>
      </c>
      <c r="D111" s="143" t="str">
        <f t="shared" ref="D111" si="1433">IF(D110=".",".","")</f>
        <v/>
      </c>
      <c r="E111" s="143" t="str">
        <f t="shared" ref="E111" si="1434">IF(E110=".",".","")</f>
        <v/>
      </c>
      <c r="F111" s="143" t="str">
        <f t="shared" ref="F111" si="1435">IF(F110=".",".","")</f>
        <v/>
      </c>
      <c r="G111" s="143" t="str">
        <f t="shared" ref="G111" si="1436">IF(G110=".",".","")</f>
        <v/>
      </c>
      <c r="H111" s="145" t="str">
        <f t="shared" ref="H111:H113" si="1437">IF(H110=".",".","")</f>
        <v/>
      </c>
      <c r="I111" s="145" t="str">
        <f t="shared" ref="I111:I113" si="1438">IF(I110=".",".","")</f>
        <v/>
      </c>
      <c r="J111" s="142" t="str">
        <f>IF(J110=".",".","")</f>
        <v/>
      </c>
      <c r="K111" s="143" t="str">
        <f t="shared" ref="K111" si="1439">IF(K110=".",".","")</f>
        <v/>
      </c>
      <c r="L111" s="143" t="str">
        <f t="shared" ref="L111" si="1440">IF(L110=".",".","")</f>
        <v/>
      </c>
      <c r="M111" s="143" t="str">
        <f t="shared" ref="M111" si="1441">IF(M110=".",".","")</f>
        <v/>
      </c>
      <c r="N111" s="143" t="str">
        <f t="shared" ref="N111" si="1442">IF(N110=".",".","")</f>
        <v/>
      </c>
      <c r="O111" s="145" t="str">
        <f t="shared" ref="O111:O113" si="1443">IF(O110=".",".","")</f>
        <v/>
      </c>
      <c r="P111" s="145" t="str">
        <f t="shared" ref="P111:P113" si="1444">IF(P110=".",".","")</f>
        <v/>
      </c>
      <c r="Q111" s="142" t="str">
        <f>IF(Q110=".",".","")</f>
        <v/>
      </c>
      <c r="R111" s="143" t="str">
        <f t="shared" ref="R111" si="1445">IF(R110=".",".","")</f>
        <v/>
      </c>
      <c r="S111" s="143" t="str">
        <f t="shared" ref="S111" si="1446">IF(S110=".",".","")</f>
        <v/>
      </c>
      <c r="T111" s="143" t="str">
        <f t="shared" ref="T111" si="1447">IF(T110=".",".","")</f>
        <v/>
      </c>
      <c r="U111" s="143" t="str">
        <f t="shared" ref="U111" si="1448">IF(U110=".",".","")</f>
        <v/>
      </c>
      <c r="V111" s="145" t="str">
        <f t="shared" ref="V111:V113" si="1449">IF(V110=".",".","")</f>
        <v/>
      </c>
      <c r="W111" s="145" t="str">
        <f t="shared" ref="W111:W113" si="1450">IF(W110=".",".","")</f>
        <v/>
      </c>
      <c r="X111" s="142" t="str">
        <f>IF(X110=".",".","")</f>
        <v/>
      </c>
      <c r="Y111" s="143" t="str">
        <f t="shared" ref="Y111" si="1451">IF(Y110=".",".","")</f>
        <v/>
      </c>
      <c r="Z111" s="143" t="str">
        <f t="shared" ref="Z111" si="1452">IF(Z110=".",".","")</f>
        <v/>
      </c>
      <c r="AA111" s="143" t="str">
        <f t="shared" ref="AA111" si="1453">IF(AA110=".",".","")</f>
        <v/>
      </c>
      <c r="AB111" s="143" t="str">
        <f t="shared" ref="AB111" si="1454">IF(AB110=".",".","")</f>
        <v/>
      </c>
      <c r="AC111" s="145" t="str">
        <f t="shared" ref="AC111:AC113" si="1455">IF(AC110=".",".","")</f>
        <v/>
      </c>
      <c r="AD111" s="145" t="str">
        <f t="shared" ref="AD111:AD113" si="1456">IF(AD110=".",".","")</f>
        <v/>
      </c>
      <c r="AE111" s="142" t="str">
        <f>IF(AE110=".",".","")</f>
        <v/>
      </c>
      <c r="AF111" s="143" t="str">
        <f t="shared" ref="AF111" si="1457">IF(AF110=".",".","")</f>
        <v/>
      </c>
      <c r="AG111" s="143" t="str">
        <f t="shared" ref="AG111" si="1458">IF(AG110=".",".","")</f>
        <v/>
      </c>
      <c r="AH111" s="143" t="str">
        <f t="shared" ref="AH111" si="1459">IF(AH110=".",".","")</f>
        <v>.</v>
      </c>
      <c r="AI111" s="143" t="str">
        <f t="shared" ref="AI111" si="1460">IF(AI110=".",".","")</f>
        <v>.</v>
      </c>
      <c r="AJ111" s="145" t="str">
        <f t="shared" ref="AJ111:AJ113" si="1461">IF(AJ110=".",".","")</f>
        <v>.</v>
      </c>
      <c r="AK111" s="145" t="str">
        <f t="shared" ref="AK111:AK113" si="1462">IF(AK110=".",".","")</f>
        <v>.</v>
      </c>
      <c r="AL111" s="142" t="str">
        <f>IF(AL110=".",".","")</f>
        <v>.</v>
      </c>
      <c r="AM111" s="143" t="str">
        <f t="shared" ref="AM111" si="1463">IF(AM110=".",".","")</f>
        <v>.</v>
      </c>
      <c r="AN111" s="206"/>
      <c r="AO111" s="208"/>
      <c r="AP111" s="210"/>
      <c r="AQ111" s="212"/>
      <c r="AR111" s="214"/>
      <c r="AS111" s="216"/>
      <c r="AT111" s="202"/>
    </row>
    <row r="112" spans="1:46" x14ac:dyDescent="0.25">
      <c r="A112" s="202"/>
      <c r="B112" s="168" t="s">
        <v>34</v>
      </c>
      <c r="C112" s="146" t="str">
        <f t="shared" ref="C112" si="1464">IF(C111=".",".",IF(C111="T-HW","",IF(C111="Work","",IF(C111="","","-"))))</f>
        <v>.</v>
      </c>
      <c r="D112" s="146" t="str">
        <f t="shared" ref="D112" si="1465">IF(D111=".",".",IF(D111="T-HW","",IF(D111="Work","",IF(D111="","","-"))))</f>
        <v/>
      </c>
      <c r="E112" s="146" t="str">
        <f t="shared" ref="E112" si="1466">IF(E111=".",".",IF(E111="T-HW","",IF(E111="Work","",IF(E111="","","-"))))</f>
        <v/>
      </c>
      <c r="F112" s="146" t="str">
        <f>IF(F111=".",".",IF(F111="T-HW","",IF(F111="Work","",IF(F111="","","-"))))</f>
        <v/>
      </c>
      <c r="G112" s="146" t="str">
        <f>IF(G111=".",".",IF(G111="T-HW","",IF(G111="Work","",IF(G111="","","-"))))</f>
        <v/>
      </c>
      <c r="H112" s="144" t="str">
        <f t="shared" si="1437"/>
        <v/>
      </c>
      <c r="I112" s="144" t="str">
        <f t="shared" si="1438"/>
        <v/>
      </c>
      <c r="J112" s="146" t="str">
        <f t="shared" ref="J112" si="1467">IF(J111=".",".",IF(J111="T-HW","",IF(J111="Work","",IF(J111="","","-"))))</f>
        <v/>
      </c>
      <c r="K112" s="146" t="str">
        <f t="shared" ref="K112" si="1468">IF(K111=".",".",IF(K111="T-HW","",IF(K111="Work","",IF(K111="","","-"))))</f>
        <v/>
      </c>
      <c r="L112" s="146" t="str">
        <f t="shared" ref="L112" si="1469">IF(L111=".",".",IF(L111="T-HW","",IF(L111="Work","",IF(L111="","","-"))))</f>
        <v/>
      </c>
      <c r="M112" s="146" t="str">
        <f t="shared" ref="M112" si="1470">IF(M111=".",".",IF(M111="T-HW","",IF(M111="Work","",IF(M111="","","-"))))</f>
        <v/>
      </c>
      <c r="N112" s="146" t="str">
        <f t="shared" ref="N112" si="1471">IF(N111=".",".",IF(N111="T-HW","",IF(N111="Work","",IF(N111="","","-"))))</f>
        <v/>
      </c>
      <c r="O112" s="144" t="str">
        <f t="shared" si="1443"/>
        <v/>
      </c>
      <c r="P112" s="144" t="str">
        <f t="shared" si="1444"/>
        <v/>
      </c>
      <c r="Q112" s="146" t="str">
        <f t="shared" ref="Q112" si="1472">IF(Q111=".",".",IF(Q111="T-HW","",IF(Q111="Work","",IF(Q111="","","-"))))</f>
        <v/>
      </c>
      <c r="R112" s="146" t="str">
        <f t="shared" ref="R112" si="1473">IF(R111=".",".",IF(R111="T-HW","",IF(R111="Work","",IF(R111="","","-"))))</f>
        <v/>
      </c>
      <c r="S112" s="146" t="str">
        <f t="shared" ref="S112" si="1474">IF(S111=".",".",IF(S111="T-HW","",IF(S111="Work","",IF(S111="","","-"))))</f>
        <v/>
      </c>
      <c r="T112" s="146" t="str">
        <f t="shared" ref="T112" si="1475">IF(T111=".",".",IF(T111="T-HW","",IF(T111="Work","",IF(T111="","","-"))))</f>
        <v/>
      </c>
      <c r="U112" s="146" t="str">
        <f t="shared" ref="U112" si="1476">IF(U111=".",".",IF(U111="T-HW","",IF(U111="Work","",IF(U111="","","-"))))</f>
        <v/>
      </c>
      <c r="V112" s="144" t="str">
        <f t="shared" si="1449"/>
        <v/>
      </c>
      <c r="W112" s="144" t="str">
        <f t="shared" si="1450"/>
        <v/>
      </c>
      <c r="X112" s="146" t="str">
        <f t="shared" ref="X112" si="1477">IF(X111=".",".",IF(X111="T-HW","",IF(X111="Work","",IF(X111="","","-"))))</f>
        <v/>
      </c>
      <c r="Y112" s="146" t="str">
        <f t="shared" ref="Y112" si="1478">IF(Y111=".",".",IF(Y111="T-HW","",IF(Y111="Work","",IF(Y111="","","-"))))</f>
        <v/>
      </c>
      <c r="Z112" s="146" t="str">
        <f t="shared" ref="Z112" si="1479">IF(Z111=".",".",IF(Z111="T-HW","",IF(Z111="Work","",IF(Z111="","","-"))))</f>
        <v/>
      </c>
      <c r="AA112" s="146" t="str">
        <f t="shared" ref="AA112" si="1480">IF(AA111=".",".",IF(AA111="T-HW","",IF(AA111="Work","",IF(AA111="","","-"))))</f>
        <v/>
      </c>
      <c r="AB112" s="146" t="str">
        <f t="shared" ref="AB112" si="1481">IF(AB111=".",".",IF(AB111="T-HW","",IF(AB111="Work","",IF(AB111="","","-"))))</f>
        <v/>
      </c>
      <c r="AC112" s="144" t="str">
        <f t="shared" si="1455"/>
        <v/>
      </c>
      <c r="AD112" s="144" t="str">
        <f t="shared" si="1456"/>
        <v/>
      </c>
      <c r="AE112" s="146" t="str">
        <f t="shared" ref="AE112" si="1482">IF(AE111=".",".",IF(AE111="T-HW","",IF(AE111="Work","",IF(AE111="","","-"))))</f>
        <v/>
      </c>
      <c r="AF112" s="146" t="str">
        <f t="shared" ref="AF112" si="1483">IF(AF111=".",".",IF(AF111="T-HW","",IF(AF111="Work","",IF(AF111="","","-"))))</f>
        <v/>
      </c>
      <c r="AG112" s="146" t="str">
        <f t="shared" ref="AG112" si="1484">IF(AG111=".",".",IF(AG111="T-HW","",IF(AG111="Work","",IF(AG111="","","-"))))</f>
        <v/>
      </c>
      <c r="AH112" s="146" t="str">
        <f t="shared" ref="AH112" si="1485">IF(AH111=".",".",IF(AH111="T-HW","",IF(AH111="Work","",IF(AH111="","","-"))))</f>
        <v>.</v>
      </c>
      <c r="AI112" s="146" t="str">
        <f t="shared" ref="AI112" si="1486">IF(AI111=".",".",IF(AI111="T-HW","",IF(AI111="Work","",IF(AI111="","","-"))))</f>
        <v>.</v>
      </c>
      <c r="AJ112" s="144" t="str">
        <f t="shared" si="1461"/>
        <v>.</v>
      </c>
      <c r="AK112" s="144" t="str">
        <f t="shared" si="1462"/>
        <v>.</v>
      </c>
      <c r="AL112" s="146" t="str">
        <f t="shared" ref="AL112" si="1487">IF(AL111=".",".",IF(AL111="T-HW","",IF(AL111="Work","",IF(AL111="","","-"))))</f>
        <v>.</v>
      </c>
      <c r="AM112" s="146" t="str">
        <f t="shared" ref="AM112" si="1488">IF(AM111=".",".",IF(AM111="T-HW","",IF(AM111="Work","",IF(AM111="","","-"))))</f>
        <v>.</v>
      </c>
      <c r="AN112" s="206"/>
      <c r="AO112" s="208"/>
      <c r="AP112" s="210"/>
      <c r="AQ112" s="212"/>
      <c r="AR112" s="214"/>
      <c r="AS112" s="216"/>
      <c r="AT112" s="202"/>
    </row>
    <row r="113" spans="1:47" x14ac:dyDescent="0.25">
      <c r="A113" s="202"/>
      <c r="B113" s="168" t="s">
        <v>35</v>
      </c>
      <c r="C113" s="146" t="str">
        <f>IF(C112=".",".",IF(C112="-","-",""))</f>
        <v>.</v>
      </c>
      <c r="D113" s="147" t="str">
        <f t="shared" ref="D113" si="1489">IF(D112=".",".",IF(D112="-","-",""))</f>
        <v/>
      </c>
      <c r="E113" s="147" t="str">
        <f t="shared" ref="E113" si="1490">IF(E112=".",".",IF(E112="-","-",""))</f>
        <v/>
      </c>
      <c r="F113" s="147" t="str">
        <f t="shared" ref="F113" si="1491">IF(F112=".",".",IF(F112="-","-",""))</f>
        <v/>
      </c>
      <c r="G113" s="147" t="str">
        <f t="shared" ref="G113" si="1492">IF(G112=".",".",IF(G112="-","-",""))</f>
        <v/>
      </c>
      <c r="H113" s="144" t="str">
        <f t="shared" si="1437"/>
        <v/>
      </c>
      <c r="I113" s="144" t="str">
        <f t="shared" si="1438"/>
        <v/>
      </c>
      <c r="J113" s="146" t="str">
        <f>IF(J112=".",".",IF(J112="-","-",""))</f>
        <v/>
      </c>
      <c r="K113" s="147" t="str">
        <f t="shared" ref="K113" si="1493">IF(K112=".",".",IF(K112="-","-",""))</f>
        <v/>
      </c>
      <c r="L113" s="147" t="str">
        <f t="shared" ref="L113" si="1494">IF(L112=".",".",IF(L112="-","-",""))</f>
        <v/>
      </c>
      <c r="M113" s="147" t="str">
        <f t="shared" ref="M113" si="1495">IF(M112=".",".",IF(M112="-","-",""))</f>
        <v/>
      </c>
      <c r="N113" s="147" t="str">
        <f t="shared" ref="N113" si="1496">IF(N112=".",".",IF(N112="-","-",""))</f>
        <v/>
      </c>
      <c r="O113" s="144" t="str">
        <f t="shared" si="1443"/>
        <v/>
      </c>
      <c r="P113" s="144" t="str">
        <f t="shared" si="1444"/>
        <v/>
      </c>
      <c r="Q113" s="146" t="str">
        <f>IF(Q112=".",".",IF(Q112="-","-",""))</f>
        <v/>
      </c>
      <c r="R113" s="147" t="str">
        <f t="shared" ref="R113" si="1497">IF(R112=".",".",IF(R112="-","-",""))</f>
        <v/>
      </c>
      <c r="S113" s="147" t="str">
        <f t="shared" ref="S113" si="1498">IF(S112=".",".",IF(S112="-","-",""))</f>
        <v/>
      </c>
      <c r="T113" s="147" t="str">
        <f t="shared" ref="T113" si="1499">IF(T112=".",".",IF(T112="-","-",""))</f>
        <v/>
      </c>
      <c r="U113" s="147" t="str">
        <f t="shared" ref="U113" si="1500">IF(U112=".",".",IF(U112="-","-",""))</f>
        <v/>
      </c>
      <c r="V113" s="144" t="str">
        <f t="shared" si="1449"/>
        <v/>
      </c>
      <c r="W113" s="144" t="str">
        <f t="shared" si="1450"/>
        <v/>
      </c>
      <c r="X113" s="146" t="str">
        <f>IF(X112=".",".",IF(X112="-","-",""))</f>
        <v/>
      </c>
      <c r="Y113" s="147" t="str">
        <f t="shared" ref="Y113" si="1501">IF(Y112=".",".",IF(Y112="-","-",""))</f>
        <v/>
      </c>
      <c r="Z113" s="147" t="str">
        <f t="shared" ref="Z113" si="1502">IF(Z112=".",".",IF(Z112="-","-",""))</f>
        <v/>
      </c>
      <c r="AA113" s="147" t="str">
        <f t="shared" ref="AA113" si="1503">IF(AA112=".",".",IF(AA112="-","-",""))</f>
        <v/>
      </c>
      <c r="AB113" s="147" t="str">
        <f t="shared" ref="AB113" si="1504">IF(AB112=".",".",IF(AB112="-","-",""))</f>
        <v/>
      </c>
      <c r="AC113" s="144" t="str">
        <f t="shared" si="1455"/>
        <v/>
      </c>
      <c r="AD113" s="144" t="str">
        <f t="shared" si="1456"/>
        <v/>
      </c>
      <c r="AE113" s="146" t="str">
        <f>IF(AE112=".",".",IF(AE112="-","-",""))</f>
        <v/>
      </c>
      <c r="AF113" s="147" t="str">
        <f t="shared" ref="AF113" si="1505">IF(AF112=".",".",IF(AF112="-","-",""))</f>
        <v/>
      </c>
      <c r="AG113" s="147" t="str">
        <f t="shared" ref="AG113" si="1506">IF(AG112=".",".",IF(AG112="-","-",""))</f>
        <v/>
      </c>
      <c r="AH113" s="147" t="str">
        <f t="shared" ref="AH113" si="1507">IF(AH112=".",".",IF(AH112="-","-",""))</f>
        <v>.</v>
      </c>
      <c r="AI113" s="147" t="str">
        <f t="shared" ref="AI113" si="1508">IF(AI112=".",".",IF(AI112="-","-",""))</f>
        <v>.</v>
      </c>
      <c r="AJ113" s="144" t="str">
        <f t="shared" si="1461"/>
        <v>.</v>
      </c>
      <c r="AK113" s="144" t="str">
        <f t="shared" si="1462"/>
        <v>.</v>
      </c>
      <c r="AL113" s="146" t="str">
        <f>IF(AL112=".",".",IF(AL112="-","-",""))</f>
        <v>.</v>
      </c>
      <c r="AM113" s="147" t="str">
        <f t="shared" ref="AM113" si="1509">IF(AM112=".",".",IF(AM112="-","-",""))</f>
        <v>.</v>
      </c>
      <c r="AN113" s="206"/>
      <c r="AO113" s="208"/>
      <c r="AP113" s="210"/>
      <c r="AQ113" s="212"/>
      <c r="AR113" s="214"/>
      <c r="AS113" s="216"/>
      <c r="AT113" s="202"/>
    </row>
    <row r="114" spans="1:47" x14ac:dyDescent="0.25">
      <c r="A114" s="174" t="s">
        <v>36</v>
      </c>
      <c r="B114" s="168" t="s">
        <v>37</v>
      </c>
      <c r="C114" s="146" t="str">
        <f t="shared" ref="C114" si="1510">IF(C113=".",".",IF(C113="-","-",0))</f>
        <v>.</v>
      </c>
      <c r="D114" s="146">
        <f t="shared" ref="D114" si="1511">IF(D113=".",".",IF(D113="-","-",0))</f>
        <v>0</v>
      </c>
      <c r="E114" s="146">
        <f>IF(E113=".",".",IF(E113="-","-",0))</f>
        <v>0</v>
      </c>
      <c r="F114" s="146">
        <f>IF(F113=".",".",IF(F113="-","-",0))</f>
        <v>0</v>
      </c>
      <c r="G114" s="146">
        <f>IF(G113=".",".",IF(G113="-","-",0))</f>
        <v>0</v>
      </c>
      <c r="H114" s="144" t="str">
        <f>IF(H113=".",".","All")</f>
        <v>All</v>
      </c>
      <c r="I114" s="144" t="str">
        <f>IF(I113=".",".","/ jour")</f>
        <v>/ jour</v>
      </c>
      <c r="J114" s="146">
        <f t="shared" ref="J114" si="1512">IF(J113=".",".",IF(J113="-","-",0))</f>
        <v>0</v>
      </c>
      <c r="K114" s="146">
        <f t="shared" ref="K114" si="1513">IF(K113=".",".",IF(K113="-","-",0))</f>
        <v>0</v>
      </c>
      <c r="L114" s="146">
        <f t="shared" ref="L114" si="1514">IF(L113=".",".",IF(L113="-","-",0))</f>
        <v>0</v>
      </c>
      <c r="M114" s="146">
        <f>IF(M113=".",".",IF(M113="-","-",0))</f>
        <v>0</v>
      </c>
      <c r="N114" s="146">
        <f>IF(N113=".",".",IF(N113="-","-",0))</f>
        <v>0</v>
      </c>
      <c r="O114" s="144" t="str">
        <f>IF(O113=".",".","All")</f>
        <v>All</v>
      </c>
      <c r="P114" s="144" t="str">
        <f>IF(P113=".",".","/ jour")</f>
        <v>/ jour</v>
      </c>
      <c r="Q114" s="146">
        <f t="shared" ref="Q114" si="1515">IF(Q113=".",".",IF(Q113="-","-",0))</f>
        <v>0</v>
      </c>
      <c r="R114" s="146">
        <f t="shared" ref="R114" si="1516">IF(R113=".",".",IF(R113="-","-",0))</f>
        <v>0</v>
      </c>
      <c r="S114" s="146">
        <f t="shared" ref="S114" si="1517">IF(S113=".",".",IF(S113="-","-",0))</f>
        <v>0</v>
      </c>
      <c r="T114" s="146">
        <f>IF(T113=".",".",IF(T113="-","-",0))</f>
        <v>0</v>
      </c>
      <c r="U114" s="146">
        <f>IF(U113=".",".",IF(U113="-","-",0))</f>
        <v>0</v>
      </c>
      <c r="V114" s="144" t="str">
        <f>IF(V113=".",".","All")</f>
        <v>All</v>
      </c>
      <c r="W114" s="144" t="str">
        <f>IF(W113=".",".","/ jour")</f>
        <v>/ jour</v>
      </c>
      <c r="X114" s="146">
        <f t="shared" ref="X114" si="1518">IF(X113=".",".",IF(X113="-","-",0))</f>
        <v>0</v>
      </c>
      <c r="Y114" s="146">
        <f t="shared" ref="Y114" si="1519">IF(Y113=".",".",IF(Y113="-","-",0))</f>
        <v>0</v>
      </c>
      <c r="Z114" s="146">
        <f t="shared" ref="Z114" si="1520">IF(Z113=".",".",IF(Z113="-","-",0))</f>
        <v>0</v>
      </c>
      <c r="AA114" s="146">
        <f>IF(AA113=".",".",IF(AA113="-","-",0))</f>
        <v>0</v>
      </c>
      <c r="AB114" s="146">
        <f>IF(AB113=".",".",IF(AB113="-","-",0))</f>
        <v>0</v>
      </c>
      <c r="AC114" s="144" t="str">
        <f>IF(AC113=".",".","All")</f>
        <v>All</v>
      </c>
      <c r="AD114" s="144" t="str">
        <f>IF(AD113=".",".","/ jour")</f>
        <v>/ jour</v>
      </c>
      <c r="AE114" s="146">
        <f t="shared" ref="AE114" si="1521">IF(AE113=".",".",IF(AE113="-","-",0))</f>
        <v>0</v>
      </c>
      <c r="AF114" s="146">
        <f t="shared" ref="AF114" si="1522">IF(AF113=".",".",IF(AF113="-","-",0))</f>
        <v>0</v>
      </c>
      <c r="AG114" s="146">
        <f t="shared" ref="AG114" si="1523">IF(AG113=".",".",IF(AG113="-","-",0))</f>
        <v>0</v>
      </c>
      <c r="AH114" s="146" t="str">
        <f>IF(AH113=".",".",IF(AH113="-","-",0))</f>
        <v>.</v>
      </c>
      <c r="AI114" s="146" t="str">
        <f>IF(AI113=".",".",IF(AI113="-","-",0))</f>
        <v>.</v>
      </c>
      <c r="AJ114" s="144" t="str">
        <f>IF(AJ113=".",".","All")</f>
        <v>.</v>
      </c>
      <c r="AK114" s="144" t="str">
        <f>IF(AK113=".",".","/ jour")</f>
        <v>.</v>
      </c>
      <c r="AL114" s="146" t="str">
        <f t="shared" ref="AL114" si="1524">IF(AL113=".",".",IF(AL113="-","-",0))</f>
        <v>.</v>
      </c>
      <c r="AM114" s="146" t="str">
        <f t="shared" ref="AM114" si="1525">IF(AM113=".",".",IF(AM113="-","-",0))</f>
        <v>.</v>
      </c>
      <c r="AN114" s="206"/>
      <c r="AO114" s="208"/>
      <c r="AP114" s="210"/>
      <c r="AQ114" s="212"/>
      <c r="AR114" s="214"/>
      <c r="AS114" s="216"/>
      <c r="AT114" s="202"/>
    </row>
    <row r="115" spans="1:47" ht="15.75" thickBot="1" x14ac:dyDescent="0.3">
      <c r="A115" s="159" t="str">
        <f>IFERROR(AVERAGE(C115:G115,J115:N115,Q115:U115,X115:AB115,AE115:AI115,AL115:AM115),"-")</f>
        <v>-</v>
      </c>
      <c r="B115" s="169" t="s">
        <v>38</v>
      </c>
      <c r="C115" s="148" t="str">
        <f>IF(C113=".",".",IF(C113="-","-",IFERROR(C113-C112-C114,"")))</f>
        <v>.</v>
      </c>
      <c r="D115" s="148" t="str">
        <f>IF(D113=".",".",IF(D113="-","-",IFERROR(D113-D112-D114,"")))</f>
        <v/>
      </c>
      <c r="E115" s="148" t="str">
        <f>IF(E113=".",".",IF(E113="-","",IFERROR(E113-E112-E114,"")))</f>
        <v/>
      </c>
      <c r="F115" s="148" t="str">
        <f>IF(F113=".",".",IF(F113="-","-",IFERROR(F113-F112-F114,"")))</f>
        <v/>
      </c>
      <c r="G115" s="148" t="str">
        <f>IF(G113=".",".",IF(G113="-","-",IFERROR(G113-G112-G114,"")))</f>
        <v/>
      </c>
      <c r="H115" s="149">
        <f>IF(H113=".",".",SUM(C115:G115)+SUM(AL103:AM103))</f>
        <v>0</v>
      </c>
      <c r="I115" s="150" t="str">
        <f>IF(I113=".",".",IFERROR(AVERAGE(AL109:AM109,C115:G115),""))</f>
        <v/>
      </c>
      <c r="J115" s="148" t="str">
        <f>IF(J113=".",".",IF(J113="-","-",IFERROR(J113-J112-J114,"")))</f>
        <v/>
      </c>
      <c r="K115" s="148" t="str">
        <f>IF(K113=".",".",IF(K113="-","-",IFERROR(K113-K112-K114,"")))</f>
        <v/>
      </c>
      <c r="L115" s="148" t="str">
        <f>IF(L113=".",".",IF(L113="-","",IFERROR(L113-L112-L114,"")))</f>
        <v/>
      </c>
      <c r="M115" s="148" t="str">
        <f>IF(M113=".",".",IF(M113="-","-",IFERROR(M113-M112-M114,"")))</f>
        <v/>
      </c>
      <c r="N115" s="148" t="str">
        <f>IF(N113=".",".",IF(N113="-","-",IFERROR(N113-N112-N114,"")))</f>
        <v/>
      </c>
      <c r="O115" s="149">
        <f>IF(O113=".",".",SUM(J115:N115))</f>
        <v>0</v>
      </c>
      <c r="P115" s="150" t="str">
        <f>IF(P113=".",".",IFERROR(AVERAGE(J115:N115),""))</f>
        <v/>
      </c>
      <c r="Q115" s="148" t="str">
        <f>IF(Q113=".",".",IF(Q113="-","-",IFERROR(Q113-Q112-Q114,"")))</f>
        <v/>
      </c>
      <c r="R115" s="148" t="str">
        <f>IF(R113=".",".",IF(R113="-","-",IFERROR(R113-R112-R114,"")))</f>
        <v/>
      </c>
      <c r="S115" s="148" t="str">
        <f>IF(S113=".",".",IF(S113="-","",IFERROR(S113-S112-S114,"")))</f>
        <v/>
      </c>
      <c r="T115" s="148" t="str">
        <f>IF(T113=".",".",IF(T113="-","-",IFERROR(T113-T112-T114,"")))</f>
        <v/>
      </c>
      <c r="U115" s="148" t="str">
        <f>IF(U113=".",".",IF(U113="-","-",IFERROR(U113-U112-U114,"")))</f>
        <v/>
      </c>
      <c r="V115" s="149">
        <f>IF(V113=".",".",SUM(Q115:U115))</f>
        <v>0</v>
      </c>
      <c r="W115" s="150" t="str">
        <f>IF(W113=".",".",IFERROR(AVERAGE(Q115:U115),""))</f>
        <v/>
      </c>
      <c r="X115" s="148" t="str">
        <f>IF(X113=".",".",IF(X113="-","-",IFERROR(X113-X112-X114,"")))</f>
        <v/>
      </c>
      <c r="Y115" s="148" t="str">
        <f>IF(Y113=".",".",IF(Y113="-","-",IFERROR(Y113-Y112-Y114,"")))</f>
        <v/>
      </c>
      <c r="Z115" s="148" t="str">
        <f>IF(Z113=".",".",IF(Z113="-","",IFERROR(Z113-Z112-Z114,"")))</f>
        <v/>
      </c>
      <c r="AA115" s="148" t="str">
        <f>IF(AA113=".",".",IF(AA113="-","-",IFERROR(AA113-AA112-AA114,"")))</f>
        <v/>
      </c>
      <c r="AB115" s="148" t="str">
        <f>IF(AB113=".",".",IF(AB113="-","-",IFERROR(AB113-AB112-AB114,"")))</f>
        <v/>
      </c>
      <c r="AC115" s="149">
        <f>IF(AC113=".",".",SUM(X115:AB115))</f>
        <v>0</v>
      </c>
      <c r="AD115" s="150" t="str">
        <f>IF(AD113=".",".",IFERROR(AVERAGE(X115:AB115),""))</f>
        <v/>
      </c>
      <c r="AE115" s="148" t="str">
        <f>IF(AE113=".",".",IF(AE113="-","-",IFERROR(AE113-AE112-AE114,"")))</f>
        <v/>
      </c>
      <c r="AF115" s="148" t="str">
        <f>IF(AF113=".",".",IF(AF113="-","-",IFERROR(AF113-AF112-AF114,"")))</f>
        <v/>
      </c>
      <c r="AG115" s="148" t="str">
        <f>IF(AG113=".",".",IF(AG113="-","",IFERROR(AG113-AG112-AG114,"")))</f>
        <v/>
      </c>
      <c r="AH115" s="148" t="str">
        <f>IF(AH113=".",".",IF(AH113="-","-",IFERROR(AH113-AH112-AH114,"")))</f>
        <v>.</v>
      </c>
      <c r="AI115" s="148" t="str">
        <f>IF(AI113=".",".",IF(AI113="-","-",IFERROR(AI113-AI112-AI114,"")))</f>
        <v>.</v>
      </c>
      <c r="AJ115" s="149" t="str">
        <f>IF(AJ113=".",".",SUM(AE115:AI115))</f>
        <v>.</v>
      </c>
      <c r="AK115" s="150" t="str">
        <f>IF(AK113=".",".",IFERROR(AVERAGE(AE115:AI115),""))</f>
        <v>.</v>
      </c>
      <c r="AL115" s="148" t="str">
        <f>IF(AL113=".",".",IF(AL113="-","-",IFERROR(AL113-AL112-AL114,"")))</f>
        <v>.</v>
      </c>
      <c r="AM115" s="148" t="str">
        <f>IF(AM113=".",".",IF(AM113="-","-",IFERROR(AM113-AM112-AM114,"")))</f>
        <v>.</v>
      </c>
      <c r="AN115" s="207"/>
      <c r="AO115" s="209"/>
      <c r="AP115" s="211"/>
      <c r="AQ115" s="213"/>
      <c r="AR115" s="215"/>
      <c r="AS115" s="217"/>
      <c r="AT115" s="203"/>
    </row>
    <row r="116" spans="1:47" x14ac:dyDescent="0.25">
      <c r="A116" s="201" t="s">
        <v>54</v>
      </c>
      <c r="B116" s="167" t="s">
        <v>31</v>
      </c>
      <c r="C116" s="140" t="str">
        <f>Enfants!AU56</f>
        <v>.</v>
      </c>
      <c r="D116" s="113" t="str">
        <f>Enfants!AV56</f>
        <v>.</v>
      </c>
      <c r="E116" s="113" t="str">
        <f>Enfants!AW56</f>
        <v>.</v>
      </c>
      <c r="F116" s="113">
        <f>Enfants!AX56</f>
        <v>1</v>
      </c>
      <c r="G116" s="113">
        <f>Enfants!AY56</f>
        <v>2</v>
      </c>
      <c r="H116" s="115">
        <f>Enfants!AZ56</f>
        <v>3</v>
      </c>
      <c r="I116" s="115">
        <f>Enfants!BA56</f>
        <v>4</v>
      </c>
      <c r="J116" s="113">
        <f>Enfants!BB56</f>
        <v>5</v>
      </c>
      <c r="K116" s="113">
        <f>Enfants!BC56</f>
        <v>6</v>
      </c>
      <c r="L116" s="113">
        <f>Enfants!BD56</f>
        <v>7</v>
      </c>
      <c r="M116" s="113">
        <f>Enfants!BE56</f>
        <v>8</v>
      </c>
      <c r="N116" s="113">
        <f>Enfants!BF56</f>
        <v>9</v>
      </c>
      <c r="O116" s="115">
        <f>Enfants!BG56</f>
        <v>10</v>
      </c>
      <c r="P116" s="115">
        <f>Enfants!BH56</f>
        <v>11</v>
      </c>
      <c r="Q116" s="113">
        <f>Enfants!BI56</f>
        <v>12</v>
      </c>
      <c r="R116" s="113">
        <f>Enfants!BJ56</f>
        <v>13</v>
      </c>
      <c r="S116" s="113">
        <f>Enfants!BK56</f>
        <v>14</v>
      </c>
      <c r="T116" s="113">
        <f>Enfants!BL56</f>
        <v>15</v>
      </c>
      <c r="U116" s="113">
        <f>Enfants!BM56</f>
        <v>16</v>
      </c>
      <c r="V116" s="115">
        <f>Enfants!BN56</f>
        <v>17</v>
      </c>
      <c r="W116" s="115">
        <f>Enfants!BO56</f>
        <v>18</v>
      </c>
      <c r="X116" s="113">
        <f>Enfants!BP56</f>
        <v>19</v>
      </c>
      <c r="Y116" s="113">
        <f>Enfants!BQ56</f>
        <v>20</v>
      </c>
      <c r="Z116" s="113">
        <f>Enfants!BR56</f>
        <v>21</v>
      </c>
      <c r="AA116" s="113">
        <f>Enfants!BS56</f>
        <v>22</v>
      </c>
      <c r="AB116" s="113">
        <f>Enfants!BT56</f>
        <v>23</v>
      </c>
      <c r="AC116" s="141">
        <f>Enfants!BU56</f>
        <v>24</v>
      </c>
      <c r="AD116" s="115">
        <f>Enfants!BV56</f>
        <v>25</v>
      </c>
      <c r="AE116" s="113">
        <f>Enfants!BW56</f>
        <v>26</v>
      </c>
      <c r="AF116" s="113">
        <f>Enfants!BX56</f>
        <v>27</v>
      </c>
      <c r="AG116" s="113">
        <f>Enfants!BY56</f>
        <v>28</v>
      </c>
      <c r="AH116" s="113">
        <f>Enfants!BZ56</f>
        <v>29</v>
      </c>
      <c r="AI116" s="113">
        <f>Enfants!CA56</f>
        <v>30</v>
      </c>
      <c r="AJ116" s="115">
        <f>Enfants!CB56</f>
        <v>31</v>
      </c>
      <c r="AK116" s="115" t="str">
        <f>Enfants!CC56</f>
        <v>.</v>
      </c>
      <c r="AL116" s="113" t="str">
        <f>Enfants!CD56</f>
        <v>.</v>
      </c>
      <c r="AM116" s="118" t="str">
        <f>Enfants!CE56</f>
        <v>.</v>
      </c>
      <c r="AN116" s="206">
        <f t="shared" ref="AN116" si="1526">COUNTIF(C117:AM117,"Férier")</f>
        <v>0</v>
      </c>
      <c r="AO116" s="208">
        <f t="shared" ref="AO116" si="1527">(COUNTIF(C117:AM117,"8h_CL")+(COUNTIF(C117:AM117,"4h_CL")*0.5))</f>
        <v>0</v>
      </c>
      <c r="AP116" s="210">
        <f t="shared" ref="AP116" si="1528">(COUNTIF(C117:AM117,"8h_RC")+(COUNTIF(C117:AM117,"2h_RC")*0.5)+(COUNTIF(C117:AM117,"2h_RC")*0.25)+(COUNTIF(C117:AM117,"6h_RC")*0.75))</f>
        <v>0</v>
      </c>
      <c r="AQ116" s="212">
        <f t="shared" ref="AQ116" si="1529">COUNTIF(C117:AM117,"SaSo")</f>
        <v>0</v>
      </c>
      <c r="AR116" s="214">
        <f t="shared" ref="AR116" si="1530">COUNTIF(C117:AM117,"Malad")</f>
        <v>0</v>
      </c>
      <c r="AS116" s="216">
        <f t="shared" ref="AS116" si="1531">COUNTIF(C117:AM117,"T-HW")</f>
        <v>0</v>
      </c>
      <c r="AT116" s="201">
        <f t="shared" ref="AT116" si="1532">(COUNTIF(C117:AM117,"8h_CEL")+(COUNTIF(C116:AM116,"2h_CEL")*0.5))</f>
        <v>0</v>
      </c>
    </row>
    <row r="117" spans="1:47" x14ac:dyDescent="0.25">
      <c r="A117" s="202"/>
      <c r="B117" s="168" t="s">
        <v>32</v>
      </c>
      <c r="C117" s="142" t="str">
        <f>IF(C116=".",".","")</f>
        <v>.</v>
      </c>
      <c r="D117" s="143" t="str">
        <f t="shared" ref="D117" si="1533">IF(D116=".",".","")</f>
        <v>.</v>
      </c>
      <c r="E117" s="143" t="str">
        <f t="shared" ref="E117" si="1534">IF(E116=".",".","")</f>
        <v>.</v>
      </c>
      <c r="F117" s="143" t="str">
        <f t="shared" ref="F117" si="1535">IF(F116=".",".","")</f>
        <v/>
      </c>
      <c r="G117" s="143" t="str">
        <f t="shared" ref="G117" si="1536">IF(G116=".",".","")</f>
        <v/>
      </c>
      <c r="H117" s="145" t="str">
        <f t="shared" ref="H117:H119" si="1537">IF(H116=".",".","")</f>
        <v/>
      </c>
      <c r="I117" s="145" t="str">
        <f t="shared" ref="I117:I119" si="1538">IF(I116=".",".","")</f>
        <v/>
      </c>
      <c r="J117" s="142" t="str">
        <f>IF(J116=".",".","")</f>
        <v/>
      </c>
      <c r="K117" s="143" t="str">
        <f t="shared" ref="K117" si="1539">IF(K116=".",".","")</f>
        <v/>
      </c>
      <c r="L117" s="143" t="str">
        <f t="shared" ref="L117" si="1540">IF(L116=".",".","")</f>
        <v/>
      </c>
      <c r="M117" s="143" t="str">
        <f t="shared" ref="M117" si="1541">IF(M116=".",".","")</f>
        <v/>
      </c>
      <c r="N117" s="143" t="str">
        <f t="shared" ref="N117" si="1542">IF(N116=".",".","")</f>
        <v/>
      </c>
      <c r="O117" s="145" t="str">
        <f t="shared" ref="O117:O119" si="1543">IF(O116=".",".","")</f>
        <v/>
      </c>
      <c r="P117" s="145" t="str">
        <f t="shared" ref="P117:P119" si="1544">IF(P116=".",".","")</f>
        <v/>
      </c>
      <c r="Q117" s="142" t="str">
        <f>IF(Q116=".",".","")</f>
        <v/>
      </c>
      <c r="R117" s="143" t="str">
        <f t="shared" ref="R117" si="1545">IF(R116=".",".","")</f>
        <v/>
      </c>
      <c r="S117" s="143" t="str">
        <f t="shared" ref="S117" si="1546">IF(S116=".",".","")</f>
        <v/>
      </c>
      <c r="T117" s="143" t="str">
        <f t="shared" ref="T117" si="1547">IF(T116=".",".","")</f>
        <v/>
      </c>
      <c r="U117" s="143" t="str">
        <f t="shared" ref="U117" si="1548">IF(U116=".",".","")</f>
        <v/>
      </c>
      <c r="V117" s="145" t="str">
        <f t="shared" ref="V117:V119" si="1549">IF(V116=".",".","")</f>
        <v/>
      </c>
      <c r="W117" s="145" t="str">
        <f t="shared" ref="W117:W119" si="1550">IF(W116=".",".","")</f>
        <v/>
      </c>
      <c r="X117" s="142" t="str">
        <f>IF(X116=".",".","")</f>
        <v/>
      </c>
      <c r="Y117" s="143" t="str">
        <f t="shared" ref="Y117" si="1551">IF(Y116=".",".","")</f>
        <v/>
      </c>
      <c r="Z117" s="143" t="str">
        <f t="shared" ref="Z117" si="1552">IF(Z116=".",".","")</f>
        <v/>
      </c>
      <c r="AA117" s="143" t="str">
        <f t="shared" ref="AA117" si="1553">IF(AA116=".",".","")</f>
        <v/>
      </c>
      <c r="AB117" s="143" t="str">
        <f t="shared" ref="AB117" si="1554">IF(AB116=".",".","")</f>
        <v/>
      </c>
      <c r="AC117" s="145" t="str">
        <f t="shared" ref="AC117:AC119" si="1555">IF(AC116=".",".","")</f>
        <v/>
      </c>
      <c r="AD117" s="145" t="str">
        <f t="shared" ref="AD117:AD119" si="1556">IF(AD116=".",".","")</f>
        <v/>
      </c>
      <c r="AE117" s="142" t="str">
        <f>IF(AE116=".",".","")</f>
        <v/>
      </c>
      <c r="AF117" s="143" t="str">
        <f t="shared" ref="AF117" si="1557">IF(AF116=".",".","")</f>
        <v/>
      </c>
      <c r="AG117" s="143" t="str">
        <f t="shared" ref="AG117" si="1558">IF(AG116=".",".","")</f>
        <v/>
      </c>
      <c r="AH117" s="143" t="str">
        <f t="shared" ref="AH117" si="1559">IF(AH116=".",".","")</f>
        <v/>
      </c>
      <c r="AI117" s="143" t="str">
        <f t="shared" ref="AI117" si="1560">IF(AI116=".",".","")</f>
        <v/>
      </c>
      <c r="AJ117" s="145" t="str">
        <f t="shared" ref="AJ117:AJ119" si="1561">IF(AJ116=".",".","")</f>
        <v/>
      </c>
      <c r="AK117" s="145" t="str">
        <f t="shared" ref="AK117:AK119" si="1562">IF(AK116=".",".","")</f>
        <v>.</v>
      </c>
      <c r="AL117" s="142" t="str">
        <f>IF(AL116=".",".","")</f>
        <v>.</v>
      </c>
      <c r="AM117" s="143" t="str">
        <f t="shared" ref="AM117" si="1563">IF(AM116=".",".","")</f>
        <v>.</v>
      </c>
      <c r="AN117" s="206"/>
      <c r="AO117" s="208"/>
      <c r="AP117" s="210"/>
      <c r="AQ117" s="212"/>
      <c r="AR117" s="214"/>
      <c r="AS117" s="216"/>
      <c r="AT117" s="202"/>
    </row>
    <row r="118" spans="1:47" x14ac:dyDescent="0.25">
      <c r="A118" s="202"/>
      <c r="B118" s="168" t="s">
        <v>34</v>
      </c>
      <c r="C118" s="146" t="str">
        <f t="shared" ref="C118" si="1564">IF(C117=".",".",IF(C117="T-HW","",IF(C117="Work","",IF(C117="","","-"))))</f>
        <v>.</v>
      </c>
      <c r="D118" s="146" t="str">
        <f t="shared" ref="D118" si="1565">IF(D117=".",".",IF(D117="T-HW","",IF(D117="Work","",IF(D117="","","-"))))</f>
        <v>.</v>
      </c>
      <c r="E118" s="146" t="str">
        <f t="shared" ref="E118" si="1566">IF(E117=".",".",IF(E117="T-HW","",IF(E117="Work","",IF(E117="","","-"))))</f>
        <v>.</v>
      </c>
      <c r="F118" s="146" t="str">
        <f>IF(F117=".",".",IF(F117="T-HW","",IF(F117="Work","",IF(F117="","","-"))))</f>
        <v/>
      </c>
      <c r="G118" s="146" t="str">
        <f>IF(G117=".",".",IF(G117="T-HW","",IF(G117="Work","",IF(G117="","","-"))))</f>
        <v/>
      </c>
      <c r="H118" s="144" t="str">
        <f t="shared" si="1537"/>
        <v/>
      </c>
      <c r="I118" s="144" t="str">
        <f t="shared" si="1538"/>
        <v/>
      </c>
      <c r="J118" s="146" t="str">
        <f t="shared" ref="J118" si="1567">IF(J117=".",".",IF(J117="T-HW","",IF(J117="Work","",IF(J117="","","-"))))</f>
        <v/>
      </c>
      <c r="K118" s="146" t="str">
        <f t="shared" ref="K118" si="1568">IF(K117=".",".",IF(K117="T-HW","",IF(K117="Work","",IF(K117="","","-"))))</f>
        <v/>
      </c>
      <c r="L118" s="146" t="str">
        <f t="shared" ref="L118" si="1569">IF(L117=".",".",IF(L117="T-HW","",IF(L117="Work","",IF(L117="","","-"))))</f>
        <v/>
      </c>
      <c r="M118" s="146" t="str">
        <f t="shared" ref="M118" si="1570">IF(M117=".",".",IF(M117="T-HW","",IF(M117="Work","",IF(M117="","","-"))))</f>
        <v/>
      </c>
      <c r="N118" s="146" t="str">
        <f t="shared" ref="N118" si="1571">IF(N117=".",".",IF(N117="T-HW","",IF(N117="Work","",IF(N117="","","-"))))</f>
        <v/>
      </c>
      <c r="O118" s="144" t="str">
        <f t="shared" si="1543"/>
        <v/>
      </c>
      <c r="P118" s="144" t="str">
        <f t="shared" si="1544"/>
        <v/>
      </c>
      <c r="Q118" s="146" t="str">
        <f t="shared" ref="Q118" si="1572">IF(Q117=".",".",IF(Q117="T-HW","",IF(Q117="Work","",IF(Q117="","","-"))))</f>
        <v/>
      </c>
      <c r="R118" s="146" t="str">
        <f t="shared" ref="R118" si="1573">IF(R117=".",".",IF(R117="T-HW","",IF(R117="Work","",IF(R117="","","-"))))</f>
        <v/>
      </c>
      <c r="S118" s="146" t="str">
        <f t="shared" ref="S118" si="1574">IF(S117=".",".",IF(S117="T-HW","",IF(S117="Work","",IF(S117="","","-"))))</f>
        <v/>
      </c>
      <c r="T118" s="146" t="str">
        <f t="shared" ref="T118" si="1575">IF(T117=".",".",IF(T117="T-HW","",IF(T117="Work","",IF(T117="","","-"))))</f>
        <v/>
      </c>
      <c r="U118" s="146" t="str">
        <f t="shared" ref="U118" si="1576">IF(U117=".",".",IF(U117="T-HW","",IF(U117="Work","",IF(U117="","","-"))))</f>
        <v/>
      </c>
      <c r="V118" s="144" t="str">
        <f t="shared" si="1549"/>
        <v/>
      </c>
      <c r="W118" s="144" t="str">
        <f t="shared" si="1550"/>
        <v/>
      </c>
      <c r="X118" s="146" t="str">
        <f t="shared" ref="X118" si="1577">IF(X117=".",".",IF(X117="T-HW","",IF(X117="Work","",IF(X117="","","-"))))</f>
        <v/>
      </c>
      <c r="Y118" s="146" t="str">
        <f t="shared" ref="Y118" si="1578">IF(Y117=".",".",IF(Y117="T-HW","",IF(Y117="Work","",IF(Y117="","","-"))))</f>
        <v/>
      </c>
      <c r="Z118" s="146" t="str">
        <f t="shared" ref="Z118" si="1579">IF(Z117=".",".",IF(Z117="T-HW","",IF(Z117="Work","",IF(Z117="","","-"))))</f>
        <v/>
      </c>
      <c r="AA118" s="146" t="str">
        <f t="shared" ref="AA118" si="1580">IF(AA117=".",".",IF(AA117="T-HW","",IF(AA117="Work","",IF(AA117="","","-"))))</f>
        <v/>
      </c>
      <c r="AB118" s="146" t="str">
        <f t="shared" ref="AB118" si="1581">IF(AB117=".",".",IF(AB117="T-HW","",IF(AB117="Work","",IF(AB117="","","-"))))</f>
        <v/>
      </c>
      <c r="AC118" s="144" t="str">
        <f t="shared" si="1555"/>
        <v/>
      </c>
      <c r="AD118" s="144" t="str">
        <f t="shared" si="1556"/>
        <v/>
      </c>
      <c r="AE118" s="146" t="str">
        <f t="shared" ref="AE118" si="1582">IF(AE117=".",".",IF(AE117="T-HW","",IF(AE117="Work","",IF(AE117="","","-"))))</f>
        <v/>
      </c>
      <c r="AF118" s="146" t="str">
        <f t="shared" ref="AF118" si="1583">IF(AF117=".",".",IF(AF117="T-HW","",IF(AF117="Work","",IF(AF117="","","-"))))</f>
        <v/>
      </c>
      <c r="AG118" s="146" t="str">
        <f t="shared" ref="AG118" si="1584">IF(AG117=".",".",IF(AG117="T-HW","",IF(AG117="Work","",IF(AG117="","","-"))))</f>
        <v/>
      </c>
      <c r="AH118" s="146" t="str">
        <f t="shared" ref="AH118" si="1585">IF(AH117=".",".",IF(AH117="T-HW","",IF(AH117="Work","",IF(AH117="","","-"))))</f>
        <v/>
      </c>
      <c r="AI118" s="146" t="str">
        <f t="shared" ref="AI118" si="1586">IF(AI117=".",".",IF(AI117="T-HW","",IF(AI117="Work","",IF(AI117="","","-"))))</f>
        <v/>
      </c>
      <c r="AJ118" s="144" t="str">
        <f t="shared" si="1561"/>
        <v/>
      </c>
      <c r="AK118" s="144" t="str">
        <f t="shared" si="1562"/>
        <v>.</v>
      </c>
      <c r="AL118" s="146" t="str">
        <f t="shared" ref="AL118" si="1587">IF(AL117=".",".",IF(AL117="T-HW","",IF(AL117="Work","",IF(AL117="","","-"))))</f>
        <v>.</v>
      </c>
      <c r="AM118" s="146" t="str">
        <f t="shared" ref="AM118" si="1588">IF(AM117=".",".",IF(AM117="T-HW","",IF(AM117="Work","",IF(AM117="","","-"))))</f>
        <v>.</v>
      </c>
      <c r="AN118" s="206"/>
      <c r="AO118" s="208"/>
      <c r="AP118" s="210"/>
      <c r="AQ118" s="212"/>
      <c r="AR118" s="214"/>
      <c r="AS118" s="216"/>
      <c r="AT118" s="202"/>
    </row>
    <row r="119" spans="1:47" x14ac:dyDescent="0.25">
      <c r="A119" s="202"/>
      <c r="B119" s="168" t="s">
        <v>35</v>
      </c>
      <c r="C119" s="146" t="str">
        <f>IF(C118=".",".",IF(C118="-","-",""))</f>
        <v>.</v>
      </c>
      <c r="D119" s="147" t="str">
        <f t="shared" ref="D119" si="1589">IF(D118=".",".",IF(D118="-","-",""))</f>
        <v>.</v>
      </c>
      <c r="E119" s="147" t="str">
        <f t="shared" ref="E119" si="1590">IF(E118=".",".",IF(E118="-","-",""))</f>
        <v>.</v>
      </c>
      <c r="F119" s="147" t="str">
        <f t="shared" ref="F119" si="1591">IF(F118=".",".",IF(F118="-","-",""))</f>
        <v/>
      </c>
      <c r="G119" s="147" t="str">
        <f t="shared" ref="G119" si="1592">IF(G118=".",".",IF(G118="-","-",""))</f>
        <v/>
      </c>
      <c r="H119" s="144" t="str">
        <f t="shared" si="1537"/>
        <v/>
      </c>
      <c r="I119" s="144" t="str">
        <f t="shared" si="1538"/>
        <v/>
      </c>
      <c r="J119" s="146" t="str">
        <f>IF(J118=".",".",IF(J118="-","-",""))</f>
        <v/>
      </c>
      <c r="K119" s="147" t="str">
        <f t="shared" ref="K119" si="1593">IF(K118=".",".",IF(K118="-","-",""))</f>
        <v/>
      </c>
      <c r="L119" s="147" t="str">
        <f t="shared" ref="L119" si="1594">IF(L118=".",".",IF(L118="-","-",""))</f>
        <v/>
      </c>
      <c r="M119" s="147" t="str">
        <f t="shared" ref="M119" si="1595">IF(M118=".",".",IF(M118="-","-",""))</f>
        <v/>
      </c>
      <c r="N119" s="147" t="str">
        <f t="shared" ref="N119" si="1596">IF(N118=".",".",IF(N118="-","-",""))</f>
        <v/>
      </c>
      <c r="O119" s="144" t="str">
        <f t="shared" si="1543"/>
        <v/>
      </c>
      <c r="P119" s="144" t="str">
        <f t="shared" si="1544"/>
        <v/>
      </c>
      <c r="Q119" s="146" t="str">
        <f>IF(Q118=".",".",IF(Q118="-","-",""))</f>
        <v/>
      </c>
      <c r="R119" s="147" t="str">
        <f t="shared" ref="R119" si="1597">IF(R118=".",".",IF(R118="-","-",""))</f>
        <v/>
      </c>
      <c r="S119" s="147" t="str">
        <f t="shared" ref="S119" si="1598">IF(S118=".",".",IF(S118="-","-",""))</f>
        <v/>
      </c>
      <c r="T119" s="147" t="str">
        <f t="shared" ref="T119" si="1599">IF(T118=".",".",IF(T118="-","-",""))</f>
        <v/>
      </c>
      <c r="U119" s="147" t="str">
        <f t="shared" ref="U119" si="1600">IF(U118=".",".",IF(U118="-","-",""))</f>
        <v/>
      </c>
      <c r="V119" s="144" t="str">
        <f t="shared" si="1549"/>
        <v/>
      </c>
      <c r="W119" s="144" t="str">
        <f t="shared" si="1550"/>
        <v/>
      </c>
      <c r="X119" s="146" t="str">
        <f>IF(X118=".",".",IF(X118="-","-",""))</f>
        <v/>
      </c>
      <c r="Y119" s="147" t="str">
        <f t="shared" ref="Y119" si="1601">IF(Y118=".",".",IF(Y118="-","-",""))</f>
        <v/>
      </c>
      <c r="Z119" s="147" t="str">
        <f t="shared" ref="Z119" si="1602">IF(Z118=".",".",IF(Z118="-","-",""))</f>
        <v/>
      </c>
      <c r="AA119" s="147" t="str">
        <f t="shared" ref="AA119" si="1603">IF(AA118=".",".",IF(AA118="-","-",""))</f>
        <v/>
      </c>
      <c r="AB119" s="147" t="str">
        <f t="shared" ref="AB119" si="1604">IF(AB118=".",".",IF(AB118="-","-",""))</f>
        <v/>
      </c>
      <c r="AC119" s="144" t="str">
        <f t="shared" si="1555"/>
        <v/>
      </c>
      <c r="AD119" s="144" t="str">
        <f t="shared" si="1556"/>
        <v/>
      </c>
      <c r="AE119" s="146" t="str">
        <f>IF(AE118=".",".",IF(AE118="-","-",""))</f>
        <v/>
      </c>
      <c r="AF119" s="147" t="str">
        <f t="shared" ref="AF119" si="1605">IF(AF118=".",".",IF(AF118="-","-",""))</f>
        <v/>
      </c>
      <c r="AG119" s="147" t="str">
        <f t="shared" ref="AG119" si="1606">IF(AG118=".",".",IF(AG118="-","-",""))</f>
        <v/>
      </c>
      <c r="AH119" s="147" t="str">
        <f t="shared" ref="AH119" si="1607">IF(AH118=".",".",IF(AH118="-","-",""))</f>
        <v/>
      </c>
      <c r="AI119" s="147" t="str">
        <f t="shared" ref="AI119" si="1608">IF(AI118=".",".",IF(AI118="-","-",""))</f>
        <v/>
      </c>
      <c r="AJ119" s="144" t="str">
        <f t="shared" si="1561"/>
        <v/>
      </c>
      <c r="AK119" s="144" t="str">
        <f t="shared" si="1562"/>
        <v>.</v>
      </c>
      <c r="AL119" s="146" t="str">
        <f>IF(AL118=".",".",IF(AL118="-","-",""))</f>
        <v>.</v>
      </c>
      <c r="AM119" s="147" t="str">
        <f t="shared" ref="AM119" si="1609">IF(AM118=".",".",IF(AM118="-","-",""))</f>
        <v>.</v>
      </c>
      <c r="AN119" s="206"/>
      <c r="AO119" s="208"/>
      <c r="AP119" s="210"/>
      <c r="AQ119" s="212"/>
      <c r="AR119" s="214"/>
      <c r="AS119" s="216"/>
      <c r="AT119" s="202"/>
    </row>
    <row r="120" spans="1:47" x14ac:dyDescent="0.25">
      <c r="A120" s="174" t="s">
        <v>36</v>
      </c>
      <c r="B120" s="168" t="s">
        <v>37</v>
      </c>
      <c r="C120" s="146" t="str">
        <f t="shared" ref="C120" si="1610">IF(C119=".",".",IF(C119="-","-",0))</f>
        <v>.</v>
      </c>
      <c r="D120" s="146" t="str">
        <f t="shared" ref="D120" si="1611">IF(D119=".",".",IF(D119="-","-",0))</f>
        <v>.</v>
      </c>
      <c r="E120" s="146" t="str">
        <f>IF(E119=".",".",IF(E119="-","-",0))</f>
        <v>.</v>
      </c>
      <c r="F120" s="146">
        <f>IF(F119=".",".",IF(F119="-","-",0))</f>
        <v>0</v>
      </c>
      <c r="G120" s="146">
        <f>IF(G119=".",".",IF(G119="-","-",0))</f>
        <v>0</v>
      </c>
      <c r="H120" s="144" t="str">
        <f>IF(H119=".",".","All")</f>
        <v>All</v>
      </c>
      <c r="I120" s="144" t="str">
        <f>IF(I119=".",".","/ jour")</f>
        <v>/ jour</v>
      </c>
      <c r="J120" s="146">
        <f t="shared" ref="J120" si="1612">IF(J119=".",".",IF(J119="-","-",0))</f>
        <v>0</v>
      </c>
      <c r="K120" s="146">
        <f t="shared" ref="K120" si="1613">IF(K119=".",".",IF(K119="-","-",0))</f>
        <v>0</v>
      </c>
      <c r="L120" s="146">
        <f t="shared" ref="L120" si="1614">IF(L119=".",".",IF(L119="-","-",0))</f>
        <v>0</v>
      </c>
      <c r="M120" s="146">
        <f>IF(M119=".",".",IF(M119="-","-",0))</f>
        <v>0</v>
      </c>
      <c r="N120" s="146">
        <f>IF(N119=".",".",IF(N119="-","-",0))</f>
        <v>0</v>
      </c>
      <c r="O120" s="144" t="str">
        <f>IF(O119=".",".","All")</f>
        <v>All</v>
      </c>
      <c r="P120" s="144" t="str">
        <f>IF(P119=".",".","/ jour")</f>
        <v>/ jour</v>
      </c>
      <c r="Q120" s="146">
        <f t="shared" ref="Q120" si="1615">IF(Q119=".",".",IF(Q119="-","-",0))</f>
        <v>0</v>
      </c>
      <c r="R120" s="146">
        <f t="shared" ref="R120" si="1616">IF(R119=".",".",IF(R119="-","-",0))</f>
        <v>0</v>
      </c>
      <c r="S120" s="146">
        <f t="shared" ref="S120" si="1617">IF(S119=".",".",IF(S119="-","-",0))</f>
        <v>0</v>
      </c>
      <c r="T120" s="146">
        <f>IF(T119=".",".",IF(T119="-","-",0))</f>
        <v>0</v>
      </c>
      <c r="U120" s="146">
        <f>IF(U119=".",".",IF(U119="-","-",0))</f>
        <v>0</v>
      </c>
      <c r="V120" s="144" t="str">
        <f>IF(V119=".",".","All")</f>
        <v>All</v>
      </c>
      <c r="W120" s="144" t="str">
        <f>IF(W119=".",".","/ jour")</f>
        <v>/ jour</v>
      </c>
      <c r="X120" s="146">
        <f t="shared" ref="X120" si="1618">IF(X119=".",".",IF(X119="-","-",0))</f>
        <v>0</v>
      </c>
      <c r="Y120" s="146">
        <f t="shared" ref="Y120" si="1619">IF(Y119=".",".",IF(Y119="-","-",0))</f>
        <v>0</v>
      </c>
      <c r="Z120" s="146">
        <f t="shared" ref="Z120" si="1620">IF(Z119=".",".",IF(Z119="-","-",0))</f>
        <v>0</v>
      </c>
      <c r="AA120" s="146">
        <f>IF(AA119=".",".",IF(AA119="-","-",0))</f>
        <v>0</v>
      </c>
      <c r="AB120" s="146">
        <f>IF(AB119=".",".",IF(AB119="-","-",0))</f>
        <v>0</v>
      </c>
      <c r="AC120" s="144" t="str">
        <f>IF(AC119=".",".","All")</f>
        <v>All</v>
      </c>
      <c r="AD120" s="144" t="str">
        <f>IF(AD119=".",".","/ jour")</f>
        <v>/ jour</v>
      </c>
      <c r="AE120" s="146">
        <f t="shared" ref="AE120" si="1621">IF(AE119=".",".",IF(AE119="-","-",0))</f>
        <v>0</v>
      </c>
      <c r="AF120" s="146">
        <f t="shared" ref="AF120" si="1622">IF(AF119=".",".",IF(AF119="-","-",0))</f>
        <v>0</v>
      </c>
      <c r="AG120" s="146">
        <f t="shared" ref="AG120" si="1623">IF(AG119=".",".",IF(AG119="-","-",0))</f>
        <v>0</v>
      </c>
      <c r="AH120" s="146">
        <f>IF(AH119=".",".",IF(AH119="-","-",0))</f>
        <v>0</v>
      </c>
      <c r="AI120" s="146">
        <f>IF(AI119=".",".",IF(AI119="-","-",0))</f>
        <v>0</v>
      </c>
      <c r="AJ120" s="144" t="str">
        <f>IF(AJ119=".",".","All")</f>
        <v>All</v>
      </c>
      <c r="AK120" s="144" t="str">
        <f>IF(AK119=".",".","/ jour")</f>
        <v>.</v>
      </c>
      <c r="AL120" s="146" t="str">
        <f t="shared" ref="AL120" si="1624">IF(AL119=".",".",IF(AL119="-","-",0))</f>
        <v>.</v>
      </c>
      <c r="AM120" s="146" t="str">
        <f t="shared" ref="AM120" si="1625">IF(AM119=".",".",IF(AM119="-","-",0))</f>
        <v>.</v>
      </c>
      <c r="AN120" s="206"/>
      <c r="AO120" s="208"/>
      <c r="AP120" s="210"/>
      <c r="AQ120" s="212"/>
      <c r="AR120" s="214"/>
      <c r="AS120" s="216"/>
      <c r="AT120" s="202"/>
    </row>
    <row r="121" spans="1:47" ht="15.75" thickBot="1" x14ac:dyDescent="0.3">
      <c r="A121" s="159" t="str">
        <f>IFERROR(AVERAGE(C121:G121,J121:N121,Q121:U121,X121:AB121,AE121:AI121,AL121:AM121),"-")</f>
        <v>-</v>
      </c>
      <c r="B121" s="169" t="s">
        <v>38</v>
      </c>
      <c r="C121" s="148" t="str">
        <f>IF(C119=".",".",IF(C119="-","-",IFERROR(C119-C118-C120,"")))</f>
        <v>.</v>
      </c>
      <c r="D121" s="148" t="str">
        <f>IF(D119=".",".",IF(D119="-","-",IFERROR(D119-D118-D120,"")))</f>
        <v>.</v>
      </c>
      <c r="E121" s="148" t="str">
        <f>IF(E119=".",".",IF(E119="-","",IFERROR(E119-E118-E120,"")))</f>
        <v>.</v>
      </c>
      <c r="F121" s="148" t="str">
        <f>IF(F119=".",".",IF(F119="-","-",IFERROR(F119-F118-F120,"")))</f>
        <v/>
      </c>
      <c r="G121" s="148" t="str">
        <f>IF(G119=".",".",IF(G119="-","-",IFERROR(G119-G118-G120,"")))</f>
        <v/>
      </c>
      <c r="H121" s="149">
        <f>IF(H119=".",".",SUM(C121:G121)+SUM(AL109:AM109))</f>
        <v>0</v>
      </c>
      <c r="I121" s="150" t="str">
        <f>IF(I119=".",".",IFERROR(AVERAGE(AL115:AM115,C121:G121),""))</f>
        <v/>
      </c>
      <c r="J121" s="148" t="str">
        <f>IF(J119=".",".",IF(J119="-","-",IFERROR(J119-J118-J120,"")))</f>
        <v/>
      </c>
      <c r="K121" s="148" t="str">
        <f>IF(K119=".",".",IF(K119="-","-",IFERROR(K119-K118-K120,"")))</f>
        <v/>
      </c>
      <c r="L121" s="148" t="str">
        <f>IF(L119=".",".",IF(L119="-","",IFERROR(L119-L118-L120,"")))</f>
        <v/>
      </c>
      <c r="M121" s="148" t="str">
        <f>IF(M119=".",".",IF(M119="-","-",IFERROR(M119-M118-M120,"")))</f>
        <v/>
      </c>
      <c r="N121" s="148" t="str">
        <f>IF(N119=".",".",IF(N119="-","-",IFERROR(N119-N118-N120,"")))</f>
        <v/>
      </c>
      <c r="O121" s="149">
        <f>IF(O119=".",".",SUM(J121:N121))</f>
        <v>0</v>
      </c>
      <c r="P121" s="150" t="str">
        <f>IF(P119=".",".",IFERROR(AVERAGE(J121:N121),""))</f>
        <v/>
      </c>
      <c r="Q121" s="148" t="str">
        <f>IF(Q119=".",".",IF(Q119="-","-",IFERROR(Q119-Q118-Q120,"")))</f>
        <v/>
      </c>
      <c r="R121" s="148" t="str">
        <f>IF(R119=".",".",IF(R119="-","-",IFERROR(R119-R118-R120,"")))</f>
        <v/>
      </c>
      <c r="S121" s="148" t="str">
        <f>IF(S119=".",".",IF(S119="-","",IFERROR(S119-S118-S120,"")))</f>
        <v/>
      </c>
      <c r="T121" s="148" t="str">
        <f>IF(T119=".",".",IF(T119="-","-",IFERROR(T119-T118-T120,"")))</f>
        <v/>
      </c>
      <c r="U121" s="148" t="str">
        <f>IF(U119=".",".",IF(U119="-","-",IFERROR(U119-U118-U120,"")))</f>
        <v/>
      </c>
      <c r="V121" s="149">
        <f>IF(V119=".",".",SUM(Q121:U121))</f>
        <v>0</v>
      </c>
      <c r="W121" s="150" t="str">
        <f>IF(W119=".",".",IFERROR(AVERAGE(Q121:U121),""))</f>
        <v/>
      </c>
      <c r="X121" s="148" t="str">
        <f>IF(X119=".",".",IF(X119="-","-",IFERROR(X119-X118-X120,"")))</f>
        <v/>
      </c>
      <c r="Y121" s="148" t="str">
        <f>IF(Y119=".",".",IF(Y119="-","-",IFERROR(Y119-Y118-Y120,"")))</f>
        <v/>
      </c>
      <c r="Z121" s="148" t="str">
        <f>IF(Z119=".",".",IF(Z119="-","",IFERROR(Z119-Z118-Z120,"")))</f>
        <v/>
      </c>
      <c r="AA121" s="148" t="str">
        <f>IF(AA119=".",".",IF(AA119="-","-",IFERROR(AA119-AA118-AA120,"")))</f>
        <v/>
      </c>
      <c r="AB121" s="148" t="str">
        <f>IF(AB119=".",".",IF(AB119="-","-",IFERROR(AB119-AB118-AB120,"")))</f>
        <v/>
      </c>
      <c r="AC121" s="149">
        <f>IF(AC119=".",".",SUM(X121:AB121))</f>
        <v>0</v>
      </c>
      <c r="AD121" s="150" t="str">
        <f>IF(AD119=".",".",IFERROR(AVERAGE(X121:AB121),""))</f>
        <v/>
      </c>
      <c r="AE121" s="148" t="str">
        <f>IF(AE119=".",".",IF(AE119="-","-",IFERROR(AE119-AE118-AE120,"")))</f>
        <v/>
      </c>
      <c r="AF121" s="148" t="str">
        <f>IF(AF119=".",".",IF(AF119="-","-",IFERROR(AF119-AF118-AF120,"")))</f>
        <v/>
      </c>
      <c r="AG121" s="148" t="str">
        <f>IF(AG119=".",".",IF(AG119="-","",IFERROR(AG119-AG118-AG120,"")))</f>
        <v/>
      </c>
      <c r="AH121" s="148" t="str">
        <f>IF(AH119=".",".",IF(AH119="-","-",IFERROR(AH119-AH118-AH120,"")))</f>
        <v/>
      </c>
      <c r="AI121" s="148" t="str">
        <f>IF(AI119=".",".",IF(AI119="-","-",IFERROR(AI119-AI118-AI120,"")))</f>
        <v/>
      </c>
      <c r="AJ121" s="149">
        <f>IF(AJ119=".",".",SUM(AE121:AI121))</f>
        <v>0</v>
      </c>
      <c r="AK121" s="150" t="str">
        <f>IF(AK119=".",".",IFERROR(AVERAGE(AE121:AI121),""))</f>
        <v>.</v>
      </c>
      <c r="AL121" s="148" t="str">
        <f>IF(AL119=".",".",IF(AL119="-","-",IFERROR(AL119-AL118-AL120,"")))</f>
        <v>.</v>
      </c>
      <c r="AM121" s="148" t="str">
        <f>IF(AM119=".",".",IF(AM119="-","-",IFERROR(AM119-AM118-AM120,"")))</f>
        <v>.</v>
      </c>
      <c r="AN121" s="207"/>
      <c r="AO121" s="209"/>
      <c r="AP121" s="211"/>
      <c r="AQ121" s="213"/>
      <c r="AR121" s="215"/>
      <c r="AS121" s="217"/>
      <c r="AT121" s="203"/>
    </row>
    <row r="122" spans="1:47" ht="15.75" thickBot="1" x14ac:dyDescent="0.3">
      <c r="A122" s="160">
        <f>IFERROR(AVERAGE(A50:A121),0)</f>
        <v>0</v>
      </c>
      <c r="B122" s="162" t="s">
        <v>62</v>
      </c>
      <c r="AL122" s="152"/>
      <c r="AM122" s="152" t="s">
        <v>63</v>
      </c>
      <c r="AN122" s="71">
        <v>8</v>
      </c>
      <c r="AO122" s="72">
        <f>SUM(AO50:AO121)</f>
        <v>0</v>
      </c>
      <c r="AP122" s="90">
        <f>SUM(AP50:AP121)</f>
        <v>0</v>
      </c>
      <c r="AQ122" s="73">
        <f>SUM(AQ50:AQ121)</f>
        <v>0</v>
      </c>
      <c r="AR122" s="74">
        <f>SUM(AR50:AR121)</f>
        <v>0</v>
      </c>
      <c r="AS122" s="75">
        <f>SUM(AS50:AS121)</f>
        <v>0</v>
      </c>
      <c r="AT122" s="76">
        <f>SUM(AT49:AT121)</f>
        <v>0</v>
      </c>
    </row>
    <row r="123" spans="1:47" ht="15.75" thickBot="1" x14ac:dyDescent="0.3">
      <c r="AM123" s="151" t="s">
        <v>64</v>
      </c>
      <c r="AN123" s="71">
        <v>8</v>
      </c>
      <c r="AO123" s="77">
        <f>28.5+AO46</f>
        <v>51</v>
      </c>
      <c r="AP123" s="90">
        <v>0</v>
      </c>
      <c r="AQ123" s="73">
        <v>45</v>
      </c>
      <c r="AR123" s="74">
        <v>21</v>
      </c>
      <c r="AS123" s="75">
        <f>52*3</f>
        <v>156</v>
      </c>
      <c r="AT123" s="76">
        <v>0</v>
      </c>
    </row>
    <row r="124" spans="1:47" ht="15.75" thickBot="1" x14ac:dyDescent="0.3">
      <c r="AM124" s="151" t="s">
        <v>65</v>
      </c>
      <c r="AN124" s="71">
        <f t="shared" ref="AN124:AS124" si="1626">AN123-AN122</f>
        <v>0</v>
      </c>
      <c r="AO124" s="77">
        <f t="shared" si="1626"/>
        <v>51</v>
      </c>
      <c r="AP124" s="91">
        <f t="shared" si="1626"/>
        <v>0</v>
      </c>
      <c r="AQ124" s="73">
        <f t="shared" si="1626"/>
        <v>45</v>
      </c>
      <c r="AR124" s="74">
        <f t="shared" si="1626"/>
        <v>21</v>
      </c>
      <c r="AS124" s="75">
        <f t="shared" si="1626"/>
        <v>156</v>
      </c>
      <c r="AT124" s="76">
        <f>AT123-AT122</f>
        <v>0</v>
      </c>
    </row>
    <row r="125" spans="1:47" ht="15.75" thickBot="1" x14ac:dyDescent="0.3"/>
    <row r="126" spans="1:47" ht="32.25" thickBot="1" x14ac:dyDescent="0.55000000000000004">
      <c r="A126" s="229" t="str">
        <f>Enfants!AT85</f>
        <v>Blanco</v>
      </c>
      <c r="B126" s="230"/>
      <c r="C126" s="173"/>
      <c r="D126" s="173"/>
      <c r="E126" s="173"/>
      <c r="F126" s="173"/>
      <c r="G126" s="173"/>
      <c r="H126" s="173"/>
      <c r="I126" s="173"/>
      <c r="J126" s="173"/>
      <c r="K126" s="173"/>
      <c r="L126" s="173"/>
      <c r="M126" s="173"/>
      <c r="N126" s="173"/>
      <c r="O126" s="173"/>
      <c r="P126" s="173"/>
      <c r="Q126" s="173"/>
      <c r="R126" s="173"/>
      <c r="S126" s="173"/>
      <c r="T126" s="173"/>
      <c r="U126" s="173"/>
      <c r="V126" s="173"/>
      <c r="W126" s="173"/>
      <c r="X126" s="173"/>
      <c r="Y126" s="173"/>
      <c r="Z126" s="173"/>
      <c r="AA126" s="173"/>
      <c r="AB126" s="173"/>
      <c r="AC126" s="173"/>
      <c r="AD126" s="173"/>
      <c r="AE126" s="173"/>
      <c r="AF126" s="173"/>
      <c r="AG126" s="173"/>
      <c r="AH126" s="173"/>
      <c r="AI126" s="173"/>
      <c r="AJ126" s="173"/>
      <c r="AK126" s="173"/>
      <c r="AL126" s="173"/>
      <c r="AM126" s="173"/>
      <c r="AN126" s="93"/>
      <c r="AO126" s="93"/>
      <c r="AP126" s="93"/>
      <c r="AQ126" s="93"/>
      <c r="AR126" s="93"/>
      <c r="AS126" s="93"/>
      <c r="AT126" s="93"/>
      <c r="AU126" s="94"/>
    </row>
    <row r="127" spans="1:47" ht="86.25" thickBot="1" x14ac:dyDescent="0.3">
      <c r="A127" s="158"/>
      <c r="B127" s="10"/>
      <c r="C127" s="153" t="s">
        <v>0</v>
      </c>
      <c r="D127" s="154" t="s">
        <v>1</v>
      </c>
      <c r="E127" s="154" t="s">
        <v>2</v>
      </c>
      <c r="F127" s="154" t="s">
        <v>3</v>
      </c>
      <c r="G127" s="154" t="s">
        <v>4</v>
      </c>
      <c r="H127" s="155" t="s">
        <v>5</v>
      </c>
      <c r="I127" s="156" t="s">
        <v>6</v>
      </c>
      <c r="J127" s="157" t="s">
        <v>0</v>
      </c>
      <c r="K127" s="154" t="s">
        <v>1</v>
      </c>
      <c r="L127" s="154" t="s">
        <v>2</v>
      </c>
      <c r="M127" s="154" t="s">
        <v>3</v>
      </c>
      <c r="N127" s="154" t="s">
        <v>4</v>
      </c>
      <c r="O127" s="155" t="s">
        <v>5</v>
      </c>
      <c r="P127" s="156" t="s">
        <v>6</v>
      </c>
      <c r="Q127" s="157" t="s">
        <v>0</v>
      </c>
      <c r="R127" s="154" t="s">
        <v>1</v>
      </c>
      <c r="S127" s="154" t="s">
        <v>2</v>
      </c>
      <c r="T127" s="154" t="s">
        <v>3</v>
      </c>
      <c r="U127" s="154" t="s">
        <v>4</v>
      </c>
      <c r="V127" s="155" t="s">
        <v>5</v>
      </c>
      <c r="W127" s="156" t="s">
        <v>6</v>
      </c>
      <c r="X127" s="157" t="s">
        <v>0</v>
      </c>
      <c r="Y127" s="154" t="s">
        <v>1</v>
      </c>
      <c r="Z127" s="154" t="s">
        <v>2</v>
      </c>
      <c r="AA127" s="154" t="s">
        <v>3</v>
      </c>
      <c r="AB127" s="154" t="s">
        <v>4</v>
      </c>
      <c r="AC127" s="155" t="s">
        <v>5</v>
      </c>
      <c r="AD127" s="156" t="s">
        <v>6</v>
      </c>
      <c r="AE127" s="157" t="s">
        <v>0</v>
      </c>
      <c r="AF127" s="154" t="s">
        <v>1</v>
      </c>
      <c r="AG127" s="154" t="s">
        <v>2</v>
      </c>
      <c r="AH127" s="154" t="s">
        <v>3</v>
      </c>
      <c r="AI127" s="154" t="s">
        <v>4</v>
      </c>
      <c r="AJ127" s="155" t="s">
        <v>5</v>
      </c>
      <c r="AK127" s="156" t="s">
        <v>6</v>
      </c>
      <c r="AL127" s="157" t="s">
        <v>0</v>
      </c>
      <c r="AM127" s="154" t="s">
        <v>1</v>
      </c>
      <c r="AN127" s="14" t="s">
        <v>66</v>
      </c>
      <c r="AO127" s="15" t="s">
        <v>67</v>
      </c>
      <c r="AP127" s="89" t="s">
        <v>68</v>
      </c>
      <c r="AQ127" s="17" t="s">
        <v>69</v>
      </c>
      <c r="AR127" s="18" t="s">
        <v>70</v>
      </c>
      <c r="AS127" s="19" t="s">
        <v>71</v>
      </c>
      <c r="AT127" s="69" t="s">
        <v>72</v>
      </c>
      <c r="AU127" s="10"/>
    </row>
    <row r="128" spans="1:47" x14ac:dyDescent="0.25">
      <c r="A128" s="201" t="s">
        <v>14</v>
      </c>
      <c r="B128" s="167" t="s">
        <v>31</v>
      </c>
      <c r="C128" s="112">
        <f>Enfants!AU87</f>
        <v>1</v>
      </c>
      <c r="D128" s="113">
        <f>Enfants!AV87</f>
        <v>2</v>
      </c>
      <c r="E128" s="113">
        <f>Enfants!AW87</f>
        <v>3</v>
      </c>
      <c r="F128" s="113">
        <f>Enfants!AX87</f>
        <v>4</v>
      </c>
      <c r="G128" s="113">
        <f>Enfants!AY87</f>
        <v>5</v>
      </c>
      <c r="H128" s="115">
        <f>Enfants!AZ87</f>
        <v>6</v>
      </c>
      <c r="I128" s="115">
        <f>Enfants!BA87</f>
        <v>7</v>
      </c>
      <c r="J128" s="113">
        <f>Enfants!BB87</f>
        <v>8</v>
      </c>
      <c r="K128" s="113">
        <f>Enfants!BC87</f>
        <v>9</v>
      </c>
      <c r="L128" s="113">
        <f>Enfants!BD87</f>
        <v>10</v>
      </c>
      <c r="M128" s="113">
        <f>Enfants!BE87</f>
        <v>11</v>
      </c>
      <c r="N128" s="113">
        <f>Enfants!BF87</f>
        <v>12</v>
      </c>
      <c r="O128" s="115">
        <f>Enfants!BG87</f>
        <v>13</v>
      </c>
      <c r="P128" s="115">
        <f>Enfants!BH87</f>
        <v>14</v>
      </c>
      <c r="Q128" s="113">
        <f>Enfants!BI87</f>
        <v>15</v>
      </c>
      <c r="R128" s="113">
        <f>Enfants!BJ87</f>
        <v>16</v>
      </c>
      <c r="S128" s="113">
        <f>Enfants!BK87</f>
        <v>17</v>
      </c>
      <c r="T128" s="113">
        <f>Enfants!BL87</f>
        <v>18</v>
      </c>
      <c r="U128" s="113">
        <f>Enfants!BM87</f>
        <v>19</v>
      </c>
      <c r="V128" s="115">
        <f>Enfants!BN87</f>
        <v>20</v>
      </c>
      <c r="W128" s="115">
        <f>Enfants!BO87</f>
        <v>21</v>
      </c>
      <c r="X128" s="113">
        <f>Enfants!BP87</f>
        <v>22</v>
      </c>
      <c r="Y128" s="113">
        <f>Enfants!BQ87</f>
        <v>23</v>
      </c>
      <c r="Z128" s="113">
        <f>Enfants!BR87</f>
        <v>24</v>
      </c>
      <c r="AA128" s="113">
        <f>Enfants!BS87</f>
        <v>25</v>
      </c>
      <c r="AB128" s="113">
        <f>Enfants!BT87</f>
        <v>26</v>
      </c>
      <c r="AC128" s="141">
        <f>Enfants!BU87</f>
        <v>27</v>
      </c>
      <c r="AD128" s="115">
        <f>Enfants!BV87</f>
        <v>28</v>
      </c>
      <c r="AE128" s="113">
        <f>Enfants!BW87</f>
        <v>29</v>
      </c>
      <c r="AF128" s="113">
        <f>Enfants!BX87</f>
        <v>30</v>
      </c>
      <c r="AG128" s="113">
        <f>Enfants!BY87</f>
        <v>31</v>
      </c>
      <c r="AH128" s="113">
        <f>Enfants!BZ87</f>
        <v>32</v>
      </c>
      <c r="AI128" s="113">
        <f>Enfants!CA87</f>
        <v>33</v>
      </c>
      <c r="AJ128" s="115">
        <f>Enfants!CB87</f>
        <v>34</v>
      </c>
      <c r="AK128" s="115">
        <f>Enfants!CC87</f>
        <v>35</v>
      </c>
      <c r="AL128" s="113">
        <f>Enfants!CD87</f>
        <v>36</v>
      </c>
      <c r="AM128" s="118">
        <f>Enfants!CE87</f>
        <v>37</v>
      </c>
      <c r="AN128" s="206">
        <f t="shared" ref="AN128" si="1627">COUNTIF(C129:AM129,"Férier")</f>
        <v>0</v>
      </c>
      <c r="AO128" s="208">
        <f t="shared" ref="AO128" si="1628">(COUNTIF(C129:AM129,"8h_CL")+(COUNTIF(C129:AM129,"4h_CL")*0.5))</f>
        <v>0</v>
      </c>
      <c r="AP128" s="210">
        <f t="shared" ref="AP128" si="1629">(COUNTIF(C129:AM129,"8h_RC")+(COUNTIF(C129:AM129,"2h_RC")*0.5)+(COUNTIF(C129:AM129,"2h_RC")*0.25)+(COUNTIF(C129:AM129,"6h_RC")*0.75))</f>
        <v>0</v>
      </c>
      <c r="AQ128" s="212">
        <f t="shared" ref="AQ128" si="1630">COUNTIF(C129:AM129,"SaSo")</f>
        <v>0</v>
      </c>
      <c r="AR128" s="214">
        <f t="shared" ref="AR128" si="1631">COUNTIF(C129:AM129,"Malad")</f>
        <v>0</v>
      </c>
      <c r="AS128" s="216">
        <f t="shared" ref="AS128" si="1632">COUNTIF(C129:AM129,"T-HW")</f>
        <v>0</v>
      </c>
      <c r="AT128" s="201">
        <f t="shared" ref="AT128" si="1633">(COUNTIF(C129:AM129,"8h_CEL")+(COUNTIF(C128:AM128,"2h_CEL")*0.5))</f>
        <v>0</v>
      </c>
    </row>
    <row r="129" spans="1:46" x14ac:dyDescent="0.25">
      <c r="A129" s="202"/>
      <c r="B129" s="168" t="s">
        <v>32</v>
      </c>
      <c r="C129" s="142" t="str">
        <f>IF(C128=".",".","")</f>
        <v/>
      </c>
      <c r="D129" s="143" t="str">
        <f t="shared" ref="D129" si="1634">IF(D128=".",".","")</f>
        <v/>
      </c>
      <c r="E129" s="143" t="str">
        <f t="shared" ref="E129" si="1635">IF(E128=".",".","")</f>
        <v/>
      </c>
      <c r="F129" s="143" t="str">
        <f t="shared" ref="F129" si="1636">IF(F128=".",".","")</f>
        <v/>
      </c>
      <c r="G129" s="143" t="str">
        <f t="shared" ref="G129" si="1637">IF(G128=".",".","")</f>
        <v/>
      </c>
      <c r="H129" s="145" t="str">
        <f t="shared" ref="H129:H131" si="1638">IF(H128=".",".","")</f>
        <v/>
      </c>
      <c r="I129" s="145" t="str">
        <f t="shared" ref="I129:I131" si="1639">IF(I128=".",".","")</f>
        <v/>
      </c>
      <c r="J129" s="142" t="str">
        <f>IF(J128=".",".","")</f>
        <v/>
      </c>
      <c r="K129" s="143" t="str">
        <f t="shared" ref="K129" si="1640">IF(K128=".",".","")</f>
        <v/>
      </c>
      <c r="L129" s="143" t="str">
        <f t="shared" ref="L129" si="1641">IF(L128=".",".","")</f>
        <v/>
      </c>
      <c r="M129" s="143" t="str">
        <f t="shared" ref="M129" si="1642">IF(M128=".",".","")</f>
        <v/>
      </c>
      <c r="N129" s="143" t="str">
        <f t="shared" ref="N129" si="1643">IF(N128=".",".","")</f>
        <v/>
      </c>
      <c r="O129" s="145" t="str">
        <f t="shared" ref="O129:O131" si="1644">IF(O128=".",".","")</f>
        <v/>
      </c>
      <c r="P129" s="145" t="str">
        <f t="shared" ref="P129:P131" si="1645">IF(P128=".",".","")</f>
        <v/>
      </c>
      <c r="Q129" s="142" t="str">
        <f>IF(Q128=".",".","")</f>
        <v/>
      </c>
      <c r="R129" s="143" t="str">
        <f t="shared" ref="R129" si="1646">IF(R128=".",".","")</f>
        <v/>
      </c>
      <c r="S129" s="143" t="str">
        <f t="shared" ref="S129" si="1647">IF(S128=".",".","")</f>
        <v/>
      </c>
      <c r="T129" s="143" t="str">
        <f t="shared" ref="T129" si="1648">IF(T128=".",".","")</f>
        <v/>
      </c>
      <c r="U129" s="143" t="str">
        <f t="shared" ref="U129" si="1649">IF(U128=".",".","")</f>
        <v/>
      </c>
      <c r="V129" s="145" t="str">
        <f t="shared" ref="V129:V131" si="1650">IF(V128=".",".","")</f>
        <v/>
      </c>
      <c r="W129" s="145" t="str">
        <f t="shared" ref="W129:W131" si="1651">IF(W128=".",".","")</f>
        <v/>
      </c>
      <c r="X129" s="142" t="str">
        <f>IF(X128=".",".","")</f>
        <v/>
      </c>
      <c r="Y129" s="143" t="str">
        <f t="shared" ref="Y129" si="1652">IF(Y128=".",".","")</f>
        <v/>
      </c>
      <c r="Z129" s="143" t="str">
        <f t="shared" ref="Z129" si="1653">IF(Z128=".",".","")</f>
        <v/>
      </c>
      <c r="AA129" s="143" t="str">
        <f t="shared" ref="AA129" si="1654">IF(AA128=".",".","")</f>
        <v/>
      </c>
      <c r="AB129" s="143" t="str">
        <f t="shared" ref="AB129" si="1655">IF(AB128=".",".","")</f>
        <v/>
      </c>
      <c r="AC129" s="145" t="str">
        <f t="shared" ref="AC129:AC131" si="1656">IF(AC128=".",".","")</f>
        <v/>
      </c>
      <c r="AD129" s="145" t="str">
        <f t="shared" ref="AD129:AD131" si="1657">IF(AD128=".",".","")</f>
        <v/>
      </c>
      <c r="AE129" s="142" t="str">
        <f>IF(AE128=".",".","")</f>
        <v/>
      </c>
      <c r="AF129" s="143" t="str">
        <f t="shared" ref="AF129" si="1658">IF(AF128=".",".","")</f>
        <v/>
      </c>
      <c r="AG129" s="143" t="str">
        <f t="shared" ref="AG129" si="1659">IF(AG128=".",".","")</f>
        <v/>
      </c>
      <c r="AH129" s="143" t="str">
        <f t="shared" ref="AH129" si="1660">IF(AH128=".",".","")</f>
        <v/>
      </c>
      <c r="AI129" s="143" t="str">
        <f t="shared" ref="AI129" si="1661">IF(AI128=".",".","")</f>
        <v/>
      </c>
      <c r="AJ129" s="145" t="str">
        <f t="shared" ref="AJ129:AJ131" si="1662">IF(AJ128=".",".","")</f>
        <v/>
      </c>
      <c r="AK129" s="145" t="str">
        <f t="shared" ref="AK129:AK131" si="1663">IF(AK128=".",".","")</f>
        <v/>
      </c>
      <c r="AL129" s="142" t="str">
        <f>IF(AL128=".",".","")</f>
        <v/>
      </c>
      <c r="AM129" s="143" t="str">
        <f t="shared" ref="AM129" si="1664">IF(AM128=".",".","")</f>
        <v/>
      </c>
      <c r="AN129" s="206"/>
      <c r="AO129" s="208"/>
      <c r="AP129" s="210"/>
      <c r="AQ129" s="212"/>
      <c r="AR129" s="214"/>
      <c r="AS129" s="216"/>
      <c r="AT129" s="202"/>
    </row>
    <row r="130" spans="1:46" x14ac:dyDescent="0.25">
      <c r="A130" s="202"/>
      <c r="B130" s="168" t="s">
        <v>34</v>
      </c>
      <c r="C130" s="146" t="str">
        <f t="shared" ref="C130" si="1665">IF(C129=".",".",IF(C129="T-HW","",IF(C129="Work","",IF(C129="","","-"))))</f>
        <v/>
      </c>
      <c r="D130" s="146" t="str">
        <f t="shared" ref="D130" si="1666">IF(D129=".",".",IF(D129="T-HW","",IF(D129="Work","",IF(D129="","","-"))))</f>
        <v/>
      </c>
      <c r="E130" s="146" t="str">
        <f t="shared" ref="E130" si="1667">IF(E129=".",".",IF(E129="T-HW","",IF(E129="Work","",IF(E129="","","-"))))</f>
        <v/>
      </c>
      <c r="F130" s="146" t="str">
        <f>IF(F129=".",".",IF(F129="T-HW","",IF(F129="Work","",IF(F129="","","-"))))</f>
        <v/>
      </c>
      <c r="G130" s="146" t="str">
        <f>IF(G129=".",".",IF(G129="T-HW","",IF(G129="Work","",IF(G129="","","-"))))</f>
        <v/>
      </c>
      <c r="H130" s="144" t="str">
        <f t="shared" si="1638"/>
        <v/>
      </c>
      <c r="I130" s="144" t="str">
        <f t="shared" si="1639"/>
        <v/>
      </c>
      <c r="J130" s="146" t="str">
        <f t="shared" ref="J130" si="1668">IF(J129=".",".",IF(J129="T-HW","",IF(J129="Work","",IF(J129="","","-"))))</f>
        <v/>
      </c>
      <c r="K130" s="146" t="str">
        <f t="shared" ref="K130" si="1669">IF(K129=".",".",IF(K129="T-HW","",IF(K129="Work","",IF(K129="","","-"))))</f>
        <v/>
      </c>
      <c r="L130" s="146" t="str">
        <f t="shared" ref="L130" si="1670">IF(L129=".",".",IF(L129="T-HW","",IF(L129="Work","",IF(L129="","","-"))))</f>
        <v/>
      </c>
      <c r="M130" s="146" t="str">
        <f t="shared" ref="M130" si="1671">IF(M129=".",".",IF(M129="T-HW","",IF(M129="Work","",IF(M129="","","-"))))</f>
        <v/>
      </c>
      <c r="N130" s="146" t="str">
        <f t="shared" ref="N130" si="1672">IF(N129=".",".",IF(N129="T-HW","",IF(N129="Work","",IF(N129="","","-"))))</f>
        <v/>
      </c>
      <c r="O130" s="144" t="str">
        <f t="shared" si="1644"/>
        <v/>
      </c>
      <c r="P130" s="144" t="str">
        <f t="shared" si="1645"/>
        <v/>
      </c>
      <c r="Q130" s="146" t="str">
        <f t="shared" ref="Q130" si="1673">IF(Q129=".",".",IF(Q129="T-HW","",IF(Q129="Work","",IF(Q129="","","-"))))</f>
        <v/>
      </c>
      <c r="R130" s="146" t="str">
        <f t="shared" ref="R130" si="1674">IF(R129=".",".",IF(R129="T-HW","",IF(R129="Work","",IF(R129="","","-"))))</f>
        <v/>
      </c>
      <c r="S130" s="146" t="str">
        <f t="shared" ref="S130" si="1675">IF(S129=".",".",IF(S129="T-HW","",IF(S129="Work","",IF(S129="","","-"))))</f>
        <v/>
      </c>
      <c r="T130" s="146" t="str">
        <f t="shared" ref="T130" si="1676">IF(T129=".",".",IF(T129="T-HW","",IF(T129="Work","",IF(T129="","","-"))))</f>
        <v/>
      </c>
      <c r="U130" s="146" t="str">
        <f t="shared" ref="U130" si="1677">IF(U129=".",".",IF(U129="T-HW","",IF(U129="Work","",IF(U129="","","-"))))</f>
        <v/>
      </c>
      <c r="V130" s="144" t="str">
        <f t="shared" si="1650"/>
        <v/>
      </c>
      <c r="W130" s="144" t="str">
        <f t="shared" si="1651"/>
        <v/>
      </c>
      <c r="X130" s="146" t="str">
        <f t="shared" ref="X130" si="1678">IF(X129=".",".",IF(X129="T-HW","",IF(X129="Work","",IF(X129="","","-"))))</f>
        <v/>
      </c>
      <c r="Y130" s="146" t="str">
        <f t="shared" ref="Y130" si="1679">IF(Y129=".",".",IF(Y129="T-HW","",IF(Y129="Work","",IF(Y129="","","-"))))</f>
        <v/>
      </c>
      <c r="Z130" s="146" t="str">
        <f t="shared" ref="Z130" si="1680">IF(Z129=".",".",IF(Z129="T-HW","",IF(Z129="Work","",IF(Z129="","","-"))))</f>
        <v/>
      </c>
      <c r="AA130" s="146" t="str">
        <f t="shared" ref="AA130" si="1681">IF(AA129=".",".",IF(AA129="T-HW","",IF(AA129="Work","",IF(AA129="","","-"))))</f>
        <v/>
      </c>
      <c r="AB130" s="146" t="str">
        <f t="shared" ref="AB130" si="1682">IF(AB129=".",".",IF(AB129="T-HW","",IF(AB129="Work","",IF(AB129="","","-"))))</f>
        <v/>
      </c>
      <c r="AC130" s="144" t="str">
        <f t="shared" si="1656"/>
        <v/>
      </c>
      <c r="AD130" s="144" t="str">
        <f t="shared" si="1657"/>
        <v/>
      </c>
      <c r="AE130" s="146" t="str">
        <f t="shared" ref="AE130" si="1683">IF(AE129=".",".",IF(AE129="T-HW","",IF(AE129="Work","",IF(AE129="","","-"))))</f>
        <v/>
      </c>
      <c r="AF130" s="146" t="str">
        <f t="shared" ref="AF130" si="1684">IF(AF129=".",".",IF(AF129="T-HW","",IF(AF129="Work","",IF(AF129="","","-"))))</f>
        <v/>
      </c>
      <c r="AG130" s="146" t="str">
        <f t="shared" ref="AG130" si="1685">IF(AG129=".",".",IF(AG129="T-HW","",IF(AG129="Work","",IF(AG129="","","-"))))</f>
        <v/>
      </c>
      <c r="AH130" s="146" t="str">
        <f t="shared" ref="AH130" si="1686">IF(AH129=".",".",IF(AH129="T-HW","",IF(AH129="Work","",IF(AH129="","","-"))))</f>
        <v/>
      </c>
      <c r="AI130" s="146" t="str">
        <f t="shared" ref="AI130" si="1687">IF(AI129=".",".",IF(AI129="T-HW","",IF(AI129="Work","",IF(AI129="","","-"))))</f>
        <v/>
      </c>
      <c r="AJ130" s="144" t="str">
        <f t="shared" si="1662"/>
        <v/>
      </c>
      <c r="AK130" s="144" t="str">
        <f t="shared" si="1663"/>
        <v/>
      </c>
      <c r="AL130" s="146" t="str">
        <f t="shared" ref="AL130" si="1688">IF(AL129=".",".",IF(AL129="T-HW","",IF(AL129="Work","",IF(AL129="","","-"))))</f>
        <v/>
      </c>
      <c r="AM130" s="146" t="str">
        <f t="shared" ref="AM130" si="1689">IF(AM129=".",".",IF(AM129="T-HW","",IF(AM129="Work","",IF(AM129="","","-"))))</f>
        <v/>
      </c>
      <c r="AN130" s="206"/>
      <c r="AO130" s="208"/>
      <c r="AP130" s="210"/>
      <c r="AQ130" s="212"/>
      <c r="AR130" s="214"/>
      <c r="AS130" s="216"/>
      <c r="AT130" s="202"/>
    </row>
    <row r="131" spans="1:46" x14ac:dyDescent="0.25">
      <c r="A131" s="202"/>
      <c r="B131" s="168" t="s">
        <v>35</v>
      </c>
      <c r="C131" s="146" t="str">
        <f>IF(C130=".",".",IF(C130="-","-",""))</f>
        <v/>
      </c>
      <c r="D131" s="147" t="str">
        <f t="shared" ref="D131" si="1690">IF(D130=".",".",IF(D130="-","-",""))</f>
        <v/>
      </c>
      <c r="E131" s="147" t="str">
        <f t="shared" ref="E131" si="1691">IF(E130=".",".",IF(E130="-","-",""))</f>
        <v/>
      </c>
      <c r="F131" s="147" t="str">
        <f t="shared" ref="F131" si="1692">IF(F130=".",".",IF(F130="-","-",""))</f>
        <v/>
      </c>
      <c r="G131" s="147" t="str">
        <f t="shared" ref="G131" si="1693">IF(G130=".",".",IF(G130="-","-",""))</f>
        <v/>
      </c>
      <c r="H131" s="144" t="str">
        <f t="shared" si="1638"/>
        <v/>
      </c>
      <c r="I131" s="144" t="str">
        <f t="shared" si="1639"/>
        <v/>
      </c>
      <c r="J131" s="146" t="str">
        <f>IF(J130=".",".",IF(J130="-","-",""))</f>
        <v/>
      </c>
      <c r="K131" s="147" t="str">
        <f t="shared" ref="K131" si="1694">IF(K130=".",".",IF(K130="-","-",""))</f>
        <v/>
      </c>
      <c r="L131" s="147" t="str">
        <f t="shared" ref="L131" si="1695">IF(L130=".",".",IF(L130="-","-",""))</f>
        <v/>
      </c>
      <c r="M131" s="147" t="str">
        <f t="shared" ref="M131" si="1696">IF(M130=".",".",IF(M130="-","-",""))</f>
        <v/>
      </c>
      <c r="N131" s="147" t="str">
        <f t="shared" ref="N131" si="1697">IF(N130=".",".",IF(N130="-","-",""))</f>
        <v/>
      </c>
      <c r="O131" s="144" t="str">
        <f t="shared" si="1644"/>
        <v/>
      </c>
      <c r="P131" s="144" t="str">
        <f t="shared" si="1645"/>
        <v/>
      </c>
      <c r="Q131" s="146" t="str">
        <f>IF(Q130=".",".",IF(Q130="-","-",""))</f>
        <v/>
      </c>
      <c r="R131" s="147" t="str">
        <f t="shared" ref="R131" si="1698">IF(R130=".",".",IF(R130="-","-",""))</f>
        <v/>
      </c>
      <c r="S131" s="147" t="str">
        <f t="shared" ref="S131" si="1699">IF(S130=".",".",IF(S130="-","-",""))</f>
        <v/>
      </c>
      <c r="T131" s="147" t="str">
        <f t="shared" ref="T131" si="1700">IF(T130=".",".",IF(T130="-","-",""))</f>
        <v/>
      </c>
      <c r="U131" s="147" t="str">
        <f t="shared" ref="U131" si="1701">IF(U130=".",".",IF(U130="-","-",""))</f>
        <v/>
      </c>
      <c r="V131" s="144" t="str">
        <f t="shared" si="1650"/>
        <v/>
      </c>
      <c r="W131" s="144" t="str">
        <f t="shared" si="1651"/>
        <v/>
      </c>
      <c r="X131" s="146" t="str">
        <f>IF(X130=".",".",IF(X130="-","-",""))</f>
        <v/>
      </c>
      <c r="Y131" s="147" t="str">
        <f t="shared" ref="Y131" si="1702">IF(Y130=".",".",IF(Y130="-","-",""))</f>
        <v/>
      </c>
      <c r="Z131" s="147" t="str">
        <f t="shared" ref="Z131" si="1703">IF(Z130=".",".",IF(Z130="-","-",""))</f>
        <v/>
      </c>
      <c r="AA131" s="147" t="str">
        <f t="shared" ref="AA131" si="1704">IF(AA130=".",".",IF(AA130="-","-",""))</f>
        <v/>
      </c>
      <c r="AB131" s="147" t="str">
        <f t="shared" ref="AB131" si="1705">IF(AB130=".",".",IF(AB130="-","-",""))</f>
        <v/>
      </c>
      <c r="AC131" s="144" t="str">
        <f t="shared" si="1656"/>
        <v/>
      </c>
      <c r="AD131" s="144" t="str">
        <f t="shared" si="1657"/>
        <v/>
      </c>
      <c r="AE131" s="146" t="str">
        <f>IF(AE130=".",".",IF(AE130="-","-",""))</f>
        <v/>
      </c>
      <c r="AF131" s="147" t="str">
        <f t="shared" ref="AF131" si="1706">IF(AF130=".",".",IF(AF130="-","-",""))</f>
        <v/>
      </c>
      <c r="AG131" s="147" t="str">
        <f t="shared" ref="AG131" si="1707">IF(AG130=".",".",IF(AG130="-","-",""))</f>
        <v/>
      </c>
      <c r="AH131" s="147" t="str">
        <f t="shared" ref="AH131" si="1708">IF(AH130=".",".",IF(AH130="-","-",""))</f>
        <v/>
      </c>
      <c r="AI131" s="147" t="str">
        <f t="shared" ref="AI131" si="1709">IF(AI130=".",".",IF(AI130="-","-",""))</f>
        <v/>
      </c>
      <c r="AJ131" s="144" t="str">
        <f t="shared" si="1662"/>
        <v/>
      </c>
      <c r="AK131" s="144" t="str">
        <f t="shared" si="1663"/>
        <v/>
      </c>
      <c r="AL131" s="146" t="str">
        <f>IF(AL130=".",".",IF(AL130="-","-",""))</f>
        <v/>
      </c>
      <c r="AM131" s="147" t="str">
        <f t="shared" ref="AM131" si="1710">IF(AM130=".",".",IF(AM130="-","-",""))</f>
        <v/>
      </c>
      <c r="AN131" s="206"/>
      <c r="AO131" s="208"/>
      <c r="AP131" s="210"/>
      <c r="AQ131" s="212"/>
      <c r="AR131" s="214"/>
      <c r="AS131" s="216"/>
      <c r="AT131" s="202"/>
    </row>
    <row r="132" spans="1:46" x14ac:dyDescent="0.25">
      <c r="A132" s="174" t="s">
        <v>36</v>
      </c>
      <c r="B132" s="168" t="s">
        <v>37</v>
      </c>
      <c r="C132" s="146">
        <f t="shared" ref="C132" si="1711">IF(C131=".",".",IF(C131="-","-",0))</f>
        <v>0</v>
      </c>
      <c r="D132" s="146">
        <f t="shared" ref="D132" si="1712">IF(D131=".",".",IF(D131="-","-",0))</f>
        <v>0</v>
      </c>
      <c r="E132" s="146">
        <f>IF(E131=".",".",IF(E131="-","-",0))</f>
        <v>0</v>
      </c>
      <c r="F132" s="146">
        <f>IF(F131=".",".",IF(F131="-","-",0))</f>
        <v>0</v>
      </c>
      <c r="G132" s="146">
        <f>IF(G131=".",".",IF(G131="-","-",0))</f>
        <v>0</v>
      </c>
      <c r="H132" s="144" t="str">
        <f>IF(H131=".",".","All")</f>
        <v>All</v>
      </c>
      <c r="I132" s="144" t="str">
        <f>IF(I131=".",".","/ jour")</f>
        <v>/ jour</v>
      </c>
      <c r="J132" s="146">
        <f t="shared" ref="J132" si="1713">IF(J131=".",".",IF(J131="-","-",0))</f>
        <v>0</v>
      </c>
      <c r="K132" s="146">
        <f t="shared" ref="K132" si="1714">IF(K131=".",".",IF(K131="-","-",0))</f>
        <v>0</v>
      </c>
      <c r="L132" s="146">
        <f t="shared" ref="L132" si="1715">IF(L131=".",".",IF(L131="-","-",0))</f>
        <v>0</v>
      </c>
      <c r="M132" s="146">
        <f>IF(M131=".",".",IF(M131="-","-",0))</f>
        <v>0</v>
      </c>
      <c r="N132" s="146">
        <f>IF(N131=".",".",IF(N131="-","-",0))</f>
        <v>0</v>
      </c>
      <c r="O132" s="144" t="str">
        <f>IF(O131=".",".","All")</f>
        <v>All</v>
      </c>
      <c r="P132" s="144" t="str">
        <f>IF(P131=".",".","/ jour")</f>
        <v>/ jour</v>
      </c>
      <c r="Q132" s="146">
        <f t="shared" ref="Q132" si="1716">IF(Q131=".",".",IF(Q131="-","-",0))</f>
        <v>0</v>
      </c>
      <c r="R132" s="146">
        <f t="shared" ref="R132" si="1717">IF(R131=".",".",IF(R131="-","-",0))</f>
        <v>0</v>
      </c>
      <c r="S132" s="146">
        <f t="shared" ref="S132" si="1718">IF(S131=".",".",IF(S131="-","-",0))</f>
        <v>0</v>
      </c>
      <c r="T132" s="146">
        <f>IF(T131=".",".",IF(T131="-","-",0))</f>
        <v>0</v>
      </c>
      <c r="U132" s="146">
        <f>IF(U131=".",".",IF(U131="-","-",0))</f>
        <v>0</v>
      </c>
      <c r="V132" s="144" t="str">
        <f>IF(V131=".",".","All")</f>
        <v>All</v>
      </c>
      <c r="W132" s="144" t="str">
        <f>IF(W131=".",".","/ jour")</f>
        <v>/ jour</v>
      </c>
      <c r="X132" s="146">
        <f t="shared" ref="X132" si="1719">IF(X131=".",".",IF(X131="-","-",0))</f>
        <v>0</v>
      </c>
      <c r="Y132" s="146">
        <f t="shared" ref="Y132" si="1720">IF(Y131=".",".",IF(Y131="-","-",0))</f>
        <v>0</v>
      </c>
      <c r="Z132" s="146">
        <f t="shared" ref="Z132" si="1721">IF(Z131=".",".",IF(Z131="-","-",0))</f>
        <v>0</v>
      </c>
      <c r="AA132" s="146">
        <f>IF(AA131=".",".",IF(AA131="-","-",0))</f>
        <v>0</v>
      </c>
      <c r="AB132" s="146">
        <f>IF(AB131=".",".",IF(AB131="-","-",0))</f>
        <v>0</v>
      </c>
      <c r="AC132" s="144" t="str">
        <f>IF(AC131=".",".","All")</f>
        <v>All</v>
      </c>
      <c r="AD132" s="144" t="str">
        <f>IF(AD131=".",".","/ jour")</f>
        <v>/ jour</v>
      </c>
      <c r="AE132" s="146">
        <f t="shared" ref="AE132" si="1722">IF(AE131=".",".",IF(AE131="-","-",0))</f>
        <v>0</v>
      </c>
      <c r="AF132" s="146">
        <f t="shared" ref="AF132" si="1723">IF(AF131=".",".",IF(AF131="-","-",0))</f>
        <v>0</v>
      </c>
      <c r="AG132" s="146">
        <f t="shared" ref="AG132" si="1724">IF(AG131=".",".",IF(AG131="-","-",0))</f>
        <v>0</v>
      </c>
      <c r="AH132" s="146">
        <f>IF(AH131=".",".",IF(AH131="-","-",0))</f>
        <v>0</v>
      </c>
      <c r="AI132" s="146">
        <f>IF(AI131=".",".",IF(AI131="-","-",0))</f>
        <v>0</v>
      </c>
      <c r="AJ132" s="144" t="str">
        <f>IF(AJ131=".",".","All")</f>
        <v>All</v>
      </c>
      <c r="AK132" s="144" t="str">
        <f>IF(AK131=".",".","/ jour")</f>
        <v>/ jour</v>
      </c>
      <c r="AL132" s="146">
        <f t="shared" ref="AL132" si="1725">IF(AL131=".",".",IF(AL131="-","-",0))</f>
        <v>0</v>
      </c>
      <c r="AM132" s="146">
        <f t="shared" ref="AM132" si="1726">IF(AM131=".",".",IF(AM131="-","-",0))</f>
        <v>0</v>
      </c>
      <c r="AN132" s="206"/>
      <c r="AO132" s="208"/>
      <c r="AP132" s="210"/>
      <c r="AQ132" s="212"/>
      <c r="AR132" s="214"/>
      <c r="AS132" s="216"/>
      <c r="AT132" s="202"/>
    </row>
    <row r="133" spans="1:46" ht="15.75" thickBot="1" x14ac:dyDescent="0.3">
      <c r="A133" s="159" t="str">
        <f>IFERROR(AVERAGE(C133:G133,J133:N133,Q133:U133,X133:AB133,AE133:AI133,AL133:AM133),"-")</f>
        <v>-</v>
      </c>
      <c r="B133" s="169" t="s">
        <v>38</v>
      </c>
      <c r="C133" s="148" t="str">
        <f>IF(C131=".",".",IF(C131="-","-",IFERROR(C131-C130-C132,"")))</f>
        <v/>
      </c>
      <c r="D133" s="148" t="str">
        <f>IF(D131=".",".",IF(D131="-","-",IFERROR(D131-D130-D132,"")))</f>
        <v/>
      </c>
      <c r="E133" s="148" t="str">
        <f>IF(E131=".",".",IF(E131="-","",IFERROR(E131-E130-E132,"")))</f>
        <v/>
      </c>
      <c r="F133" s="148" t="str">
        <f>IF(F131=".",".",IF(F131="-","-",IFERROR(F131-F130-F132,"")))</f>
        <v/>
      </c>
      <c r="G133" s="148" t="str">
        <f>IF(G131=".",".",IF(G131="-","-",IFERROR(G131-G130-G132,"")))</f>
        <v/>
      </c>
      <c r="H133" s="149">
        <f>IF(H131=".",".",SUM(C133:G133)+SUM(AL121:AM121))</f>
        <v>0</v>
      </c>
      <c r="I133" s="150" t="str">
        <f>IF(I131=".",".",IFERROR(AVERAGE(AL121:AM121,C133:G133),""))</f>
        <v/>
      </c>
      <c r="J133" s="148" t="str">
        <f>IF(J131=".",".",IF(J131="-","-",IFERROR(J131-J130-J132,"")))</f>
        <v/>
      </c>
      <c r="K133" s="148" t="str">
        <f>IF(K131=".",".",IF(K131="-","-",IFERROR(K131-K130-K132,"")))</f>
        <v/>
      </c>
      <c r="L133" s="148" t="str">
        <f>IF(L131=".",".",IF(L131="-","",IFERROR(L131-L130-L132,"")))</f>
        <v/>
      </c>
      <c r="M133" s="148" t="str">
        <f>IF(M131=".",".",IF(M131="-","-",IFERROR(M131-M130-M132,"")))</f>
        <v/>
      </c>
      <c r="N133" s="148" t="str">
        <f>IF(N131=".",".",IF(N131="-","-",IFERROR(N131-N130-N132,"")))</f>
        <v/>
      </c>
      <c r="O133" s="149">
        <f>IF(O131=".",".",SUM(J133:N133))</f>
        <v>0</v>
      </c>
      <c r="P133" s="150" t="str">
        <f>IF(P131=".",".",IFERROR(AVERAGE(J133:N133),""))</f>
        <v/>
      </c>
      <c r="Q133" s="148" t="str">
        <f>IF(Q131=".",".",IF(Q131="-","-",IFERROR(Q131-Q130-Q132,"")))</f>
        <v/>
      </c>
      <c r="R133" s="148" t="str">
        <f>IF(R131=".",".",IF(R131="-","-",IFERROR(R131-R130-R132,"")))</f>
        <v/>
      </c>
      <c r="S133" s="148" t="str">
        <f>IF(S131=".",".",IF(S131="-","",IFERROR(S131-S130-S132,"")))</f>
        <v/>
      </c>
      <c r="T133" s="148" t="str">
        <f>IF(T131=".",".",IF(T131="-","-",IFERROR(T131-T130-T132,"")))</f>
        <v/>
      </c>
      <c r="U133" s="148" t="str">
        <f>IF(U131=".",".",IF(U131="-","-",IFERROR(U131-U130-U132,"")))</f>
        <v/>
      </c>
      <c r="V133" s="149">
        <f>IF(V131=".",".",SUM(Q133:U133))</f>
        <v>0</v>
      </c>
      <c r="W133" s="150" t="str">
        <f>IF(W131=".",".",IFERROR(AVERAGE(Q133:U133),""))</f>
        <v/>
      </c>
      <c r="X133" s="148" t="str">
        <f>IF(X131=".",".",IF(X131="-","-",IFERROR(X131-X130-X132,"")))</f>
        <v/>
      </c>
      <c r="Y133" s="148" t="str">
        <f>IF(Y131=".",".",IF(Y131="-","-",IFERROR(Y131-Y130-Y132,"")))</f>
        <v/>
      </c>
      <c r="Z133" s="148" t="str">
        <f>IF(Z131=".",".",IF(Z131="-","",IFERROR(Z131-Z130-Z132,"")))</f>
        <v/>
      </c>
      <c r="AA133" s="148" t="str">
        <f>IF(AA131=".",".",IF(AA131="-","-",IFERROR(AA131-AA130-AA132,"")))</f>
        <v/>
      </c>
      <c r="AB133" s="148" t="str">
        <f>IF(AB131=".",".",IF(AB131="-","-",IFERROR(AB131-AB130-AB132,"")))</f>
        <v/>
      </c>
      <c r="AC133" s="149">
        <f>IF(AC131=".",".",SUM(X133:AB133))</f>
        <v>0</v>
      </c>
      <c r="AD133" s="150" t="str">
        <f>IF(AD131=".",".",IFERROR(AVERAGE(X133:AB133),""))</f>
        <v/>
      </c>
      <c r="AE133" s="148" t="str">
        <f>IF(AE131=".",".",IF(AE131="-","-",IFERROR(AE131-AE130-AE132,"")))</f>
        <v/>
      </c>
      <c r="AF133" s="148" t="str">
        <f>IF(AF131=".",".",IF(AF131="-","-",IFERROR(AF131-AF130-AF132,"")))</f>
        <v/>
      </c>
      <c r="AG133" s="148" t="str">
        <f>IF(AG131=".",".",IF(AG131="-","",IFERROR(AG131-AG130-AG132,"")))</f>
        <v/>
      </c>
      <c r="AH133" s="148" t="str">
        <f>IF(AH131=".",".",IF(AH131="-","-",IFERROR(AH131-AH130-AH132,"")))</f>
        <v/>
      </c>
      <c r="AI133" s="148" t="str">
        <f>IF(AI131=".",".",IF(AI131="-","-",IFERROR(AI131-AI130-AI132,"")))</f>
        <v/>
      </c>
      <c r="AJ133" s="149">
        <f>IF(AJ131=".",".",SUM(AE133:AI133))</f>
        <v>0</v>
      </c>
      <c r="AK133" s="150" t="str">
        <f>IF(AK131=".",".",IFERROR(AVERAGE(AE133:AI133),""))</f>
        <v/>
      </c>
      <c r="AL133" s="148" t="str">
        <f>IF(AL131=".",".",IF(AL131="-","-",IFERROR(AL131-AL130-AL132,"")))</f>
        <v/>
      </c>
      <c r="AM133" s="148" t="str">
        <f>IF(AM131=".",".",IF(AM131="-","-",IFERROR(AM131-AM130-AM132,"")))</f>
        <v/>
      </c>
      <c r="AN133" s="207"/>
      <c r="AO133" s="209"/>
      <c r="AP133" s="211"/>
      <c r="AQ133" s="213"/>
      <c r="AR133" s="215"/>
      <c r="AS133" s="217"/>
      <c r="AT133" s="203"/>
    </row>
    <row r="134" spans="1:46" x14ac:dyDescent="0.25">
      <c r="A134" s="201" t="s">
        <v>19</v>
      </c>
      <c r="B134" s="167" t="s">
        <v>31</v>
      </c>
      <c r="C134" s="112">
        <f>Enfants!AU88</f>
        <v>1</v>
      </c>
      <c r="D134" s="113">
        <f>Enfants!AV88</f>
        <v>2</v>
      </c>
      <c r="E134" s="113">
        <f>Enfants!AW88</f>
        <v>3</v>
      </c>
      <c r="F134" s="113">
        <f>Enfants!AX88</f>
        <v>4</v>
      </c>
      <c r="G134" s="113">
        <f>Enfants!AY88</f>
        <v>5</v>
      </c>
      <c r="H134" s="115">
        <f>Enfants!AZ88</f>
        <v>6</v>
      </c>
      <c r="I134" s="115">
        <f>Enfants!BA88</f>
        <v>7</v>
      </c>
      <c r="J134" s="113">
        <f>Enfants!BB88</f>
        <v>8</v>
      </c>
      <c r="K134" s="113">
        <f>Enfants!BC88</f>
        <v>9</v>
      </c>
      <c r="L134" s="113">
        <f>Enfants!BD88</f>
        <v>10</v>
      </c>
      <c r="M134" s="113">
        <f>Enfants!BE88</f>
        <v>11</v>
      </c>
      <c r="N134" s="113">
        <f>Enfants!BF88</f>
        <v>12</v>
      </c>
      <c r="O134" s="115">
        <f>Enfants!BG88</f>
        <v>13</v>
      </c>
      <c r="P134" s="115">
        <f>Enfants!BH88</f>
        <v>14</v>
      </c>
      <c r="Q134" s="113">
        <f>Enfants!BI88</f>
        <v>15</v>
      </c>
      <c r="R134" s="113">
        <f>Enfants!BJ88</f>
        <v>16</v>
      </c>
      <c r="S134" s="113">
        <f>Enfants!BK88</f>
        <v>17</v>
      </c>
      <c r="T134" s="113">
        <f>Enfants!BL88</f>
        <v>18</v>
      </c>
      <c r="U134" s="113">
        <f>Enfants!BM88</f>
        <v>19</v>
      </c>
      <c r="V134" s="115">
        <f>Enfants!BN88</f>
        <v>20</v>
      </c>
      <c r="W134" s="115">
        <f>Enfants!BO88</f>
        <v>21</v>
      </c>
      <c r="X134" s="113">
        <f>Enfants!BP88</f>
        <v>22</v>
      </c>
      <c r="Y134" s="113">
        <f>Enfants!BQ88</f>
        <v>23</v>
      </c>
      <c r="Z134" s="113">
        <f>Enfants!BR88</f>
        <v>24</v>
      </c>
      <c r="AA134" s="113">
        <f>Enfants!BS88</f>
        <v>25</v>
      </c>
      <c r="AB134" s="113">
        <f>Enfants!BT88</f>
        <v>26</v>
      </c>
      <c r="AC134" s="141">
        <f>Enfants!BU88</f>
        <v>27</v>
      </c>
      <c r="AD134" s="115">
        <f>Enfants!BV88</f>
        <v>28</v>
      </c>
      <c r="AE134" s="113">
        <f>Enfants!BW88</f>
        <v>29</v>
      </c>
      <c r="AF134" s="113">
        <f>Enfants!BX88</f>
        <v>30</v>
      </c>
      <c r="AG134" s="113">
        <f>Enfants!BY88</f>
        <v>31</v>
      </c>
      <c r="AH134" s="113">
        <f>Enfants!BZ88</f>
        <v>32</v>
      </c>
      <c r="AI134" s="113">
        <f>Enfants!CA88</f>
        <v>33</v>
      </c>
      <c r="AJ134" s="115">
        <f>Enfants!CB88</f>
        <v>34</v>
      </c>
      <c r="AK134" s="115">
        <f>Enfants!CC88</f>
        <v>35</v>
      </c>
      <c r="AL134" s="113">
        <f>Enfants!CD88</f>
        <v>36</v>
      </c>
      <c r="AM134" s="118">
        <f>Enfants!CE88</f>
        <v>37</v>
      </c>
      <c r="AN134" s="206">
        <f t="shared" ref="AN134" si="1727">COUNTIF(C135:AM135,"Férier")</f>
        <v>0</v>
      </c>
      <c r="AO134" s="208">
        <f t="shared" ref="AO134" si="1728">(COUNTIF(C135:AM135,"8h_CL")+(COUNTIF(C135:AM135,"4h_CL")*0.5))</f>
        <v>0</v>
      </c>
      <c r="AP134" s="210">
        <f t="shared" ref="AP134" si="1729">(COUNTIF(C135:AM135,"8h_RC")+(COUNTIF(C135:AM135,"2h_RC")*0.5)+(COUNTIF(C135:AM135,"2h_RC")*0.25)+(COUNTIF(C135:AM135,"6h_RC")*0.75))</f>
        <v>0</v>
      </c>
      <c r="AQ134" s="212">
        <f t="shared" ref="AQ134" si="1730">COUNTIF(C135:AM135,"SaSo")</f>
        <v>0</v>
      </c>
      <c r="AR134" s="214">
        <f t="shared" ref="AR134" si="1731">COUNTIF(C135:AM135,"Malad")</f>
        <v>0</v>
      </c>
      <c r="AS134" s="216">
        <f t="shared" ref="AS134" si="1732">COUNTIF(C135:AM135,"T-HW")</f>
        <v>0</v>
      </c>
      <c r="AT134" s="201">
        <f t="shared" ref="AT134" si="1733">(COUNTIF(C135:AM135,"8h_CEL")+(COUNTIF(C134:AM134,"2h_CEL")*0.5))</f>
        <v>0</v>
      </c>
    </row>
    <row r="135" spans="1:46" x14ac:dyDescent="0.25">
      <c r="A135" s="202"/>
      <c r="B135" s="168" t="s">
        <v>32</v>
      </c>
      <c r="C135" s="142" t="str">
        <f>IF(C134=".",".","")</f>
        <v/>
      </c>
      <c r="D135" s="143" t="str">
        <f t="shared" ref="D135" si="1734">IF(D134=".",".","")</f>
        <v/>
      </c>
      <c r="E135" s="143" t="str">
        <f t="shared" ref="E135" si="1735">IF(E134=".",".","")</f>
        <v/>
      </c>
      <c r="F135" s="143" t="str">
        <f t="shared" ref="F135" si="1736">IF(F134=".",".","")</f>
        <v/>
      </c>
      <c r="G135" s="143" t="str">
        <f t="shared" ref="G135" si="1737">IF(G134=".",".","")</f>
        <v/>
      </c>
      <c r="H135" s="145" t="str">
        <f t="shared" ref="H135:H137" si="1738">IF(H134=".",".","")</f>
        <v/>
      </c>
      <c r="I135" s="145" t="str">
        <f t="shared" ref="I135:I137" si="1739">IF(I134=".",".","")</f>
        <v/>
      </c>
      <c r="J135" s="142" t="str">
        <f>IF(J134=".",".","")</f>
        <v/>
      </c>
      <c r="K135" s="143" t="str">
        <f t="shared" ref="K135" si="1740">IF(K134=".",".","")</f>
        <v/>
      </c>
      <c r="L135" s="143" t="str">
        <f t="shared" ref="L135" si="1741">IF(L134=".",".","")</f>
        <v/>
      </c>
      <c r="M135" s="143" t="str">
        <f t="shared" ref="M135" si="1742">IF(M134=".",".","")</f>
        <v/>
      </c>
      <c r="N135" s="143" t="str">
        <f t="shared" ref="N135" si="1743">IF(N134=".",".","")</f>
        <v/>
      </c>
      <c r="O135" s="145" t="str">
        <f t="shared" ref="O135:O137" si="1744">IF(O134=".",".","")</f>
        <v/>
      </c>
      <c r="P135" s="145" t="str">
        <f t="shared" ref="P135:P137" si="1745">IF(P134=".",".","")</f>
        <v/>
      </c>
      <c r="Q135" s="142" t="str">
        <f>IF(Q134=".",".","")</f>
        <v/>
      </c>
      <c r="R135" s="143" t="str">
        <f t="shared" ref="R135" si="1746">IF(R134=".",".","")</f>
        <v/>
      </c>
      <c r="S135" s="143" t="str">
        <f t="shared" ref="S135" si="1747">IF(S134=".",".","")</f>
        <v/>
      </c>
      <c r="T135" s="143" t="str">
        <f t="shared" ref="T135" si="1748">IF(T134=".",".","")</f>
        <v/>
      </c>
      <c r="U135" s="143" t="str">
        <f t="shared" ref="U135" si="1749">IF(U134=".",".","")</f>
        <v/>
      </c>
      <c r="V135" s="145" t="str">
        <f t="shared" ref="V135:V137" si="1750">IF(V134=".",".","")</f>
        <v/>
      </c>
      <c r="W135" s="145" t="str">
        <f t="shared" ref="W135:W137" si="1751">IF(W134=".",".","")</f>
        <v/>
      </c>
      <c r="X135" s="142" t="str">
        <f>IF(X134=".",".","")</f>
        <v/>
      </c>
      <c r="Y135" s="143" t="str">
        <f t="shared" ref="Y135" si="1752">IF(Y134=".",".","")</f>
        <v/>
      </c>
      <c r="Z135" s="143" t="str">
        <f t="shared" ref="Z135" si="1753">IF(Z134=".",".","")</f>
        <v/>
      </c>
      <c r="AA135" s="143" t="str">
        <f t="shared" ref="AA135" si="1754">IF(AA134=".",".","")</f>
        <v/>
      </c>
      <c r="AB135" s="143" t="str">
        <f t="shared" ref="AB135" si="1755">IF(AB134=".",".","")</f>
        <v/>
      </c>
      <c r="AC135" s="145" t="str">
        <f t="shared" ref="AC135:AC137" si="1756">IF(AC134=".",".","")</f>
        <v/>
      </c>
      <c r="AD135" s="145" t="str">
        <f t="shared" ref="AD135:AD137" si="1757">IF(AD134=".",".","")</f>
        <v/>
      </c>
      <c r="AE135" s="142" t="str">
        <f>IF(AE134=".",".","")</f>
        <v/>
      </c>
      <c r="AF135" s="143" t="str">
        <f t="shared" ref="AF135" si="1758">IF(AF134=".",".","")</f>
        <v/>
      </c>
      <c r="AG135" s="143" t="str">
        <f t="shared" ref="AG135" si="1759">IF(AG134=".",".","")</f>
        <v/>
      </c>
      <c r="AH135" s="143" t="str">
        <f t="shared" ref="AH135" si="1760">IF(AH134=".",".","")</f>
        <v/>
      </c>
      <c r="AI135" s="143" t="str">
        <f t="shared" ref="AI135" si="1761">IF(AI134=".",".","")</f>
        <v/>
      </c>
      <c r="AJ135" s="145" t="str">
        <f t="shared" ref="AJ135:AJ137" si="1762">IF(AJ134=".",".","")</f>
        <v/>
      </c>
      <c r="AK135" s="145" t="str">
        <f t="shared" ref="AK135:AK137" si="1763">IF(AK134=".",".","")</f>
        <v/>
      </c>
      <c r="AL135" s="142" t="str">
        <f>IF(AL134=".",".","")</f>
        <v/>
      </c>
      <c r="AM135" s="143" t="str">
        <f t="shared" ref="AM135" si="1764">IF(AM134=".",".","")</f>
        <v/>
      </c>
      <c r="AN135" s="206"/>
      <c r="AO135" s="208"/>
      <c r="AP135" s="210"/>
      <c r="AQ135" s="212"/>
      <c r="AR135" s="214"/>
      <c r="AS135" s="216"/>
      <c r="AT135" s="202"/>
    </row>
    <row r="136" spans="1:46" x14ac:dyDescent="0.25">
      <c r="A136" s="202"/>
      <c r="B136" s="168" t="s">
        <v>34</v>
      </c>
      <c r="C136" s="146" t="str">
        <f t="shared" ref="C136" si="1765">IF(C135=".",".",IF(C135="T-HW","",IF(C135="Work","",IF(C135="","","-"))))</f>
        <v/>
      </c>
      <c r="D136" s="146" t="str">
        <f t="shared" ref="D136" si="1766">IF(D135=".",".",IF(D135="T-HW","",IF(D135="Work","",IF(D135="","","-"))))</f>
        <v/>
      </c>
      <c r="E136" s="146" t="str">
        <f t="shared" ref="E136" si="1767">IF(E135=".",".",IF(E135="T-HW","",IF(E135="Work","",IF(E135="","","-"))))</f>
        <v/>
      </c>
      <c r="F136" s="146" t="str">
        <f>IF(F135=".",".",IF(F135="T-HW","",IF(F135="Work","",IF(F135="","","-"))))</f>
        <v/>
      </c>
      <c r="G136" s="146" t="str">
        <f>IF(G135=".",".",IF(G135="T-HW","",IF(G135="Work","",IF(G135="","","-"))))</f>
        <v/>
      </c>
      <c r="H136" s="144" t="str">
        <f t="shared" si="1738"/>
        <v/>
      </c>
      <c r="I136" s="144" t="str">
        <f t="shared" si="1739"/>
        <v/>
      </c>
      <c r="J136" s="146" t="str">
        <f t="shared" ref="J136" si="1768">IF(J135=".",".",IF(J135="T-HW","",IF(J135="Work","",IF(J135="","","-"))))</f>
        <v/>
      </c>
      <c r="K136" s="146" t="str">
        <f t="shared" ref="K136" si="1769">IF(K135=".",".",IF(K135="T-HW","",IF(K135="Work","",IF(K135="","","-"))))</f>
        <v/>
      </c>
      <c r="L136" s="146" t="str">
        <f t="shared" ref="L136" si="1770">IF(L135=".",".",IF(L135="T-HW","",IF(L135="Work","",IF(L135="","","-"))))</f>
        <v/>
      </c>
      <c r="M136" s="146" t="str">
        <f t="shared" ref="M136" si="1771">IF(M135=".",".",IF(M135="T-HW","",IF(M135="Work","",IF(M135="","","-"))))</f>
        <v/>
      </c>
      <c r="N136" s="146" t="str">
        <f t="shared" ref="N136" si="1772">IF(N135=".",".",IF(N135="T-HW","",IF(N135="Work","",IF(N135="","","-"))))</f>
        <v/>
      </c>
      <c r="O136" s="144" t="str">
        <f t="shared" si="1744"/>
        <v/>
      </c>
      <c r="P136" s="144" t="str">
        <f t="shared" si="1745"/>
        <v/>
      </c>
      <c r="Q136" s="146" t="str">
        <f t="shared" ref="Q136" si="1773">IF(Q135=".",".",IF(Q135="T-HW","",IF(Q135="Work","",IF(Q135="","","-"))))</f>
        <v/>
      </c>
      <c r="R136" s="146" t="str">
        <f t="shared" ref="R136" si="1774">IF(R135=".",".",IF(R135="T-HW","",IF(R135="Work","",IF(R135="","","-"))))</f>
        <v/>
      </c>
      <c r="S136" s="146" t="str">
        <f t="shared" ref="S136" si="1775">IF(S135=".",".",IF(S135="T-HW","",IF(S135="Work","",IF(S135="","","-"))))</f>
        <v/>
      </c>
      <c r="T136" s="146" t="str">
        <f t="shared" ref="T136" si="1776">IF(T135=".",".",IF(T135="T-HW","",IF(T135="Work","",IF(T135="","","-"))))</f>
        <v/>
      </c>
      <c r="U136" s="146" t="str">
        <f t="shared" ref="U136" si="1777">IF(U135=".",".",IF(U135="T-HW","",IF(U135="Work","",IF(U135="","","-"))))</f>
        <v/>
      </c>
      <c r="V136" s="144" t="str">
        <f t="shared" si="1750"/>
        <v/>
      </c>
      <c r="W136" s="144" t="str">
        <f t="shared" si="1751"/>
        <v/>
      </c>
      <c r="X136" s="146" t="str">
        <f t="shared" ref="X136" si="1778">IF(X135=".",".",IF(X135="T-HW","",IF(X135="Work","",IF(X135="","","-"))))</f>
        <v/>
      </c>
      <c r="Y136" s="146" t="str">
        <f t="shared" ref="Y136" si="1779">IF(Y135=".",".",IF(Y135="T-HW","",IF(Y135="Work","",IF(Y135="","","-"))))</f>
        <v/>
      </c>
      <c r="Z136" s="146" t="str">
        <f t="shared" ref="Z136" si="1780">IF(Z135=".",".",IF(Z135="T-HW","",IF(Z135="Work","",IF(Z135="","","-"))))</f>
        <v/>
      </c>
      <c r="AA136" s="146" t="str">
        <f t="shared" ref="AA136" si="1781">IF(AA135=".",".",IF(AA135="T-HW","",IF(AA135="Work","",IF(AA135="","","-"))))</f>
        <v/>
      </c>
      <c r="AB136" s="146" t="str">
        <f t="shared" ref="AB136" si="1782">IF(AB135=".",".",IF(AB135="T-HW","",IF(AB135="Work","",IF(AB135="","","-"))))</f>
        <v/>
      </c>
      <c r="AC136" s="144" t="str">
        <f t="shared" si="1756"/>
        <v/>
      </c>
      <c r="AD136" s="144" t="str">
        <f t="shared" si="1757"/>
        <v/>
      </c>
      <c r="AE136" s="146" t="str">
        <f t="shared" ref="AE136" si="1783">IF(AE135=".",".",IF(AE135="T-HW","",IF(AE135="Work","",IF(AE135="","","-"))))</f>
        <v/>
      </c>
      <c r="AF136" s="146" t="str">
        <f t="shared" ref="AF136" si="1784">IF(AF135=".",".",IF(AF135="T-HW","",IF(AF135="Work","",IF(AF135="","","-"))))</f>
        <v/>
      </c>
      <c r="AG136" s="146" t="str">
        <f t="shared" ref="AG136" si="1785">IF(AG135=".",".",IF(AG135="T-HW","",IF(AG135="Work","",IF(AG135="","","-"))))</f>
        <v/>
      </c>
      <c r="AH136" s="146" t="str">
        <f t="shared" ref="AH136" si="1786">IF(AH135=".",".",IF(AH135="T-HW","",IF(AH135="Work","",IF(AH135="","","-"))))</f>
        <v/>
      </c>
      <c r="AI136" s="146" t="str">
        <f t="shared" ref="AI136" si="1787">IF(AI135=".",".",IF(AI135="T-HW","",IF(AI135="Work","",IF(AI135="","","-"))))</f>
        <v/>
      </c>
      <c r="AJ136" s="144" t="str">
        <f t="shared" si="1762"/>
        <v/>
      </c>
      <c r="AK136" s="144" t="str">
        <f t="shared" si="1763"/>
        <v/>
      </c>
      <c r="AL136" s="146" t="str">
        <f t="shared" ref="AL136" si="1788">IF(AL135=".",".",IF(AL135="T-HW","",IF(AL135="Work","",IF(AL135="","","-"))))</f>
        <v/>
      </c>
      <c r="AM136" s="146" t="str">
        <f t="shared" ref="AM136" si="1789">IF(AM135=".",".",IF(AM135="T-HW","",IF(AM135="Work","",IF(AM135="","","-"))))</f>
        <v/>
      </c>
      <c r="AN136" s="206"/>
      <c r="AO136" s="208"/>
      <c r="AP136" s="210"/>
      <c r="AQ136" s="212"/>
      <c r="AR136" s="214"/>
      <c r="AS136" s="216"/>
      <c r="AT136" s="202"/>
    </row>
    <row r="137" spans="1:46" x14ac:dyDescent="0.25">
      <c r="A137" s="202"/>
      <c r="B137" s="168" t="s">
        <v>35</v>
      </c>
      <c r="C137" s="146" t="str">
        <f>IF(C136=".",".",IF(C136="-","-",""))</f>
        <v/>
      </c>
      <c r="D137" s="147" t="str">
        <f t="shared" ref="D137" si="1790">IF(D136=".",".",IF(D136="-","-",""))</f>
        <v/>
      </c>
      <c r="E137" s="147" t="str">
        <f t="shared" ref="E137" si="1791">IF(E136=".",".",IF(E136="-","-",""))</f>
        <v/>
      </c>
      <c r="F137" s="147" t="str">
        <f t="shared" ref="F137" si="1792">IF(F136=".",".",IF(F136="-","-",""))</f>
        <v/>
      </c>
      <c r="G137" s="147" t="str">
        <f t="shared" ref="G137" si="1793">IF(G136=".",".",IF(G136="-","-",""))</f>
        <v/>
      </c>
      <c r="H137" s="144" t="str">
        <f t="shared" si="1738"/>
        <v/>
      </c>
      <c r="I137" s="144" t="str">
        <f t="shared" si="1739"/>
        <v/>
      </c>
      <c r="J137" s="146" t="str">
        <f>IF(J136=".",".",IF(J136="-","-",""))</f>
        <v/>
      </c>
      <c r="K137" s="147" t="str">
        <f t="shared" ref="K137" si="1794">IF(K136=".",".",IF(K136="-","-",""))</f>
        <v/>
      </c>
      <c r="L137" s="147" t="str">
        <f t="shared" ref="L137" si="1795">IF(L136=".",".",IF(L136="-","-",""))</f>
        <v/>
      </c>
      <c r="M137" s="147" t="str">
        <f t="shared" ref="M137" si="1796">IF(M136=".",".",IF(M136="-","-",""))</f>
        <v/>
      </c>
      <c r="N137" s="147" t="str">
        <f t="shared" ref="N137" si="1797">IF(N136=".",".",IF(N136="-","-",""))</f>
        <v/>
      </c>
      <c r="O137" s="144" t="str">
        <f t="shared" si="1744"/>
        <v/>
      </c>
      <c r="P137" s="144" t="str">
        <f t="shared" si="1745"/>
        <v/>
      </c>
      <c r="Q137" s="146" t="str">
        <f>IF(Q136=".",".",IF(Q136="-","-",""))</f>
        <v/>
      </c>
      <c r="R137" s="147" t="str">
        <f t="shared" ref="R137" si="1798">IF(R136=".",".",IF(R136="-","-",""))</f>
        <v/>
      </c>
      <c r="S137" s="147" t="str">
        <f t="shared" ref="S137" si="1799">IF(S136=".",".",IF(S136="-","-",""))</f>
        <v/>
      </c>
      <c r="T137" s="147" t="str">
        <f t="shared" ref="T137" si="1800">IF(T136=".",".",IF(T136="-","-",""))</f>
        <v/>
      </c>
      <c r="U137" s="147" t="str">
        <f t="shared" ref="U137" si="1801">IF(U136=".",".",IF(U136="-","-",""))</f>
        <v/>
      </c>
      <c r="V137" s="144" t="str">
        <f t="shared" si="1750"/>
        <v/>
      </c>
      <c r="W137" s="144" t="str">
        <f t="shared" si="1751"/>
        <v/>
      </c>
      <c r="X137" s="146" t="str">
        <f>IF(X136=".",".",IF(X136="-","-",""))</f>
        <v/>
      </c>
      <c r="Y137" s="147" t="str">
        <f t="shared" ref="Y137" si="1802">IF(Y136=".",".",IF(Y136="-","-",""))</f>
        <v/>
      </c>
      <c r="Z137" s="147" t="str">
        <f t="shared" ref="Z137" si="1803">IF(Z136=".",".",IF(Z136="-","-",""))</f>
        <v/>
      </c>
      <c r="AA137" s="147" t="str">
        <f t="shared" ref="AA137" si="1804">IF(AA136=".",".",IF(AA136="-","-",""))</f>
        <v/>
      </c>
      <c r="AB137" s="147" t="str">
        <f t="shared" ref="AB137" si="1805">IF(AB136=".",".",IF(AB136="-","-",""))</f>
        <v/>
      </c>
      <c r="AC137" s="144" t="str">
        <f t="shared" si="1756"/>
        <v/>
      </c>
      <c r="AD137" s="144" t="str">
        <f t="shared" si="1757"/>
        <v/>
      </c>
      <c r="AE137" s="146" t="str">
        <f>IF(AE136=".",".",IF(AE136="-","-",""))</f>
        <v/>
      </c>
      <c r="AF137" s="147" t="str">
        <f t="shared" ref="AF137" si="1806">IF(AF136=".",".",IF(AF136="-","-",""))</f>
        <v/>
      </c>
      <c r="AG137" s="147" t="str">
        <f t="shared" ref="AG137" si="1807">IF(AG136=".",".",IF(AG136="-","-",""))</f>
        <v/>
      </c>
      <c r="AH137" s="147" t="str">
        <f t="shared" ref="AH137" si="1808">IF(AH136=".",".",IF(AH136="-","-",""))</f>
        <v/>
      </c>
      <c r="AI137" s="147" t="str">
        <f t="shared" ref="AI137" si="1809">IF(AI136=".",".",IF(AI136="-","-",""))</f>
        <v/>
      </c>
      <c r="AJ137" s="144" t="str">
        <f t="shared" si="1762"/>
        <v/>
      </c>
      <c r="AK137" s="144" t="str">
        <f t="shared" si="1763"/>
        <v/>
      </c>
      <c r="AL137" s="146" t="str">
        <f>IF(AL136=".",".",IF(AL136="-","-",""))</f>
        <v/>
      </c>
      <c r="AM137" s="147" t="str">
        <f t="shared" ref="AM137" si="1810">IF(AM136=".",".",IF(AM136="-","-",""))</f>
        <v/>
      </c>
      <c r="AN137" s="206"/>
      <c r="AO137" s="208"/>
      <c r="AP137" s="210"/>
      <c r="AQ137" s="212"/>
      <c r="AR137" s="214"/>
      <c r="AS137" s="216"/>
      <c r="AT137" s="202"/>
    </row>
    <row r="138" spans="1:46" x14ac:dyDescent="0.25">
      <c r="A138" s="174" t="s">
        <v>36</v>
      </c>
      <c r="B138" s="168" t="s">
        <v>37</v>
      </c>
      <c r="C138" s="146">
        <f t="shared" ref="C138" si="1811">IF(C137=".",".",IF(C137="-","-",0))</f>
        <v>0</v>
      </c>
      <c r="D138" s="146">
        <f t="shared" ref="D138" si="1812">IF(D137=".",".",IF(D137="-","-",0))</f>
        <v>0</v>
      </c>
      <c r="E138" s="146">
        <f>IF(E137=".",".",IF(E137="-","-",0))</f>
        <v>0</v>
      </c>
      <c r="F138" s="146">
        <f>IF(F137=".",".",IF(F137="-","-",0))</f>
        <v>0</v>
      </c>
      <c r="G138" s="146">
        <f>IF(G137=".",".",IF(G137="-","-",0))</f>
        <v>0</v>
      </c>
      <c r="H138" s="144" t="str">
        <f>IF(H137=".",".","All")</f>
        <v>All</v>
      </c>
      <c r="I138" s="144" t="str">
        <f>IF(I137=".",".","/ jour")</f>
        <v>/ jour</v>
      </c>
      <c r="J138" s="146">
        <f t="shared" ref="J138" si="1813">IF(J137=".",".",IF(J137="-","-",0))</f>
        <v>0</v>
      </c>
      <c r="K138" s="146">
        <f t="shared" ref="K138" si="1814">IF(K137=".",".",IF(K137="-","-",0))</f>
        <v>0</v>
      </c>
      <c r="L138" s="146">
        <f t="shared" ref="L138" si="1815">IF(L137=".",".",IF(L137="-","-",0))</f>
        <v>0</v>
      </c>
      <c r="M138" s="146">
        <f>IF(M137=".",".",IF(M137="-","-",0))</f>
        <v>0</v>
      </c>
      <c r="N138" s="146">
        <f>IF(N137=".",".",IF(N137="-","-",0))</f>
        <v>0</v>
      </c>
      <c r="O138" s="144" t="str">
        <f>IF(O137=".",".","All")</f>
        <v>All</v>
      </c>
      <c r="P138" s="144" t="str">
        <f>IF(P137=".",".","/ jour")</f>
        <v>/ jour</v>
      </c>
      <c r="Q138" s="146">
        <f t="shared" ref="Q138" si="1816">IF(Q137=".",".",IF(Q137="-","-",0))</f>
        <v>0</v>
      </c>
      <c r="R138" s="146">
        <f t="shared" ref="R138" si="1817">IF(R137=".",".",IF(R137="-","-",0))</f>
        <v>0</v>
      </c>
      <c r="S138" s="146">
        <f t="shared" ref="S138" si="1818">IF(S137=".",".",IF(S137="-","-",0))</f>
        <v>0</v>
      </c>
      <c r="T138" s="146">
        <f>IF(T137=".",".",IF(T137="-","-",0))</f>
        <v>0</v>
      </c>
      <c r="U138" s="146">
        <f>IF(U137=".",".",IF(U137="-","-",0))</f>
        <v>0</v>
      </c>
      <c r="V138" s="144" t="str">
        <f>IF(V137=".",".","All")</f>
        <v>All</v>
      </c>
      <c r="W138" s="144" t="str">
        <f>IF(W137=".",".","/ jour")</f>
        <v>/ jour</v>
      </c>
      <c r="X138" s="146">
        <f t="shared" ref="X138" si="1819">IF(X137=".",".",IF(X137="-","-",0))</f>
        <v>0</v>
      </c>
      <c r="Y138" s="146">
        <f t="shared" ref="Y138" si="1820">IF(Y137=".",".",IF(Y137="-","-",0))</f>
        <v>0</v>
      </c>
      <c r="Z138" s="146">
        <f t="shared" ref="Z138" si="1821">IF(Z137=".",".",IF(Z137="-","-",0))</f>
        <v>0</v>
      </c>
      <c r="AA138" s="146">
        <f>IF(AA137=".",".",IF(AA137="-","-",0))</f>
        <v>0</v>
      </c>
      <c r="AB138" s="146">
        <f>IF(AB137=".",".",IF(AB137="-","-",0))</f>
        <v>0</v>
      </c>
      <c r="AC138" s="144" t="str">
        <f>IF(AC137=".",".","All")</f>
        <v>All</v>
      </c>
      <c r="AD138" s="144" t="str">
        <f>IF(AD137=".",".","/ jour")</f>
        <v>/ jour</v>
      </c>
      <c r="AE138" s="146">
        <f t="shared" ref="AE138" si="1822">IF(AE137=".",".",IF(AE137="-","-",0))</f>
        <v>0</v>
      </c>
      <c r="AF138" s="146">
        <f t="shared" ref="AF138" si="1823">IF(AF137=".",".",IF(AF137="-","-",0))</f>
        <v>0</v>
      </c>
      <c r="AG138" s="146">
        <f t="shared" ref="AG138" si="1824">IF(AG137=".",".",IF(AG137="-","-",0))</f>
        <v>0</v>
      </c>
      <c r="AH138" s="146">
        <f>IF(AH137=".",".",IF(AH137="-","-",0))</f>
        <v>0</v>
      </c>
      <c r="AI138" s="146">
        <f>IF(AI137=".",".",IF(AI137="-","-",0))</f>
        <v>0</v>
      </c>
      <c r="AJ138" s="144" t="str">
        <f>IF(AJ137=".",".","All")</f>
        <v>All</v>
      </c>
      <c r="AK138" s="144" t="str">
        <f>IF(AK137=".",".","/ jour")</f>
        <v>/ jour</v>
      </c>
      <c r="AL138" s="146">
        <f t="shared" ref="AL138" si="1825">IF(AL137=".",".",IF(AL137="-","-",0))</f>
        <v>0</v>
      </c>
      <c r="AM138" s="146">
        <f t="shared" ref="AM138" si="1826">IF(AM137=".",".",IF(AM137="-","-",0))</f>
        <v>0</v>
      </c>
      <c r="AN138" s="206"/>
      <c r="AO138" s="208"/>
      <c r="AP138" s="210"/>
      <c r="AQ138" s="212"/>
      <c r="AR138" s="214"/>
      <c r="AS138" s="216"/>
      <c r="AT138" s="202"/>
    </row>
    <row r="139" spans="1:46" ht="15.75" thickBot="1" x14ac:dyDescent="0.3">
      <c r="A139" s="159" t="str">
        <f>IFERROR(AVERAGE(C139:G139,J139:N139,Q139:U139,X139:AB139,AE139:AI139,AL139:AM139),"-")</f>
        <v>-</v>
      </c>
      <c r="B139" s="169" t="s">
        <v>38</v>
      </c>
      <c r="C139" s="148" t="str">
        <f>IF(C137=".",".",IF(C137="-","-",IFERROR(C137-C136-C138,"")))</f>
        <v/>
      </c>
      <c r="D139" s="148" t="str">
        <f>IF(D137=".",".",IF(D137="-","-",IFERROR(D137-D136-D138,"")))</f>
        <v/>
      </c>
      <c r="E139" s="148" t="str">
        <f>IF(E137=".",".",IF(E137="-","",IFERROR(E137-E136-E138,"")))</f>
        <v/>
      </c>
      <c r="F139" s="148" t="str">
        <f>IF(F137=".",".",IF(F137="-","-",IFERROR(F137-F136-F138,"")))</f>
        <v/>
      </c>
      <c r="G139" s="148" t="str">
        <f>IF(G137=".",".",IF(G137="-","-",IFERROR(G137-G136-G138,"")))</f>
        <v/>
      </c>
      <c r="H139" s="149">
        <f>IF(H137=".",".",SUM(C139:G139)+SUM(AL127:AM127))</f>
        <v>0</v>
      </c>
      <c r="I139" s="150" t="str">
        <f>IF(I137=".",".",IFERROR(AVERAGE(AL133:AM133,C139:G139),""))</f>
        <v/>
      </c>
      <c r="J139" s="148" t="str">
        <f>IF(J137=".",".",IF(J137="-","-",IFERROR(J137-J136-J138,"")))</f>
        <v/>
      </c>
      <c r="K139" s="148" t="str">
        <f>IF(K137=".",".",IF(K137="-","-",IFERROR(K137-K136-K138,"")))</f>
        <v/>
      </c>
      <c r="L139" s="148" t="str">
        <f>IF(L137=".",".",IF(L137="-","",IFERROR(L137-L136-L138,"")))</f>
        <v/>
      </c>
      <c r="M139" s="148" t="str">
        <f>IF(M137=".",".",IF(M137="-","-",IFERROR(M137-M136-M138,"")))</f>
        <v/>
      </c>
      <c r="N139" s="148" t="str">
        <f>IF(N137=".",".",IF(N137="-","-",IFERROR(N137-N136-N138,"")))</f>
        <v/>
      </c>
      <c r="O139" s="149">
        <f>IF(O137=".",".",SUM(J139:N139))</f>
        <v>0</v>
      </c>
      <c r="P139" s="150" t="str">
        <f>IF(P137=".",".",IFERROR(AVERAGE(J139:N139),""))</f>
        <v/>
      </c>
      <c r="Q139" s="148" t="str">
        <f>IF(Q137=".",".",IF(Q137="-","-",IFERROR(Q137-Q136-Q138,"")))</f>
        <v/>
      </c>
      <c r="R139" s="148" t="str">
        <f>IF(R137=".",".",IF(R137="-","-",IFERROR(R137-R136-R138,"")))</f>
        <v/>
      </c>
      <c r="S139" s="148" t="str">
        <f>IF(S137=".",".",IF(S137="-","",IFERROR(S137-S136-S138,"")))</f>
        <v/>
      </c>
      <c r="T139" s="148" t="str">
        <f>IF(T137=".",".",IF(T137="-","-",IFERROR(T137-T136-T138,"")))</f>
        <v/>
      </c>
      <c r="U139" s="148" t="str">
        <f>IF(U137=".",".",IF(U137="-","-",IFERROR(U137-U136-U138,"")))</f>
        <v/>
      </c>
      <c r="V139" s="149">
        <f>IF(V137=".",".",SUM(Q139:U139))</f>
        <v>0</v>
      </c>
      <c r="W139" s="150" t="str">
        <f>IF(W137=".",".",IFERROR(AVERAGE(Q139:U139),""))</f>
        <v/>
      </c>
      <c r="X139" s="148" t="str">
        <f>IF(X137=".",".",IF(X137="-","-",IFERROR(X137-X136-X138,"")))</f>
        <v/>
      </c>
      <c r="Y139" s="148" t="str">
        <f>IF(Y137=".",".",IF(Y137="-","-",IFERROR(Y137-Y136-Y138,"")))</f>
        <v/>
      </c>
      <c r="Z139" s="148" t="str">
        <f>IF(Z137=".",".",IF(Z137="-","",IFERROR(Z137-Z136-Z138,"")))</f>
        <v/>
      </c>
      <c r="AA139" s="148" t="str">
        <f>IF(AA137=".",".",IF(AA137="-","-",IFERROR(AA137-AA136-AA138,"")))</f>
        <v/>
      </c>
      <c r="AB139" s="148" t="str">
        <f>IF(AB137=".",".",IF(AB137="-","-",IFERROR(AB137-AB136-AB138,"")))</f>
        <v/>
      </c>
      <c r="AC139" s="149">
        <f>IF(AC137=".",".",SUM(X139:AB139))</f>
        <v>0</v>
      </c>
      <c r="AD139" s="150" t="str">
        <f>IF(AD137=".",".",IFERROR(AVERAGE(X139:AB139),""))</f>
        <v/>
      </c>
      <c r="AE139" s="148" t="str">
        <f>IF(AE137=".",".",IF(AE137="-","-",IFERROR(AE137-AE136-AE138,"")))</f>
        <v/>
      </c>
      <c r="AF139" s="148" t="str">
        <f>IF(AF137=".",".",IF(AF137="-","-",IFERROR(AF137-AF136-AF138,"")))</f>
        <v/>
      </c>
      <c r="AG139" s="148" t="str">
        <f>IF(AG137=".",".",IF(AG137="-","",IFERROR(AG137-AG136-AG138,"")))</f>
        <v/>
      </c>
      <c r="AH139" s="148" t="str">
        <f>IF(AH137=".",".",IF(AH137="-","-",IFERROR(AH137-AH136-AH138,"")))</f>
        <v/>
      </c>
      <c r="AI139" s="148" t="str">
        <f>IF(AI137=".",".",IF(AI137="-","-",IFERROR(AI137-AI136-AI138,"")))</f>
        <v/>
      </c>
      <c r="AJ139" s="149">
        <f>IF(AJ137=".",".",SUM(AE139:AI139))</f>
        <v>0</v>
      </c>
      <c r="AK139" s="150" t="str">
        <f>IF(AK137=".",".",IFERROR(AVERAGE(AE139:AI139),""))</f>
        <v/>
      </c>
      <c r="AL139" s="148" t="str">
        <f>IF(AL137=".",".",IF(AL137="-","-",IFERROR(AL137-AL136-AL138,"")))</f>
        <v/>
      </c>
      <c r="AM139" s="148" t="str">
        <f>IF(AM137=".",".",IF(AM137="-","-",IFERROR(AM137-AM136-AM138,"")))</f>
        <v/>
      </c>
      <c r="AN139" s="207"/>
      <c r="AO139" s="209"/>
      <c r="AP139" s="211"/>
      <c r="AQ139" s="213"/>
      <c r="AR139" s="215"/>
      <c r="AS139" s="217"/>
      <c r="AT139" s="203"/>
    </row>
    <row r="140" spans="1:46" x14ac:dyDescent="0.25">
      <c r="A140" s="201" t="s">
        <v>20</v>
      </c>
      <c r="B140" s="167" t="s">
        <v>31</v>
      </c>
      <c r="C140" s="112">
        <f>Enfants!AU89</f>
        <v>1</v>
      </c>
      <c r="D140" s="113">
        <f>Enfants!AV89</f>
        <v>2</v>
      </c>
      <c r="E140" s="113">
        <f>Enfants!AW89</f>
        <v>3</v>
      </c>
      <c r="F140" s="113">
        <f>Enfants!AX89</f>
        <v>4</v>
      </c>
      <c r="G140" s="113">
        <f>Enfants!AY89</f>
        <v>5</v>
      </c>
      <c r="H140" s="115">
        <f>Enfants!AZ89</f>
        <v>6</v>
      </c>
      <c r="I140" s="115">
        <f>Enfants!BA89</f>
        <v>7</v>
      </c>
      <c r="J140" s="113">
        <f>Enfants!BB89</f>
        <v>8</v>
      </c>
      <c r="K140" s="113">
        <f>Enfants!BC89</f>
        <v>9</v>
      </c>
      <c r="L140" s="113">
        <f>Enfants!BD89</f>
        <v>10</v>
      </c>
      <c r="M140" s="113">
        <f>Enfants!BE89</f>
        <v>11</v>
      </c>
      <c r="N140" s="113">
        <f>Enfants!BF89</f>
        <v>12</v>
      </c>
      <c r="O140" s="115">
        <f>Enfants!BG89</f>
        <v>13</v>
      </c>
      <c r="P140" s="115">
        <f>Enfants!BH89</f>
        <v>14</v>
      </c>
      <c r="Q140" s="113">
        <f>Enfants!BI89</f>
        <v>15</v>
      </c>
      <c r="R140" s="113">
        <f>Enfants!BJ89</f>
        <v>16</v>
      </c>
      <c r="S140" s="113">
        <f>Enfants!BK89</f>
        <v>17</v>
      </c>
      <c r="T140" s="113">
        <f>Enfants!BL89</f>
        <v>18</v>
      </c>
      <c r="U140" s="113">
        <f>Enfants!BM89</f>
        <v>19</v>
      </c>
      <c r="V140" s="115">
        <f>Enfants!BN89</f>
        <v>20</v>
      </c>
      <c r="W140" s="115">
        <f>Enfants!BO89</f>
        <v>21</v>
      </c>
      <c r="X140" s="113">
        <f>Enfants!BP89</f>
        <v>22</v>
      </c>
      <c r="Y140" s="113">
        <f>Enfants!BQ89</f>
        <v>23</v>
      </c>
      <c r="Z140" s="113">
        <f>Enfants!BR89</f>
        <v>24</v>
      </c>
      <c r="AA140" s="113">
        <f>Enfants!BS89</f>
        <v>25</v>
      </c>
      <c r="AB140" s="113">
        <f>Enfants!BT89</f>
        <v>26</v>
      </c>
      <c r="AC140" s="141">
        <f>Enfants!BU89</f>
        <v>27</v>
      </c>
      <c r="AD140" s="115">
        <f>Enfants!BV89</f>
        <v>28</v>
      </c>
      <c r="AE140" s="113">
        <f>Enfants!BW89</f>
        <v>29</v>
      </c>
      <c r="AF140" s="113">
        <f>Enfants!BX89</f>
        <v>30</v>
      </c>
      <c r="AG140" s="113">
        <f>Enfants!BY89</f>
        <v>31</v>
      </c>
      <c r="AH140" s="113">
        <f>Enfants!BZ89</f>
        <v>32</v>
      </c>
      <c r="AI140" s="113">
        <f>Enfants!CA89</f>
        <v>33</v>
      </c>
      <c r="AJ140" s="115">
        <f>Enfants!CB89</f>
        <v>34</v>
      </c>
      <c r="AK140" s="115">
        <f>Enfants!CC89</f>
        <v>35</v>
      </c>
      <c r="AL140" s="113">
        <f>Enfants!CD89</f>
        <v>36</v>
      </c>
      <c r="AM140" s="118">
        <f>Enfants!CE89</f>
        <v>37</v>
      </c>
      <c r="AN140" s="206">
        <f t="shared" ref="AN140" si="1827">COUNTIF(C141:AM141,"Férier")</f>
        <v>0</v>
      </c>
      <c r="AO140" s="208">
        <f t="shared" ref="AO140" si="1828">(COUNTIF(C141:AM141,"8h_CL")+(COUNTIF(C141:AM141,"4h_CL")*0.5))</f>
        <v>0</v>
      </c>
      <c r="AP140" s="210">
        <f t="shared" ref="AP140" si="1829">(COUNTIF(C141:AM141,"8h_RC")+(COUNTIF(C141:AM141,"2h_RC")*0.5)+(COUNTIF(C141:AM141,"2h_RC")*0.25)+(COUNTIF(C141:AM141,"6h_RC")*0.75))</f>
        <v>0</v>
      </c>
      <c r="AQ140" s="212">
        <f t="shared" ref="AQ140" si="1830">COUNTIF(C141:AM141,"SaSo")</f>
        <v>0</v>
      </c>
      <c r="AR140" s="214">
        <f t="shared" ref="AR140" si="1831">COUNTIF(C141:AM141,"Malad")</f>
        <v>0</v>
      </c>
      <c r="AS140" s="216">
        <f t="shared" ref="AS140" si="1832">COUNTIF(C141:AM141,"T-HW")</f>
        <v>0</v>
      </c>
      <c r="AT140" s="201">
        <f t="shared" ref="AT140" si="1833">(COUNTIF(C141:AM141,"8h_CEL")+(COUNTIF(C140:AM140,"2h_CEL")*0.5))</f>
        <v>0</v>
      </c>
    </row>
    <row r="141" spans="1:46" x14ac:dyDescent="0.25">
      <c r="A141" s="202"/>
      <c r="B141" s="168" t="s">
        <v>32</v>
      </c>
      <c r="C141" s="142" t="str">
        <f>IF(C140=".",".","")</f>
        <v/>
      </c>
      <c r="D141" s="143" t="str">
        <f t="shared" ref="D141" si="1834">IF(D140=".",".","")</f>
        <v/>
      </c>
      <c r="E141" s="143" t="str">
        <f t="shared" ref="E141" si="1835">IF(E140=".",".","")</f>
        <v/>
      </c>
      <c r="F141" s="143" t="str">
        <f t="shared" ref="F141" si="1836">IF(F140=".",".","")</f>
        <v/>
      </c>
      <c r="G141" s="143" t="str">
        <f t="shared" ref="G141" si="1837">IF(G140=".",".","")</f>
        <v/>
      </c>
      <c r="H141" s="145" t="str">
        <f t="shared" ref="H141:H143" si="1838">IF(H140=".",".","")</f>
        <v/>
      </c>
      <c r="I141" s="145" t="str">
        <f t="shared" ref="I141:I143" si="1839">IF(I140=".",".","")</f>
        <v/>
      </c>
      <c r="J141" s="142" t="str">
        <f>IF(J140=".",".","")</f>
        <v/>
      </c>
      <c r="K141" s="143" t="str">
        <f t="shared" ref="K141" si="1840">IF(K140=".",".","")</f>
        <v/>
      </c>
      <c r="L141" s="143" t="str">
        <f t="shared" ref="L141" si="1841">IF(L140=".",".","")</f>
        <v/>
      </c>
      <c r="M141" s="143" t="str">
        <f t="shared" ref="M141" si="1842">IF(M140=".",".","")</f>
        <v/>
      </c>
      <c r="N141" s="143" t="str">
        <f t="shared" ref="N141" si="1843">IF(N140=".",".","")</f>
        <v/>
      </c>
      <c r="O141" s="145" t="str">
        <f t="shared" ref="O141:O143" si="1844">IF(O140=".",".","")</f>
        <v/>
      </c>
      <c r="P141" s="145" t="str">
        <f t="shared" ref="P141:P143" si="1845">IF(P140=".",".","")</f>
        <v/>
      </c>
      <c r="Q141" s="142" t="str">
        <f>IF(Q140=".",".","")</f>
        <v/>
      </c>
      <c r="R141" s="143" t="str">
        <f t="shared" ref="R141" si="1846">IF(R140=".",".","")</f>
        <v/>
      </c>
      <c r="S141" s="143" t="str">
        <f t="shared" ref="S141" si="1847">IF(S140=".",".","")</f>
        <v/>
      </c>
      <c r="T141" s="143" t="str">
        <f t="shared" ref="T141" si="1848">IF(T140=".",".","")</f>
        <v/>
      </c>
      <c r="U141" s="143" t="str">
        <f t="shared" ref="U141" si="1849">IF(U140=".",".","")</f>
        <v/>
      </c>
      <c r="V141" s="145" t="str">
        <f t="shared" ref="V141:V143" si="1850">IF(V140=".",".","")</f>
        <v/>
      </c>
      <c r="W141" s="145" t="str">
        <f t="shared" ref="W141:W143" si="1851">IF(W140=".",".","")</f>
        <v/>
      </c>
      <c r="X141" s="142" t="str">
        <f>IF(X140=".",".","")</f>
        <v/>
      </c>
      <c r="Y141" s="143" t="str">
        <f t="shared" ref="Y141" si="1852">IF(Y140=".",".","")</f>
        <v/>
      </c>
      <c r="Z141" s="143" t="str">
        <f t="shared" ref="Z141" si="1853">IF(Z140=".",".","")</f>
        <v/>
      </c>
      <c r="AA141" s="143" t="str">
        <f t="shared" ref="AA141" si="1854">IF(AA140=".",".","")</f>
        <v/>
      </c>
      <c r="AB141" s="143" t="str">
        <f t="shared" ref="AB141" si="1855">IF(AB140=".",".","")</f>
        <v/>
      </c>
      <c r="AC141" s="145" t="str">
        <f t="shared" ref="AC141:AC143" si="1856">IF(AC140=".",".","")</f>
        <v/>
      </c>
      <c r="AD141" s="145" t="str">
        <f t="shared" ref="AD141:AD143" si="1857">IF(AD140=".",".","")</f>
        <v/>
      </c>
      <c r="AE141" s="142" t="str">
        <f>IF(AE140=".",".","")</f>
        <v/>
      </c>
      <c r="AF141" s="143" t="str">
        <f t="shared" ref="AF141" si="1858">IF(AF140=".",".","")</f>
        <v/>
      </c>
      <c r="AG141" s="143" t="str">
        <f t="shared" ref="AG141" si="1859">IF(AG140=".",".","")</f>
        <v/>
      </c>
      <c r="AH141" s="143" t="str">
        <f t="shared" ref="AH141" si="1860">IF(AH140=".",".","")</f>
        <v/>
      </c>
      <c r="AI141" s="143" t="str">
        <f t="shared" ref="AI141" si="1861">IF(AI140=".",".","")</f>
        <v/>
      </c>
      <c r="AJ141" s="145" t="str">
        <f t="shared" ref="AJ141:AJ143" si="1862">IF(AJ140=".",".","")</f>
        <v/>
      </c>
      <c r="AK141" s="145" t="str">
        <f t="shared" ref="AK141:AK143" si="1863">IF(AK140=".",".","")</f>
        <v/>
      </c>
      <c r="AL141" s="142" t="str">
        <f>IF(AL140=".",".","")</f>
        <v/>
      </c>
      <c r="AM141" s="143" t="str">
        <f t="shared" ref="AM141" si="1864">IF(AM140=".",".","")</f>
        <v/>
      </c>
      <c r="AN141" s="206"/>
      <c r="AO141" s="208"/>
      <c r="AP141" s="210"/>
      <c r="AQ141" s="212"/>
      <c r="AR141" s="214"/>
      <c r="AS141" s="216"/>
      <c r="AT141" s="202"/>
    </row>
    <row r="142" spans="1:46" x14ac:dyDescent="0.25">
      <c r="A142" s="202"/>
      <c r="B142" s="168" t="s">
        <v>34</v>
      </c>
      <c r="C142" s="146" t="str">
        <f t="shared" ref="C142" si="1865">IF(C141=".",".",IF(C141="T-HW","",IF(C141="Work","",IF(C141="","","-"))))</f>
        <v/>
      </c>
      <c r="D142" s="146" t="str">
        <f t="shared" ref="D142" si="1866">IF(D141=".",".",IF(D141="T-HW","",IF(D141="Work","",IF(D141="","","-"))))</f>
        <v/>
      </c>
      <c r="E142" s="146" t="str">
        <f t="shared" ref="E142" si="1867">IF(E141=".",".",IF(E141="T-HW","",IF(E141="Work","",IF(E141="","","-"))))</f>
        <v/>
      </c>
      <c r="F142" s="146" t="str">
        <f>IF(F141=".",".",IF(F141="T-HW","",IF(F141="Work","",IF(F141="","","-"))))</f>
        <v/>
      </c>
      <c r="G142" s="146" t="str">
        <f>IF(G141=".",".",IF(G141="T-HW","",IF(G141="Work","",IF(G141="","","-"))))</f>
        <v/>
      </c>
      <c r="H142" s="144" t="str">
        <f t="shared" si="1838"/>
        <v/>
      </c>
      <c r="I142" s="144" t="str">
        <f t="shared" si="1839"/>
        <v/>
      </c>
      <c r="J142" s="146" t="str">
        <f t="shared" ref="J142" si="1868">IF(J141=".",".",IF(J141="T-HW","",IF(J141="Work","",IF(J141="","","-"))))</f>
        <v/>
      </c>
      <c r="K142" s="146" t="str">
        <f t="shared" ref="K142" si="1869">IF(K141=".",".",IF(K141="T-HW","",IF(K141="Work","",IF(K141="","","-"))))</f>
        <v/>
      </c>
      <c r="L142" s="146" t="str">
        <f t="shared" ref="L142" si="1870">IF(L141=".",".",IF(L141="T-HW","",IF(L141="Work","",IF(L141="","","-"))))</f>
        <v/>
      </c>
      <c r="M142" s="146" t="str">
        <f t="shared" ref="M142" si="1871">IF(M141=".",".",IF(M141="T-HW","",IF(M141="Work","",IF(M141="","","-"))))</f>
        <v/>
      </c>
      <c r="N142" s="146" t="str">
        <f t="shared" ref="N142" si="1872">IF(N141=".",".",IF(N141="T-HW","",IF(N141="Work","",IF(N141="","","-"))))</f>
        <v/>
      </c>
      <c r="O142" s="144" t="str">
        <f t="shared" si="1844"/>
        <v/>
      </c>
      <c r="P142" s="144" t="str">
        <f t="shared" si="1845"/>
        <v/>
      </c>
      <c r="Q142" s="146" t="str">
        <f t="shared" ref="Q142" si="1873">IF(Q141=".",".",IF(Q141="T-HW","",IF(Q141="Work","",IF(Q141="","","-"))))</f>
        <v/>
      </c>
      <c r="R142" s="146" t="str">
        <f t="shared" ref="R142" si="1874">IF(R141=".",".",IF(R141="T-HW","",IF(R141="Work","",IF(R141="","","-"))))</f>
        <v/>
      </c>
      <c r="S142" s="146" t="str">
        <f t="shared" ref="S142" si="1875">IF(S141=".",".",IF(S141="T-HW","",IF(S141="Work","",IF(S141="","","-"))))</f>
        <v/>
      </c>
      <c r="T142" s="146" t="str">
        <f t="shared" ref="T142" si="1876">IF(T141=".",".",IF(T141="T-HW","",IF(T141="Work","",IF(T141="","","-"))))</f>
        <v/>
      </c>
      <c r="U142" s="146" t="str">
        <f t="shared" ref="U142" si="1877">IF(U141=".",".",IF(U141="T-HW","",IF(U141="Work","",IF(U141="","","-"))))</f>
        <v/>
      </c>
      <c r="V142" s="144" t="str">
        <f t="shared" si="1850"/>
        <v/>
      </c>
      <c r="W142" s="144" t="str">
        <f t="shared" si="1851"/>
        <v/>
      </c>
      <c r="X142" s="146" t="str">
        <f t="shared" ref="X142" si="1878">IF(X141=".",".",IF(X141="T-HW","",IF(X141="Work","",IF(X141="","","-"))))</f>
        <v/>
      </c>
      <c r="Y142" s="146" t="str">
        <f t="shared" ref="Y142" si="1879">IF(Y141=".",".",IF(Y141="T-HW","",IF(Y141="Work","",IF(Y141="","","-"))))</f>
        <v/>
      </c>
      <c r="Z142" s="146" t="str">
        <f t="shared" ref="Z142" si="1880">IF(Z141=".",".",IF(Z141="T-HW","",IF(Z141="Work","",IF(Z141="","","-"))))</f>
        <v/>
      </c>
      <c r="AA142" s="146" t="str">
        <f t="shared" ref="AA142" si="1881">IF(AA141=".",".",IF(AA141="T-HW","",IF(AA141="Work","",IF(AA141="","","-"))))</f>
        <v/>
      </c>
      <c r="AB142" s="146" t="str">
        <f t="shared" ref="AB142" si="1882">IF(AB141=".",".",IF(AB141="T-HW","",IF(AB141="Work","",IF(AB141="","","-"))))</f>
        <v/>
      </c>
      <c r="AC142" s="144" t="str">
        <f t="shared" si="1856"/>
        <v/>
      </c>
      <c r="AD142" s="144" t="str">
        <f t="shared" si="1857"/>
        <v/>
      </c>
      <c r="AE142" s="146" t="str">
        <f t="shared" ref="AE142" si="1883">IF(AE141=".",".",IF(AE141="T-HW","",IF(AE141="Work","",IF(AE141="","","-"))))</f>
        <v/>
      </c>
      <c r="AF142" s="146" t="str">
        <f t="shared" ref="AF142" si="1884">IF(AF141=".",".",IF(AF141="T-HW","",IF(AF141="Work","",IF(AF141="","","-"))))</f>
        <v/>
      </c>
      <c r="AG142" s="146" t="str">
        <f t="shared" ref="AG142" si="1885">IF(AG141=".",".",IF(AG141="T-HW","",IF(AG141="Work","",IF(AG141="","","-"))))</f>
        <v/>
      </c>
      <c r="AH142" s="146" t="str">
        <f t="shared" ref="AH142" si="1886">IF(AH141=".",".",IF(AH141="T-HW","",IF(AH141="Work","",IF(AH141="","","-"))))</f>
        <v/>
      </c>
      <c r="AI142" s="146" t="str">
        <f t="shared" ref="AI142" si="1887">IF(AI141=".",".",IF(AI141="T-HW","",IF(AI141="Work","",IF(AI141="","","-"))))</f>
        <v/>
      </c>
      <c r="AJ142" s="144" t="str">
        <f t="shared" si="1862"/>
        <v/>
      </c>
      <c r="AK142" s="144" t="str">
        <f t="shared" si="1863"/>
        <v/>
      </c>
      <c r="AL142" s="146" t="str">
        <f t="shared" ref="AL142" si="1888">IF(AL141=".",".",IF(AL141="T-HW","",IF(AL141="Work","",IF(AL141="","","-"))))</f>
        <v/>
      </c>
      <c r="AM142" s="146" t="str">
        <f t="shared" ref="AM142" si="1889">IF(AM141=".",".",IF(AM141="T-HW","",IF(AM141="Work","",IF(AM141="","","-"))))</f>
        <v/>
      </c>
      <c r="AN142" s="206"/>
      <c r="AO142" s="208"/>
      <c r="AP142" s="210"/>
      <c r="AQ142" s="212"/>
      <c r="AR142" s="214"/>
      <c r="AS142" s="216"/>
      <c r="AT142" s="202"/>
    </row>
    <row r="143" spans="1:46" x14ac:dyDescent="0.25">
      <c r="A143" s="202"/>
      <c r="B143" s="168" t="s">
        <v>35</v>
      </c>
      <c r="C143" s="146" t="str">
        <f>IF(C142=".",".",IF(C142="-","-",""))</f>
        <v/>
      </c>
      <c r="D143" s="147" t="str">
        <f t="shared" ref="D143" si="1890">IF(D142=".",".",IF(D142="-","-",""))</f>
        <v/>
      </c>
      <c r="E143" s="147" t="str">
        <f t="shared" ref="E143" si="1891">IF(E142=".",".",IF(E142="-","-",""))</f>
        <v/>
      </c>
      <c r="F143" s="147" t="str">
        <f t="shared" ref="F143" si="1892">IF(F142=".",".",IF(F142="-","-",""))</f>
        <v/>
      </c>
      <c r="G143" s="147" t="str">
        <f t="shared" ref="G143" si="1893">IF(G142=".",".",IF(G142="-","-",""))</f>
        <v/>
      </c>
      <c r="H143" s="144" t="str">
        <f t="shared" si="1838"/>
        <v/>
      </c>
      <c r="I143" s="144" t="str">
        <f t="shared" si="1839"/>
        <v/>
      </c>
      <c r="J143" s="146" t="str">
        <f>IF(J142=".",".",IF(J142="-","-",""))</f>
        <v/>
      </c>
      <c r="K143" s="147" t="str">
        <f t="shared" ref="K143" si="1894">IF(K142=".",".",IF(K142="-","-",""))</f>
        <v/>
      </c>
      <c r="L143" s="147" t="str">
        <f t="shared" ref="L143" si="1895">IF(L142=".",".",IF(L142="-","-",""))</f>
        <v/>
      </c>
      <c r="M143" s="147" t="str">
        <f t="shared" ref="M143" si="1896">IF(M142=".",".",IF(M142="-","-",""))</f>
        <v/>
      </c>
      <c r="N143" s="147" t="str">
        <f t="shared" ref="N143" si="1897">IF(N142=".",".",IF(N142="-","-",""))</f>
        <v/>
      </c>
      <c r="O143" s="144" t="str">
        <f t="shared" si="1844"/>
        <v/>
      </c>
      <c r="P143" s="144" t="str">
        <f t="shared" si="1845"/>
        <v/>
      </c>
      <c r="Q143" s="146" t="str">
        <f>IF(Q142=".",".",IF(Q142="-","-",""))</f>
        <v/>
      </c>
      <c r="R143" s="147" t="str">
        <f t="shared" ref="R143" si="1898">IF(R142=".",".",IF(R142="-","-",""))</f>
        <v/>
      </c>
      <c r="S143" s="147" t="str">
        <f t="shared" ref="S143" si="1899">IF(S142=".",".",IF(S142="-","-",""))</f>
        <v/>
      </c>
      <c r="T143" s="147" t="str">
        <f t="shared" ref="T143" si="1900">IF(T142=".",".",IF(T142="-","-",""))</f>
        <v/>
      </c>
      <c r="U143" s="147" t="str">
        <f t="shared" ref="U143" si="1901">IF(U142=".",".",IF(U142="-","-",""))</f>
        <v/>
      </c>
      <c r="V143" s="144" t="str">
        <f t="shared" si="1850"/>
        <v/>
      </c>
      <c r="W143" s="144" t="str">
        <f t="shared" si="1851"/>
        <v/>
      </c>
      <c r="X143" s="146" t="str">
        <f>IF(X142=".",".",IF(X142="-","-",""))</f>
        <v/>
      </c>
      <c r="Y143" s="147" t="str">
        <f t="shared" ref="Y143" si="1902">IF(Y142=".",".",IF(Y142="-","-",""))</f>
        <v/>
      </c>
      <c r="Z143" s="147" t="str">
        <f t="shared" ref="Z143" si="1903">IF(Z142=".",".",IF(Z142="-","-",""))</f>
        <v/>
      </c>
      <c r="AA143" s="147" t="str">
        <f t="shared" ref="AA143" si="1904">IF(AA142=".",".",IF(AA142="-","-",""))</f>
        <v/>
      </c>
      <c r="AB143" s="147" t="str">
        <f t="shared" ref="AB143" si="1905">IF(AB142=".",".",IF(AB142="-","-",""))</f>
        <v/>
      </c>
      <c r="AC143" s="144" t="str">
        <f t="shared" si="1856"/>
        <v/>
      </c>
      <c r="AD143" s="144" t="str">
        <f t="shared" si="1857"/>
        <v/>
      </c>
      <c r="AE143" s="146" t="str">
        <f>IF(AE142=".",".",IF(AE142="-","-",""))</f>
        <v/>
      </c>
      <c r="AF143" s="147" t="str">
        <f t="shared" ref="AF143" si="1906">IF(AF142=".",".",IF(AF142="-","-",""))</f>
        <v/>
      </c>
      <c r="AG143" s="147" t="str">
        <f t="shared" ref="AG143" si="1907">IF(AG142=".",".",IF(AG142="-","-",""))</f>
        <v/>
      </c>
      <c r="AH143" s="147" t="str">
        <f t="shared" ref="AH143" si="1908">IF(AH142=".",".",IF(AH142="-","-",""))</f>
        <v/>
      </c>
      <c r="AI143" s="147" t="str">
        <f t="shared" ref="AI143" si="1909">IF(AI142=".",".",IF(AI142="-","-",""))</f>
        <v/>
      </c>
      <c r="AJ143" s="144" t="str">
        <f t="shared" si="1862"/>
        <v/>
      </c>
      <c r="AK143" s="144" t="str">
        <f t="shared" si="1863"/>
        <v/>
      </c>
      <c r="AL143" s="146" t="str">
        <f>IF(AL142=".",".",IF(AL142="-","-",""))</f>
        <v/>
      </c>
      <c r="AM143" s="147" t="str">
        <f t="shared" ref="AM143" si="1910">IF(AM142=".",".",IF(AM142="-","-",""))</f>
        <v/>
      </c>
      <c r="AN143" s="206"/>
      <c r="AO143" s="208"/>
      <c r="AP143" s="210"/>
      <c r="AQ143" s="212"/>
      <c r="AR143" s="214"/>
      <c r="AS143" s="216"/>
      <c r="AT143" s="202"/>
    </row>
    <row r="144" spans="1:46" x14ac:dyDescent="0.25">
      <c r="A144" s="174" t="s">
        <v>36</v>
      </c>
      <c r="B144" s="168" t="s">
        <v>37</v>
      </c>
      <c r="C144" s="146">
        <f t="shared" ref="C144" si="1911">IF(C143=".",".",IF(C143="-","-",0))</f>
        <v>0</v>
      </c>
      <c r="D144" s="146">
        <f t="shared" ref="D144" si="1912">IF(D143=".",".",IF(D143="-","-",0))</f>
        <v>0</v>
      </c>
      <c r="E144" s="146">
        <f>IF(E143=".",".",IF(E143="-","-",0))</f>
        <v>0</v>
      </c>
      <c r="F144" s="146">
        <f>IF(F143=".",".",IF(F143="-","-",0))</f>
        <v>0</v>
      </c>
      <c r="G144" s="146">
        <f>IF(G143=".",".",IF(G143="-","-",0))</f>
        <v>0</v>
      </c>
      <c r="H144" s="144" t="str">
        <f>IF(H143=".",".","All")</f>
        <v>All</v>
      </c>
      <c r="I144" s="144" t="str">
        <f>IF(I143=".",".","/ jour")</f>
        <v>/ jour</v>
      </c>
      <c r="J144" s="146">
        <f t="shared" ref="J144" si="1913">IF(J143=".",".",IF(J143="-","-",0))</f>
        <v>0</v>
      </c>
      <c r="K144" s="146">
        <f t="shared" ref="K144" si="1914">IF(K143=".",".",IF(K143="-","-",0))</f>
        <v>0</v>
      </c>
      <c r="L144" s="146">
        <f t="shared" ref="L144" si="1915">IF(L143=".",".",IF(L143="-","-",0))</f>
        <v>0</v>
      </c>
      <c r="M144" s="146">
        <f>IF(M143=".",".",IF(M143="-","-",0))</f>
        <v>0</v>
      </c>
      <c r="N144" s="146">
        <f>IF(N143=".",".",IF(N143="-","-",0))</f>
        <v>0</v>
      </c>
      <c r="O144" s="144" t="str">
        <f>IF(O143=".",".","All")</f>
        <v>All</v>
      </c>
      <c r="P144" s="144" t="str">
        <f>IF(P143=".",".","/ jour")</f>
        <v>/ jour</v>
      </c>
      <c r="Q144" s="146">
        <f t="shared" ref="Q144" si="1916">IF(Q143=".",".",IF(Q143="-","-",0))</f>
        <v>0</v>
      </c>
      <c r="R144" s="146">
        <f t="shared" ref="R144" si="1917">IF(R143=".",".",IF(R143="-","-",0))</f>
        <v>0</v>
      </c>
      <c r="S144" s="146">
        <f t="shared" ref="S144" si="1918">IF(S143=".",".",IF(S143="-","-",0))</f>
        <v>0</v>
      </c>
      <c r="T144" s="146">
        <f>IF(T143=".",".",IF(T143="-","-",0))</f>
        <v>0</v>
      </c>
      <c r="U144" s="146">
        <f>IF(U143=".",".",IF(U143="-","-",0))</f>
        <v>0</v>
      </c>
      <c r="V144" s="144" t="str">
        <f>IF(V143=".",".","All")</f>
        <v>All</v>
      </c>
      <c r="W144" s="144" t="str">
        <f>IF(W143=".",".","/ jour")</f>
        <v>/ jour</v>
      </c>
      <c r="X144" s="146">
        <f t="shared" ref="X144" si="1919">IF(X143=".",".",IF(X143="-","-",0))</f>
        <v>0</v>
      </c>
      <c r="Y144" s="146">
        <f t="shared" ref="Y144" si="1920">IF(Y143=".",".",IF(Y143="-","-",0))</f>
        <v>0</v>
      </c>
      <c r="Z144" s="146">
        <f t="shared" ref="Z144" si="1921">IF(Z143=".",".",IF(Z143="-","-",0))</f>
        <v>0</v>
      </c>
      <c r="AA144" s="146">
        <f>IF(AA143=".",".",IF(AA143="-","-",0))</f>
        <v>0</v>
      </c>
      <c r="AB144" s="146">
        <f>IF(AB143=".",".",IF(AB143="-","-",0))</f>
        <v>0</v>
      </c>
      <c r="AC144" s="144" t="str">
        <f>IF(AC143=".",".","All")</f>
        <v>All</v>
      </c>
      <c r="AD144" s="144" t="str">
        <f>IF(AD143=".",".","/ jour")</f>
        <v>/ jour</v>
      </c>
      <c r="AE144" s="146">
        <f t="shared" ref="AE144" si="1922">IF(AE143=".",".",IF(AE143="-","-",0))</f>
        <v>0</v>
      </c>
      <c r="AF144" s="146">
        <f t="shared" ref="AF144" si="1923">IF(AF143=".",".",IF(AF143="-","-",0))</f>
        <v>0</v>
      </c>
      <c r="AG144" s="146">
        <f t="shared" ref="AG144" si="1924">IF(AG143=".",".",IF(AG143="-","-",0))</f>
        <v>0</v>
      </c>
      <c r="AH144" s="146">
        <f>IF(AH143=".",".",IF(AH143="-","-",0))</f>
        <v>0</v>
      </c>
      <c r="AI144" s="146">
        <f>IF(AI143=".",".",IF(AI143="-","-",0))</f>
        <v>0</v>
      </c>
      <c r="AJ144" s="144" t="str">
        <f>IF(AJ143=".",".","All")</f>
        <v>All</v>
      </c>
      <c r="AK144" s="144" t="str">
        <f>IF(AK143=".",".","/ jour")</f>
        <v>/ jour</v>
      </c>
      <c r="AL144" s="146">
        <f t="shared" ref="AL144" si="1925">IF(AL143=".",".",IF(AL143="-","-",0))</f>
        <v>0</v>
      </c>
      <c r="AM144" s="146">
        <f t="shared" ref="AM144" si="1926">IF(AM143=".",".",IF(AM143="-","-",0))</f>
        <v>0</v>
      </c>
      <c r="AN144" s="206"/>
      <c r="AO144" s="208"/>
      <c r="AP144" s="210"/>
      <c r="AQ144" s="212"/>
      <c r="AR144" s="214"/>
      <c r="AS144" s="216"/>
      <c r="AT144" s="202"/>
    </row>
    <row r="145" spans="1:46" ht="15.75" thickBot="1" x14ac:dyDescent="0.3">
      <c r="A145" s="159" t="str">
        <f>IFERROR(AVERAGE(C145:G145,J145:N145,Q145:U145,X145:AB145,AE145:AI145,AL145:AM145),"-")</f>
        <v>-</v>
      </c>
      <c r="B145" s="169" t="s">
        <v>38</v>
      </c>
      <c r="C145" s="148" t="str">
        <f>IF(C143=".",".",IF(C143="-","-",IFERROR(C143-C142-C144,"")))</f>
        <v/>
      </c>
      <c r="D145" s="148" t="str">
        <f>IF(D143=".",".",IF(D143="-","-",IFERROR(D143-D142-D144,"")))</f>
        <v/>
      </c>
      <c r="E145" s="148" t="str">
        <f>IF(E143=".",".",IF(E143="-","",IFERROR(E143-E142-E144,"")))</f>
        <v/>
      </c>
      <c r="F145" s="148" t="str">
        <f>IF(F143=".",".",IF(F143="-","-",IFERROR(F143-F142-F144,"")))</f>
        <v/>
      </c>
      <c r="G145" s="148" t="str">
        <f>IF(G143=".",".",IF(G143="-","-",IFERROR(G143-G142-G144,"")))</f>
        <v/>
      </c>
      <c r="H145" s="149">
        <f>IF(H143=".",".",SUM(C145:G145)+SUM(AL133:AM133))</f>
        <v>0</v>
      </c>
      <c r="I145" s="150" t="str">
        <f>IF(I143=".",".",IFERROR(AVERAGE(AL139:AM139,C145:G145),""))</f>
        <v/>
      </c>
      <c r="J145" s="148" t="str">
        <f>IF(J143=".",".",IF(J143="-","-",IFERROR(J143-J142-J144,"")))</f>
        <v/>
      </c>
      <c r="K145" s="148" t="str">
        <f>IF(K143=".",".",IF(K143="-","-",IFERROR(K143-K142-K144,"")))</f>
        <v/>
      </c>
      <c r="L145" s="148" t="str">
        <f>IF(L143=".",".",IF(L143="-","",IFERROR(L143-L142-L144,"")))</f>
        <v/>
      </c>
      <c r="M145" s="148" t="str">
        <f>IF(M143=".",".",IF(M143="-","-",IFERROR(M143-M142-M144,"")))</f>
        <v/>
      </c>
      <c r="N145" s="148" t="str">
        <f>IF(N143=".",".",IF(N143="-","-",IFERROR(N143-N142-N144,"")))</f>
        <v/>
      </c>
      <c r="O145" s="149">
        <f>IF(O143=".",".",SUM(J145:N145))</f>
        <v>0</v>
      </c>
      <c r="P145" s="150" t="str">
        <f>IF(P143=".",".",IFERROR(AVERAGE(J145:N145),""))</f>
        <v/>
      </c>
      <c r="Q145" s="148" t="str">
        <f>IF(Q143=".",".",IF(Q143="-","-",IFERROR(Q143-Q142-Q144,"")))</f>
        <v/>
      </c>
      <c r="R145" s="148" t="str">
        <f>IF(R143=".",".",IF(R143="-","-",IFERROR(R143-R142-R144,"")))</f>
        <v/>
      </c>
      <c r="S145" s="148" t="str">
        <f>IF(S143=".",".",IF(S143="-","",IFERROR(S143-S142-S144,"")))</f>
        <v/>
      </c>
      <c r="T145" s="148" t="str">
        <f>IF(T143=".",".",IF(T143="-","-",IFERROR(T143-T142-T144,"")))</f>
        <v/>
      </c>
      <c r="U145" s="148" t="str">
        <f>IF(U143=".",".",IF(U143="-","-",IFERROR(U143-U142-U144,"")))</f>
        <v/>
      </c>
      <c r="V145" s="149">
        <f>IF(V143=".",".",SUM(Q145:U145))</f>
        <v>0</v>
      </c>
      <c r="W145" s="150" t="str">
        <f>IF(W143=".",".",IFERROR(AVERAGE(Q145:U145),""))</f>
        <v/>
      </c>
      <c r="X145" s="148" t="str">
        <f>IF(X143=".",".",IF(X143="-","-",IFERROR(X143-X142-X144,"")))</f>
        <v/>
      </c>
      <c r="Y145" s="148" t="str">
        <f>IF(Y143=".",".",IF(Y143="-","-",IFERROR(Y143-Y142-Y144,"")))</f>
        <v/>
      </c>
      <c r="Z145" s="148" t="str">
        <f>IF(Z143=".",".",IF(Z143="-","",IFERROR(Z143-Z142-Z144,"")))</f>
        <v/>
      </c>
      <c r="AA145" s="148" t="str">
        <f>IF(AA143=".",".",IF(AA143="-","-",IFERROR(AA143-AA142-AA144,"")))</f>
        <v/>
      </c>
      <c r="AB145" s="148" t="str">
        <f>IF(AB143=".",".",IF(AB143="-","-",IFERROR(AB143-AB142-AB144,"")))</f>
        <v/>
      </c>
      <c r="AC145" s="149">
        <f>IF(AC143=".",".",SUM(X145:AB145))</f>
        <v>0</v>
      </c>
      <c r="AD145" s="150" t="str">
        <f>IF(AD143=".",".",IFERROR(AVERAGE(X145:AB145),""))</f>
        <v/>
      </c>
      <c r="AE145" s="148" t="str">
        <f>IF(AE143=".",".",IF(AE143="-","-",IFERROR(AE143-AE142-AE144,"")))</f>
        <v/>
      </c>
      <c r="AF145" s="148" t="str">
        <f>IF(AF143=".",".",IF(AF143="-","-",IFERROR(AF143-AF142-AF144,"")))</f>
        <v/>
      </c>
      <c r="AG145" s="148" t="str">
        <f>IF(AG143=".",".",IF(AG143="-","",IFERROR(AG143-AG142-AG144,"")))</f>
        <v/>
      </c>
      <c r="AH145" s="148" t="str">
        <f>IF(AH143=".",".",IF(AH143="-","-",IFERROR(AH143-AH142-AH144,"")))</f>
        <v/>
      </c>
      <c r="AI145" s="148" t="str">
        <f>IF(AI143=".",".",IF(AI143="-","-",IFERROR(AI143-AI142-AI144,"")))</f>
        <v/>
      </c>
      <c r="AJ145" s="149">
        <f>IF(AJ143=".",".",SUM(AE145:AI145))</f>
        <v>0</v>
      </c>
      <c r="AK145" s="150" t="str">
        <f>IF(AK143=".",".",IFERROR(AVERAGE(AE145:AI145),""))</f>
        <v/>
      </c>
      <c r="AL145" s="148" t="str">
        <f>IF(AL143=".",".",IF(AL143="-","-",IFERROR(AL143-AL142-AL144,"")))</f>
        <v/>
      </c>
      <c r="AM145" s="148" t="str">
        <f>IF(AM143=".",".",IF(AM143="-","-",IFERROR(AM143-AM142-AM144,"")))</f>
        <v/>
      </c>
      <c r="AN145" s="207"/>
      <c r="AO145" s="209"/>
      <c r="AP145" s="211"/>
      <c r="AQ145" s="213"/>
      <c r="AR145" s="215"/>
      <c r="AS145" s="217"/>
      <c r="AT145" s="203"/>
    </row>
    <row r="146" spans="1:46" x14ac:dyDescent="0.25">
      <c r="A146" s="201" t="s">
        <v>21</v>
      </c>
      <c r="B146" s="167" t="s">
        <v>31</v>
      </c>
      <c r="C146" s="112">
        <f>Enfants!AU90</f>
        <v>1</v>
      </c>
      <c r="D146" s="113">
        <f>Enfants!AV90</f>
        <v>2</v>
      </c>
      <c r="E146" s="113">
        <f>Enfants!AW90</f>
        <v>3</v>
      </c>
      <c r="F146" s="113">
        <f>Enfants!AX90</f>
        <v>4</v>
      </c>
      <c r="G146" s="113">
        <f>Enfants!AY90</f>
        <v>5</v>
      </c>
      <c r="H146" s="115">
        <f>Enfants!AZ90</f>
        <v>6</v>
      </c>
      <c r="I146" s="115">
        <f>Enfants!BA90</f>
        <v>7</v>
      </c>
      <c r="J146" s="113">
        <f>Enfants!BB90</f>
        <v>8</v>
      </c>
      <c r="K146" s="113">
        <f>Enfants!BC90</f>
        <v>9</v>
      </c>
      <c r="L146" s="113">
        <f>Enfants!BD90</f>
        <v>10</v>
      </c>
      <c r="M146" s="113">
        <f>Enfants!BE90</f>
        <v>11</v>
      </c>
      <c r="N146" s="113">
        <f>Enfants!BF90</f>
        <v>12</v>
      </c>
      <c r="O146" s="115">
        <f>Enfants!BG90</f>
        <v>13</v>
      </c>
      <c r="P146" s="115">
        <f>Enfants!BH90</f>
        <v>14</v>
      </c>
      <c r="Q146" s="113">
        <f>Enfants!BI90</f>
        <v>15</v>
      </c>
      <c r="R146" s="113">
        <f>Enfants!BJ90</f>
        <v>16</v>
      </c>
      <c r="S146" s="113">
        <f>Enfants!BK90</f>
        <v>17</v>
      </c>
      <c r="T146" s="113">
        <f>Enfants!BL90</f>
        <v>18</v>
      </c>
      <c r="U146" s="113">
        <f>Enfants!BM90</f>
        <v>19</v>
      </c>
      <c r="V146" s="115">
        <f>Enfants!BN90</f>
        <v>20</v>
      </c>
      <c r="W146" s="115">
        <f>Enfants!BO90</f>
        <v>21</v>
      </c>
      <c r="X146" s="113">
        <f>Enfants!BP90</f>
        <v>22</v>
      </c>
      <c r="Y146" s="113">
        <f>Enfants!BQ90</f>
        <v>23</v>
      </c>
      <c r="Z146" s="113">
        <f>Enfants!BR90</f>
        <v>24</v>
      </c>
      <c r="AA146" s="113">
        <f>Enfants!BS90</f>
        <v>25</v>
      </c>
      <c r="AB146" s="113">
        <f>Enfants!BT90</f>
        <v>26</v>
      </c>
      <c r="AC146" s="141">
        <f>Enfants!BU90</f>
        <v>27</v>
      </c>
      <c r="AD146" s="115">
        <f>Enfants!BV90</f>
        <v>28</v>
      </c>
      <c r="AE146" s="113">
        <f>Enfants!BW90</f>
        <v>29</v>
      </c>
      <c r="AF146" s="113">
        <f>Enfants!BX90</f>
        <v>30</v>
      </c>
      <c r="AG146" s="113">
        <f>Enfants!BY90</f>
        <v>31</v>
      </c>
      <c r="AH146" s="113">
        <f>Enfants!BZ90</f>
        <v>32</v>
      </c>
      <c r="AI146" s="113">
        <f>Enfants!CA90</f>
        <v>33</v>
      </c>
      <c r="AJ146" s="115">
        <f>Enfants!CB90</f>
        <v>34</v>
      </c>
      <c r="AK146" s="115">
        <f>Enfants!CC90</f>
        <v>35</v>
      </c>
      <c r="AL146" s="113">
        <f>Enfants!CD90</f>
        <v>36</v>
      </c>
      <c r="AM146" s="118">
        <f>Enfants!CE90</f>
        <v>37</v>
      </c>
      <c r="AN146" s="206">
        <f t="shared" ref="AN146" si="1927">COUNTIF(C147:AM147,"Férier")</f>
        <v>0</v>
      </c>
      <c r="AO146" s="208">
        <f t="shared" ref="AO146" si="1928">(COUNTIF(C147:AM147,"8h_CL")+(COUNTIF(C147:AM147,"4h_CL")*0.5))</f>
        <v>0</v>
      </c>
      <c r="AP146" s="210">
        <f t="shared" ref="AP146" si="1929">(COUNTIF(C147:AM147,"8h_RC")+(COUNTIF(C147:AM147,"2h_RC")*0.5)+(COUNTIF(C147:AM147,"2h_RC")*0.25)+(COUNTIF(C147:AM147,"6h_RC")*0.75))</f>
        <v>0</v>
      </c>
      <c r="AQ146" s="212">
        <f t="shared" ref="AQ146" si="1930">COUNTIF(C147:AM147,"SaSo")</f>
        <v>0</v>
      </c>
      <c r="AR146" s="214">
        <f t="shared" ref="AR146" si="1931">COUNTIF(C147:AM147,"Malad")</f>
        <v>0</v>
      </c>
      <c r="AS146" s="216">
        <f t="shared" ref="AS146" si="1932">COUNTIF(C147:AM147,"T-HW")</f>
        <v>0</v>
      </c>
      <c r="AT146" s="201">
        <f t="shared" ref="AT146" si="1933">(COUNTIF(C147:AM147,"8h_CEL")+(COUNTIF(C146:AM146,"2h_CEL")*0.5))</f>
        <v>0</v>
      </c>
    </row>
    <row r="147" spans="1:46" x14ac:dyDescent="0.25">
      <c r="A147" s="202"/>
      <c r="B147" s="168" t="s">
        <v>32</v>
      </c>
      <c r="C147" s="142" t="str">
        <f>IF(C146=".",".","")</f>
        <v/>
      </c>
      <c r="D147" s="143" t="str">
        <f t="shared" ref="D147" si="1934">IF(D146=".",".","")</f>
        <v/>
      </c>
      <c r="E147" s="143" t="str">
        <f t="shared" ref="E147" si="1935">IF(E146=".",".","")</f>
        <v/>
      </c>
      <c r="F147" s="143" t="str">
        <f t="shared" ref="F147" si="1936">IF(F146=".",".","")</f>
        <v/>
      </c>
      <c r="G147" s="143" t="str">
        <f t="shared" ref="G147" si="1937">IF(G146=".",".","")</f>
        <v/>
      </c>
      <c r="H147" s="145" t="str">
        <f t="shared" ref="H147:H149" si="1938">IF(H146=".",".","")</f>
        <v/>
      </c>
      <c r="I147" s="145" t="str">
        <f t="shared" ref="I147:I149" si="1939">IF(I146=".",".","")</f>
        <v/>
      </c>
      <c r="J147" s="142" t="str">
        <f>IF(J146=".",".","")</f>
        <v/>
      </c>
      <c r="K147" s="143" t="str">
        <f t="shared" ref="K147" si="1940">IF(K146=".",".","")</f>
        <v/>
      </c>
      <c r="L147" s="143" t="str">
        <f t="shared" ref="L147" si="1941">IF(L146=".",".","")</f>
        <v/>
      </c>
      <c r="M147" s="143" t="str">
        <f t="shared" ref="M147" si="1942">IF(M146=".",".","")</f>
        <v/>
      </c>
      <c r="N147" s="143" t="str">
        <f t="shared" ref="N147" si="1943">IF(N146=".",".","")</f>
        <v/>
      </c>
      <c r="O147" s="145" t="str">
        <f t="shared" ref="O147:O149" si="1944">IF(O146=".",".","")</f>
        <v/>
      </c>
      <c r="P147" s="145" t="str">
        <f t="shared" ref="P147:P149" si="1945">IF(P146=".",".","")</f>
        <v/>
      </c>
      <c r="Q147" s="142" t="str">
        <f>IF(Q146=".",".","")</f>
        <v/>
      </c>
      <c r="R147" s="143" t="str">
        <f t="shared" ref="R147" si="1946">IF(R146=".",".","")</f>
        <v/>
      </c>
      <c r="S147" s="143" t="str">
        <f t="shared" ref="S147" si="1947">IF(S146=".",".","")</f>
        <v/>
      </c>
      <c r="T147" s="143" t="str">
        <f t="shared" ref="T147" si="1948">IF(T146=".",".","")</f>
        <v/>
      </c>
      <c r="U147" s="143" t="str">
        <f t="shared" ref="U147" si="1949">IF(U146=".",".","")</f>
        <v/>
      </c>
      <c r="V147" s="145" t="str">
        <f t="shared" ref="V147:V149" si="1950">IF(V146=".",".","")</f>
        <v/>
      </c>
      <c r="W147" s="145" t="str">
        <f t="shared" ref="W147:W149" si="1951">IF(W146=".",".","")</f>
        <v/>
      </c>
      <c r="X147" s="142" t="str">
        <f>IF(X146=".",".","")</f>
        <v/>
      </c>
      <c r="Y147" s="143" t="str">
        <f t="shared" ref="Y147" si="1952">IF(Y146=".",".","")</f>
        <v/>
      </c>
      <c r="Z147" s="143" t="str">
        <f t="shared" ref="Z147" si="1953">IF(Z146=".",".","")</f>
        <v/>
      </c>
      <c r="AA147" s="143" t="str">
        <f t="shared" ref="AA147" si="1954">IF(AA146=".",".","")</f>
        <v/>
      </c>
      <c r="AB147" s="143" t="str">
        <f t="shared" ref="AB147" si="1955">IF(AB146=".",".","")</f>
        <v/>
      </c>
      <c r="AC147" s="145" t="str">
        <f t="shared" ref="AC147:AC149" si="1956">IF(AC146=".",".","")</f>
        <v/>
      </c>
      <c r="AD147" s="145" t="str">
        <f t="shared" ref="AD147:AD149" si="1957">IF(AD146=".",".","")</f>
        <v/>
      </c>
      <c r="AE147" s="142" t="str">
        <f>IF(AE146=".",".","")</f>
        <v/>
      </c>
      <c r="AF147" s="143" t="str">
        <f t="shared" ref="AF147" si="1958">IF(AF146=".",".","")</f>
        <v/>
      </c>
      <c r="AG147" s="143" t="str">
        <f t="shared" ref="AG147" si="1959">IF(AG146=".",".","")</f>
        <v/>
      </c>
      <c r="AH147" s="143" t="str">
        <f t="shared" ref="AH147" si="1960">IF(AH146=".",".","")</f>
        <v/>
      </c>
      <c r="AI147" s="143" t="str">
        <f t="shared" ref="AI147" si="1961">IF(AI146=".",".","")</f>
        <v/>
      </c>
      <c r="AJ147" s="145" t="str">
        <f t="shared" ref="AJ147:AJ149" si="1962">IF(AJ146=".",".","")</f>
        <v/>
      </c>
      <c r="AK147" s="145" t="str">
        <f t="shared" ref="AK147:AK149" si="1963">IF(AK146=".",".","")</f>
        <v/>
      </c>
      <c r="AL147" s="142" t="str">
        <f>IF(AL146=".",".","")</f>
        <v/>
      </c>
      <c r="AM147" s="143" t="str">
        <f t="shared" ref="AM147" si="1964">IF(AM146=".",".","")</f>
        <v/>
      </c>
      <c r="AN147" s="206"/>
      <c r="AO147" s="208"/>
      <c r="AP147" s="210"/>
      <c r="AQ147" s="212"/>
      <c r="AR147" s="214"/>
      <c r="AS147" s="216"/>
      <c r="AT147" s="202"/>
    </row>
    <row r="148" spans="1:46" x14ac:dyDescent="0.25">
      <c r="A148" s="202"/>
      <c r="B148" s="168" t="s">
        <v>34</v>
      </c>
      <c r="C148" s="146" t="str">
        <f t="shared" ref="C148" si="1965">IF(C147=".",".",IF(C147="T-HW","",IF(C147="Work","",IF(C147="","","-"))))</f>
        <v/>
      </c>
      <c r="D148" s="146" t="str">
        <f t="shared" ref="D148" si="1966">IF(D147=".",".",IF(D147="T-HW","",IF(D147="Work","",IF(D147="","","-"))))</f>
        <v/>
      </c>
      <c r="E148" s="146" t="str">
        <f t="shared" ref="E148" si="1967">IF(E147=".",".",IF(E147="T-HW","",IF(E147="Work","",IF(E147="","","-"))))</f>
        <v/>
      </c>
      <c r="F148" s="146" t="str">
        <f>IF(F147=".",".",IF(F147="T-HW","",IF(F147="Work","",IF(F147="","","-"))))</f>
        <v/>
      </c>
      <c r="G148" s="146" t="str">
        <f>IF(G147=".",".",IF(G147="T-HW","",IF(G147="Work","",IF(G147="","","-"))))</f>
        <v/>
      </c>
      <c r="H148" s="144" t="str">
        <f t="shared" si="1938"/>
        <v/>
      </c>
      <c r="I148" s="144" t="str">
        <f t="shared" si="1939"/>
        <v/>
      </c>
      <c r="J148" s="146" t="str">
        <f t="shared" ref="J148" si="1968">IF(J147=".",".",IF(J147="T-HW","",IF(J147="Work","",IF(J147="","","-"))))</f>
        <v/>
      </c>
      <c r="K148" s="146" t="str">
        <f t="shared" ref="K148" si="1969">IF(K147=".",".",IF(K147="T-HW","",IF(K147="Work","",IF(K147="","","-"))))</f>
        <v/>
      </c>
      <c r="L148" s="146" t="str">
        <f t="shared" ref="L148" si="1970">IF(L147=".",".",IF(L147="T-HW","",IF(L147="Work","",IF(L147="","","-"))))</f>
        <v/>
      </c>
      <c r="M148" s="146" t="str">
        <f t="shared" ref="M148" si="1971">IF(M147=".",".",IF(M147="T-HW","",IF(M147="Work","",IF(M147="","","-"))))</f>
        <v/>
      </c>
      <c r="N148" s="146" t="str">
        <f t="shared" ref="N148" si="1972">IF(N147=".",".",IF(N147="T-HW","",IF(N147="Work","",IF(N147="","","-"))))</f>
        <v/>
      </c>
      <c r="O148" s="144" t="str">
        <f t="shared" si="1944"/>
        <v/>
      </c>
      <c r="P148" s="144" t="str">
        <f t="shared" si="1945"/>
        <v/>
      </c>
      <c r="Q148" s="146" t="str">
        <f t="shared" ref="Q148" si="1973">IF(Q147=".",".",IF(Q147="T-HW","",IF(Q147="Work","",IF(Q147="","","-"))))</f>
        <v/>
      </c>
      <c r="R148" s="146" t="str">
        <f t="shared" ref="R148" si="1974">IF(R147=".",".",IF(R147="T-HW","",IF(R147="Work","",IF(R147="","","-"))))</f>
        <v/>
      </c>
      <c r="S148" s="146" t="str">
        <f t="shared" ref="S148" si="1975">IF(S147=".",".",IF(S147="T-HW","",IF(S147="Work","",IF(S147="","","-"))))</f>
        <v/>
      </c>
      <c r="T148" s="146" t="str">
        <f t="shared" ref="T148" si="1976">IF(T147=".",".",IF(T147="T-HW","",IF(T147="Work","",IF(T147="","","-"))))</f>
        <v/>
      </c>
      <c r="U148" s="146" t="str">
        <f t="shared" ref="U148" si="1977">IF(U147=".",".",IF(U147="T-HW","",IF(U147="Work","",IF(U147="","","-"))))</f>
        <v/>
      </c>
      <c r="V148" s="144" t="str">
        <f t="shared" si="1950"/>
        <v/>
      </c>
      <c r="W148" s="144" t="str">
        <f t="shared" si="1951"/>
        <v/>
      </c>
      <c r="X148" s="146" t="str">
        <f t="shared" ref="X148" si="1978">IF(X147=".",".",IF(X147="T-HW","",IF(X147="Work","",IF(X147="","","-"))))</f>
        <v/>
      </c>
      <c r="Y148" s="146" t="str">
        <f t="shared" ref="Y148" si="1979">IF(Y147=".",".",IF(Y147="T-HW","",IF(Y147="Work","",IF(Y147="","","-"))))</f>
        <v/>
      </c>
      <c r="Z148" s="146" t="str">
        <f t="shared" ref="Z148" si="1980">IF(Z147=".",".",IF(Z147="T-HW","",IF(Z147="Work","",IF(Z147="","","-"))))</f>
        <v/>
      </c>
      <c r="AA148" s="146" t="str">
        <f t="shared" ref="AA148" si="1981">IF(AA147=".",".",IF(AA147="T-HW","",IF(AA147="Work","",IF(AA147="","","-"))))</f>
        <v/>
      </c>
      <c r="AB148" s="146" t="str">
        <f t="shared" ref="AB148" si="1982">IF(AB147=".",".",IF(AB147="T-HW","",IF(AB147="Work","",IF(AB147="","","-"))))</f>
        <v/>
      </c>
      <c r="AC148" s="144" t="str">
        <f t="shared" si="1956"/>
        <v/>
      </c>
      <c r="AD148" s="144" t="str">
        <f t="shared" si="1957"/>
        <v/>
      </c>
      <c r="AE148" s="146" t="str">
        <f t="shared" ref="AE148" si="1983">IF(AE147=".",".",IF(AE147="T-HW","",IF(AE147="Work","",IF(AE147="","","-"))))</f>
        <v/>
      </c>
      <c r="AF148" s="146" t="str">
        <f t="shared" ref="AF148" si="1984">IF(AF147=".",".",IF(AF147="T-HW","",IF(AF147="Work","",IF(AF147="","","-"))))</f>
        <v/>
      </c>
      <c r="AG148" s="146" t="str">
        <f t="shared" ref="AG148" si="1985">IF(AG147=".",".",IF(AG147="T-HW","",IF(AG147="Work","",IF(AG147="","","-"))))</f>
        <v/>
      </c>
      <c r="AH148" s="146" t="str">
        <f t="shared" ref="AH148" si="1986">IF(AH147=".",".",IF(AH147="T-HW","",IF(AH147="Work","",IF(AH147="","","-"))))</f>
        <v/>
      </c>
      <c r="AI148" s="146" t="str">
        <f t="shared" ref="AI148" si="1987">IF(AI147=".",".",IF(AI147="T-HW","",IF(AI147="Work","",IF(AI147="","","-"))))</f>
        <v/>
      </c>
      <c r="AJ148" s="144" t="str">
        <f t="shared" si="1962"/>
        <v/>
      </c>
      <c r="AK148" s="144" t="str">
        <f t="shared" si="1963"/>
        <v/>
      </c>
      <c r="AL148" s="146" t="str">
        <f t="shared" ref="AL148" si="1988">IF(AL147=".",".",IF(AL147="T-HW","",IF(AL147="Work","",IF(AL147="","","-"))))</f>
        <v/>
      </c>
      <c r="AM148" s="146" t="str">
        <f t="shared" ref="AM148" si="1989">IF(AM147=".",".",IF(AM147="T-HW","",IF(AM147="Work","",IF(AM147="","","-"))))</f>
        <v/>
      </c>
      <c r="AN148" s="206"/>
      <c r="AO148" s="208"/>
      <c r="AP148" s="210"/>
      <c r="AQ148" s="212"/>
      <c r="AR148" s="214"/>
      <c r="AS148" s="216"/>
      <c r="AT148" s="202"/>
    </row>
    <row r="149" spans="1:46" x14ac:dyDescent="0.25">
      <c r="A149" s="202"/>
      <c r="B149" s="168" t="s">
        <v>35</v>
      </c>
      <c r="C149" s="146" t="str">
        <f>IF(C148=".",".",IF(C148="-","-",""))</f>
        <v/>
      </c>
      <c r="D149" s="147" t="str">
        <f t="shared" ref="D149" si="1990">IF(D148=".",".",IF(D148="-","-",""))</f>
        <v/>
      </c>
      <c r="E149" s="147" t="str">
        <f t="shared" ref="E149" si="1991">IF(E148=".",".",IF(E148="-","-",""))</f>
        <v/>
      </c>
      <c r="F149" s="147" t="str">
        <f t="shared" ref="F149" si="1992">IF(F148=".",".",IF(F148="-","-",""))</f>
        <v/>
      </c>
      <c r="G149" s="147" t="str">
        <f t="shared" ref="G149" si="1993">IF(G148=".",".",IF(G148="-","-",""))</f>
        <v/>
      </c>
      <c r="H149" s="144" t="str">
        <f t="shared" si="1938"/>
        <v/>
      </c>
      <c r="I149" s="144" t="str">
        <f t="shared" si="1939"/>
        <v/>
      </c>
      <c r="J149" s="146" t="str">
        <f>IF(J148=".",".",IF(J148="-","-",""))</f>
        <v/>
      </c>
      <c r="K149" s="147" t="str">
        <f t="shared" ref="K149" si="1994">IF(K148=".",".",IF(K148="-","-",""))</f>
        <v/>
      </c>
      <c r="L149" s="147" t="str">
        <f t="shared" ref="L149" si="1995">IF(L148=".",".",IF(L148="-","-",""))</f>
        <v/>
      </c>
      <c r="M149" s="147" t="str">
        <f t="shared" ref="M149" si="1996">IF(M148=".",".",IF(M148="-","-",""))</f>
        <v/>
      </c>
      <c r="N149" s="147" t="str">
        <f t="shared" ref="N149" si="1997">IF(N148=".",".",IF(N148="-","-",""))</f>
        <v/>
      </c>
      <c r="O149" s="144" t="str">
        <f t="shared" si="1944"/>
        <v/>
      </c>
      <c r="P149" s="144" t="str">
        <f t="shared" si="1945"/>
        <v/>
      </c>
      <c r="Q149" s="146" t="str">
        <f>IF(Q148=".",".",IF(Q148="-","-",""))</f>
        <v/>
      </c>
      <c r="R149" s="147" t="str">
        <f t="shared" ref="R149" si="1998">IF(R148=".",".",IF(R148="-","-",""))</f>
        <v/>
      </c>
      <c r="S149" s="147" t="str">
        <f t="shared" ref="S149" si="1999">IF(S148=".",".",IF(S148="-","-",""))</f>
        <v/>
      </c>
      <c r="T149" s="147" t="str">
        <f t="shared" ref="T149" si="2000">IF(T148=".",".",IF(T148="-","-",""))</f>
        <v/>
      </c>
      <c r="U149" s="147" t="str">
        <f t="shared" ref="U149" si="2001">IF(U148=".",".",IF(U148="-","-",""))</f>
        <v/>
      </c>
      <c r="V149" s="144" t="str">
        <f t="shared" si="1950"/>
        <v/>
      </c>
      <c r="W149" s="144" t="str">
        <f t="shared" si="1951"/>
        <v/>
      </c>
      <c r="X149" s="146" t="str">
        <f>IF(X148=".",".",IF(X148="-","-",""))</f>
        <v/>
      </c>
      <c r="Y149" s="147" t="str">
        <f t="shared" ref="Y149" si="2002">IF(Y148=".",".",IF(Y148="-","-",""))</f>
        <v/>
      </c>
      <c r="Z149" s="147" t="str">
        <f t="shared" ref="Z149" si="2003">IF(Z148=".",".",IF(Z148="-","-",""))</f>
        <v/>
      </c>
      <c r="AA149" s="147" t="str">
        <f t="shared" ref="AA149" si="2004">IF(AA148=".",".",IF(AA148="-","-",""))</f>
        <v/>
      </c>
      <c r="AB149" s="147" t="str">
        <f t="shared" ref="AB149" si="2005">IF(AB148=".",".",IF(AB148="-","-",""))</f>
        <v/>
      </c>
      <c r="AC149" s="144" t="str">
        <f t="shared" si="1956"/>
        <v/>
      </c>
      <c r="AD149" s="144" t="str">
        <f t="shared" si="1957"/>
        <v/>
      </c>
      <c r="AE149" s="146" t="str">
        <f>IF(AE148=".",".",IF(AE148="-","-",""))</f>
        <v/>
      </c>
      <c r="AF149" s="147" t="str">
        <f t="shared" ref="AF149" si="2006">IF(AF148=".",".",IF(AF148="-","-",""))</f>
        <v/>
      </c>
      <c r="AG149" s="147" t="str">
        <f t="shared" ref="AG149" si="2007">IF(AG148=".",".",IF(AG148="-","-",""))</f>
        <v/>
      </c>
      <c r="AH149" s="147" t="str">
        <f t="shared" ref="AH149" si="2008">IF(AH148=".",".",IF(AH148="-","-",""))</f>
        <v/>
      </c>
      <c r="AI149" s="147" t="str">
        <f t="shared" ref="AI149" si="2009">IF(AI148=".",".",IF(AI148="-","-",""))</f>
        <v/>
      </c>
      <c r="AJ149" s="144" t="str">
        <f t="shared" si="1962"/>
        <v/>
      </c>
      <c r="AK149" s="144" t="str">
        <f t="shared" si="1963"/>
        <v/>
      </c>
      <c r="AL149" s="146" t="str">
        <f>IF(AL148=".",".",IF(AL148="-","-",""))</f>
        <v/>
      </c>
      <c r="AM149" s="147" t="str">
        <f t="shared" ref="AM149" si="2010">IF(AM148=".",".",IF(AM148="-","-",""))</f>
        <v/>
      </c>
      <c r="AN149" s="206"/>
      <c r="AO149" s="208"/>
      <c r="AP149" s="210"/>
      <c r="AQ149" s="212"/>
      <c r="AR149" s="214"/>
      <c r="AS149" s="216"/>
      <c r="AT149" s="202"/>
    </row>
    <row r="150" spans="1:46" x14ac:dyDescent="0.25">
      <c r="A150" s="174" t="s">
        <v>36</v>
      </c>
      <c r="B150" s="168" t="s">
        <v>37</v>
      </c>
      <c r="C150" s="146">
        <f t="shared" ref="C150" si="2011">IF(C149=".",".",IF(C149="-","-",0))</f>
        <v>0</v>
      </c>
      <c r="D150" s="146">
        <f t="shared" ref="D150" si="2012">IF(D149=".",".",IF(D149="-","-",0))</f>
        <v>0</v>
      </c>
      <c r="E150" s="146">
        <f>IF(E149=".",".",IF(E149="-","-",0))</f>
        <v>0</v>
      </c>
      <c r="F150" s="146">
        <f>IF(F149=".",".",IF(F149="-","-",0))</f>
        <v>0</v>
      </c>
      <c r="G150" s="146">
        <f>IF(G149=".",".",IF(G149="-","-",0))</f>
        <v>0</v>
      </c>
      <c r="H150" s="144" t="str">
        <f>IF(H149=".",".","All")</f>
        <v>All</v>
      </c>
      <c r="I150" s="144" t="str">
        <f>IF(I149=".",".","/ jour")</f>
        <v>/ jour</v>
      </c>
      <c r="J150" s="146">
        <f t="shared" ref="J150" si="2013">IF(J149=".",".",IF(J149="-","-",0))</f>
        <v>0</v>
      </c>
      <c r="K150" s="146">
        <f t="shared" ref="K150" si="2014">IF(K149=".",".",IF(K149="-","-",0))</f>
        <v>0</v>
      </c>
      <c r="L150" s="146">
        <f t="shared" ref="L150" si="2015">IF(L149=".",".",IF(L149="-","-",0))</f>
        <v>0</v>
      </c>
      <c r="M150" s="146">
        <f>IF(M149=".",".",IF(M149="-","-",0))</f>
        <v>0</v>
      </c>
      <c r="N150" s="146">
        <f>IF(N149=".",".",IF(N149="-","-",0))</f>
        <v>0</v>
      </c>
      <c r="O150" s="144" t="str">
        <f>IF(O149=".",".","All")</f>
        <v>All</v>
      </c>
      <c r="P150" s="144" t="str">
        <f>IF(P149=".",".","/ jour")</f>
        <v>/ jour</v>
      </c>
      <c r="Q150" s="146">
        <f t="shared" ref="Q150" si="2016">IF(Q149=".",".",IF(Q149="-","-",0))</f>
        <v>0</v>
      </c>
      <c r="R150" s="146">
        <f t="shared" ref="R150" si="2017">IF(R149=".",".",IF(R149="-","-",0))</f>
        <v>0</v>
      </c>
      <c r="S150" s="146">
        <f t="shared" ref="S150" si="2018">IF(S149=".",".",IF(S149="-","-",0))</f>
        <v>0</v>
      </c>
      <c r="T150" s="146">
        <f>IF(T149=".",".",IF(T149="-","-",0))</f>
        <v>0</v>
      </c>
      <c r="U150" s="146">
        <f>IF(U149=".",".",IF(U149="-","-",0))</f>
        <v>0</v>
      </c>
      <c r="V150" s="144" t="str">
        <f>IF(V149=".",".","All")</f>
        <v>All</v>
      </c>
      <c r="W150" s="144" t="str">
        <f>IF(W149=".",".","/ jour")</f>
        <v>/ jour</v>
      </c>
      <c r="X150" s="146">
        <f t="shared" ref="X150" si="2019">IF(X149=".",".",IF(X149="-","-",0))</f>
        <v>0</v>
      </c>
      <c r="Y150" s="146">
        <f t="shared" ref="Y150" si="2020">IF(Y149=".",".",IF(Y149="-","-",0))</f>
        <v>0</v>
      </c>
      <c r="Z150" s="146">
        <f t="shared" ref="Z150" si="2021">IF(Z149=".",".",IF(Z149="-","-",0))</f>
        <v>0</v>
      </c>
      <c r="AA150" s="146">
        <f>IF(AA149=".",".",IF(AA149="-","-",0))</f>
        <v>0</v>
      </c>
      <c r="AB150" s="146">
        <f>IF(AB149=".",".",IF(AB149="-","-",0))</f>
        <v>0</v>
      </c>
      <c r="AC150" s="144" t="str">
        <f>IF(AC149=".",".","All")</f>
        <v>All</v>
      </c>
      <c r="AD150" s="144" t="str">
        <f>IF(AD149=".",".","/ jour")</f>
        <v>/ jour</v>
      </c>
      <c r="AE150" s="146">
        <f t="shared" ref="AE150" si="2022">IF(AE149=".",".",IF(AE149="-","-",0))</f>
        <v>0</v>
      </c>
      <c r="AF150" s="146">
        <f t="shared" ref="AF150" si="2023">IF(AF149=".",".",IF(AF149="-","-",0))</f>
        <v>0</v>
      </c>
      <c r="AG150" s="146">
        <f t="shared" ref="AG150" si="2024">IF(AG149=".",".",IF(AG149="-","-",0))</f>
        <v>0</v>
      </c>
      <c r="AH150" s="146">
        <f>IF(AH149=".",".",IF(AH149="-","-",0))</f>
        <v>0</v>
      </c>
      <c r="AI150" s="146">
        <f>IF(AI149=".",".",IF(AI149="-","-",0))</f>
        <v>0</v>
      </c>
      <c r="AJ150" s="144" t="str">
        <f>IF(AJ149=".",".","All")</f>
        <v>All</v>
      </c>
      <c r="AK150" s="144" t="str">
        <f>IF(AK149=".",".","/ jour")</f>
        <v>/ jour</v>
      </c>
      <c r="AL150" s="146">
        <f t="shared" ref="AL150" si="2025">IF(AL149=".",".",IF(AL149="-","-",0))</f>
        <v>0</v>
      </c>
      <c r="AM150" s="146">
        <f t="shared" ref="AM150" si="2026">IF(AM149=".",".",IF(AM149="-","-",0))</f>
        <v>0</v>
      </c>
      <c r="AN150" s="206"/>
      <c r="AO150" s="208"/>
      <c r="AP150" s="210"/>
      <c r="AQ150" s="212"/>
      <c r="AR150" s="214"/>
      <c r="AS150" s="216"/>
      <c r="AT150" s="202"/>
    </row>
    <row r="151" spans="1:46" ht="15.75" thickBot="1" x14ac:dyDescent="0.3">
      <c r="A151" s="159" t="str">
        <f>IFERROR(AVERAGE(C151:G151,J151:N151,Q151:U151,X151:AB151,AE151:AI151,AL151:AM151),"-")</f>
        <v>-</v>
      </c>
      <c r="B151" s="169" t="s">
        <v>38</v>
      </c>
      <c r="C151" s="148" t="str">
        <f>IF(C149=".",".",IF(C149="-","-",IFERROR(C149-C148-C150,"")))</f>
        <v/>
      </c>
      <c r="D151" s="148" t="str">
        <f>IF(D149=".",".",IF(D149="-","-",IFERROR(D149-D148-D150,"")))</f>
        <v/>
      </c>
      <c r="E151" s="148" t="str">
        <f>IF(E149=".",".",IF(E149="-","",IFERROR(E149-E148-E150,"")))</f>
        <v/>
      </c>
      <c r="F151" s="148" t="str">
        <f>IF(F149=".",".",IF(F149="-","-",IFERROR(F149-F148-F150,"")))</f>
        <v/>
      </c>
      <c r="G151" s="148" t="str">
        <f>IF(G149=".",".",IF(G149="-","-",IFERROR(G149-G148-G150,"")))</f>
        <v/>
      </c>
      <c r="H151" s="149">
        <f>IF(H149=".",".",SUM(C151:G151)+SUM(AL139:AM139))</f>
        <v>0</v>
      </c>
      <c r="I151" s="150" t="str">
        <f>IF(I149=".",".",IFERROR(AVERAGE(AL145:AM145,C151:G151),""))</f>
        <v/>
      </c>
      <c r="J151" s="148" t="str">
        <f>IF(J149=".",".",IF(J149="-","-",IFERROR(J149-J148-J150,"")))</f>
        <v/>
      </c>
      <c r="K151" s="148" t="str">
        <f>IF(K149=".",".",IF(K149="-","-",IFERROR(K149-K148-K150,"")))</f>
        <v/>
      </c>
      <c r="L151" s="148" t="str">
        <f>IF(L149=".",".",IF(L149="-","",IFERROR(L149-L148-L150,"")))</f>
        <v/>
      </c>
      <c r="M151" s="148" t="str">
        <f>IF(M149=".",".",IF(M149="-","-",IFERROR(M149-M148-M150,"")))</f>
        <v/>
      </c>
      <c r="N151" s="148" t="str">
        <f>IF(N149=".",".",IF(N149="-","-",IFERROR(N149-N148-N150,"")))</f>
        <v/>
      </c>
      <c r="O151" s="149">
        <f>IF(O149=".",".",SUM(J151:N151))</f>
        <v>0</v>
      </c>
      <c r="P151" s="150" t="str">
        <f>IF(P149=".",".",IFERROR(AVERAGE(J151:N151),""))</f>
        <v/>
      </c>
      <c r="Q151" s="148" t="str">
        <f>IF(Q149=".",".",IF(Q149="-","-",IFERROR(Q149-Q148-Q150,"")))</f>
        <v/>
      </c>
      <c r="R151" s="148" t="str">
        <f>IF(R149=".",".",IF(R149="-","-",IFERROR(R149-R148-R150,"")))</f>
        <v/>
      </c>
      <c r="S151" s="148" t="str">
        <f>IF(S149=".",".",IF(S149="-","",IFERROR(S149-S148-S150,"")))</f>
        <v/>
      </c>
      <c r="T151" s="148" t="str">
        <f>IF(T149=".",".",IF(T149="-","-",IFERROR(T149-T148-T150,"")))</f>
        <v/>
      </c>
      <c r="U151" s="148" t="str">
        <f>IF(U149=".",".",IF(U149="-","-",IFERROR(U149-U148-U150,"")))</f>
        <v/>
      </c>
      <c r="V151" s="149">
        <f>IF(V149=".",".",SUM(Q151:U151))</f>
        <v>0</v>
      </c>
      <c r="W151" s="150" t="str">
        <f>IF(W149=".",".",IFERROR(AVERAGE(Q151:U151),""))</f>
        <v/>
      </c>
      <c r="X151" s="148" t="str">
        <f>IF(X149=".",".",IF(X149="-","-",IFERROR(X149-X148-X150,"")))</f>
        <v/>
      </c>
      <c r="Y151" s="148" t="str">
        <f>IF(Y149=".",".",IF(Y149="-","-",IFERROR(Y149-Y148-Y150,"")))</f>
        <v/>
      </c>
      <c r="Z151" s="148" t="str">
        <f>IF(Z149=".",".",IF(Z149="-","",IFERROR(Z149-Z148-Z150,"")))</f>
        <v/>
      </c>
      <c r="AA151" s="148" t="str">
        <f>IF(AA149=".",".",IF(AA149="-","-",IFERROR(AA149-AA148-AA150,"")))</f>
        <v/>
      </c>
      <c r="AB151" s="148" t="str">
        <f>IF(AB149=".",".",IF(AB149="-","-",IFERROR(AB149-AB148-AB150,"")))</f>
        <v/>
      </c>
      <c r="AC151" s="149">
        <f>IF(AC149=".",".",SUM(X151:AB151))</f>
        <v>0</v>
      </c>
      <c r="AD151" s="150" t="str">
        <f>IF(AD149=".",".",IFERROR(AVERAGE(X151:AB151),""))</f>
        <v/>
      </c>
      <c r="AE151" s="148" t="str">
        <f>IF(AE149=".",".",IF(AE149="-","-",IFERROR(AE149-AE148-AE150,"")))</f>
        <v/>
      </c>
      <c r="AF151" s="148" t="str">
        <f>IF(AF149=".",".",IF(AF149="-","-",IFERROR(AF149-AF148-AF150,"")))</f>
        <v/>
      </c>
      <c r="AG151" s="148" t="str">
        <f>IF(AG149=".",".",IF(AG149="-","",IFERROR(AG149-AG148-AG150,"")))</f>
        <v/>
      </c>
      <c r="AH151" s="148" t="str">
        <f>IF(AH149=".",".",IF(AH149="-","-",IFERROR(AH149-AH148-AH150,"")))</f>
        <v/>
      </c>
      <c r="AI151" s="148" t="str">
        <f>IF(AI149=".",".",IF(AI149="-","-",IFERROR(AI149-AI148-AI150,"")))</f>
        <v/>
      </c>
      <c r="AJ151" s="149">
        <f>IF(AJ149=".",".",SUM(AE151:AI151))</f>
        <v>0</v>
      </c>
      <c r="AK151" s="150" t="str">
        <f>IF(AK149=".",".",IFERROR(AVERAGE(AE151:AI151),""))</f>
        <v/>
      </c>
      <c r="AL151" s="148" t="str">
        <f>IF(AL149=".",".",IF(AL149="-","-",IFERROR(AL149-AL148-AL150,"")))</f>
        <v/>
      </c>
      <c r="AM151" s="148" t="str">
        <f>IF(AM149=".",".",IF(AM149="-","-",IFERROR(AM149-AM148-AM150,"")))</f>
        <v/>
      </c>
      <c r="AN151" s="207"/>
      <c r="AO151" s="209"/>
      <c r="AP151" s="211"/>
      <c r="AQ151" s="213"/>
      <c r="AR151" s="215"/>
      <c r="AS151" s="217"/>
      <c r="AT151" s="203"/>
    </row>
    <row r="152" spans="1:46" x14ac:dyDescent="0.25">
      <c r="A152" s="201" t="s">
        <v>23</v>
      </c>
      <c r="B152" s="167" t="s">
        <v>31</v>
      </c>
      <c r="C152" s="112">
        <f>Enfants!AU91</f>
        <v>1</v>
      </c>
      <c r="D152" s="113">
        <f>Enfants!AV91</f>
        <v>2</v>
      </c>
      <c r="E152" s="113">
        <f>Enfants!AW91</f>
        <v>3</v>
      </c>
      <c r="F152" s="113">
        <f>Enfants!AX91</f>
        <v>4</v>
      </c>
      <c r="G152" s="113">
        <f>Enfants!AY91</f>
        <v>5</v>
      </c>
      <c r="H152" s="115">
        <f>Enfants!AZ91</f>
        <v>6</v>
      </c>
      <c r="I152" s="115">
        <f>Enfants!BA91</f>
        <v>7</v>
      </c>
      <c r="J152" s="113">
        <f>Enfants!BB91</f>
        <v>8</v>
      </c>
      <c r="K152" s="113">
        <f>Enfants!BC91</f>
        <v>9</v>
      </c>
      <c r="L152" s="113">
        <f>Enfants!BD91</f>
        <v>10</v>
      </c>
      <c r="M152" s="113">
        <f>Enfants!BE91</f>
        <v>11</v>
      </c>
      <c r="N152" s="113">
        <f>Enfants!BF91</f>
        <v>12</v>
      </c>
      <c r="O152" s="115">
        <f>Enfants!BG91</f>
        <v>13</v>
      </c>
      <c r="P152" s="115">
        <f>Enfants!BH91</f>
        <v>14</v>
      </c>
      <c r="Q152" s="113">
        <f>Enfants!BI91</f>
        <v>15</v>
      </c>
      <c r="R152" s="113">
        <f>Enfants!BJ91</f>
        <v>16</v>
      </c>
      <c r="S152" s="113">
        <f>Enfants!BK91</f>
        <v>17</v>
      </c>
      <c r="T152" s="113">
        <f>Enfants!BL91</f>
        <v>18</v>
      </c>
      <c r="U152" s="113">
        <f>Enfants!BM91</f>
        <v>19</v>
      </c>
      <c r="V152" s="115">
        <f>Enfants!BN91</f>
        <v>20</v>
      </c>
      <c r="W152" s="115">
        <f>Enfants!BO91</f>
        <v>21</v>
      </c>
      <c r="X152" s="113">
        <f>Enfants!BP91</f>
        <v>22</v>
      </c>
      <c r="Y152" s="113">
        <f>Enfants!BQ91</f>
        <v>23</v>
      </c>
      <c r="Z152" s="113">
        <f>Enfants!BR91</f>
        <v>24</v>
      </c>
      <c r="AA152" s="113">
        <f>Enfants!BS91</f>
        <v>25</v>
      </c>
      <c r="AB152" s="113">
        <f>Enfants!BT91</f>
        <v>26</v>
      </c>
      <c r="AC152" s="141">
        <f>Enfants!BU91</f>
        <v>27</v>
      </c>
      <c r="AD152" s="115">
        <f>Enfants!BV91</f>
        <v>28</v>
      </c>
      <c r="AE152" s="113">
        <f>Enfants!BW91</f>
        <v>29</v>
      </c>
      <c r="AF152" s="113">
        <f>Enfants!BX91</f>
        <v>30</v>
      </c>
      <c r="AG152" s="113">
        <f>Enfants!BY91</f>
        <v>31</v>
      </c>
      <c r="AH152" s="113">
        <f>Enfants!BZ91</f>
        <v>32</v>
      </c>
      <c r="AI152" s="113">
        <f>Enfants!CA91</f>
        <v>33</v>
      </c>
      <c r="AJ152" s="115">
        <f>Enfants!CB91</f>
        <v>34</v>
      </c>
      <c r="AK152" s="115">
        <f>Enfants!CC91</f>
        <v>35</v>
      </c>
      <c r="AL152" s="113">
        <f>Enfants!CD91</f>
        <v>36</v>
      </c>
      <c r="AM152" s="118">
        <f>Enfants!CE91</f>
        <v>37</v>
      </c>
      <c r="AN152" s="206">
        <f t="shared" ref="AN152" si="2027">COUNTIF(C153:AM153,"Férier")</f>
        <v>0</v>
      </c>
      <c r="AO152" s="208">
        <f t="shared" ref="AO152" si="2028">(COUNTIF(C153:AM153,"8h_CL")+(COUNTIF(C153:AM153,"4h_CL")*0.5))</f>
        <v>0</v>
      </c>
      <c r="AP152" s="210">
        <f t="shared" ref="AP152" si="2029">(COUNTIF(C153:AM153,"8h_RC")+(COUNTIF(C153:AM153,"2h_RC")*0.5)+(COUNTIF(C153:AM153,"2h_RC")*0.25)+(COUNTIF(C153:AM153,"6h_RC")*0.75))</f>
        <v>0</v>
      </c>
      <c r="AQ152" s="212">
        <f t="shared" ref="AQ152" si="2030">COUNTIF(C153:AM153,"SaSo")</f>
        <v>0</v>
      </c>
      <c r="AR152" s="214">
        <f t="shared" ref="AR152" si="2031">COUNTIF(C153:AM153,"Malad")</f>
        <v>0</v>
      </c>
      <c r="AS152" s="216">
        <f t="shared" ref="AS152" si="2032">COUNTIF(C153:AM153,"T-HW")</f>
        <v>0</v>
      </c>
      <c r="AT152" s="201">
        <f t="shared" ref="AT152" si="2033">(COUNTIF(C153:AM153,"8h_CEL")+(COUNTIF(C152:AM152,"2h_CEL")*0.5))</f>
        <v>0</v>
      </c>
    </row>
    <row r="153" spans="1:46" x14ac:dyDescent="0.25">
      <c r="A153" s="202"/>
      <c r="B153" s="168" t="s">
        <v>32</v>
      </c>
      <c r="C153" s="142" t="str">
        <f>IF(C152=".",".","")</f>
        <v/>
      </c>
      <c r="D153" s="143" t="str">
        <f t="shared" ref="D153" si="2034">IF(D152=".",".","")</f>
        <v/>
      </c>
      <c r="E153" s="143" t="str">
        <f t="shared" ref="E153" si="2035">IF(E152=".",".","")</f>
        <v/>
      </c>
      <c r="F153" s="143" t="str">
        <f t="shared" ref="F153" si="2036">IF(F152=".",".","")</f>
        <v/>
      </c>
      <c r="G153" s="143" t="str">
        <f t="shared" ref="G153" si="2037">IF(G152=".",".","")</f>
        <v/>
      </c>
      <c r="H153" s="145" t="str">
        <f t="shared" ref="H153:H155" si="2038">IF(H152=".",".","")</f>
        <v/>
      </c>
      <c r="I153" s="145" t="str">
        <f t="shared" ref="I153:I155" si="2039">IF(I152=".",".","")</f>
        <v/>
      </c>
      <c r="J153" s="142" t="str">
        <f>IF(J152=".",".","")</f>
        <v/>
      </c>
      <c r="K153" s="143" t="str">
        <f t="shared" ref="K153" si="2040">IF(K152=".",".","")</f>
        <v/>
      </c>
      <c r="L153" s="143" t="str">
        <f t="shared" ref="L153" si="2041">IF(L152=".",".","")</f>
        <v/>
      </c>
      <c r="M153" s="143" t="str">
        <f t="shared" ref="M153" si="2042">IF(M152=".",".","")</f>
        <v/>
      </c>
      <c r="N153" s="143" t="str">
        <f t="shared" ref="N153" si="2043">IF(N152=".",".","")</f>
        <v/>
      </c>
      <c r="O153" s="145" t="str">
        <f t="shared" ref="O153:O155" si="2044">IF(O152=".",".","")</f>
        <v/>
      </c>
      <c r="P153" s="145" t="str">
        <f t="shared" ref="P153:P155" si="2045">IF(P152=".",".","")</f>
        <v/>
      </c>
      <c r="Q153" s="142" t="str">
        <f>IF(Q152=".",".","")</f>
        <v/>
      </c>
      <c r="R153" s="143" t="str">
        <f t="shared" ref="R153" si="2046">IF(R152=".",".","")</f>
        <v/>
      </c>
      <c r="S153" s="143" t="str">
        <f t="shared" ref="S153" si="2047">IF(S152=".",".","")</f>
        <v/>
      </c>
      <c r="T153" s="143" t="str">
        <f t="shared" ref="T153" si="2048">IF(T152=".",".","")</f>
        <v/>
      </c>
      <c r="U153" s="143" t="str">
        <f t="shared" ref="U153" si="2049">IF(U152=".",".","")</f>
        <v/>
      </c>
      <c r="V153" s="145" t="str">
        <f t="shared" ref="V153:V155" si="2050">IF(V152=".",".","")</f>
        <v/>
      </c>
      <c r="W153" s="145" t="str">
        <f t="shared" ref="W153:W155" si="2051">IF(W152=".",".","")</f>
        <v/>
      </c>
      <c r="X153" s="142" t="str">
        <f>IF(X152=".",".","")</f>
        <v/>
      </c>
      <c r="Y153" s="143" t="str">
        <f t="shared" ref="Y153" si="2052">IF(Y152=".",".","")</f>
        <v/>
      </c>
      <c r="Z153" s="143" t="str">
        <f t="shared" ref="Z153" si="2053">IF(Z152=".",".","")</f>
        <v/>
      </c>
      <c r="AA153" s="143" t="str">
        <f t="shared" ref="AA153" si="2054">IF(AA152=".",".","")</f>
        <v/>
      </c>
      <c r="AB153" s="143" t="str">
        <f t="shared" ref="AB153" si="2055">IF(AB152=".",".","")</f>
        <v/>
      </c>
      <c r="AC153" s="145" t="str">
        <f t="shared" ref="AC153:AC155" si="2056">IF(AC152=".",".","")</f>
        <v/>
      </c>
      <c r="AD153" s="145" t="str">
        <f t="shared" ref="AD153:AD155" si="2057">IF(AD152=".",".","")</f>
        <v/>
      </c>
      <c r="AE153" s="142" t="str">
        <f>IF(AE152=".",".","")</f>
        <v/>
      </c>
      <c r="AF153" s="143" t="str">
        <f t="shared" ref="AF153" si="2058">IF(AF152=".",".","")</f>
        <v/>
      </c>
      <c r="AG153" s="143" t="str">
        <f t="shared" ref="AG153" si="2059">IF(AG152=".",".","")</f>
        <v/>
      </c>
      <c r="AH153" s="143" t="str">
        <f t="shared" ref="AH153" si="2060">IF(AH152=".",".","")</f>
        <v/>
      </c>
      <c r="AI153" s="143" t="str">
        <f t="shared" ref="AI153" si="2061">IF(AI152=".",".","")</f>
        <v/>
      </c>
      <c r="AJ153" s="145" t="str">
        <f t="shared" ref="AJ153:AJ155" si="2062">IF(AJ152=".",".","")</f>
        <v/>
      </c>
      <c r="AK153" s="145" t="str">
        <f t="shared" ref="AK153:AK155" si="2063">IF(AK152=".",".","")</f>
        <v/>
      </c>
      <c r="AL153" s="142" t="str">
        <f>IF(AL152=".",".","")</f>
        <v/>
      </c>
      <c r="AM153" s="143" t="str">
        <f t="shared" ref="AM153" si="2064">IF(AM152=".",".","")</f>
        <v/>
      </c>
      <c r="AN153" s="206"/>
      <c r="AO153" s="208"/>
      <c r="AP153" s="210"/>
      <c r="AQ153" s="212"/>
      <c r="AR153" s="214"/>
      <c r="AS153" s="216"/>
      <c r="AT153" s="202"/>
    </row>
    <row r="154" spans="1:46" x14ac:dyDescent="0.25">
      <c r="A154" s="202"/>
      <c r="B154" s="168" t="s">
        <v>34</v>
      </c>
      <c r="C154" s="146" t="str">
        <f t="shared" ref="C154" si="2065">IF(C153=".",".",IF(C153="T-HW","",IF(C153="Work","",IF(C153="","","-"))))</f>
        <v/>
      </c>
      <c r="D154" s="146" t="str">
        <f t="shared" ref="D154" si="2066">IF(D153=".",".",IF(D153="T-HW","",IF(D153="Work","",IF(D153="","","-"))))</f>
        <v/>
      </c>
      <c r="E154" s="146" t="str">
        <f t="shared" ref="E154" si="2067">IF(E153=".",".",IF(E153="T-HW","",IF(E153="Work","",IF(E153="","","-"))))</f>
        <v/>
      </c>
      <c r="F154" s="146" t="str">
        <f>IF(F153=".",".",IF(F153="T-HW","",IF(F153="Work","",IF(F153="","","-"))))</f>
        <v/>
      </c>
      <c r="G154" s="146" t="str">
        <f>IF(G153=".",".",IF(G153="T-HW","",IF(G153="Work","",IF(G153="","","-"))))</f>
        <v/>
      </c>
      <c r="H154" s="144" t="str">
        <f t="shared" si="2038"/>
        <v/>
      </c>
      <c r="I154" s="144" t="str">
        <f t="shared" si="2039"/>
        <v/>
      </c>
      <c r="J154" s="146" t="str">
        <f t="shared" ref="J154" si="2068">IF(J153=".",".",IF(J153="T-HW","",IF(J153="Work","",IF(J153="","","-"))))</f>
        <v/>
      </c>
      <c r="K154" s="146" t="str">
        <f t="shared" ref="K154" si="2069">IF(K153=".",".",IF(K153="T-HW","",IF(K153="Work","",IF(K153="","","-"))))</f>
        <v/>
      </c>
      <c r="L154" s="146" t="str">
        <f t="shared" ref="L154" si="2070">IF(L153=".",".",IF(L153="T-HW","",IF(L153="Work","",IF(L153="","","-"))))</f>
        <v/>
      </c>
      <c r="M154" s="146" t="str">
        <f t="shared" ref="M154" si="2071">IF(M153=".",".",IF(M153="T-HW","",IF(M153="Work","",IF(M153="","","-"))))</f>
        <v/>
      </c>
      <c r="N154" s="146" t="str">
        <f t="shared" ref="N154" si="2072">IF(N153=".",".",IF(N153="T-HW","",IF(N153="Work","",IF(N153="","","-"))))</f>
        <v/>
      </c>
      <c r="O154" s="144" t="str">
        <f t="shared" si="2044"/>
        <v/>
      </c>
      <c r="P154" s="144" t="str">
        <f t="shared" si="2045"/>
        <v/>
      </c>
      <c r="Q154" s="146" t="str">
        <f t="shared" ref="Q154" si="2073">IF(Q153=".",".",IF(Q153="T-HW","",IF(Q153="Work","",IF(Q153="","","-"))))</f>
        <v/>
      </c>
      <c r="R154" s="146" t="str">
        <f t="shared" ref="R154" si="2074">IF(R153=".",".",IF(R153="T-HW","",IF(R153="Work","",IF(R153="","","-"))))</f>
        <v/>
      </c>
      <c r="S154" s="146" t="str">
        <f t="shared" ref="S154" si="2075">IF(S153=".",".",IF(S153="T-HW","",IF(S153="Work","",IF(S153="","","-"))))</f>
        <v/>
      </c>
      <c r="T154" s="146" t="str">
        <f t="shared" ref="T154" si="2076">IF(T153=".",".",IF(T153="T-HW","",IF(T153="Work","",IF(T153="","","-"))))</f>
        <v/>
      </c>
      <c r="U154" s="146" t="str">
        <f t="shared" ref="U154" si="2077">IF(U153=".",".",IF(U153="T-HW","",IF(U153="Work","",IF(U153="","","-"))))</f>
        <v/>
      </c>
      <c r="V154" s="144" t="str">
        <f t="shared" si="2050"/>
        <v/>
      </c>
      <c r="W154" s="144" t="str">
        <f t="shared" si="2051"/>
        <v/>
      </c>
      <c r="X154" s="146" t="str">
        <f t="shared" ref="X154" si="2078">IF(X153=".",".",IF(X153="T-HW","",IF(X153="Work","",IF(X153="","","-"))))</f>
        <v/>
      </c>
      <c r="Y154" s="146" t="str">
        <f t="shared" ref="Y154" si="2079">IF(Y153=".",".",IF(Y153="T-HW","",IF(Y153="Work","",IF(Y153="","","-"))))</f>
        <v/>
      </c>
      <c r="Z154" s="146" t="str">
        <f t="shared" ref="Z154" si="2080">IF(Z153=".",".",IF(Z153="T-HW","",IF(Z153="Work","",IF(Z153="","","-"))))</f>
        <v/>
      </c>
      <c r="AA154" s="146" t="str">
        <f t="shared" ref="AA154" si="2081">IF(AA153=".",".",IF(AA153="T-HW","",IF(AA153="Work","",IF(AA153="","","-"))))</f>
        <v/>
      </c>
      <c r="AB154" s="146" t="str">
        <f t="shared" ref="AB154" si="2082">IF(AB153=".",".",IF(AB153="T-HW","",IF(AB153="Work","",IF(AB153="","","-"))))</f>
        <v/>
      </c>
      <c r="AC154" s="144" t="str">
        <f t="shared" si="2056"/>
        <v/>
      </c>
      <c r="AD154" s="144" t="str">
        <f t="shared" si="2057"/>
        <v/>
      </c>
      <c r="AE154" s="146" t="str">
        <f t="shared" ref="AE154" si="2083">IF(AE153=".",".",IF(AE153="T-HW","",IF(AE153="Work","",IF(AE153="","","-"))))</f>
        <v/>
      </c>
      <c r="AF154" s="146" t="str">
        <f t="shared" ref="AF154" si="2084">IF(AF153=".",".",IF(AF153="T-HW","",IF(AF153="Work","",IF(AF153="","","-"))))</f>
        <v/>
      </c>
      <c r="AG154" s="146" t="str">
        <f t="shared" ref="AG154" si="2085">IF(AG153=".",".",IF(AG153="T-HW","",IF(AG153="Work","",IF(AG153="","","-"))))</f>
        <v/>
      </c>
      <c r="AH154" s="146" t="str">
        <f t="shared" ref="AH154" si="2086">IF(AH153=".",".",IF(AH153="T-HW","",IF(AH153="Work","",IF(AH153="","","-"))))</f>
        <v/>
      </c>
      <c r="AI154" s="146" t="str">
        <f t="shared" ref="AI154" si="2087">IF(AI153=".",".",IF(AI153="T-HW","",IF(AI153="Work","",IF(AI153="","","-"))))</f>
        <v/>
      </c>
      <c r="AJ154" s="144" t="str">
        <f t="shared" si="2062"/>
        <v/>
      </c>
      <c r="AK154" s="144" t="str">
        <f t="shared" si="2063"/>
        <v/>
      </c>
      <c r="AL154" s="146" t="str">
        <f t="shared" ref="AL154" si="2088">IF(AL153=".",".",IF(AL153="T-HW","",IF(AL153="Work","",IF(AL153="","","-"))))</f>
        <v/>
      </c>
      <c r="AM154" s="146" t="str">
        <f t="shared" ref="AM154" si="2089">IF(AM153=".",".",IF(AM153="T-HW","",IF(AM153="Work","",IF(AM153="","","-"))))</f>
        <v/>
      </c>
      <c r="AN154" s="206"/>
      <c r="AO154" s="208"/>
      <c r="AP154" s="210"/>
      <c r="AQ154" s="212"/>
      <c r="AR154" s="214"/>
      <c r="AS154" s="216"/>
      <c r="AT154" s="202"/>
    </row>
    <row r="155" spans="1:46" x14ac:dyDescent="0.25">
      <c r="A155" s="202"/>
      <c r="B155" s="168" t="s">
        <v>35</v>
      </c>
      <c r="C155" s="146" t="str">
        <f>IF(C154=".",".",IF(C154="-","-",""))</f>
        <v/>
      </c>
      <c r="D155" s="147" t="str">
        <f t="shared" ref="D155" si="2090">IF(D154=".",".",IF(D154="-","-",""))</f>
        <v/>
      </c>
      <c r="E155" s="147" t="str">
        <f t="shared" ref="E155" si="2091">IF(E154=".",".",IF(E154="-","-",""))</f>
        <v/>
      </c>
      <c r="F155" s="147" t="str">
        <f t="shared" ref="F155" si="2092">IF(F154=".",".",IF(F154="-","-",""))</f>
        <v/>
      </c>
      <c r="G155" s="147" t="str">
        <f t="shared" ref="G155" si="2093">IF(G154=".",".",IF(G154="-","-",""))</f>
        <v/>
      </c>
      <c r="H155" s="144" t="str">
        <f t="shared" si="2038"/>
        <v/>
      </c>
      <c r="I155" s="144" t="str">
        <f t="shared" si="2039"/>
        <v/>
      </c>
      <c r="J155" s="146" t="str">
        <f>IF(J154=".",".",IF(J154="-","-",""))</f>
        <v/>
      </c>
      <c r="K155" s="147" t="str">
        <f t="shared" ref="K155" si="2094">IF(K154=".",".",IF(K154="-","-",""))</f>
        <v/>
      </c>
      <c r="L155" s="147" t="str">
        <f t="shared" ref="L155" si="2095">IF(L154=".",".",IF(L154="-","-",""))</f>
        <v/>
      </c>
      <c r="M155" s="147" t="str">
        <f t="shared" ref="M155" si="2096">IF(M154=".",".",IF(M154="-","-",""))</f>
        <v/>
      </c>
      <c r="N155" s="147" t="str">
        <f t="shared" ref="N155" si="2097">IF(N154=".",".",IF(N154="-","-",""))</f>
        <v/>
      </c>
      <c r="O155" s="144" t="str">
        <f t="shared" si="2044"/>
        <v/>
      </c>
      <c r="P155" s="144" t="str">
        <f t="shared" si="2045"/>
        <v/>
      </c>
      <c r="Q155" s="146" t="str">
        <f>IF(Q154=".",".",IF(Q154="-","-",""))</f>
        <v/>
      </c>
      <c r="R155" s="147" t="str">
        <f t="shared" ref="R155" si="2098">IF(R154=".",".",IF(R154="-","-",""))</f>
        <v/>
      </c>
      <c r="S155" s="147" t="str">
        <f t="shared" ref="S155" si="2099">IF(S154=".",".",IF(S154="-","-",""))</f>
        <v/>
      </c>
      <c r="T155" s="147" t="str">
        <f t="shared" ref="T155" si="2100">IF(T154=".",".",IF(T154="-","-",""))</f>
        <v/>
      </c>
      <c r="U155" s="147" t="str">
        <f t="shared" ref="U155" si="2101">IF(U154=".",".",IF(U154="-","-",""))</f>
        <v/>
      </c>
      <c r="V155" s="144" t="str">
        <f t="shared" si="2050"/>
        <v/>
      </c>
      <c r="W155" s="144" t="str">
        <f t="shared" si="2051"/>
        <v/>
      </c>
      <c r="X155" s="146" t="str">
        <f>IF(X154=".",".",IF(X154="-","-",""))</f>
        <v/>
      </c>
      <c r="Y155" s="147" t="str">
        <f t="shared" ref="Y155" si="2102">IF(Y154=".",".",IF(Y154="-","-",""))</f>
        <v/>
      </c>
      <c r="Z155" s="147" t="str">
        <f t="shared" ref="Z155" si="2103">IF(Z154=".",".",IF(Z154="-","-",""))</f>
        <v/>
      </c>
      <c r="AA155" s="147" t="str">
        <f t="shared" ref="AA155" si="2104">IF(AA154=".",".",IF(AA154="-","-",""))</f>
        <v/>
      </c>
      <c r="AB155" s="147" t="str">
        <f t="shared" ref="AB155" si="2105">IF(AB154=".",".",IF(AB154="-","-",""))</f>
        <v/>
      </c>
      <c r="AC155" s="144" t="str">
        <f t="shared" si="2056"/>
        <v/>
      </c>
      <c r="AD155" s="144" t="str">
        <f t="shared" si="2057"/>
        <v/>
      </c>
      <c r="AE155" s="146" t="str">
        <f>IF(AE154=".",".",IF(AE154="-","-",""))</f>
        <v/>
      </c>
      <c r="AF155" s="147" t="str">
        <f t="shared" ref="AF155" si="2106">IF(AF154=".",".",IF(AF154="-","-",""))</f>
        <v/>
      </c>
      <c r="AG155" s="147" t="str">
        <f t="shared" ref="AG155" si="2107">IF(AG154=".",".",IF(AG154="-","-",""))</f>
        <v/>
      </c>
      <c r="AH155" s="147" t="str">
        <f t="shared" ref="AH155" si="2108">IF(AH154=".",".",IF(AH154="-","-",""))</f>
        <v/>
      </c>
      <c r="AI155" s="147" t="str">
        <f t="shared" ref="AI155" si="2109">IF(AI154=".",".",IF(AI154="-","-",""))</f>
        <v/>
      </c>
      <c r="AJ155" s="144" t="str">
        <f t="shared" si="2062"/>
        <v/>
      </c>
      <c r="AK155" s="144" t="str">
        <f t="shared" si="2063"/>
        <v/>
      </c>
      <c r="AL155" s="146" t="str">
        <f>IF(AL154=".",".",IF(AL154="-","-",""))</f>
        <v/>
      </c>
      <c r="AM155" s="147" t="str">
        <f t="shared" ref="AM155" si="2110">IF(AM154=".",".",IF(AM154="-","-",""))</f>
        <v/>
      </c>
      <c r="AN155" s="206"/>
      <c r="AO155" s="208"/>
      <c r="AP155" s="210"/>
      <c r="AQ155" s="212"/>
      <c r="AR155" s="214"/>
      <c r="AS155" s="216"/>
      <c r="AT155" s="202"/>
    </row>
    <row r="156" spans="1:46" x14ac:dyDescent="0.25">
      <c r="A156" s="174" t="s">
        <v>36</v>
      </c>
      <c r="B156" s="168" t="s">
        <v>37</v>
      </c>
      <c r="C156" s="146">
        <f t="shared" ref="C156" si="2111">IF(C155=".",".",IF(C155="-","-",0))</f>
        <v>0</v>
      </c>
      <c r="D156" s="146">
        <f t="shared" ref="D156" si="2112">IF(D155=".",".",IF(D155="-","-",0))</f>
        <v>0</v>
      </c>
      <c r="E156" s="146">
        <f>IF(E155=".",".",IF(E155="-","-",0))</f>
        <v>0</v>
      </c>
      <c r="F156" s="146">
        <f>IF(F155=".",".",IF(F155="-","-",0))</f>
        <v>0</v>
      </c>
      <c r="G156" s="146">
        <f>IF(G155=".",".",IF(G155="-","-",0))</f>
        <v>0</v>
      </c>
      <c r="H156" s="144" t="str">
        <f>IF(H155=".",".","All")</f>
        <v>All</v>
      </c>
      <c r="I156" s="144" t="str">
        <f>IF(I155=".",".","/ jour")</f>
        <v>/ jour</v>
      </c>
      <c r="J156" s="146">
        <f t="shared" ref="J156" si="2113">IF(J155=".",".",IF(J155="-","-",0))</f>
        <v>0</v>
      </c>
      <c r="K156" s="146">
        <f t="shared" ref="K156" si="2114">IF(K155=".",".",IF(K155="-","-",0))</f>
        <v>0</v>
      </c>
      <c r="L156" s="146">
        <f t="shared" ref="L156" si="2115">IF(L155=".",".",IF(L155="-","-",0))</f>
        <v>0</v>
      </c>
      <c r="M156" s="146">
        <f>IF(M155=".",".",IF(M155="-","-",0))</f>
        <v>0</v>
      </c>
      <c r="N156" s="146">
        <f>IF(N155=".",".",IF(N155="-","-",0))</f>
        <v>0</v>
      </c>
      <c r="O156" s="144" t="str">
        <f>IF(O155=".",".","All")</f>
        <v>All</v>
      </c>
      <c r="P156" s="144" t="str">
        <f>IF(P155=".",".","/ jour")</f>
        <v>/ jour</v>
      </c>
      <c r="Q156" s="146">
        <f t="shared" ref="Q156" si="2116">IF(Q155=".",".",IF(Q155="-","-",0))</f>
        <v>0</v>
      </c>
      <c r="R156" s="146">
        <f t="shared" ref="R156" si="2117">IF(R155=".",".",IF(R155="-","-",0))</f>
        <v>0</v>
      </c>
      <c r="S156" s="146">
        <f t="shared" ref="S156" si="2118">IF(S155=".",".",IF(S155="-","-",0))</f>
        <v>0</v>
      </c>
      <c r="T156" s="146">
        <f>IF(T155=".",".",IF(T155="-","-",0))</f>
        <v>0</v>
      </c>
      <c r="U156" s="146">
        <f>IF(U155=".",".",IF(U155="-","-",0))</f>
        <v>0</v>
      </c>
      <c r="V156" s="144" t="str">
        <f>IF(V155=".",".","All")</f>
        <v>All</v>
      </c>
      <c r="W156" s="144" t="str">
        <f>IF(W155=".",".","/ jour")</f>
        <v>/ jour</v>
      </c>
      <c r="X156" s="146">
        <f t="shared" ref="X156" si="2119">IF(X155=".",".",IF(X155="-","-",0))</f>
        <v>0</v>
      </c>
      <c r="Y156" s="146">
        <f t="shared" ref="Y156" si="2120">IF(Y155=".",".",IF(Y155="-","-",0))</f>
        <v>0</v>
      </c>
      <c r="Z156" s="146">
        <f t="shared" ref="Z156" si="2121">IF(Z155=".",".",IF(Z155="-","-",0))</f>
        <v>0</v>
      </c>
      <c r="AA156" s="146">
        <f>IF(AA155=".",".",IF(AA155="-","-",0))</f>
        <v>0</v>
      </c>
      <c r="AB156" s="146">
        <f>IF(AB155=".",".",IF(AB155="-","-",0))</f>
        <v>0</v>
      </c>
      <c r="AC156" s="144" t="str">
        <f>IF(AC155=".",".","All")</f>
        <v>All</v>
      </c>
      <c r="AD156" s="144" t="str">
        <f>IF(AD155=".",".","/ jour")</f>
        <v>/ jour</v>
      </c>
      <c r="AE156" s="146">
        <f t="shared" ref="AE156" si="2122">IF(AE155=".",".",IF(AE155="-","-",0))</f>
        <v>0</v>
      </c>
      <c r="AF156" s="146">
        <f t="shared" ref="AF156" si="2123">IF(AF155=".",".",IF(AF155="-","-",0))</f>
        <v>0</v>
      </c>
      <c r="AG156" s="146">
        <f t="shared" ref="AG156" si="2124">IF(AG155=".",".",IF(AG155="-","-",0))</f>
        <v>0</v>
      </c>
      <c r="AH156" s="146">
        <f>IF(AH155=".",".",IF(AH155="-","-",0))</f>
        <v>0</v>
      </c>
      <c r="AI156" s="146">
        <f>IF(AI155=".",".",IF(AI155="-","-",0))</f>
        <v>0</v>
      </c>
      <c r="AJ156" s="144" t="str">
        <f>IF(AJ155=".",".","All")</f>
        <v>All</v>
      </c>
      <c r="AK156" s="144" t="str">
        <f>IF(AK155=".",".","/ jour")</f>
        <v>/ jour</v>
      </c>
      <c r="AL156" s="146">
        <f t="shared" ref="AL156" si="2125">IF(AL155=".",".",IF(AL155="-","-",0))</f>
        <v>0</v>
      </c>
      <c r="AM156" s="146">
        <f t="shared" ref="AM156" si="2126">IF(AM155=".",".",IF(AM155="-","-",0))</f>
        <v>0</v>
      </c>
      <c r="AN156" s="206"/>
      <c r="AO156" s="208"/>
      <c r="AP156" s="210"/>
      <c r="AQ156" s="212"/>
      <c r="AR156" s="214"/>
      <c r="AS156" s="216"/>
      <c r="AT156" s="202"/>
    </row>
    <row r="157" spans="1:46" ht="15.75" thickBot="1" x14ac:dyDescent="0.3">
      <c r="A157" s="159" t="str">
        <f>IFERROR(AVERAGE(C157:G157,J157:N157,Q157:U157,X157:AB157,AE157:AI157,AL157:AM157),"-")</f>
        <v>-</v>
      </c>
      <c r="B157" s="169" t="s">
        <v>38</v>
      </c>
      <c r="C157" s="148" t="str">
        <f>IF(C155=".",".",IF(C155="-","-",IFERROR(C155-C154-C156,"")))</f>
        <v/>
      </c>
      <c r="D157" s="148" t="str">
        <f>IF(D155=".",".",IF(D155="-","-",IFERROR(D155-D154-D156,"")))</f>
        <v/>
      </c>
      <c r="E157" s="148" t="str">
        <f>IF(E155=".",".",IF(E155="-","",IFERROR(E155-E154-E156,"")))</f>
        <v/>
      </c>
      <c r="F157" s="148" t="str">
        <f>IF(F155=".",".",IF(F155="-","-",IFERROR(F155-F154-F156,"")))</f>
        <v/>
      </c>
      <c r="G157" s="148" t="str">
        <f>IF(G155=".",".",IF(G155="-","-",IFERROR(G155-G154-G156,"")))</f>
        <v/>
      </c>
      <c r="H157" s="149">
        <f>IF(H155=".",".",SUM(C157:G157)+SUM(AL145:AM145))</f>
        <v>0</v>
      </c>
      <c r="I157" s="150" t="str">
        <f>IF(I155=".",".",IFERROR(AVERAGE(AL151:AM151,C157:G157),""))</f>
        <v/>
      </c>
      <c r="J157" s="148" t="str">
        <f>IF(J155=".",".",IF(J155="-","-",IFERROR(J155-J154-J156,"")))</f>
        <v/>
      </c>
      <c r="K157" s="148" t="str">
        <f>IF(K155=".",".",IF(K155="-","-",IFERROR(K155-K154-K156,"")))</f>
        <v/>
      </c>
      <c r="L157" s="148" t="str">
        <f>IF(L155=".",".",IF(L155="-","",IFERROR(L155-L154-L156,"")))</f>
        <v/>
      </c>
      <c r="M157" s="148" t="str">
        <f>IF(M155=".",".",IF(M155="-","-",IFERROR(M155-M154-M156,"")))</f>
        <v/>
      </c>
      <c r="N157" s="148" t="str">
        <f>IF(N155=".",".",IF(N155="-","-",IFERROR(N155-N154-N156,"")))</f>
        <v/>
      </c>
      <c r="O157" s="149">
        <f>IF(O155=".",".",SUM(J157:N157))</f>
        <v>0</v>
      </c>
      <c r="P157" s="150" t="str">
        <f>IF(P155=".",".",IFERROR(AVERAGE(J157:N157),""))</f>
        <v/>
      </c>
      <c r="Q157" s="148" t="str">
        <f>IF(Q155=".",".",IF(Q155="-","-",IFERROR(Q155-Q154-Q156,"")))</f>
        <v/>
      </c>
      <c r="R157" s="148" t="str">
        <f>IF(R155=".",".",IF(R155="-","-",IFERROR(R155-R154-R156,"")))</f>
        <v/>
      </c>
      <c r="S157" s="148" t="str">
        <f>IF(S155=".",".",IF(S155="-","",IFERROR(S155-S154-S156,"")))</f>
        <v/>
      </c>
      <c r="T157" s="148" t="str">
        <f>IF(T155=".",".",IF(T155="-","-",IFERROR(T155-T154-T156,"")))</f>
        <v/>
      </c>
      <c r="U157" s="148" t="str">
        <f>IF(U155=".",".",IF(U155="-","-",IFERROR(U155-U154-U156,"")))</f>
        <v/>
      </c>
      <c r="V157" s="149">
        <f>IF(V155=".",".",SUM(Q157:U157))</f>
        <v>0</v>
      </c>
      <c r="W157" s="150" t="str">
        <f>IF(W155=".",".",IFERROR(AVERAGE(Q157:U157),""))</f>
        <v/>
      </c>
      <c r="X157" s="148" t="str">
        <f>IF(X155=".",".",IF(X155="-","-",IFERROR(X155-X154-X156,"")))</f>
        <v/>
      </c>
      <c r="Y157" s="148" t="str">
        <f>IF(Y155=".",".",IF(Y155="-","-",IFERROR(Y155-Y154-Y156,"")))</f>
        <v/>
      </c>
      <c r="Z157" s="148" t="str">
        <f>IF(Z155=".",".",IF(Z155="-","",IFERROR(Z155-Z154-Z156,"")))</f>
        <v/>
      </c>
      <c r="AA157" s="148" t="str">
        <f>IF(AA155=".",".",IF(AA155="-","-",IFERROR(AA155-AA154-AA156,"")))</f>
        <v/>
      </c>
      <c r="AB157" s="148" t="str">
        <f>IF(AB155=".",".",IF(AB155="-","-",IFERROR(AB155-AB154-AB156,"")))</f>
        <v/>
      </c>
      <c r="AC157" s="149">
        <f>IF(AC155=".",".",SUM(X157:AB157))</f>
        <v>0</v>
      </c>
      <c r="AD157" s="150" t="str">
        <f>IF(AD155=".",".",IFERROR(AVERAGE(X157:AB157),""))</f>
        <v/>
      </c>
      <c r="AE157" s="148" t="str">
        <f>IF(AE155=".",".",IF(AE155="-","-",IFERROR(AE155-AE154-AE156,"")))</f>
        <v/>
      </c>
      <c r="AF157" s="148" t="str">
        <f>IF(AF155=".",".",IF(AF155="-","-",IFERROR(AF155-AF154-AF156,"")))</f>
        <v/>
      </c>
      <c r="AG157" s="148" t="str">
        <f>IF(AG155=".",".",IF(AG155="-","",IFERROR(AG155-AG154-AG156,"")))</f>
        <v/>
      </c>
      <c r="AH157" s="148" t="str">
        <f>IF(AH155=".",".",IF(AH155="-","-",IFERROR(AH155-AH154-AH156,"")))</f>
        <v/>
      </c>
      <c r="AI157" s="148" t="str">
        <f>IF(AI155=".",".",IF(AI155="-","-",IFERROR(AI155-AI154-AI156,"")))</f>
        <v/>
      </c>
      <c r="AJ157" s="149">
        <f>IF(AJ155=".",".",SUM(AE157:AI157))</f>
        <v>0</v>
      </c>
      <c r="AK157" s="150" t="str">
        <f>IF(AK155=".",".",IFERROR(AVERAGE(AE157:AI157),""))</f>
        <v/>
      </c>
      <c r="AL157" s="148" t="str">
        <f>IF(AL155=".",".",IF(AL155="-","-",IFERROR(AL155-AL154-AL156,"")))</f>
        <v/>
      </c>
      <c r="AM157" s="148" t="str">
        <f>IF(AM155=".",".",IF(AM155="-","-",IFERROR(AM155-AM154-AM156,"")))</f>
        <v/>
      </c>
      <c r="AN157" s="207"/>
      <c r="AO157" s="209"/>
      <c r="AP157" s="211"/>
      <c r="AQ157" s="213"/>
      <c r="AR157" s="215"/>
      <c r="AS157" s="217"/>
      <c r="AT157" s="203"/>
    </row>
    <row r="158" spans="1:46" x14ac:dyDescent="0.25">
      <c r="A158" s="201" t="s">
        <v>24</v>
      </c>
      <c r="B158" s="167" t="s">
        <v>31</v>
      </c>
      <c r="C158" s="112">
        <f>Enfants!AU92</f>
        <v>1</v>
      </c>
      <c r="D158" s="113">
        <f>Enfants!AV92</f>
        <v>2</v>
      </c>
      <c r="E158" s="113">
        <f>Enfants!AW92</f>
        <v>3</v>
      </c>
      <c r="F158" s="113">
        <f>Enfants!AX92</f>
        <v>4</v>
      </c>
      <c r="G158" s="113">
        <f>Enfants!AY92</f>
        <v>5</v>
      </c>
      <c r="H158" s="115">
        <f>Enfants!AZ92</f>
        <v>6</v>
      </c>
      <c r="I158" s="115">
        <f>Enfants!BA92</f>
        <v>7</v>
      </c>
      <c r="J158" s="113">
        <f>Enfants!BB92</f>
        <v>8</v>
      </c>
      <c r="K158" s="113">
        <f>Enfants!BC92</f>
        <v>9</v>
      </c>
      <c r="L158" s="113">
        <f>Enfants!BD92</f>
        <v>10</v>
      </c>
      <c r="M158" s="113">
        <f>Enfants!BE92</f>
        <v>11</v>
      </c>
      <c r="N158" s="113">
        <f>Enfants!BF92</f>
        <v>12</v>
      </c>
      <c r="O158" s="115">
        <f>Enfants!BG92</f>
        <v>13</v>
      </c>
      <c r="P158" s="115">
        <f>Enfants!BH92</f>
        <v>14</v>
      </c>
      <c r="Q158" s="113">
        <f>Enfants!BI92</f>
        <v>15</v>
      </c>
      <c r="R158" s="113">
        <f>Enfants!BJ92</f>
        <v>16</v>
      </c>
      <c r="S158" s="113">
        <f>Enfants!BK92</f>
        <v>17</v>
      </c>
      <c r="T158" s="113">
        <f>Enfants!BL92</f>
        <v>18</v>
      </c>
      <c r="U158" s="113">
        <f>Enfants!BM92</f>
        <v>19</v>
      </c>
      <c r="V158" s="115">
        <f>Enfants!BN92</f>
        <v>20</v>
      </c>
      <c r="W158" s="115">
        <f>Enfants!BO92</f>
        <v>21</v>
      </c>
      <c r="X158" s="113">
        <f>Enfants!BP92</f>
        <v>22</v>
      </c>
      <c r="Y158" s="113">
        <f>Enfants!BQ92</f>
        <v>23</v>
      </c>
      <c r="Z158" s="113">
        <f>Enfants!BR92</f>
        <v>24</v>
      </c>
      <c r="AA158" s="113">
        <f>Enfants!BS92</f>
        <v>25</v>
      </c>
      <c r="AB158" s="113">
        <f>Enfants!BT92</f>
        <v>26</v>
      </c>
      <c r="AC158" s="141">
        <f>Enfants!BU92</f>
        <v>27</v>
      </c>
      <c r="AD158" s="115">
        <f>Enfants!BV92</f>
        <v>28</v>
      </c>
      <c r="AE158" s="113">
        <f>Enfants!BW92</f>
        <v>29</v>
      </c>
      <c r="AF158" s="113">
        <f>Enfants!BX92</f>
        <v>30</v>
      </c>
      <c r="AG158" s="113">
        <f>Enfants!BY92</f>
        <v>31</v>
      </c>
      <c r="AH158" s="113">
        <f>Enfants!BZ92</f>
        <v>32</v>
      </c>
      <c r="AI158" s="113">
        <f>Enfants!CA92</f>
        <v>33</v>
      </c>
      <c r="AJ158" s="115">
        <f>Enfants!CB92</f>
        <v>34</v>
      </c>
      <c r="AK158" s="115">
        <f>Enfants!CC92</f>
        <v>35</v>
      </c>
      <c r="AL158" s="113">
        <f>Enfants!CD92</f>
        <v>36</v>
      </c>
      <c r="AM158" s="118">
        <f>Enfants!CE92</f>
        <v>37</v>
      </c>
      <c r="AN158" s="206">
        <f t="shared" ref="AN158" si="2127">COUNTIF(C159:AM159,"Férier")</f>
        <v>0</v>
      </c>
      <c r="AO158" s="208">
        <f t="shared" ref="AO158" si="2128">(COUNTIF(C159:AM159,"8h_CL")+(COUNTIF(C159:AM159,"4h_CL")*0.5))</f>
        <v>0</v>
      </c>
      <c r="AP158" s="210">
        <f t="shared" ref="AP158" si="2129">(COUNTIF(C159:AM159,"8h_RC")+(COUNTIF(C159:AM159,"2h_RC")*0.5)+(COUNTIF(C159:AM159,"2h_RC")*0.25)+(COUNTIF(C159:AM159,"6h_RC")*0.75))</f>
        <v>0</v>
      </c>
      <c r="AQ158" s="212">
        <f t="shared" ref="AQ158" si="2130">COUNTIF(C159:AM159,"SaSo")</f>
        <v>0</v>
      </c>
      <c r="AR158" s="214">
        <f t="shared" ref="AR158" si="2131">COUNTIF(C159:AM159,"Malad")</f>
        <v>0</v>
      </c>
      <c r="AS158" s="216">
        <f t="shared" ref="AS158" si="2132">COUNTIF(C159:AM159,"T-HW")</f>
        <v>0</v>
      </c>
      <c r="AT158" s="201">
        <f t="shared" ref="AT158" si="2133">(COUNTIF(C159:AM159,"8h_CEL")+(COUNTIF(C158:AM158,"2h_CEL")*0.5))</f>
        <v>0</v>
      </c>
    </row>
    <row r="159" spans="1:46" x14ac:dyDescent="0.25">
      <c r="A159" s="202"/>
      <c r="B159" s="168" t="s">
        <v>32</v>
      </c>
      <c r="C159" s="142" t="str">
        <f>IF(C158=".",".","")</f>
        <v/>
      </c>
      <c r="D159" s="143" t="str">
        <f t="shared" ref="D159" si="2134">IF(D158=".",".","")</f>
        <v/>
      </c>
      <c r="E159" s="143" t="str">
        <f t="shared" ref="E159" si="2135">IF(E158=".",".","")</f>
        <v/>
      </c>
      <c r="F159" s="143" t="str">
        <f t="shared" ref="F159" si="2136">IF(F158=".",".","")</f>
        <v/>
      </c>
      <c r="G159" s="143" t="str">
        <f t="shared" ref="G159" si="2137">IF(G158=".",".","")</f>
        <v/>
      </c>
      <c r="H159" s="145" t="str">
        <f t="shared" ref="H159:H161" si="2138">IF(H158=".",".","")</f>
        <v/>
      </c>
      <c r="I159" s="145" t="str">
        <f t="shared" ref="I159:I161" si="2139">IF(I158=".",".","")</f>
        <v/>
      </c>
      <c r="J159" s="142" t="str">
        <f>IF(J158=".",".","")</f>
        <v/>
      </c>
      <c r="K159" s="143" t="str">
        <f t="shared" ref="K159" si="2140">IF(K158=".",".","")</f>
        <v/>
      </c>
      <c r="L159" s="143" t="str">
        <f t="shared" ref="L159" si="2141">IF(L158=".",".","")</f>
        <v/>
      </c>
      <c r="M159" s="143" t="str">
        <f t="shared" ref="M159" si="2142">IF(M158=".",".","")</f>
        <v/>
      </c>
      <c r="N159" s="143" t="str">
        <f t="shared" ref="N159" si="2143">IF(N158=".",".","")</f>
        <v/>
      </c>
      <c r="O159" s="145" t="str">
        <f t="shared" ref="O159:O161" si="2144">IF(O158=".",".","")</f>
        <v/>
      </c>
      <c r="P159" s="145" t="str">
        <f t="shared" ref="P159:P161" si="2145">IF(P158=".",".","")</f>
        <v/>
      </c>
      <c r="Q159" s="142" t="str">
        <f>IF(Q158=".",".","")</f>
        <v/>
      </c>
      <c r="R159" s="143" t="str">
        <f t="shared" ref="R159" si="2146">IF(R158=".",".","")</f>
        <v/>
      </c>
      <c r="S159" s="143" t="str">
        <f t="shared" ref="S159" si="2147">IF(S158=".",".","")</f>
        <v/>
      </c>
      <c r="T159" s="143" t="str">
        <f t="shared" ref="T159" si="2148">IF(T158=".",".","")</f>
        <v/>
      </c>
      <c r="U159" s="143" t="str">
        <f t="shared" ref="U159" si="2149">IF(U158=".",".","")</f>
        <v/>
      </c>
      <c r="V159" s="145" t="str">
        <f t="shared" ref="V159:V161" si="2150">IF(V158=".",".","")</f>
        <v/>
      </c>
      <c r="W159" s="145" t="str">
        <f t="shared" ref="W159:W161" si="2151">IF(W158=".",".","")</f>
        <v/>
      </c>
      <c r="X159" s="142" t="str">
        <f>IF(X158=".",".","")</f>
        <v/>
      </c>
      <c r="Y159" s="143" t="str">
        <f t="shared" ref="Y159" si="2152">IF(Y158=".",".","")</f>
        <v/>
      </c>
      <c r="Z159" s="143" t="str">
        <f t="shared" ref="Z159" si="2153">IF(Z158=".",".","")</f>
        <v/>
      </c>
      <c r="AA159" s="143" t="str">
        <f t="shared" ref="AA159" si="2154">IF(AA158=".",".","")</f>
        <v/>
      </c>
      <c r="AB159" s="143" t="str">
        <f t="shared" ref="AB159" si="2155">IF(AB158=".",".","")</f>
        <v/>
      </c>
      <c r="AC159" s="145" t="str">
        <f t="shared" ref="AC159:AC161" si="2156">IF(AC158=".",".","")</f>
        <v/>
      </c>
      <c r="AD159" s="145" t="str">
        <f t="shared" ref="AD159:AD161" si="2157">IF(AD158=".",".","")</f>
        <v/>
      </c>
      <c r="AE159" s="142" t="str">
        <f>IF(AE158=".",".","")</f>
        <v/>
      </c>
      <c r="AF159" s="143" t="str">
        <f t="shared" ref="AF159" si="2158">IF(AF158=".",".","")</f>
        <v/>
      </c>
      <c r="AG159" s="143" t="str">
        <f t="shared" ref="AG159" si="2159">IF(AG158=".",".","")</f>
        <v/>
      </c>
      <c r="AH159" s="143" t="str">
        <f t="shared" ref="AH159" si="2160">IF(AH158=".",".","")</f>
        <v/>
      </c>
      <c r="AI159" s="143" t="str">
        <f t="shared" ref="AI159" si="2161">IF(AI158=".",".","")</f>
        <v/>
      </c>
      <c r="AJ159" s="145" t="str">
        <f t="shared" ref="AJ159:AJ161" si="2162">IF(AJ158=".",".","")</f>
        <v/>
      </c>
      <c r="AK159" s="145" t="str">
        <f t="shared" ref="AK159:AK161" si="2163">IF(AK158=".",".","")</f>
        <v/>
      </c>
      <c r="AL159" s="142" t="str">
        <f>IF(AL158=".",".","")</f>
        <v/>
      </c>
      <c r="AM159" s="143" t="str">
        <f t="shared" ref="AM159" si="2164">IF(AM158=".",".","")</f>
        <v/>
      </c>
      <c r="AN159" s="206"/>
      <c r="AO159" s="208"/>
      <c r="AP159" s="210"/>
      <c r="AQ159" s="212"/>
      <c r="AR159" s="214"/>
      <c r="AS159" s="216"/>
      <c r="AT159" s="202"/>
    </row>
    <row r="160" spans="1:46" x14ac:dyDescent="0.25">
      <c r="A160" s="202"/>
      <c r="B160" s="168" t="s">
        <v>34</v>
      </c>
      <c r="C160" s="146" t="str">
        <f t="shared" ref="C160" si="2165">IF(C159=".",".",IF(C159="T-HW","",IF(C159="Work","",IF(C159="","","-"))))</f>
        <v/>
      </c>
      <c r="D160" s="146" t="str">
        <f t="shared" ref="D160" si="2166">IF(D159=".",".",IF(D159="T-HW","",IF(D159="Work","",IF(D159="","","-"))))</f>
        <v/>
      </c>
      <c r="E160" s="146" t="str">
        <f t="shared" ref="E160" si="2167">IF(E159=".",".",IF(E159="T-HW","",IF(E159="Work","",IF(E159="","","-"))))</f>
        <v/>
      </c>
      <c r="F160" s="146" t="str">
        <f>IF(F159=".",".",IF(F159="T-HW","",IF(F159="Work","",IF(F159="","","-"))))</f>
        <v/>
      </c>
      <c r="G160" s="146" t="str">
        <f>IF(G159=".",".",IF(G159="T-HW","",IF(G159="Work","",IF(G159="","","-"))))</f>
        <v/>
      </c>
      <c r="H160" s="144" t="str">
        <f t="shared" si="2138"/>
        <v/>
      </c>
      <c r="I160" s="144" t="str">
        <f t="shared" si="2139"/>
        <v/>
      </c>
      <c r="J160" s="146" t="str">
        <f t="shared" ref="J160" si="2168">IF(J159=".",".",IF(J159="T-HW","",IF(J159="Work","",IF(J159="","","-"))))</f>
        <v/>
      </c>
      <c r="K160" s="146" t="str">
        <f t="shared" ref="K160" si="2169">IF(K159=".",".",IF(K159="T-HW","",IF(K159="Work","",IF(K159="","","-"))))</f>
        <v/>
      </c>
      <c r="L160" s="146" t="str">
        <f t="shared" ref="L160" si="2170">IF(L159=".",".",IF(L159="T-HW","",IF(L159="Work","",IF(L159="","","-"))))</f>
        <v/>
      </c>
      <c r="M160" s="146" t="str">
        <f t="shared" ref="M160" si="2171">IF(M159=".",".",IF(M159="T-HW","",IF(M159="Work","",IF(M159="","","-"))))</f>
        <v/>
      </c>
      <c r="N160" s="146" t="str">
        <f t="shared" ref="N160" si="2172">IF(N159=".",".",IF(N159="T-HW","",IF(N159="Work","",IF(N159="","","-"))))</f>
        <v/>
      </c>
      <c r="O160" s="144" t="str">
        <f t="shared" si="2144"/>
        <v/>
      </c>
      <c r="P160" s="144" t="str">
        <f t="shared" si="2145"/>
        <v/>
      </c>
      <c r="Q160" s="146" t="str">
        <f t="shared" ref="Q160" si="2173">IF(Q159=".",".",IF(Q159="T-HW","",IF(Q159="Work","",IF(Q159="","","-"))))</f>
        <v/>
      </c>
      <c r="R160" s="146" t="str">
        <f t="shared" ref="R160" si="2174">IF(R159=".",".",IF(R159="T-HW","",IF(R159="Work","",IF(R159="","","-"))))</f>
        <v/>
      </c>
      <c r="S160" s="146" t="str">
        <f t="shared" ref="S160" si="2175">IF(S159=".",".",IF(S159="T-HW","",IF(S159="Work","",IF(S159="","","-"))))</f>
        <v/>
      </c>
      <c r="T160" s="146" t="str">
        <f t="shared" ref="T160" si="2176">IF(T159=".",".",IF(T159="T-HW","",IF(T159="Work","",IF(T159="","","-"))))</f>
        <v/>
      </c>
      <c r="U160" s="146" t="str">
        <f t="shared" ref="U160" si="2177">IF(U159=".",".",IF(U159="T-HW","",IF(U159="Work","",IF(U159="","","-"))))</f>
        <v/>
      </c>
      <c r="V160" s="144" t="str">
        <f t="shared" si="2150"/>
        <v/>
      </c>
      <c r="W160" s="144" t="str">
        <f t="shared" si="2151"/>
        <v/>
      </c>
      <c r="X160" s="146" t="str">
        <f t="shared" ref="X160" si="2178">IF(X159=".",".",IF(X159="T-HW","",IF(X159="Work","",IF(X159="","","-"))))</f>
        <v/>
      </c>
      <c r="Y160" s="146" t="str">
        <f t="shared" ref="Y160" si="2179">IF(Y159=".",".",IF(Y159="T-HW","",IF(Y159="Work","",IF(Y159="","","-"))))</f>
        <v/>
      </c>
      <c r="Z160" s="146" t="str">
        <f t="shared" ref="Z160" si="2180">IF(Z159=".",".",IF(Z159="T-HW","",IF(Z159="Work","",IF(Z159="","","-"))))</f>
        <v/>
      </c>
      <c r="AA160" s="146" t="str">
        <f t="shared" ref="AA160" si="2181">IF(AA159=".",".",IF(AA159="T-HW","",IF(AA159="Work","",IF(AA159="","","-"))))</f>
        <v/>
      </c>
      <c r="AB160" s="146" t="str">
        <f t="shared" ref="AB160" si="2182">IF(AB159=".",".",IF(AB159="T-HW","",IF(AB159="Work","",IF(AB159="","","-"))))</f>
        <v/>
      </c>
      <c r="AC160" s="144" t="str">
        <f t="shared" si="2156"/>
        <v/>
      </c>
      <c r="AD160" s="144" t="str">
        <f t="shared" si="2157"/>
        <v/>
      </c>
      <c r="AE160" s="146" t="str">
        <f t="shared" ref="AE160" si="2183">IF(AE159=".",".",IF(AE159="T-HW","",IF(AE159="Work","",IF(AE159="","","-"))))</f>
        <v/>
      </c>
      <c r="AF160" s="146" t="str">
        <f t="shared" ref="AF160" si="2184">IF(AF159=".",".",IF(AF159="T-HW","",IF(AF159="Work","",IF(AF159="","","-"))))</f>
        <v/>
      </c>
      <c r="AG160" s="146" t="str">
        <f t="shared" ref="AG160" si="2185">IF(AG159=".",".",IF(AG159="T-HW","",IF(AG159="Work","",IF(AG159="","","-"))))</f>
        <v/>
      </c>
      <c r="AH160" s="146" t="str">
        <f t="shared" ref="AH160" si="2186">IF(AH159=".",".",IF(AH159="T-HW","",IF(AH159="Work","",IF(AH159="","","-"))))</f>
        <v/>
      </c>
      <c r="AI160" s="146" t="str">
        <f t="shared" ref="AI160" si="2187">IF(AI159=".",".",IF(AI159="T-HW","",IF(AI159="Work","",IF(AI159="","","-"))))</f>
        <v/>
      </c>
      <c r="AJ160" s="144" t="str">
        <f t="shared" si="2162"/>
        <v/>
      </c>
      <c r="AK160" s="144" t="str">
        <f t="shared" si="2163"/>
        <v/>
      </c>
      <c r="AL160" s="146" t="str">
        <f t="shared" ref="AL160" si="2188">IF(AL159=".",".",IF(AL159="T-HW","",IF(AL159="Work","",IF(AL159="","","-"))))</f>
        <v/>
      </c>
      <c r="AM160" s="146" t="str">
        <f t="shared" ref="AM160" si="2189">IF(AM159=".",".",IF(AM159="T-HW","",IF(AM159="Work","",IF(AM159="","","-"))))</f>
        <v/>
      </c>
      <c r="AN160" s="206"/>
      <c r="AO160" s="208"/>
      <c r="AP160" s="210"/>
      <c r="AQ160" s="212"/>
      <c r="AR160" s="214"/>
      <c r="AS160" s="216"/>
      <c r="AT160" s="202"/>
    </row>
    <row r="161" spans="1:46" x14ac:dyDescent="0.25">
      <c r="A161" s="202"/>
      <c r="B161" s="168" t="s">
        <v>35</v>
      </c>
      <c r="C161" s="146" t="str">
        <f>IF(C160=".",".",IF(C160="-","-",""))</f>
        <v/>
      </c>
      <c r="D161" s="147" t="str">
        <f t="shared" ref="D161" si="2190">IF(D160=".",".",IF(D160="-","-",""))</f>
        <v/>
      </c>
      <c r="E161" s="147" t="str">
        <f t="shared" ref="E161" si="2191">IF(E160=".",".",IF(E160="-","-",""))</f>
        <v/>
      </c>
      <c r="F161" s="147" t="str">
        <f t="shared" ref="F161" si="2192">IF(F160=".",".",IF(F160="-","-",""))</f>
        <v/>
      </c>
      <c r="G161" s="147" t="str">
        <f t="shared" ref="G161" si="2193">IF(G160=".",".",IF(G160="-","-",""))</f>
        <v/>
      </c>
      <c r="H161" s="144" t="str">
        <f t="shared" si="2138"/>
        <v/>
      </c>
      <c r="I161" s="144" t="str">
        <f t="shared" si="2139"/>
        <v/>
      </c>
      <c r="J161" s="146" t="str">
        <f>IF(J160=".",".",IF(J160="-","-",""))</f>
        <v/>
      </c>
      <c r="K161" s="147" t="str">
        <f t="shared" ref="K161" si="2194">IF(K160=".",".",IF(K160="-","-",""))</f>
        <v/>
      </c>
      <c r="L161" s="147" t="str">
        <f t="shared" ref="L161" si="2195">IF(L160=".",".",IF(L160="-","-",""))</f>
        <v/>
      </c>
      <c r="M161" s="147" t="str">
        <f t="shared" ref="M161" si="2196">IF(M160=".",".",IF(M160="-","-",""))</f>
        <v/>
      </c>
      <c r="N161" s="147" t="str">
        <f t="shared" ref="N161" si="2197">IF(N160=".",".",IF(N160="-","-",""))</f>
        <v/>
      </c>
      <c r="O161" s="144" t="str">
        <f t="shared" si="2144"/>
        <v/>
      </c>
      <c r="P161" s="144" t="str">
        <f t="shared" si="2145"/>
        <v/>
      </c>
      <c r="Q161" s="146" t="str">
        <f>IF(Q160=".",".",IF(Q160="-","-",""))</f>
        <v/>
      </c>
      <c r="R161" s="147" t="str">
        <f t="shared" ref="R161" si="2198">IF(R160=".",".",IF(R160="-","-",""))</f>
        <v/>
      </c>
      <c r="S161" s="147" t="str">
        <f t="shared" ref="S161" si="2199">IF(S160=".",".",IF(S160="-","-",""))</f>
        <v/>
      </c>
      <c r="T161" s="147" t="str">
        <f t="shared" ref="T161" si="2200">IF(T160=".",".",IF(T160="-","-",""))</f>
        <v/>
      </c>
      <c r="U161" s="147" t="str">
        <f t="shared" ref="U161" si="2201">IF(U160=".",".",IF(U160="-","-",""))</f>
        <v/>
      </c>
      <c r="V161" s="144" t="str">
        <f t="shared" si="2150"/>
        <v/>
      </c>
      <c r="W161" s="144" t="str">
        <f t="shared" si="2151"/>
        <v/>
      </c>
      <c r="X161" s="146" t="str">
        <f>IF(X160=".",".",IF(X160="-","-",""))</f>
        <v/>
      </c>
      <c r="Y161" s="147" t="str">
        <f t="shared" ref="Y161" si="2202">IF(Y160=".",".",IF(Y160="-","-",""))</f>
        <v/>
      </c>
      <c r="Z161" s="147" t="str">
        <f t="shared" ref="Z161" si="2203">IF(Z160=".",".",IF(Z160="-","-",""))</f>
        <v/>
      </c>
      <c r="AA161" s="147" t="str">
        <f t="shared" ref="AA161" si="2204">IF(AA160=".",".",IF(AA160="-","-",""))</f>
        <v/>
      </c>
      <c r="AB161" s="147" t="str">
        <f t="shared" ref="AB161" si="2205">IF(AB160=".",".",IF(AB160="-","-",""))</f>
        <v/>
      </c>
      <c r="AC161" s="144" t="str">
        <f t="shared" si="2156"/>
        <v/>
      </c>
      <c r="AD161" s="144" t="str">
        <f t="shared" si="2157"/>
        <v/>
      </c>
      <c r="AE161" s="146" t="str">
        <f>IF(AE160=".",".",IF(AE160="-","-",""))</f>
        <v/>
      </c>
      <c r="AF161" s="147" t="str">
        <f t="shared" ref="AF161" si="2206">IF(AF160=".",".",IF(AF160="-","-",""))</f>
        <v/>
      </c>
      <c r="AG161" s="147" t="str">
        <f t="shared" ref="AG161" si="2207">IF(AG160=".",".",IF(AG160="-","-",""))</f>
        <v/>
      </c>
      <c r="AH161" s="147" t="str">
        <f t="shared" ref="AH161" si="2208">IF(AH160=".",".",IF(AH160="-","-",""))</f>
        <v/>
      </c>
      <c r="AI161" s="147" t="str">
        <f t="shared" ref="AI161" si="2209">IF(AI160=".",".",IF(AI160="-","-",""))</f>
        <v/>
      </c>
      <c r="AJ161" s="144" t="str">
        <f t="shared" si="2162"/>
        <v/>
      </c>
      <c r="AK161" s="144" t="str">
        <f t="shared" si="2163"/>
        <v/>
      </c>
      <c r="AL161" s="146" t="str">
        <f>IF(AL160=".",".",IF(AL160="-","-",""))</f>
        <v/>
      </c>
      <c r="AM161" s="147" t="str">
        <f t="shared" ref="AM161" si="2210">IF(AM160=".",".",IF(AM160="-","-",""))</f>
        <v/>
      </c>
      <c r="AN161" s="206"/>
      <c r="AO161" s="208"/>
      <c r="AP161" s="210"/>
      <c r="AQ161" s="212"/>
      <c r="AR161" s="214"/>
      <c r="AS161" s="216"/>
      <c r="AT161" s="202"/>
    </row>
    <row r="162" spans="1:46" x14ac:dyDescent="0.25">
      <c r="A162" s="174" t="s">
        <v>36</v>
      </c>
      <c r="B162" s="168" t="s">
        <v>37</v>
      </c>
      <c r="C162" s="146">
        <f t="shared" ref="C162" si="2211">IF(C161=".",".",IF(C161="-","-",0))</f>
        <v>0</v>
      </c>
      <c r="D162" s="146">
        <f t="shared" ref="D162" si="2212">IF(D161=".",".",IF(D161="-","-",0))</f>
        <v>0</v>
      </c>
      <c r="E162" s="146">
        <f>IF(E161=".",".",IF(E161="-","-",0))</f>
        <v>0</v>
      </c>
      <c r="F162" s="146">
        <f>IF(F161=".",".",IF(F161="-","-",0))</f>
        <v>0</v>
      </c>
      <c r="G162" s="146">
        <f>IF(G161=".",".",IF(G161="-","-",0))</f>
        <v>0</v>
      </c>
      <c r="H162" s="144" t="str">
        <f>IF(H161=".",".","All")</f>
        <v>All</v>
      </c>
      <c r="I162" s="144" t="str">
        <f>IF(I161=".",".","/ jour")</f>
        <v>/ jour</v>
      </c>
      <c r="J162" s="146">
        <f t="shared" ref="J162" si="2213">IF(J161=".",".",IF(J161="-","-",0))</f>
        <v>0</v>
      </c>
      <c r="K162" s="146">
        <f t="shared" ref="K162" si="2214">IF(K161=".",".",IF(K161="-","-",0))</f>
        <v>0</v>
      </c>
      <c r="L162" s="146">
        <f t="shared" ref="L162" si="2215">IF(L161=".",".",IF(L161="-","-",0))</f>
        <v>0</v>
      </c>
      <c r="M162" s="146">
        <f>IF(M161=".",".",IF(M161="-","-",0))</f>
        <v>0</v>
      </c>
      <c r="N162" s="146">
        <f>IF(N161=".",".",IF(N161="-","-",0))</f>
        <v>0</v>
      </c>
      <c r="O162" s="144" t="str">
        <f>IF(O161=".",".","All")</f>
        <v>All</v>
      </c>
      <c r="P162" s="144" t="str">
        <f>IF(P161=".",".","/ jour")</f>
        <v>/ jour</v>
      </c>
      <c r="Q162" s="146">
        <f t="shared" ref="Q162" si="2216">IF(Q161=".",".",IF(Q161="-","-",0))</f>
        <v>0</v>
      </c>
      <c r="R162" s="146">
        <f t="shared" ref="R162" si="2217">IF(R161=".",".",IF(R161="-","-",0))</f>
        <v>0</v>
      </c>
      <c r="S162" s="146">
        <f t="shared" ref="S162" si="2218">IF(S161=".",".",IF(S161="-","-",0))</f>
        <v>0</v>
      </c>
      <c r="T162" s="146">
        <f>IF(T161=".",".",IF(T161="-","-",0))</f>
        <v>0</v>
      </c>
      <c r="U162" s="146">
        <f>IF(U161=".",".",IF(U161="-","-",0))</f>
        <v>0</v>
      </c>
      <c r="V162" s="144" t="str">
        <f>IF(V161=".",".","All")</f>
        <v>All</v>
      </c>
      <c r="W162" s="144" t="str">
        <f>IF(W161=".",".","/ jour")</f>
        <v>/ jour</v>
      </c>
      <c r="X162" s="146">
        <f t="shared" ref="X162" si="2219">IF(X161=".",".",IF(X161="-","-",0))</f>
        <v>0</v>
      </c>
      <c r="Y162" s="146">
        <f t="shared" ref="Y162" si="2220">IF(Y161=".",".",IF(Y161="-","-",0))</f>
        <v>0</v>
      </c>
      <c r="Z162" s="146">
        <f t="shared" ref="Z162" si="2221">IF(Z161=".",".",IF(Z161="-","-",0))</f>
        <v>0</v>
      </c>
      <c r="AA162" s="146">
        <f>IF(AA161=".",".",IF(AA161="-","-",0))</f>
        <v>0</v>
      </c>
      <c r="AB162" s="146">
        <f>IF(AB161=".",".",IF(AB161="-","-",0))</f>
        <v>0</v>
      </c>
      <c r="AC162" s="144" t="str">
        <f>IF(AC161=".",".","All")</f>
        <v>All</v>
      </c>
      <c r="AD162" s="144" t="str">
        <f>IF(AD161=".",".","/ jour")</f>
        <v>/ jour</v>
      </c>
      <c r="AE162" s="146">
        <f t="shared" ref="AE162" si="2222">IF(AE161=".",".",IF(AE161="-","-",0))</f>
        <v>0</v>
      </c>
      <c r="AF162" s="146">
        <f t="shared" ref="AF162" si="2223">IF(AF161=".",".",IF(AF161="-","-",0))</f>
        <v>0</v>
      </c>
      <c r="AG162" s="146">
        <f t="shared" ref="AG162" si="2224">IF(AG161=".",".",IF(AG161="-","-",0))</f>
        <v>0</v>
      </c>
      <c r="AH162" s="146">
        <f>IF(AH161=".",".",IF(AH161="-","-",0))</f>
        <v>0</v>
      </c>
      <c r="AI162" s="146">
        <f>IF(AI161=".",".",IF(AI161="-","-",0))</f>
        <v>0</v>
      </c>
      <c r="AJ162" s="144" t="str">
        <f>IF(AJ161=".",".","All")</f>
        <v>All</v>
      </c>
      <c r="AK162" s="144" t="str">
        <f>IF(AK161=".",".","/ jour")</f>
        <v>/ jour</v>
      </c>
      <c r="AL162" s="146">
        <f t="shared" ref="AL162" si="2225">IF(AL161=".",".",IF(AL161="-","-",0))</f>
        <v>0</v>
      </c>
      <c r="AM162" s="146">
        <f t="shared" ref="AM162" si="2226">IF(AM161=".",".",IF(AM161="-","-",0))</f>
        <v>0</v>
      </c>
      <c r="AN162" s="206"/>
      <c r="AO162" s="208"/>
      <c r="AP162" s="210"/>
      <c r="AQ162" s="212"/>
      <c r="AR162" s="214"/>
      <c r="AS162" s="216"/>
      <c r="AT162" s="202"/>
    </row>
    <row r="163" spans="1:46" ht="15.75" thickBot="1" x14ac:dyDescent="0.3">
      <c r="A163" s="159" t="str">
        <f>IFERROR(AVERAGE(C163:G163,J163:N163,Q163:U163,X163:AB163,AE163:AI163,AL163:AM163),"-")</f>
        <v>-</v>
      </c>
      <c r="B163" s="169" t="s">
        <v>38</v>
      </c>
      <c r="C163" s="148" t="str">
        <f>IF(C161=".",".",IF(C161="-","-",IFERROR(C161-C160-C162,"")))</f>
        <v/>
      </c>
      <c r="D163" s="148" t="str">
        <f>IF(D161=".",".",IF(D161="-","-",IFERROR(D161-D160-D162,"")))</f>
        <v/>
      </c>
      <c r="E163" s="148" t="str">
        <f>IF(E161=".",".",IF(E161="-","",IFERROR(E161-E160-E162,"")))</f>
        <v/>
      </c>
      <c r="F163" s="148" t="str">
        <f>IF(F161=".",".",IF(F161="-","-",IFERROR(F161-F160-F162,"")))</f>
        <v/>
      </c>
      <c r="G163" s="148" t="str">
        <f>IF(G161=".",".",IF(G161="-","-",IFERROR(G161-G160-G162,"")))</f>
        <v/>
      </c>
      <c r="H163" s="149">
        <f>IF(H161=".",".",SUM(C163:G163)+SUM(AL151:AM151))</f>
        <v>0</v>
      </c>
      <c r="I163" s="150" t="str">
        <f>IF(I161=".",".",IFERROR(AVERAGE(AL157:AM157,C163:G163),""))</f>
        <v/>
      </c>
      <c r="J163" s="148" t="str">
        <f>IF(J161=".",".",IF(J161="-","-",IFERROR(J161-J160-J162,"")))</f>
        <v/>
      </c>
      <c r="K163" s="148" t="str">
        <f>IF(K161=".",".",IF(K161="-","-",IFERROR(K161-K160-K162,"")))</f>
        <v/>
      </c>
      <c r="L163" s="148" t="str">
        <f>IF(L161=".",".",IF(L161="-","",IFERROR(L161-L160-L162,"")))</f>
        <v/>
      </c>
      <c r="M163" s="148" t="str">
        <f>IF(M161=".",".",IF(M161="-","-",IFERROR(M161-M160-M162,"")))</f>
        <v/>
      </c>
      <c r="N163" s="148" t="str">
        <f>IF(N161=".",".",IF(N161="-","-",IFERROR(N161-N160-N162,"")))</f>
        <v/>
      </c>
      <c r="O163" s="149">
        <f>IF(O161=".",".",SUM(J163:N163))</f>
        <v>0</v>
      </c>
      <c r="P163" s="150" t="str">
        <f>IF(P161=".",".",IFERROR(AVERAGE(J163:N163),""))</f>
        <v/>
      </c>
      <c r="Q163" s="148" t="str">
        <f>IF(Q161=".",".",IF(Q161="-","-",IFERROR(Q161-Q160-Q162,"")))</f>
        <v/>
      </c>
      <c r="R163" s="148" t="str">
        <f>IF(R161=".",".",IF(R161="-","-",IFERROR(R161-R160-R162,"")))</f>
        <v/>
      </c>
      <c r="S163" s="148" t="str">
        <f>IF(S161=".",".",IF(S161="-","",IFERROR(S161-S160-S162,"")))</f>
        <v/>
      </c>
      <c r="T163" s="148" t="str">
        <f>IF(T161=".",".",IF(T161="-","-",IFERROR(T161-T160-T162,"")))</f>
        <v/>
      </c>
      <c r="U163" s="148" t="str">
        <f>IF(U161=".",".",IF(U161="-","-",IFERROR(U161-U160-U162,"")))</f>
        <v/>
      </c>
      <c r="V163" s="149">
        <f>IF(V161=".",".",SUM(Q163:U163))</f>
        <v>0</v>
      </c>
      <c r="W163" s="150" t="str">
        <f>IF(W161=".",".",IFERROR(AVERAGE(Q163:U163),""))</f>
        <v/>
      </c>
      <c r="X163" s="148" t="str">
        <f>IF(X161=".",".",IF(X161="-","-",IFERROR(X161-X160-X162,"")))</f>
        <v/>
      </c>
      <c r="Y163" s="148" t="str">
        <f>IF(Y161=".",".",IF(Y161="-","-",IFERROR(Y161-Y160-Y162,"")))</f>
        <v/>
      </c>
      <c r="Z163" s="148" t="str">
        <f>IF(Z161=".",".",IF(Z161="-","",IFERROR(Z161-Z160-Z162,"")))</f>
        <v/>
      </c>
      <c r="AA163" s="148" t="str">
        <f>IF(AA161=".",".",IF(AA161="-","-",IFERROR(AA161-AA160-AA162,"")))</f>
        <v/>
      </c>
      <c r="AB163" s="148" t="str">
        <f>IF(AB161=".",".",IF(AB161="-","-",IFERROR(AB161-AB160-AB162,"")))</f>
        <v/>
      </c>
      <c r="AC163" s="149">
        <f>IF(AC161=".",".",SUM(X163:AB163))</f>
        <v>0</v>
      </c>
      <c r="AD163" s="150" t="str">
        <f>IF(AD161=".",".",IFERROR(AVERAGE(X163:AB163),""))</f>
        <v/>
      </c>
      <c r="AE163" s="148" t="str">
        <f>IF(AE161=".",".",IF(AE161="-","-",IFERROR(AE161-AE160-AE162,"")))</f>
        <v/>
      </c>
      <c r="AF163" s="148" t="str">
        <f>IF(AF161=".",".",IF(AF161="-","-",IFERROR(AF161-AF160-AF162,"")))</f>
        <v/>
      </c>
      <c r="AG163" s="148" t="str">
        <f>IF(AG161=".",".",IF(AG161="-","",IFERROR(AG161-AG160-AG162,"")))</f>
        <v/>
      </c>
      <c r="AH163" s="148" t="str">
        <f>IF(AH161=".",".",IF(AH161="-","-",IFERROR(AH161-AH160-AH162,"")))</f>
        <v/>
      </c>
      <c r="AI163" s="148" t="str">
        <f>IF(AI161=".",".",IF(AI161="-","-",IFERROR(AI161-AI160-AI162,"")))</f>
        <v/>
      </c>
      <c r="AJ163" s="149">
        <f>IF(AJ161=".",".",SUM(AE163:AI163))</f>
        <v>0</v>
      </c>
      <c r="AK163" s="150" t="str">
        <f>IF(AK161=".",".",IFERROR(AVERAGE(AE163:AI163),""))</f>
        <v/>
      </c>
      <c r="AL163" s="148" t="str">
        <f>IF(AL161=".",".",IF(AL161="-","-",IFERROR(AL161-AL160-AL162,"")))</f>
        <v/>
      </c>
      <c r="AM163" s="148" t="str">
        <f>IF(AM161=".",".",IF(AM161="-","-",IFERROR(AM161-AM160-AM162,"")))</f>
        <v/>
      </c>
      <c r="AN163" s="207"/>
      <c r="AO163" s="209"/>
      <c r="AP163" s="211"/>
      <c r="AQ163" s="213"/>
      <c r="AR163" s="215"/>
      <c r="AS163" s="217"/>
      <c r="AT163" s="203"/>
    </row>
    <row r="164" spans="1:46" x14ac:dyDescent="0.25">
      <c r="A164" s="201" t="s">
        <v>25</v>
      </c>
      <c r="B164" s="167" t="s">
        <v>31</v>
      </c>
      <c r="C164" s="112">
        <f>Enfants!AU93</f>
        <v>1</v>
      </c>
      <c r="D164" s="113">
        <f>Enfants!AV93</f>
        <v>2</v>
      </c>
      <c r="E164" s="113">
        <f>Enfants!AW93</f>
        <v>3</v>
      </c>
      <c r="F164" s="113">
        <f>Enfants!AX93</f>
        <v>4</v>
      </c>
      <c r="G164" s="113">
        <f>Enfants!AY93</f>
        <v>5</v>
      </c>
      <c r="H164" s="115">
        <f>Enfants!AZ93</f>
        <v>6</v>
      </c>
      <c r="I164" s="115">
        <f>Enfants!BA93</f>
        <v>7</v>
      </c>
      <c r="J164" s="113">
        <f>Enfants!BB93</f>
        <v>8</v>
      </c>
      <c r="K164" s="113">
        <f>Enfants!BC93</f>
        <v>9</v>
      </c>
      <c r="L164" s="113">
        <f>Enfants!BD93</f>
        <v>10</v>
      </c>
      <c r="M164" s="113">
        <f>Enfants!BE93</f>
        <v>11</v>
      </c>
      <c r="N164" s="113">
        <f>Enfants!BF93</f>
        <v>12</v>
      </c>
      <c r="O164" s="115">
        <f>Enfants!BG93</f>
        <v>13</v>
      </c>
      <c r="P164" s="115">
        <f>Enfants!BH93</f>
        <v>14</v>
      </c>
      <c r="Q164" s="113">
        <f>Enfants!BI93</f>
        <v>15</v>
      </c>
      <c r="R164" s="113">
        <f>Enfants!BJ93</f>
        <v>16</v>
      </c>
      <c r="S164" s="113">
        <f>Enfants!BK93</f>
        <v>17</v>
      </c>
      <c r="T164" s="113">
        <f>Enfants!BL93</f>
        <v>18</v>
      </c>
      <c r="U164" s="113">
        <f>Enfants!BM93</f>
        <v>19</v>
      </c>
      <c r="V164" s="115">
        <f>Enfants!BN93</f>
        <v>20</v>
      </c>
      <c r="W164" s="115">
        <f>Enfants!BO93</f>
        <v>21</v>
      </c>
      <c r="X164" s="113">
        <f>Enfants!BP93</f>
        <v>22</v>
      </c>
      <c r="Y164" s="113">
        <f>Enfants!BQ93</f>
        <v>23</v>
      </c>
      <c r="Z164" s="113">
        <f>Enfants!BR93</f>
        <v>24</v>
      </c>
      <c r="AA164" s="113">
        <f>Enfants!BS93</f>
        <v>25</v>
      </c>
      <c r="AB164" s="113">
        <f>Enfants!BT93</f>
        <v>26</v>
      </c>
      <c r="AC164" s="141">
        <f>Enfants!BU93</f>
        <v>27</v>
      </c>
      <c r="AD164" s="115">
        <f>Enfants!BV93</f>
        <v>28</v>
      </c>
      <c r="AE164" s="113">
        <f>Enfants!BW93</f>
        <v>29</v>
      </c>
      <c r="AF164" s="113">
        <f>Enfants!BX93</f>
        <v>30</v>
      </c>
      <c r="AG164" s="113">
        <f>Enfants!BY93</f>
        <v>31</v>
      </c>
      <c r="AH164" s="113">
        <f>Enfants!BZ93</f>
        <v>32</v>
      </c>
      <c r="AI164" s="113">
        <f>Enfants!CA93</f>
        <v>33</v>
      </c>
      <c r="AJ164" s="115">
        <f>Enfants!CB93</f>
        <v>34</v>
      </c>
      <c r="AK164" s="115">
        <f>Enfants!CC93</f>
        <v>35</v>
      </c>
      <c r="AL164" s="113">
        <f>Enfants!CD93</f>
        <v>36</v>
      </c>
      <c r="AM164" s="118">
        <f>Enfants!CE93</f>
        <v>37</v>
      </c>
      <c r="AN164" s="206">
        <f t="shared" ref="AN164" si="2227">COUNTIF(C165:AM165,"Férier")</f>
        <v>0</v>
      </c>
      <c r="AO164" s="208">
        <f t="shared" ref="AO164" si="2228">(COUNTIF(C165:AM165,"8h_CL")+(COUNTIF(C165:AM165,"4h_CL")*0.5))</f>
        <v>0</v>
      </c>
      <c r="AP164" s="210">
        <f t="shared" ref="AP164" si="2229">(COUNTIF(C165:AM165,"8h_RC")+(COUNTIF(C165:AM165,"2h_RC")*0.5)+(COUNTIF(C165:AM165,"2h_RC")*0.25)+(COUNTIF(C165:AM165,"6h_RC")*0.75))</f>
        <v>0</v>
      </c>
      <c r="AQ164" s="212">
        <f t="shared" ref="AQ164" si="2230">COUNTIF(C165:AM165,"SaSo")</f>
        <v>0</v>
      </c>
      <c r="AR164" s="214">
        <f t="shared" ref="AR164" si="2231">COUNTIF(C165:AM165,"Malad")</f>
        <v>0</v>
      </c>
      <c r="AS164" s="216">
        <f t="shared" ref="AS164" si="2232">COUNTIF(C165:AM165,"T-HW")</f>
        <v>0</v>
      </c>
      <c r="AT164" s="201">
        <f t="shared" ref="AT164" si="2233">(COUNTIF(C165:AM165,"8h_CEL")+(COUNTIF(C164:AM164,"2h_CEL")*0.5))</f>
        <v>0</v>
      </c>
    </row>
    <row r="165" spans="1:46" x14ac:dyDescent="0.25">
      <c r="A165" s="202"/>
      <c r="B165" s="168" t="s">
        <v>32</v>
      </c>
      <c r="C165" s="142" t="str">
        <f>IF(C164=".",".","")</f>
        <v/>
      </c>
      <c r="D165" s="143" t="str">
        <f t="shared" ref="D165" si="2234">IF(D164=".",".","")</f>
        <v/>
      </c>
      <c r="E165" s="143" t="str">
        <f t="shared" ref="E165" si="2235">IF(E164=".",".","")</f>
        <v/>
      </c>
      <c r="F165" s="143" t="str">
        <f t="shared" ref="F165" si="2236">IF(F164=".",".","")</f>
        <v/>
      </c>
      <c r="G165" s="143" t="str">
        <f t="shared" ref="G165" si="2237">IF(G164=".",".","")</f>
        <v/>
      </c>
      <c r="H165" s="145" t="str">
        <f t="shared" ref="H165:H167" si="2238">IF(H164=".",".","")</f>
        <v/>
      </c>
      <c r="I165" s="145" t="str">
        <f t="shared" ref="I165:I167" si="2239">IF(I164=".",".","")</f>
        <v/>
      </c>
      <c r="J165" s="142" t="str">
        <f>IF(J164=".",".","")</f>
        <v/>
      </c>
      <c r="K165" s="143" t="str">
        <f t="shared" ref="K165" si="2240">IF(K164=".",".","")</f>
        <v/>
      </c>
      <c r="L165" s="143" t="str">
        <f t="shared" ref="L165" si="2241">IF(L164=".",".","")</f>
        <v/>
      </c>
      <c r="M165" s="143" t="str">
        <f t="shared" ref="M165" si="2242">IF(M164=".",".","")</f>
        <v/>
      </c>
      <c r="N165" s="143" t="str">
        <f t="shared" ref="N165" si="2243">IF(N164=".",".","")</f>
        <v/>
      </c>
      <c r="O165" s="145" t="str">
        <f t="shared" ref="O165:O167" si="2244">IF(O164=".",".","")</f>
        <v/>
      </c>
      <c r="P165" s="145" t="str">
        <f t="shared" ref="P165:P167" si="2245">IF(P164=".",".","")</f>
        <v/>
      </c>
      <c r="Q165" s="142" t="str">
        <f>IF(Q164=".",".","")</f>
        <v/>
      </c>
      <c r="R165" s="143" t="str">
        <f t="shared" ref="R165" si="2246">IF(R164=".",".","")</f>
        <v/>
      </c>
      <c r="S165" s="143" t="str">
        <f t="shared" ref="S165" si="2247">IF(S164=".",".","")</f>
        <v/>
      </c>
      <c r="T165" s="143" t="str">
        <f t="shared" ref="T165" si="2248">IF(T164=".",".","")</f>
        <v/>
      </c>
      <c r="U165" s="143" t="str">
        <f t="shared" ref="U165" si="2249">IF(U164=".",".","")</f>
        <v/>
      </c>
      <c r="V165" s="145" t="str">
        <f t="shared" ref="V165:V167" si="2250">IF(V164=".",".","")</f>
        <v/>
      </c>
      <c r="W165" s="145" t="str">
        <f t="shared" ref="W165:W167" si="2251">IF(W164=".",".","")</f>
        <v/>
      </c>
      <c r="X165" s="142" t="str">
        <f>IF(X164=".",".","")</f>
        <v/>
      </c>
      <c r="Y165" s="143" t="str">
        <f t="shared" ref="Y165" si="2252">IF(Y164=".",".","")</f>
        <v/>
      </c>
      <c r="Z165" s="143" t="str">
        <f t="shared" ref="Z165" si="2253">IF(Z164=".",".","")</f>
        <v/>
      </c>
      <c r="AA165" s="143" t="str">
        <f t="shared" ref="AA165" si="2254">IF(AA164=".",".","")</f>
        <v/>
      </c>
      <c r="AB165" s="143" t="str">
        <f t="shared" ref="AB165" si="2255">IF(AB164=".",".","")</f>
        <v/>
      </c>
      <c r="AC165" s="145" t="str">
        <f t="shared" ref="AC165:AC167" si="2256">IF(AC164=".",".","")</f>
        <v/>
      </c>
      <c r="AD165" s="145" t="str">
        <f t="shared" ref="AD165:AD167" si="2257">IF(AD164=".",".","")</f>
        <v/>
      </c>
      <c r="AE165" s="142" t="str">
        <f>IF(AE164=".",".","")</f>
        <v/>
      </c>
      <c r="AF165" s="143" t="str">
        <f t="shared" ref="AF165" si="2258">IF(AF164=".",".","")</f>
        <v/>
      </c>
      <c r="AG165" s="143" t="str">
        <f t="shared" ref="AG165" si="2259">IF(AG164=".",".","")</f>
        <v/>
      </c>
      <c r="AH165" s="143" t="str">
        <f t="shared" ref="AH165" si="2260">IF(AH164=".",".","")</f>
        <v/>
      </c>
      <c r="AI165" s="143" t="str">
        <f t="shared" ref="AI165" si="2261">IF(AI164=".",".","")</f>
        <v/>
      </c>
      <c r="AJ165" s="145" t="str">
        <f t="shared" ref="AJ165:AJ167" si="2262">IF(AJ164=".",".","")</f>
        <v/>
      </c>
      <c r="AK165" s="145" t="str">
        <f t="shared" ref="AK165:AK167" si="2263">IF(AK164=".",".","")</f>
        <v/>
      </c>
      <c r="AL165" s="142" t="str">
        <f>IF(AL164=".",".","")</f>
        <v/>
      </c>
      <c r="AM165" s="143" t="str">
        <f t="shared" ref="AM165" si="2264">IF(AM164=".",".","")</f>
        <v/>
      </c>
      <c r="AN165" s="206"/>
      <c r="AO165" s="208"/>
      <c r="AP165" s="210"/>
      <c r="AQ165" s="212"/>
      <c r="AR165" s="214"/>
      <c r="AS165" s="216"/>
      <c r="AT165" s="202"/>
    </row>
    <row r="166" spans="1:46" x14ac:dyDescent="0.25">
      <c r="A166" s="202"/>
      <c r="B166" s="168" t="s">
        <v>34</v>
      </c>
      <c r="C166" s="146" t="str">
        <f t="shared" ref="C166" si="2265">IF(C165=".",".",IF(C165="T-HW","",IF(C165="Work","",IF(C165="","","-"))))</f>
        <v/>
      </c>
      <c r="D166" s="146" t="str">
        <f t="shared" ref="D166" si="2266">IF(D165=".",".",IF(D165="T-HW","",IF(D165="Work","",IF(D165="","","-"))))</f>
        <v/>
      </c>
      <c r="E166" s="146" t="str">
        <f t="shared" ref="E166" si="2267">IF(E165=".",".",IF(E165="T-HW","",IF(E165="Work","",IF(E165="","","-"))))</f>
        <v/>
      </c>
      <c r="F166" s="146" t="str">
        <f>IF(F165=".",".",IF(F165="T-HW","",IF(F165="Work","",IF(F165="","","-"))))</f>
        <v/>
      </c>
      <c r="G166" s="146" t="str">
        <f>IF(G165=".",".",IF(G165="T-HW","",IF(G165="Work","",IF(G165="","","-"))))</f>
        <v/>
      </c>
      <c r="H166" s="144" t="str">
        <f t="shared" si="2238"/>
        <v/>
      </c>
      <c r="I166" s="144" t="str">
        <f t="shared" si="2239"/>
        <v/>
      </c>
      <c r="J166" s="146" t="str">
        <f t="shared" ref="J166" si="2268">IF(J165=".",".",IF(J165="T-HW","",IF(J165="Work","",IF(J165="","","-"))))</f>
        <v/>
      </c>
      <c r="K166" s="146" t="str">
        <f t="shared" ref="K166" si="2269">IF(K165=".",".",IF(K165="T-HW","",IF(K165="Work","",IF(K165="","","-"))))</f>
        <v/>
      </c>
      <c r="L166" s="146" t="str">
        <f t="shared" ref="L166" si="2270">IF(L165=".",".",IF(L165="T-HW","",IF(L165="Work","",IF(L165="","","-"))))</f>
        <v/>
      </c>
      <c r="M166" s="146" t="str">
        <f t="shared" ref="M166" si="2271">IF(M165=".",".",IF(M165="T-HW","",IF(M165="Work","",IF(M165="","","-"))))</f>
        <v/>
      </c>
      <c r="N166" s="146" t="str">
        <f t="shared" ref="N166" si="2272">IF(N165=".",".",IF(N165="T-HW","",IF(N165="Work","",IF(N165="","","-"))))</f>
        <v/>
      </c>
      <c r="O166" s="144" t="str">
        <f t="shared" si="2244"/>
        <v/>
      </c>
      <c r="P166" s="144" t="str">
        <f t="shared" si="2245"/>
        <v/>
      </c>
      <c r="Q166" s="146" t="str">
        <f t="shared" ref="Q166" si="2273">IF(Q165=".",".",IF(Q165="T-HW","",IF(Q165="Work","",IF(Q165="","","-"))))</f>
        <v/>
      </c>
      <c r="R166" s="146" t="str">
        <f t="shared" ref="R166" si="2274">IF(R165=".",".",IF(R165="T-HW","",IF(R165="Work","",IF(R165="","","-"))))</f>
        <v/>
      </c>
      <c r="S166" s="146" t="str">
        <f t="shared" ref="S166" si="2275">IF(S165=".",".",IF(S165="T-HW","",IF(S165="Work","",IF(S165="","","-"))))</f>
        <v/>
      </c>
      <c r="T166" s="146" t="str">
        <f t="shared" ref="T166" si="2276">IF(T165=".",".",IF(T165="T-HW","",IF(T165="Work","",IF(T165="","","-"))))</f>
        <v/>
      </c>
      <c r="U166" s="146" t="str">
        <f t="shared" ref="U166" si="2277">IF(U165=".",".",IF(U165="T-HW","",IF(U165="Work","",IF(U165="","","-"))))</f>
        <v/>
      </c>
      <c r="V166" s="144" t="str">
        <f t="shared" si="2250"/>
        <v/>
      </c>
      <c r="W166" s="144" t="str">
        <f t="shared" si="2251"/>
        <v/>
      </c>
      <c r="X166" s="146" t="str">
        <f t="shared" ref="X166" si="2278">IF(X165=".",".",IF(X165="T-HW","",IF(X165="Work","",IF(X165="","","-"))))</f>
        <v/>
      </c>
      <c r="Y166" s="146" t="str">
        <f t="shared" ref="Y166" si="2279">IF(Y165=".",".",IF(Y165="T-HW","",IF(Y165="Work","",IF(Y165="","","-"))))</f>
        <v/>
      </c>
      <c r="Z166" s="146" t="str">
        <f t="shared" ref="Z166" si="2280">IF(Z165=".",".",IF(Z165="T-HW","",IF(Z165="Work","",IF(Z165="","","-"))))</f>
        <v/>
      </c>
      <c r="AA166" s="146" t="str">
        <f t="shared" ref="AA166" si="2281">IF(AA165=".",".",IF(AA165="T-HW","",IF(AA165="Work","",IF(AA165="","","-"))))</f>
        <v/>
      </c>
      <c r="AB166" s="146" t="str">
        <f t="shared" ref="AB166" si="2282">IF(AB165=".",".",IF(AB165="T-HW","",IF(AB165="Work","",IF(AB165="","","-"))))</f>
        <v/>
      </c>
      <c r="AC166" s="144" t="str">
        <f t="shared" si="2256"/>
        <v/>
      </c>
      <c r="AD166" s="144" t="str">
        <f t="shared" si="2257"/>
        <v/>
      </c>
      <c r="AE166" s="146" t="str">
        <f t="shared" ref="AE166" si="2283">IF(AE165=".",".",IF(AE165="T-HW","",IF(AE165="Work","",IF(AE165="","","-"))))</f>
        <v/>
      </c>
      <c r="AF166" s="146" t="str">
        <f t="shared" ref="AF166" si="2284">IF(AF165=".",".",IF(AF165="T-HW","",IF(AF165="Work","",IF(AF165="","","-"))))</f>
        <v/>
      </c>
      <c r="AG166" s="146" t="str">
        <f t="shared" ref="AG166" si="2285">IF(AG165=".",".",IF(AG165="T-HW","",IF(AG165="Work","",IF(AG165="","","-"))))</f>
        <v/>
      </c>
      <c r="AH166" s="146" t="str">
        <f t="shared" ref="AH166" si="2286">IF(AH165=".",".",IF(AH165="T-HW","",IF(AH165="Work","",IF(AH165="","","-"))))</f>
        <v/>
      </c>
      <c r="AI166" s="146" t="str">
        <f t="shared" ref="AI166" si="2287">IF(AI165=".",".",IF(AI165="T-HW","",IF(AI165="Work","",IF(AI165="","","-"))))</f>
        <v/>
      </c>
      <c r="AJ166" s="144" t="str">
        <f t="shared" si="2262"/>
        <v/>
      </c>
      <c r="AK166" s="144" t="str">
        <f t="shared" si="2263"/>
        <v/>
      </c>
      <c r="AL166" s="146" t="str">
        <f t="shared" ref="AL166" si="2288">IF(AL165=".",".",IF(AL165="T-HW","",IF(AL165="Work","",IF(AL165="","","-"))))</f>
        <v/>
      </c>
      <c r="AM166" s="146" t="str">
        <f t="shared" ref="AM166" si="2289">IF(AM165=".",".",IF(AM165="T-HW","",IF(AM165="Work","",IF(AM165="","","-"))))</f>
        <v/>
      </c>
      <c r="AN166" s="206"/>
      <c r="AO166" s="208"/>
      <c r="AP166" s="210"/>
      <c r="AQ166" s="212"/>
      <c r="AR166" s="214"/>
      <c r="AS166" s="216"/>
      <c r="AT166" s="202"/>
    </row>
    <row r="167" spans="1:46" x14ac:dyDescent="0.25">
      <c r="A167" s="202"/>
      <c r="B167" s="168" t="s">
        <v>35</v>
      </c>
      <c r="C167" s="146" t="str">
        <f>IF(C166=".",".",IF(C166="-","-",""))</f>
        <v/>
      </c>
      <c r="D167" s="147" t="str">
        <f t="shared" ref="D167" si="2290">IF(D166=".",".",IF(D166="-","-",""))</f>
        <v/>
      </c>
      <c r="E167" s="147" t="str">
        <f t="shared" ref="E167" si="2291">IF(E166=".",".",IF(E166="-","-",""))</f>
        <v/>
      </c>
      <c r="F167" s="147" t="str">
        <f t="shared" ref="F167" si="2292">IF(F166=".",".",IF(F166="-","-",""))</f>
        <v/>
      </c>
      <c r="G167" s="147" t="str">
        <f t="shared" ref="G167" si="2293">IF(G166=".",".",IF(G166="-","-",""))</f>
        <v/>
      </c>
      <c r="H167" s="144" t="str">
        <f t="shared" si="2238"/>
        <v/>
      </c>
      <c r="I167" s="144" t="str">
        <f t="shared" si="2239"/>
        <v/>
      </c>
      <c r="J167" s="146" t="str">
        <f>IF(J166=".",".",IF(J166="-","-",""))</f>
        <v/>
      </c>
      <c r="K167" s="147" t="str">
        <f t="shared" ref="K167" si="2294">IF(K166=".",".",IF(K166="-","-",""))</f>
        <v/>
      </c>
      <c r="L167" s="147" t="str">
        <f t="shared" ref="L167" si="2295">IF(L166=".",".",IF(L166="-","-",""))</f>
        <v/>
      </c>
      <c r="M167" s="147" t="str">
        <f t="shared" ref="M167" si="2296">IF(M166=".",".",IF(M166="-","-",""))</f>
        <v/>
      </c>
      <c r="N167" s="147" t="str">
        <f t="shared" ref="N167" si="2297">IF(N166=".",".",IF(N166="-","-",""))</f>
        <v/>
      </c>
      <c r="O167" s="144" t="str">
        <f t="shared" si="2244"/>
        <v/>
      </c>
      <c r="P167" s="144" t="str">
        <f t="shared" si="2245"/>
        <v/>
      </c>
      <c r="Q167" s="146" t="str">
        <f>IF(Q166=".",".",IF(Q166="-","-",""))</f>
        <v/>
      </c>
      <c r="R167" s="147" t="str">
        <f t="shared" ref="R167" si="2298">IF(R166=".",".",IF(R166="-","-",""))</f>
        <v/>
      </c>
      <c r="S167" s="147" t="str">
        <f t="shared" ref="S167" si="2299">IF(S166=".",".",IF(S166="-","-",""))</f>
        <v/>
      </c>
      <c r="T167" s="147" t="str">
        <f t="shared" ref="T167" si="2300">IF(T166=".",".",IF(T166="-","-",""))</f>
        <v/>
      </c>
      <c r="U167" s="147" t="str">
        <f t="shared" ref="U167" si="2301">IF(U166=".",".",IF(U166="-","-",""))</f>
        <v/>
      </c>
      <c r="V167" s="144" t="str">
        <f t="shared" si="2250"/>
        <v/>
      </c>
      <c r="W167" s="144" t="str">
        <f t="shared" si="2251"/>
        <v/>
      </c>
      <c r="X167" s="146" t="str">
        <f>IF(X166=".",".",IF(X166="-","-",""))</f>
        <v/>
      </c>
      <c r="Y167" s="147" t="str">
        <f t="shared" ref="Y167" si="2302">IF(Y166=".",".",IF(Y166="-","-",""))</f>
        <v/>
      </c>
      <c r="Z167" s="147" t="str">
        <f t="shared" ref="Z167" si="2303">IF(Z166=".",".",IF(Z166="-","-",""))</f>
        <v/>
      </c>
      <c r="AA167" s="147" t="str">
        <f t="shared" ref="AA167" si="2304">IF(AA166=".",".",IF(AA166="-","-",""))</f>
        <v/>
      </c>
      <c r="AB167" s="147" t="str">
        <f t="shared" ref="AB167" si="2305">IF(AB166=".",".",IF(AB166="-","-",""))</f>
        <v/>
      </c>
      <c r="AC167" s="144" t="str">
        <f t="shared" si="2256"/>
        <v/>
      </c>
      <c r="AD167" s="144" t="str">
        <f t="shared" si="2257"/>
        <v/>
      </c>
      <c r="AE167" s="146" t="str">
        <f>IF(AE166=".",".",IF(AE166="-","-",""))</f>
        <v/>
      </c>
      <c r="AF167" s="147" t="str">
        <f t="shared" ref="AF167" si="2306">IF(AF166=".",".",IF(AF166="-","-",""))</f>
        <v/>
      </c>
      <c r="AG167" s="147" t="str">
        <f t="shared" ref="AG167" si="2307">IF(AG166=".",".",IF(AG166="-","-",""))</f>
        <v/>
      </c>
      <c r="AH167" s="147" t="str">
        <f t="shared" ref="AH167" si="2308">IF(AH166=".",".",IF(AH166="-","-",""))</f>
        <v/>
      </c>
      <c r="AI167" s="147" t="str">
        <f t="shared" ref="AI167" si="2309">IF(AI166=".",".",IF(AI166="-","-",""))</f>
        <v/>
      </c>
      <c r="AJ167" s="144" t="str">
        <f t="shared" si="2262"/>
        <v/>
      </c>
      <c r="AK167" s="144" t="str">
        <f t="shared" si="2263"/>
        <v/>
      </c>
      <c r="AL167" s="146" t="str">
        <f>IF(AL166=".",".",IF(AL166="-","-",""))</f>
        <v/>
      </c>
      <c r="AM167" s="147" t="str">
        <f t="shared" ref="AM167" si="2310">IF(AM166=".",".",IF(AM166="-","-",""))</f>
        <v/>
      </c>
      <c r="AN167" s="206"/>
      <c r="AO167" s="208"/>
      <c r="AP167" s="210"/>
      <c r="AQ167" s="212"/>
      <c r="AR167" s="214"/>
      <c r="AS167" s="216"/>
      <c r="AT167" s="202"/>
    </row>
    <row r="168" spans="1:46" x14ac:dyDescent="0.25">
      <c r="A168" s="174" t="s">
        <v>36</v>
      </c>
      <c r="B168" s="168" t="s">
        <v>37</v>
      </c>
      <c r="C168" s="146">
        <f t="shared" ref="C168" si="2311">IF(C167=".",".",IF(C167="-","-",0))</f>
        <v>0</v>
      </c>
      <c r="D168" s="146">
        <f t="shared" ref="D168" si="2312">IF(D167=".",".",IF(D167="-","-",0))</f>
        <v>0</v>
      </c>
      <c r="E168" s="146">
        <f>IF(E167=".",".",IF(E167="-","-",0))</f>
        <v>0</v>
      </c>
      <c r="F168" s="146">
        <f>IF(F167=".",".",IF(F167="-","-",0))</f>
        <v>0</v>
      </c>
      <c r="G168" s="146">
        <f>IF(G167=".",".",IF(G167="-","-",0))</f>
        <v>0</v>
      </c>
      <c r="H168" s="144" t="str">
        <f>IF(H167=".",".","All")</f>
        <v>All</v>
      </c>
      <c r="I168" s="144" t="str">
        <f>IF(I167=".",".","/ jour")</f>
        <v>/ jour</v>
      </c>
      <c r="J168" s="146">
        <f t="shared" ref="J168" si="2313">IF(J167=".",".",IF(J167="-","-",0))</f>
        <v>0</v>
      </c>
      <c r="K168" s="146">
        <f t="shared" ref="K168" si="2314">IF(K167=".",".",IF(K167="-","-",0))</f>
        <v>0</v>
      </c>
      <c r="L168" s="146">
        <f t="shared" ref="L168" si="2315">IF(L167=".",".",IF(L167="-","-",0))</f>
        <v>0</v>
      </c>
      <c r="M168" s="146">
        <f>IF(M167=".",".",IF(M167="-","-",0))</f>
        <v>0</v>
      </c>
      <c r="N168" s="146">
        <f>IF(N167=".",".",IF(N167="-","-",0))</f>
        <v>0</v>
      </c>
      <c r="O168" s="144" t="str">
        <f>IF(O167=".",".","All")</f>
        <v>All</v>
      </c>
      <c r="P168" s="144" t="str">
        <f>IF(P167=".",".","/ jour")</f>
        <v>/ jour</v>
      </c>
      <c r="Q168" s="146">
        <f t="shared" ref="Q168" si="2316">IF(Q167=".",".",IF(Q167="-","-",0))</f>
        <v>0</v>
      </c>
      <c r="R168" s="146">
        <f t="shared" ref="R168" si="2317">IF(R167=".",".",IF(R167="-","-",0))</f>
        <v>0</v>
      </c>
      <c r="S168" s="146">
        <f t="shared" ref="S168" si="2318">IF(S167=".",".",IF(S167="-","-",0))</f>
        <v>0</v>
      </c>
      <c r="T168" s="146">
        <f>IF(T167=".",".",IF(T167="-","-",0))</f>
        <v>0</v>
      </c>
      <c r="U168" s="146">
        <f>IF(U167=".",".",IF(U167="-","-",0))</f>
        <v>0</v>
      </c>
      <c r="V168" s="144" t="str">
        <f>IF(V167=".",".","All")</f>
        <v>All</v>
      </c>
      <c r="W168" s="144" t="str">
        <f>IF(W167=".",".","/ jour")</f>
        <v>/ jour</v>
      </c>
      <c r="X168" s="146">
        <f t="shared" ref="X168" si="2319">IF(X167=".",".",IF(X167="-","-",0))</f>
        <v>0</v>
      </c>
      <c r="Y168" s="146">
        <f t="shared" ref="Y168" si="2320">IF(Y167=".",".",IF(Y167="-","-",0))</f>
        <v>0</v>
      </c>
      <c r="Z168" s="146">
        <f t="shared" ref="Z168" si="2321">IF(Z167=".",".",IF(Z167="-","-",0))</f>
        <v>0</v>
      </c>
      <c r="AA168" s="146">
        <f>IF(AA167=".",".",IF(AA167="-","-",0))</f>
        <v>0</v>
      </c>
      <c r="AB168" s="146">
        <f>IF(AB167=".",".",IF(AB167="-","-",0))</f>
        <v>0</v>
      </c>
      <c r="AC168" s="144" t="str">
        <f>IF(AC167=".",".","All")</f>
        <v>All</v>
      </c>
      <c r="AD168" s="144" t="str">
        <f>IF(AD167=".",".","/ jour")</f>
        <v>/ jour</v>
      </c>
      <c r="AE168" s="146">
        <f t="shared" ref="AE168" si="2322">IF(AE167=".",".",IF(AE167="-","-",0))</f>
        <v>0</v>
      </c>
      <c r="AF168" s="146">
        <f t="shared" ref="AF168" si="2323">IF(AF167=".",".",IF(AF167="-","-",0))</f>
        <v>0</v>
      </c>
      <c r="AG168" s="146">
        <f t="shared" ref="AG168" si="2324">IF(AG167=".",".",IF(AG167="-","-",0))</f>
        <v>0</v>
      </c>
      <c r="AH168" s="146">
        <f>IF(AH167=".",".",IF(AH167="-","-",0))</f>
        <v>0</v>
      </c>
      <c r="AI168" s="146">
        <f>IF(AI167=".",".",IF(AI167="-","-",0))</f>
        <v>0</v>
      </c>
      <c r="AJ168" s="144" t="str">
        <f>IF(AJ167=".",".","All")</f>
        <v>All</v>
      </c>
      <c r="AK168" s="144" t="str">
        <f>IF(AK167=".",".","/ jour")</f>
        <v>/ jour</v>
      </c>
      <c r="AL168" s="146">
        <f t="shared" ref="AL168" si="2325">IF(AL167=".",".",IF(AL167="-","-",0))</f>
        <v>0</v>
      </c>
      <c r="AM168" s="146">
        <f t="shared" ref="AM168" si="2326">IF(AM167=".",".",IF(AM167="-","-",0))</f>
        <v>0</v>
      </c>
      <c r="AN168" s="206"/>
      <c r="AO168" s="208"/>
      <c r="AP168" s="210"/>
      <c r="AQ168" s="212"/>
      <c r="AR168" s="214"/>
      <c r="AS168" s="216"/>
      <c r="AT168" s="202"/>
    </row>
    <row r="169" spans="1:46" ht="15.75" thickBot="1" x14ac:dyDescent="0.3">
      <c r="A169" s="159" t="str">
        <f>IFERROR(AVERAGE(C169:G169,J169:N169,Q169:U169,X169:AB169,AE169:AI169,AL169:AM169),"-")</f>
        <v>-</v>
      </c>
      <c r="B169" s="169" t="s">
        <v>38</v>
      </c>
      <c r="C169" s="148" t="str">
        <f>IF(C167=".",".",IF(C167="-","-",IFERROR(C167-C166-C168,"")))</f>
        <v/>
      </c>
      <c r="D169" s="148" t="str">
        <f>IF(D167=".",".",IF(D167="-","-",IFERROR(D167-D166-D168,"")))</f>
        <v/>
      </c>
      <c r="E169" s="148" t="str">
        <f>IF(E167=".",".",IF(E167="-","",IFERROR(E167-E166-E168,"")))</f>
        <v/>
      </c>
      <c r="F169" s="148" t="str">
        <f>IF(F167=".",".",IF(F167="-","-",IFERROR(F167-F166-F168,"")))</f>
        <v/>
      </c>
      <c r="G169" s="148" t="str">
        <f>IF(G167=".",".",IF(G167="-","-",IFERROR(G167-G166-G168,"")))</f>
        <v/>
      </c>
      <c r="H169" s="149">
        <f>IF(H167=".",".",SUM(C169:G169)+SUM(AL157:AM157))</f>
        <v>0</v>
      </c>
      <c r="I169" s="150" t="str">
        <f>IF(I167=".",".",IFERROR(AVERAGE(AL163:AM163,C169:G169),""))</f>
        <v/>
      </c>
      <c r="J169" s="148" t="str">
        <f>IF(J167=".",".",IF(J167="-","-",IFERROR(J167-J166-J168,"")))</f>
        <v/>
      </c>
      <c r="K169" s="148" t="str">
        <f>IF(K167=".",".",IF(K167="-","-",IFERROR(K167-K166-K168,"")))</f>
        <v/>
      </c>
      <c r="L169" s="148" t="str">
        <f>IF(L167=".",".",IF(L167="-","",IFERROR(L167-L166-L168,"")))</f>
        <v/>
      </c>
      <c r="M169" s="148" t="str">
        <f>IF(M167=".",".",IF(M167="-","-",IFERROR(M167-M166-M168,"")))</f>
        <v/>
      </c>
      <c r="N169" s="148" t="str">
        <f>IF(N167=".",".",IF(N167="-","-",IFERROR(N167-N166-N168,"")))</f>
        <v/>
      </c>
      <c r="O169" s="149">
        <f>IF(O167=".",".",SUM(J169:N169))</f>
        <v>0</v>
      </c>
      <c r="P169" s="150" t="str">
        <f>IF(P167=".",".",IFERROR(AVERAGE(J169:N169),""))</f>
        <v/>
      </c>
      <c r="Q169" s="148" t="str">
        <f>IF(Q167=".",".",IF(Q167="-","-",IFERROR(Q167-Q166-Q168,"")))</f>
        <v/>
      </c>
      <c r="R169" s="148" t="str">
        <f>IF(R167=".",".",IF(R167="-","-",IFERROR(R167-R166-R168,"")))</f>
        <v/>
      </c>
      <c r="S169" s="148" t="str">
        <f>IF(S167=".",".",IF(S167="-","",IFERROR(S167-S166-S168,"")))</f>
        <v/>
      </c>
      <c r="T169" s="148" t="str">
        <f>IF(T167=".",".",IF(T167="-","-",IFERROR(T167-T166-T168,"")))</f>
        <v/>
      </c>
      <c r="U169" s="148" t="str">
        <f>IF(U167=".",".",IF(U167="-","-",IFERROR(U167-U166-U168,"")))</f>
        <v/>
      </c>
      <c r="V169" s="149">
        <f>IF(V167=".",".",SUM(Q169:U169))</f>
        <v>0</v>
      </c>
      <c r="W169" s="150" t="str">
        <f>IF(W167=".",".",IFERROR(AVERAGE(Q169:U169),""))</f>
        <v/>
      </c>
      <c r="X169" s="148" t="str">
        <f>IF(X167=".",".",IF(X167="-","-",IFERROR(X167-X166-X168,"")))</f>
        <v/>
      </c>
      <c r="Y169" s="148" t="str">
        <f>IF(Y167=".",".",IF(Y167="-","-",IFERROR(Y167-Y166-Y168,"")))</f>
        <v/>
      </c>
      <c r="Z169" s="148" t="str">
        <f>IF(Z167=".",".",IF(Z167="-","",IFERROR(Z167-Z166-Z168,"")))</f>
        <v/>
      </c>
      <c r="AA169" s="148" t="str">
        <f>IF(AA167=".",".",IF(AA167="-","-",IFERROR(AA167-AA166-AA168,"")))</f>
        <v/>
      </c>
      <c r="AB169" s="148" t="str">
        <f>IF(AB167=".",".",IF(AB167="-","-",IFERROR(AB167-AB166-AB168,"")))</f>
        <v/>
      </c>
      <c r="AC169" s="149">
        <f>IF(AC167=".",".",SUM(X169:AB169))</f>
        <v>0</v>
      </c>
      <c r="AD169" s="150" t="str">
        <f>IF(AD167=".",".",IFERROR(AVERAGE(X169:AB169),""))</f>
        <v/>
      </c>
      <c r="AE169" s="148" t="str">
        <f>IF(AE167=".",".",IF(AE167="-","-",IFERROR(AE167-AE166-AE168,"")))</f>
        <v/>
      </c>
      <c r="AF169" s="148" t="str">
        <f>IF(AF167=".",".",IF(AF167="-","-",IFERROR(AF167-AF166-AF168,"")))</f>
        <v/>
      </c>
      <c r="AG169" s="148" t="str">
        <f>IF(AG167=".",".",IF(AG167="-","",IFERROR(AG167-AG166-AG168,"")))</f>
        <v/>
      </c>
      <c r="AH169" s="148" t="str">
        <f>IF(AH167=".",".",IF(AH167="-","-",IFERROR(AH167-AH166-AH168,"")))</f>
        <v/>
      </c>
      <c r="AI169" s="148" t="str">
        <f>IF(AI167=".",".",IF(AI167="-","-",IFERROR(AI167-AI166-AI168,"")))</f>
        <v/>
      </c>
      <c r="AJ169" s="149">
        <f>IF(AJ167=".",".",SUM(AE169:AI169))</f>
        <v>0</v>
      </c>
      <c r="AK169" s="150" t="str">
        <f>IF(AK167=".",".",IFERROR(AVERAGE(AE169:AI169),""))</f>
        <v/>
      </c>
      <c r="AL169" s="148" t="str">
        <f>IF(AL167=".",".",IF(AL167="-","-",IFERROR(AL167-AL166-AL168,"")))</f>
        <v/>
      </c>
      <c r="AM169" s="148" t="str">
        <f>IF(AM167=".",".",IF(AM167="-","-",IFERROR(AM167-AM166-AM168,"")))</f>
        <v/>
      </c>
      <c r="AN169" s="207"/>
      <c r="AO169" s="209"/>
      <c r="AP169" s="211"/>
      <c r="AQ169" s="213"/>
      <c r="AR169" s="215"/>
      <c r="AS169" s="217"/>
      <c r="AT169" s="203"/>
    </row>
    <row r="170" spans="1:46" x14ac:dyDescent="0.25">
      <c r="A170" s="201" t="s">
        <v>28</v>
      </c>
      <c r="B170" s="167" t="s">
        <v>31</v>
      </c>
      <c r="C170" s="112">
        <f>Enfants!AU94</f>
        <v>1</v>
      </c>
      <c r="D170" s="113">
        <f>Enfants!AV94</f>
        <v>2</v>
      </c>
      <c r="E170" s="113">
        <f>Enfants!AW94</f>
        <v>3</v>
      </c>
      <c r="F170" s="113">
        <f>Enfants!AX94</f>
        <v>4</v>
      </c>
      <c r="G170" s="113">
        <f>Enfants!AY94</f>
        <v>5</v>
      </c>
      <c r="H170" s="115">
        <f>Enfants!AZ94</f>
        <v>6</v>
      </c>
      <c r="I170" s="115">
        <f>Enfants!BA94</f>
        <v>7</v>
      </c>
      <c r="J170" s="113">
        <f>Enfants!BB94</f>
        <v>8</v>
      </c>
      <c r="K170" s="113">
        <f>Enfants!BC94</f>
        <v>9</v>
      </c>
      <c r="L170" s="113">
        <f>Enfants!BD94</f>
        <v>10</v>
      </c>
      <c r="M170" s="113">
        <f>Enfants!BE94</f>
        <v>11</v>
      </c>
      <c r="N170" s="113">
        <f>Enfants!BF94</f>
        <v>12</v>
      </c>
      <c r="O170" s="115">
        <f>Enfants!BG94</f>
        <v>13</v>
      </c>
      <c r="P170" s="115">
        <f>Enfants!BH94</f>
        <v>14</v>
      </c>
      <c r="Q170" s="113">
        <f>Enfants!BI94</f>
        <v>15</v>
      </c>
      <c r="R170" s="113">
        <f>Enfants!BJ94</f>
        <v>16</v>
      </c>
      <c r="S170" s="113">
        <f>Enfants!BK94</f>
        <v>17</v>
      </c>
      <c r="T170" s="113">
        <f>Enfants!BL94</f>
        <v>18</v>
      </c>
      <c r="U170" s="113">
        <f>Enfants!BM94</f>
        <v>19</v>
      </c>
      <c r="V170" s="115">
        <f>Enfants!BN94</f>
        <v>20</v>
      </c>
      <c r="W170" s="115">
        <f>Enfants!BO94</f>
        <v>21</v>
      </c>
      <c r="X170" s="113">
        <f>Enfants!BP94</f>
        <v>22</v>
      </c>
      <c r="Y170" s="113">
        <f>Enfants!BQ94</f>
        <v>23</v>
      </c>
      <c r="Z170" s="113">
        <f>Enfants!BR94</f>
        <v>24</v>
      </c>
      <c r="AA170" s="113">
        <f>Enfants!BS94</f>
        <v>25</v>
      </c>
      <c r="AB170" s="113">
        <f>Enfants!BT94</f>
        <v>26</v>
      </c>
      <c r="AC170" s="141">
        <f>Enfants!BU94</f>
        <v>27</v>
      </c>
      <c r="AD170" s="115">
        <f>Enfants!BV94</f>
        <v>28</v>
      </c>
      <c r="AE170" s="113">
        <f>Enfants!BW94</f>
        <v>29</v>
      </c>
      <c r="AF170" s="113">
        <f>Enfants!BX94</f>
        <v>30</v>
      </c>
      <c r="AG170" s="113">
        <f>Enfants!BY94</f>
        <v>31</v>
      </c>
      <c r="AH170" s="113">
        <f>Enfants!BZ94</f>
        <v>32</v>
      </c>
      <c r="AI170" s="113">
        <f>Enfants!CA94</f>
        <v>33</v>
      </c>
      <c r="AJ170" s="115">
        <f>Enfants!CB94</f>
        <v>34</v>
      </c>
      <c r="AK170" s="115">
        <f>Enfants!CC94</f>
        <v>35</v>
      </c>
      <c r="AL170" s="113">
        <f>Enfants!CD94</f>
        <v>36</v>
      </c>
      <c r="AM170" s="118">
        <f>Enfants!CE94</f>
        <v>37</v>
      </c>
      <c r="AN170" s="206">
        <f t="shared" ref="AN170" si="2327">COUNTIF(C171:AM171,"Férier")</f>
        <v>0</v>
      </c>
      <c r="AO170" s="208">
        <f t="shared" ref="AO170" si="2328">(COUNTIF(C171:AM171,"8h_CL")+(COUNTIF(C171:AM171,"4h_CL")*0.5))</f>
        <v>0</v>
      </c>
      <c r="AP170" s="210">
        <f t="shared" ref="AP170" si="2329">(COUNTIF(C171:AM171,"8h_RC")+(COUNTIF(C171:AM171,"2h_RC")*0.5)+(COUNTIF(C171:AM171,"2h_RC")*0.25)+(COUNTIF(C171:AM171,"6h_RC")*0.75))</f>
        <v>0</v>
      </c>
      <c r="AQ170" s="212">
        <f t="shared" ref="AQ170" si="2330">COUNTIF(C171:AM171,"SaSo")</f>
        <v>0</v>
      </c>
      <c r="AR170" s="214">
        <f t="shared" ref="AR170" si="2331">COUNTIF(C171:AM171,"Malad")</f>
        <v>0</v>
      </c>
      <c r="AS170" s="216">
        <f t="shared" ref="AS170" si="2332">COUNTIF(C171:AM171,"T-HW")</f>
        <v>0</v>
      </c>
      <c r="AT170" s="201">
        <f t="shared" ref="AT170" si="2333">(COUNTIF(C171:AM171,"8h_CEL")+(COUNTIF(C170:AM170,"2h_CEL")*0.5))</f>
        <v>0</v>
      </c>
    </row>
    <row r="171" spans="1:46" x14ac:dyDescent="0.25">
      <c r="A171" s="202"/>
      <c r="B171" s="168" t="s">
        <v>32</v>
      </c>
      <c r="C171" s="142" t="str">
        <f>IF(C170=".",".","")</f>
        <v/>
      </c>
      <c r="D171" s="143" t="str">
        <f t="shared" ref="D171" si="2334">IF(D170=".",".","")</f>
        <v/>
      </c>
      <c r="E171" s="143" t="str">
        <f t="shared" ref="E171" si="2335">IF(E170=".",".","")</f>
        <v/>
      </c>
      <c r="F171" s="143" t="str">
        <f t="shared" ref="F171" si="2336">IF(F170=".",".","")</f>
        <v/>
      </c>
      <c r="G171" s="143" t="str">
        <f t="shared" ref="G171" si="2337">IF(G170=".",".","")</f>
        <v/>
      </c>
      <c r="H171" s="145" t="str">
        <f t="shared" ref="H171:H173" si="2338">IF(H170=".",".","")</f>
        <v/>
      </c>
      <c r="I171" s="145" t="str">
        <f t="shared" ref="I171:I173" si="2339">IF(I170=".",".","")</f>
        <v/>
      </c>
      <c r="J171" s="142" t="str">
        <f>IF(J170=".",".","")</f>
        <v/>
      </c>
      <c r="K171" s="143" t="str">
        <f t="shared" ref="K171" si="2340">IF(K170=".",".","")</f>
        <v/>
      </c>
      <c r="L171" s="143" t="str">
        <f t="shared" ref="L171" si="2341">IF(L170=".",".","")</f>
        <v/>
      </c>
      <c r="M171" s="143" t="str">
        <f t="shared" ref="M171" si="2342">IF(M170=".",".","")</f>
        <v/>
      </c>
      <c r="N171" s="143" t="str">
        <f t="shared" ref="N171" si="2343">IF(N170=".",".","")</f>
        <v/>
      </c>
      <c r="O171" s="145" t="str">
        <f t="shared" ref="O171:O173" si="2344">IF(O170=".",".","")</f>
        <v/>
      </c>
      <c r="P171" s="145" t="str">
        <f t="shared" ref="P171:P173" si="2345">IF(P170=".",".","")</f>
        <v/>
      </c>
      <c r="Q171" s="142" t="str">
        <f>IF(Q170=".",".","")</f>
        <v/>
      </c>
      <c r="R171" s="143" t="str">
        <f t="shared" ref="R171" si="2346">IF(R170=".",".","")</f>
        <v/>
      </c>
      <c r="S171" s="143" t="str">
        <f t="shared" ref="S171" si="2347">IF(S170=".",".","")</f>
        <v/>
      </c>
      <c r="T171" s="143" t="str">
        <f t="shared" ref="T171" si="2348">IF(T170=".",".","")</f>
        <v/>
      </c>
      <c r="U171" s="143" t="str">
        <f t="shared" ref="U171" si="2349">IF(U170=".",".","")</f>
        <v/>
      </c>
      <c r="V171" s="145" t="str">
        <f t="shared" ref="V171:V173" si="2350">IF(V170=".",".","")</f>
        <v/>
      </c>
      <c r="W171" s="145" t="str">
        <f t="shared" ref="W171:W173" si="2351">IF(W170=".",".","")</f>
        <v/>
      </c>
      <c r="X171" s="142" t="str">
        <f>IF(X170=".",".","")</f>
        <v/>
      </c>
      <c r="Y171" s="143" t="str">
        <f t="shared" ref="Y171" si="2352">IF(Y170=".",".","")</f>
        <v/>
      </c>
      <c r="Z171" s="143" t="str">
        <f t="shared" ref="Z171" si="2353">IF(Z170=".",".","")</f>
        <v/>
      </c>
      <c r="AA171" s="143" t="str">
        <f t="shared" ref="AA171" si="2354">IF(AA170=".",".","")</f>
        <v/>
      </c>
      <c r="AB171" s="143" t="str">
        <f t="shared" ref="AB171" si="2355">IF(AB170=".",".","")</f>
        <v/>
      </c>
      <c r="AC171" s="145" t="str">
        <f t="shared" ref="AC171:AC173" si="2356">IF(AC170=".",".","")</f>
        <v/>
      </c>
      <c r="AD171" s="145" t="str">
        <f t="shared" ref="AD171:AD173" si="2357">IF(AD170=".",".","")</f>
        <v/>
      </c>
      <c r="AE171" s="142" t="str">
        <f>IF(AE170=".",".","")</f>
        <v/>
      </c>
      <c r="AF171" s="143" t="str">
        <f t="shared" ref="AF171" si="2358">IF(AF170=".",".","")</f>
        <v/>
      </c>
      <c r="AG171" s="143" t="str">
        <f t="shared" ref="AG171" si="2359">IF(AG170=".",".","")</f>
        <v/>
      </c>
      <c r="AH171" s="143" t="str">
        <f t="shared" ref="AH171" si="2360">IF(AH170=".",".","")</f>
        <v/>
      </c>
      <c r="AI171" s="143" t="str">
        <f t="shared" ref="AI171" si="2361">IF(AI170=".",".","")</f>
        <v/>
      </c>
      <c r="AJ171" s="145" t="str">
        <f t="shared" ref="AJ171:AJ173" si="2362">IF(AJ170=".",".","")</f>
        <v/>
      </c>
      <c r="AK171" s="145" t="str">
        <f t="shared" ref="AK171:AK173" si="2363">IF(AK170=".",".","")</f>
        <v/>
      </c>
      <c r="AL171" s="142" t="str">
        <f>IF(AL170=".",".","")</f>
        <v/>
      </c>
      <c r="AM171" s="143" t="str">
        <f t="shared" ref="AM171" si="2364">IF(AM170=".",".","")</f>
        <v/>
      </c>
      <c r="AN171" s="206"/>
      <c r="AO171" s="208"/>
      <c r="AP171" s="210"/>
      <c r="AQ171" s="212"/>
      <c r="AR171" s="214"/>
      <c r="AS171" s="216"/>
      <c r="AT171" s="202"/>
    </row>
    <row r="172" spans="1:46" x14ac:dyDescent="0.25">
      <c r="A172" s="202"/>
      <c r="B172" s="168" t="s">
        <v>34</v>
      </c>
      <c r="C172" s="146" t="str">
        <f t="shared" ref="C172" si="2365">IF(C171=".",".",IF(C171="T-HW","",IF(C171="Work","",IF(C171="","","-"))))</f>
        <v/>
      </c>
      <c r="D172" s="146" t="str">
        <f t="shared" ref="D172" si="2366">IF(D171=".",".",IF(D171="T-HW","",IF(D171="Work","",IF(D171="","","-"))))</f>
        <v/>
      </c>
      <c r="E172" s="146" t="str">
        <f t="shared" ref="E172" si="2367">IF(E171=".",".",IF(E171="T-HW","",IF(E171="Work","",IF(E171="","","-"))))</f>
        <v/>
      </c>
      <c r="F172" s="146" t="str">
        <f>IF(F171=".",".",IF(F171="T-HW","",IF(F171="Work","",IF(F171="","","-"))))</f>
        <v/>
      </c>
      <c r="G172" s="146" t="str">
        <f>IF(G171=".",".",IF(G171="T-HW","",IF(G171="Work","",IF(G171="","","-"))))</f>
        <v/>
      </c>
      <c r="H172" s="144" t="str">
        <f t="shared" si="2338"/>
        <v/>
      </c>
      <c r="I172" s="144" t="str">
        <f t="shared" si="2339"/>
        <v/>
      </c>
      <c r="J172" s="146" t="str">
        <f t="shared" ref="J172" si="2368">IF(J171=".",".",IF(J171="T-HW","",IF(J171="Work","",IF(J171="","","-"))))</f>
        <v/>
      </c>
      <c r="K172" s="146" t="str">
        <f t="shared" ref="K172" si="2369">IF(K171=".",".",IF(K171="T-HW","",IF(K171="Work","",IF(K171="","","-"))))</f>
        <v/>
      </c>
      <c r="L172" s="146" t="str">
        <f t="shared" ref="L172" si="2370">IF(L171=".",".",IF(L171="T-HW","",IF(L171="Work","",IF(L171="","","-"))))</f>
        <v/>
      </c>
      <c r="M172" s="146" t="str">
        <f t="shared" ref="M172" si="2371">IF(M171=".",".",IF(M171="T-HW","",IF(M171="Work","",IF(M171="","","-"))))</f>
        <v/>
      </c>
      <c r="N172" s="146" t="str">
        <f t="shared" ref="N172" si="2372">IF(N171=".",".",IF(N171="T-HW","",IF(N171="Work","",IF(N171="","","-"))))</f>
        <v/>
      </c>
      <c r="O172" s="144" t="str">
        <f t="shared" si="2344"/>
        <v/>
      </c>
      <c r="P172" s="144" t="str">
        <f t="shared" si="2345"/>
        <v/>
      </c>
      <c r="Q172" s="146" t="str">
        <f t="shared" ref="Q172" si="2373">IF(Q171=".",".",IF(Q171="T-HW","",IF(Q171="Work","",IF(Q171="","","-"))))</f>
        <v/>
      </c>
      <c r="R172" s="146" t="str">
        <f t="shared" ref="R172" si="2374">IF(R171=".",".",IF(R171="T-HW","",IF(R171="Work","",IF(R171="","","-"))))</f>
        <v/>
      </c>
      <c r="S172" s="146" t="str">
        <f t="shared" ref="S172" si="2375">IF(S171=".",".",IF(S171="T-HW","",IF(S171="Work","",IF(S171="","","-"))))</f>
        <v/>
      </c>
      <c r="T172" s="146" t="str">
        <f t="shared" ref="T172" si="2376">IF(T171=".",".",IF(T171="T-HW","",IF(T171="Work","",IF(T171="","","-"))))</f>
        <v/>
      </c>
      <c r="U172" s="146" t="str">
        <f t="shared" ref="U172" si="2377">IF(U171=".",".",IF(U171="T-HW","",IF(U171="Work","",IF(U171="","","-"))))</f>
        <v/>
      </c>
      <c r="V172" s="144" t="str">
        <f t="shared" si="2350"/>
        <v/>
      </c>
      <c r="W172" s="144" t="str">
        <f t="shared" si="2351"/>
        <v/>
      </c>
      <c r="X172" s="146" t="str">
        <f t="shared" ref="X172" si="2378">IF(X171=".",".",IF(X171="T-HW","",IF(X171="Work","",IF(X171="","","-"))))</f>
        <v/>
      </c>
      <c r="Y172" s="146" t="str">
        <f t="shared" ref="Y172" si="2379">IF(Y171=".",".",IF(Y171="T-HW","",IF(Y171="Work","",IF(Y171="","","-"))))</f>
        <v/>
      </c>
      <c r="Z172" s="146" t="str">
        <f t="shared" ref="Z172" si="2380">IF(Z171=".",".",IF(Z171="T-HW","",IF(Z171="Work","",IF(Z171="","","-"))))</f>
        <v/>
      </c>
      <c r="AA172" s="146" t="str">
        <f t="shared" ref="AA172" si="2381">IF(AA171=".",".",IF(AA171="T-HW","",IF(AA171="Work","",IF(AA171="","","-"))))</f>
        <v/>
      </c>
      <c r="AB172" s="146" t="str">
        <f t="shared" ref="AB172" si="2382">IF(AB171=".",".",IF(AB171="T-HW","",IF(AB171="Work","",IF(AB171="","","-"))))</f>
        <v/>
      </c>
      <c r="AC172" s="144" t="str">
        <f t="shared" si="2356"/>
        <v/>
      </c>
      <c r="AD172" s="144" t="str">
        <f t="shared" si="2357"/>
        <v/>
      </c>
      <c r="AE172" s="146" t="str">
        <f t="shared" ref="AE172" si="2383">IF(AE171=".",".",IF(AE171="T-HW","",IF(AE171="Work","",IF(AE171="","","-"))))</f>
        <v/>
      </c>
      <c r="AF172" s="146" t="str">
        <f t="shared" ref="AF172" si="2384">IF(AF171=".",".",IF(AF171="T-HW","",IF(AF171="Work","",IF(AF171="","","-"))))</f>
        <v/>
      </c>
      <c r="AG172" s="146" t="str">
        <f t="shared" ref="AG172" si="2385">IF(AG171=".",".",IF(AG171="T-HW","",IF(AG171="Work","",IF(AG171="","","-"))))</f>
        <v/>
      </c>
      <c r="AH172" s="146" t="str">
        <f t="shared" ref="AH172" si="2386">IF(AH171=".",".",IF(AH171="T-HW","",IF(AH171="Work","",IF(AH171="","","-"))))</f>
        <v/>
      </c>
      <c r="AI172" s="146" t="str">
        <f t="shared" ref="AI172" si="2387">IF(AI171=".",".",IF(AI171="T-HW","",IF(AI171="Work","",IF(AI171="","","-"))))</f>
        <v/>
      </c>
      <c r="AJ172" s="144" t="str">
        <f t="shared" si="2362"/>
        <v/>
      </c>
      <c r="AK172" s="144" t="str">
        <f t="shared" si="2363"/>
        <v/>
      </c>
      <c r="AL172" s="146" t="str">
        <f t="shared" ref="AL172" si="2388">IF(AL171=".",".",IF(AL171="T-HW","",IF(AL171="Work","",IF(AL171="","","-"))))</f>
        <v/>
      </c>
      <c r="AM172" s="146" t="str">
        <f t="shared" ref="AM172" si="2389">IF(AM171=".",".",IF(AM171="T-HW","",IF(AM171="Work","",IF(AM171="","","-"))))</f>
        <v/>
      </c>
      <c r="AN172" s="206"/>
      <c r="AO172" s="208"/>
      <c r="AP172" s="210"/>
      <c r="AQ172" s="212"/>
      <c r="AR172" s="214"/>
      <c r="AS172" s="216"/>
      <c r="AT172" s="202"/>
    </row>
    <row r="173" spans="1:46" x14ac:dyDescent="0.25">
      <c r="A173" s="202"/>
      <c r="B173" s="168" t="s">
        <v>35</v>
      </c>
      <c r="C173" s="146" t="str">
        <f>IF(C172=".",".",IF(C172="-","-",""))</f>
        <v/>
      </c>
      <c r="D173" s="147" t="str">
        <f t="shared" ref="D173" si="2390">IF(D172=".",".",IF(D172="-","-",""))</f>
        <v/>
      </c>
      <c r="E173" s="147" t="str">
        <f t="shared" ref="E173" si="2391">IF(E172=".",".",IF(E172="-","-",""))</f>
        <v/>
      </c>
      <c r="F173" s="147" t="str">
        <f t="shared" ref="F173" si="2392">IF(F172=".",".",IF(F172="-","-",""))</f>
        <v/>
      </c>
      <c r="G173" s="147" t="str">
        <f t="shared" ref="G173" si="2393">IF(G172=".",".",IF(G172="-","-",""))</f>
        <v/>
      </c>
      <c r="H173" s="144" t="str">
        <f t="shared" si="2338"/>
        <v/>
      </c>
      <c r="I173" s="144" t="str">
        <f t="shared" si="2339"/>
        <v/>
      </c>
      <c r="J173" s="146" t="str">
        <f>IF(J172=".",".",IF(J172="-","-",""))</f>
        <v/>
      </c>
      <c r="K173" s="147" t="str">
        <f t="shared" ref="K173" si="2394">IF(K172=".",".",IF(K172="-","-",""))</f>
        <v/>
      </c>
      <c r="L173" s="147" t="str">
        <f t="shared" ref="L173" si="2395">IF(L172=".",".",IF(L172="-","-",""))</f>
        <v/>
      </c>
      <c r="M173" s="147" t="str">
        <f t="shared" ref="M173" si="2396">IF(M172=".",".",IF(M172="-","-",""))</f>
        <v/>
      </c>
      <c r="N173" s="147" t="str">
        <f t="shared" ref="N173" si="2397">IF(N172=".",".",IF(N172="-","-",""))</f>
        <v/>
      </c>
      <c r="O173" s="144" t="str">
        <f t="shared" si="2344"/>
        <v/>
      </c>
      <c r="P173" s="144" t="str">
        <f t="shared" si="2345"/>
        <v/>
      </c>
      <c r="Q173" s="146" t="str">
        <f>IF(Q172=".",".",IF(Q172="-","-",""))</f>
        <v/>
      </c>
      <c r="R173" s="147" t="str">
        <f t="shared" ref="R173" si="2398">IF(R172=".",".",IF(R172="-","-",""))</f>
        <v/>
      </c>
      <c r="S173" s="147" t="str">
        <f t="shared" ref="S173" si="2399">IF(S172=".",".",IF(S172="-","-",""))</f>
        <v/>
      </c>
      <c r="T173" s="147" t="str">
        <f t="shared" ref="T173" si="2400">IF(T172=".",".",IF(T172="-","-",""))</f>
        <v/>
      </c>
      <c r="U173" s="147" t="str">
        <f t="shared" ref="U173" si="2401">IF(U172=".",".",IF(U172="-","-",""))</f>
        <v/>
      </c>
      <c r="V173" s="144" t="str">
        <f t="shared" si="2350"/>
        <v/>
      </c>
      <c r="W173" s="144" t="str">
        <f t="shared" si="2351"/>
        <v/>
      </c>
      <c r="X173" s="146" t="str">
        <f>IF(X172=".",".",IF(X172="-","-",""))</f>
        <v/>
      </c>
      <c r="Y173" s="147" t="str">
        <f t="shared" ref="Y173" si="2402">IF(Y172=".",".",IF(Y172="-","-",""))</f>
        <v/>
      </c>
      <c r="Z173" s="147" t="str">
        <f t="shared" ref="Z173" si="2403">IF(Z172=".",".",IF(Z172="-","-",""))</f>
        <v/>
      </c>
      <c r="AA173" s="147" t="str">
        <f t="shared" ref="AA173" si="2404">IF(AA172=".",".",IF(AA172="-","-",""))</f>
        <v/>
      </c>
      <c r="AB173" s="147" t="str">
        <f t="shared" ref="AB173" si="2405">IF(AB172=".",".",IF(AB172="-","-",""))</f>
        <v/>
      </c>
      <c r="AC173" s="144" t="str">
        <f t="shared" si="2356"/>
        <v/>
      </c>
      <c r="AD173" s="144" t="str">
        <f t="shared" si="2357"/>
        <v/>
      </c>
      <c r="AE173" s="146" t="str">
        <f>IF(AE172=".",".",IF(AE172="-","-",""))</f>
        <v/>
      </c>
      <c r="AF173" s="147" t="str">
        <f t="shared" ref="AF173" si="2406">IF(AF172=".",".",IF(AF172="-","-",""))</f>
        <v/>
      </c>
      <c r="AG173" s="147" t="str">
        <f t="shared" ref="AG173" si="2407">IF(AG172=".",".",IF(AG172="-","-",""))</f>
        <v/>
      </c>
      <c r="AH173" s="147" t="str">
        <f t="shared" ref="AH173" si="2408">IF(AH172=".",".",IF(AH172="-","-",""))</f>
        <v/>
      </c>
      <c r="AI173" s="147" t="str">
        <f t="shared" ref="AI173" si="2409">IF(AI172=".",".",IF(AI172="-","-",""))</f>
        <v/>
      </c>
      <c r="AJ173" s="144" t="str">
        <f t="shared" si="2362"/>
        <v/>
      </c>
      <c r="AK173" s="144" t="str">
        <f t="shared" si="2363"/>
        <v/>
      </c>
      <c r="AL173" s="146" t="str">
        <f>IF(AL172=".",".",IF(AL172="-","-",""))</f>
        <v/>
      </c>
      <c r="AM173" s="147" t="str">
        <f t="shared" ref="AM173" si="2410">IF(AM172=".",".",IF(AM172="-","-",""))</f>
        <v/>
      </c>
      <c r="AN173" s="206"/>
      <c r="AO173" s="208"/>
      <c r="AP173" s="210"/>
      <c r="AQ173" s="212"/>
      <c r="AR173" s="214"/>
      <c r="AS173" s="216"/>
      <c r="AT173" s="202"/>
    </row>
    <row r="174" spans="1:46" x14ac:dyDescent="0.25">
      <c r="A174" s="174" t="s">
        <v>36</v>
      </c>
      <c r="B174" s="168" t="s">
        <v>37</v>
      </c>
      <c r="C174" s="146">
        <f t="shared" ref="C174" si="2411">IF(C173=".",".",IF(C173="-","-",0))</f>
        <v>0</v>
      </c>
      <c r="D174" s="146">
        <f t="shared" ref="D174" si="2412">IF(D173=".",".",IF(D173="-","-",0))</f>
        <v>0</v>
      </c>
      <c r="E174" s="146">
        <f>IF(E173=".",".",IF(E173="-","-",0))</f>
        <v>0</v>
      </c>
      <c r="F174" s="146">
        <f>IF(F173=".",".",IF(F173="-","-",0))</f>
        <v>0</v>
      </c>
      <c r="G174" s="146">
        <f>IF(G173=".",".",IF(G173="-","-",0))</f>
        <v>0</v>
      </c>
      <c r="H174" s="144" t="str">
        <f>IF(H173=".",".","All")</f>
        <v>All</v>
      </c>
      <c r="I174" s="144" t="str">
        <f>IF(I173=".",".","/ jour")</f>
        <v>/ jour</v>
      </c>
      <c r="J174" s="146">
        <f t="shared" ref="J174" si="2413">IF(J173=".",".",IF(J173="-","-",0))</f>
        <v>0</v>
      </c>
      <c r="K174" s="146">
        <f t="shared" ref="K174" si="2414">IF(K173=".",".",IF(K173="-","-",0))</f>
        <v>0</v>
      </c>
      <c r="L174" s="146">
        <f t="shared" ref="L174" si="2415">IF(L173=".",".",IF(L173="-","-",0))</f>
        <v>0</v>
      </c>
      <c r="M174" s="146">
        <f>IF(M173=".",".",IF(M173="-","-",0))</f>
        <v>0</v>
      </c>
      <c r="N174" s="146">
        <f>IF(N173=".",".",IF(N173="-","-",0))</f>
        <v>0</v>
      </c>
      <c r="O174" s="144" t="str">
        <f>IF(O173=".",".","All")</f>
        <v>All</v>
      </c>
      <c r="P174" s="144" t="str">
        <f>IF(P173=".",".","/ jour")</f>
        <v>/ jour</v>
      </c>
      <c r="Q174" s="146">
        <f t="shared" ref="Q174" si="2416">IF(Q173=".",".",IF(Q173="-","-",0))</f>
        <v>0</v>
      </c>
      <c r="R174" s="146">
        <f t="shared" ref="R174" si="2417">IF(R173=".",".",IF(R173="-","-",0))</f>
        <v>0</v>
      </c>
      <c r="S174" s="146">
        <f t="shared" ref="S174" si="2418">IF(S173=".",".",IF(S173="-","-",0))</f>
        <v>0</v>
      </c>
      <c r="T174" s="146">
        <f>IF(T173=".",".",IF(T173="-","-",0))</f>
        <v>0</v>
      </c>
      <c r="U174" s="146">
        <f>IF(U173=".",".",IF(U173="-","-",0))</f>
        <v>0</v>
      </c>
      <c r="V174" s="144" t="str">
        <f>IF(V173=".",".","All")</f>
        <v>All</v>
      </c>
      <c r="W174" s="144" t="str">
        <f>IF(W173=".",".","/ jour")</f>
        <v>/ jour</v>
      </c>
      <c r="X174" s="146">
        <f t="shared" ref="X174" si="2419">IF(X173=".",".",IF(X173="-","-",0))</f>
        <v>0</v>
      </c>
      <c r="Y174" s="146">
        <f t="shared" ref="Y174" si="2420">IF(Y173=".",".",IF(Y173="-","-",0))</f>
        <v>0</v>
      </c>
      <c r="Z174" s="146">
        <f t="shared" ref="Z174" si="2421">IF(Z173=".",".",IF(Z173="-","-",0))</f>
        <v>0</v>
      </c>
      <c r="AA174" s="146">
        <f>IF(AA173=".",".",IF(AA173="-","-",0))</f>
        <v>0</v>
      </c>
      <c r="AB174" s="146">
        <f>IF(AB173=".",".",IF(AB173="-","-",0))</f>
        <v>0</v>
      </c>
      <c r="AC174" s="144" t="str">
        <f>IF(AC173=".",".","All")</f>
        <v>All</v>
      </c>
      <c r="AD174" s="144" t="str">
        <f>IF(AD173=".",".","/ jour")</f>
        <v>/ jour</v>
      </c>
      <c r="AE174" s="146">
        <f t="shared" ref="AE174" si="2422">IF(AE173=".",".",IF(AE173="-","-",0))</f>
        <v>0</v>
      </c>
      <c r="AF174" s="146">
        <f t="shared" ref="AF174" si="2423">IF(AF173=".",".",IF(AF173="-","-",0))</f>
        <v>0</v>
      </c>
      <c r="AG174" s="146">
        <f t="shared" ref="AG174" si="2424">IF(AG173=".",".",IF(AG173="-","-",0))</f>
        <v>0</v>
      </c>
      <c r="AH174" s="146">
        <f>IF(AH173=".",".",IF(AH173="-","-",0))</f>
        <v>0</v>
      </c>
      <c r="AI174" s="146">
        <f>IF(AI173=".",".",IF(AI173="-","-",0))</f>
        <v>0</v>
      </c>
      <c r="AJ174" s="144" t="str">
        <f>IF(AJ173=".",".","All")</f>
        <v>All</v>
      </c>
      <c r="AK174" s="144" t="str">
        <f>IF(AK173=".",".","/ jour")</f>
        <v>/ jour</v>
      </c>
      <c r="AL174" s="146">
        <f t="shared" ref="AL174" si="2425">IF(AL173=".",".",IF(AL173="-","-",0))</f>
        <v>0</v>
      </c>
      <c r="AM174" s="146">
        <f t="shared" ref="AM174" si="2426">IF(AM173=".",".",IF(AM173="-","-",0))</f>
        <v>0</v>
      </c>
      <c r="AN174" s="206"/>
      <c r="AO174" s="208"/>
      <c r="AP174" s="210"/>
      <c r="AQ174" s="212"/>
      <c r="AR174" s="214"/>
      <c r="AS174" s="216"/>
      <c r="AT174" s="202"/>
    </row>
    <row r="175" spans="1:46" ht="15.75" thickBot="1" x14ac:dyDescent="0.3">
      <c r="A175" s="159" t="str">
        <f>IFERROR(AVERAGE(C175:G175,J175:N175,Q175:U175,X175:AB175,AE175:AI175,AL175:AM175),"-")</f>
        <v>-</v>
      </c>
      <c r="B175" s="169" t="s">
        <v>38</v>
      </c>
      <c r="C175" s="148" t="str">
        <f>IF(C173=".",".",IF(C173="-","-",IFERROR(C173-C172-C174,"")))</f>
        <v/>
      </c>
      <c r="D175" s="148" t="str">
        <f>IF(D173=".",".",IF(D173="-","-",IFERROR(D173-D172-D174,"")))</f>
        <v/>
      </c>
      <c r="E175" s="148" t="str">
        <f>IF(E173=".",".",IF(E173="-","",IFERROR(E173-E172-E174,"")))</f>
        <v/>
      </c>
      <c r="F175" s="148" t="str">
        <f>IF(F173=".",".",IF(F173="-","-",IFERROR(F173-F172-F174,"")))</f>
        <v/>
      </c>
      <c r="G175" s="148" t="str">
        <f>IF(G173=".",".",IF(G173="-","-",IFERROR(G173-G172-G174,"")))</f>
        <v/>
      </c>
      <c r="H175" s="149">
        <f>IF(H173=".",".",SUM(C175:G175)+SUM(AL163:AM163))</f>
        <v>0</v>
      </c>
      <c r="I175" s="150" t="str">
        <f>IF(I173=".",".",IFERROR(AVERAGE(AL169:AM169,C175:G175),""))</f>
        <v/>
      </c>
      <c r="J175" s="148" t="str">
        <f>IF(J173=".",".",IF(J173="-","-",IFERROR(J173-J172-J174,"")))</f>
        <v/>
      </c>
      <c r="K175" s="148" t="str">
        <f>IF(K173=".",".",IF(K173="-","-",IFERROR(K173-K172-K174,"")))</f>
        <v/>
      </c>
      <c r="L175" s="148" t="str">
        <f>IF(L173=".",".",IF(L173="-","",IFERROR(L173-L172-L174,"")))</f>
        <v/>
      </c>
      <c r="M175" s="148" t="str">
        <f>IF(M173=".",".",IF(M173="-","-",IFERROR(M173-M172-M174,"")))</f>
        <v/>
      </c>
      <c r="N175" s="148" t="str">
        <f>IF(N173=".",".",IF(N173="-","-",IFERROR(N173-N172-N174,"")))</f>
        <v/>
      </c>
      <c r="O175" s="149">
        <f>IF(O173=".",".",SUM(J175:N175))</f>
        <v>0</v>
      </c>
      <c r="P175" s="150" t="str">
        <f>IF(P173=".",".",IFERROR(AVERAGE(J175:N175),""))</f>
        <v/>
      </c>
      <c r="Q175" s="148" t="str">
        <f>IF(Q173=".",".",IF(Q173="-","-",IFERROR(Q173-Q172-Q174,"")))</f>
        <v/>
      </c>
      <c r="R175" s="148" t="str">
        <f>IF(R173=".",".",IF(R173="-","-",IFERROR(R173-R172-R174,"")))</f>
        <v/>
      </c>
      <c r="S175" s="148" t="str">
        <f>IF(S173=".",".",IF(S173="-","",IFERROR(S173-S172-S174,"")))</f>
        <v/>
      </c>
      <c r="T175" s="148" t="str">
        <f>IF(T173=".",".",IF(T173="-","-",IFERROR(T173-T172-T174,"")))</f>
        <v/>
      </c>
      <c r="U175" s="148" t="str">
        <f>IF(U173=".",".",IF(U173="-","-",IFERROR(U173-U172-U174,"")))</f>
        <v/>
      </c>
      <c r="V175" s="149">
        <f>IF(V173=".",".",SUM(Q175:U175))</f>
        <v>0</v>
      </c>
      <c r="W175" s="150" t="str">
        <f>IF(W173=".",".",IFERROR(AVERAGE(Q175:U175),""))</f>
        <v/>
      </c>
      <c r="X175" s="148" t="str">
        <f>IF(X173=".",".",IF(X173="-","-",IFERROR(X173-X172-X174,"")))</f>
        <v/>
      </c>
      <c r="Y175" s="148" t="str">
        <f>IF(Y173=".",".",IF(Y173="-","-",IFERROR(Y173-Y172-Y174,"")))</f>
        <v/>
      </c>
      <c r="Z175" s="148" t="str">
        <f>IF(Z173=".",".",IF(Z173="-","",IFERROR(Z173-Z172-Z174,"")))</f>
        <v/>
      </c>
      <c r="AA175" s="148" t="str">
        <f>IF(AA173=".",".",IF(AA173="-","-",IFERROR(AA173-AA172-AA174,"")))</f>
        <v/>
      </c>
      <c r="AB175" s="148" t="str">
        <f>IF(AB173=".",".",IF(AB173="-","-",IFERROR(AB173-AB172-AB174,"")))</f>
        <v/>
      </c>
      <c r="AC175" s="149">
        <f>IF(AC173=".",".",SUM(X175:AB175))</f>
        <v>0</v>
      </c>
      <c r="AD175" s="150" t="str">
        <f>IF(AD173=".",".",IFERROR(AVERAGE(X175:AB175),""))</f>
        <v/>
      </c>
      <c r="AE175" s="148" t="str">
        <f>IF(AE173=".",".",IF(AE173="-","-",IFERROR(AE173-AE172-AE174,"")))</f>
        <v/>
      </c>
      <c r="AF175" s="148" t="str">
        <f>IF(AF173=".",".",IF(AF173="-","-",IFERROR(AF173-AF172-AF174,"")))</f>
        <v/>
      </c>
      <c r="AG175" s="148" t="str">
        <f>IF(AG173=".",".",IF(AG173="-","",IFERROR(AG173-AG172-AG174,"")))</f>
        <v/>
      </c>
      <c r="AH175" s="148" t="str">
        <f>IF(AH173=".",".",IF(AH173="-","-",IFERROR(AH173-AH172-AH174,"")))</f>
        <v/>
      </c>
      <c r="AI175" s="148" t="str">
        <f>IF(AI173=".",".",IF(AI173="-","-",IFERROR(AI173-AI172-AI174,"")))</f>
        <v/>
      </c>
      <c r="AJ175" s="149">
        <f>IF(AJ173=".",".",SUM(AE175:AI175))</f>
        <v>0</v>
      </c>
      <c r="AK175" s="150" t="str">
        <f>IF(AK173=".",".",IFERROR(AVERAGE(AE175:AI175),""))</f>
        <v/>
      </c>
      <c r="AL175" s="148" t="str">
        <f>IF(AL173=".",".",IF(AL173="-","-",IFERROR(AL173-AL172-AL174,"")))</f>
        <v/>
      </c>
      <c r="AM175" s="148" t="str">
        <f>IF(AM173=".",".",IF(AM173="-","-",IFERROR(AM173-AM172-AM174,"")))</f>
        <v/>
      </c>
      <c r="AN175" s="207"/>
      <c r="AO175" s="209"/>
      <c r="AP175" s="211"/>
      <c r="AQ175" s="213"/>
      <c r="AR175" s="215"/>
      <c r="AS175" s="217"/>
      <c r="AT175" s="203"/>
    </row>
    <row r="176" spans="1:46" x14ac:dyDescent="0.25">
      <c r="A176" s="201" t="s">
        <v>30</v>
      </c>
      <c r="B176" s="167" t="s">
        <v>31</v>
      </c>
      <c r="C176" s="112">
        <f>Enfants!AU95</f>
        <v>1</v>
      </c>
      <c r="D176" s="113">
        <f>Enfants!AV95</f>
        <v>2</v>
      </c>
      <c r="E176" s="113">
        <f>Enfants!AW95</f>
        <v>3</v>
      </c>
      <c r="F176" s="113">
        <f>Enfants!AX95</f>
        <v>4</v>
      </c>
      <c r="G176" s="113">
        <f>Enfants!AY95</f>
        <v>5</v>
      </c>
      <c r="H176" s="115">
        <f>Enfants!AZ95</f>
        <v>6</v>
      </c>
      <c r="I176" s="115">
        <f>Enfants!BA95</f>
        <v>7</v>
      </c>
      <c r="J176" s="113">
        <f>Enfants!BB95</f>
        <v>8</v>
      </c>
      <c r="K176" s="113">
        <f>Enfants!BC95</f>
        <v>9</v>
      </c>
      <c r="L176" s="113">
        <f>Enfants!BD95</f>
        <v>10</v>
      </c>
      <c r="M176" s="113">
        <f>Enfants!BE95</f>
        <v>11</v>
      </c>
      <c r="N176" s="113">
        <f>Enfants!BF95</f>
        <v>12</v>
      </c>
      <c r="O176" s="115">
        <f>Enfants!BG95</f>
        <v>13</v>
      </c>
      <c r="P176" s="115">
        <f>Enfants!BH95</f>
        <v>14</v>
      </c>
      <c r="Q176" s="113">
        <f>Enfants!BI95</f>
        <v>15</v>
      </c>
      <c r="R176" s="113">
        <f>Enfants!BJ95</f>
        <v>16</v>
      </c>
      <c r="S176" s="113">
        <f>Enfants!BK95</f>
        <v>17</v>
      </c>
      <c r="T176" s="113">
        <f>Enfants!BL95</f>
        <v>18</v>
      </c>
      <c r="U176" s="113">
        <f>Enfants!BM95</f>
        <v>19</v>
      </c>
      <c r="V176" s="115">
        <f>Enfants!BN95</f>
        <v>20</v>
      </c>
      <c r="W176" s="115">
        <f>Enfants!BO95</f>
        <v>21</v>
      </c>
      <c r="X176" s="113">
        <f>Enfants!BP95</f>
        <v>22</v>
      </c>
      <c r="Y176" s="113">
        <f>Enfants!BQ95</f>
        <v>23</v>
      </c>
      <c r="Z176" s="113">
        <f>Enfants!BR95</f>
        <v>24</v>
      </c>
      <c r="AA176" s="113">
        <f>Enfants!BS95</f>
        <v>25</v>
      </c>
      <c r="AB176" s="113">
        <f>Enfants!BT95</f>
        <v>26</v>
      </c>
      <c r="AC176" s="141">
        <f>Enfants!BU95</f>
        <v>27</v>
      </c>
      <c r="AD176" s="115">
        <f>Enfants!BV95</f>
        <v>28</v>
      </c>
      <c r="AE176" s="113">
        <f>Enfants!BW95</f>
        <v>29</v>
      </c>
      <c r="AF176" s="113">
        <f>Enfants!BX95</f>
        <v>30</v>
      </c>
      <c r="AG176" s="113">
        <f>Enfants!BY95</f>
        <v>31</v>
      </c>
      <c r="AH176" s="113">
        <f>Enfants!BZ95</f>
        <v>32</v>
      </c>
      <c r="AI176" s="113">
        <f>Enfants!CA95</f>
        <v>33</v>
      </c>
      <c r="AJ176" s="115">
        <f>Enfants!CB95</f>
        <v>34</v>
      </c>
      <c r="AK176" s="115">
        <f>Enfants!CC95</f>
        <v>35</v>
      </c>
      <c r="AL176" s="113">
        <f>Enfants!CD95</f>
        <v>36</v>
      </c>
      <c r="AM176" s="118">
        <f>Enfants!CE95</f>
        <v>37</v>
      </c>
      <c r="AN176" s="206">
        <f t="shared" ref="AN176" si="2427">COUNTIF(C177:AM177,"Férier")</f>
        <v>0</v>
      </c>
      <c r="AO176" s="208">
        <f t="shared" ref="AO176" si="2428">(COUNTIF(C177:AM177,"8h_CL")+(COUNTIF(C177:AM177,"4h_CL")*0.5))</f>
        <v>0</v>
      </c>
      <c r="AP176" s="210">
        <f t="shared" ref="AP176" si="2429">(COUNTIF(C177:AM177,"8h_RC")+(COUNTIF(C177:AM177,"2h_RC")*0.5)+(COUNTIF(C177:AM177,"2h_RC")*0.25)+(COUNTIF(C177:AM177,"6h_RC")*0.75))</f>
        <v>0</v>
      </c>
      <c r="AQ176" s="212">
        <f t="shared" ref="AQ176" si="2430">COUNTIF(C177:AM177,"SaSo")</f>
        <v>0</v>
      </c>
      <c r="AR176" s="214">
        <f t="shared" ref="AR176" si="2431">COUNTIF(C177:AM177,"Malad")</f>
        <v>0</v>
      </c>
      <c r="AS176" s="216">
        <f t="shared" ref="AS176" si="2432">COUNTIF(C177:AM177,"T-HW")</f>
        <v>0</v>
      </c>
      <c r="AT176" s="201">
        <f t="shared" ref="AT176" si="2433">(COUNTIF(C177:AM177,"8h_CEL")+(COUNTIF(C176:AM176,"2h_CEL")*0.5))</f>
        <v>0</v>
      </c>
    </row>
    <row r="177" spans="1:46" x14ac:dyDescent="0.25">
      <c r="A177" s="202"/>
      <c r="B177" s="168" t="s">
        <v>32</v>
      </c>
      <c r="C177" s="142" t="str">
        <f>IF(C176=".",".","")</f>
        <v/>
      </c>
      <c r="D177" s="143" t="str">
        <f t="shared" ref="D177" si="2434">IF(D176=".",".","")</f>
        <v/>
      </c>
      <c r="E177" s="143" t="str">
        <f t="shared" ref="E177" si="2435">IF(E176=".",".","")</f>
        <v/>
      </c>
      <c r="F177" s="143" t="str">
        <f t="shared" ref="F177" si="2436">IF(F176=".",".","")</f>
        <v/>
      </c>
      <c r="G177" s="143" t="str">
        <f t="shared" ref="G177" si="2437">IF(G176=".",".","")</f>
        <v/>
      </c>
      <c r="H177" s="145" t="str">
        <f t="shared" ref="H177:H179" si="2438">IF(H176=".",".","")</f>
        <v/>
      </c>
      <c r="I177" s="145" t="str">
        <f t="shared" ref="I177:I179" si="2439">IF(I176=".",".","")</f>
        <v/>
      </c>
      <c r="J177" s="142" t="str">
        <f>IF(J176=".",".","")</f>
        <v/>
      </c>
      <c r="K177" s="143" t="str">
        <f t="shared" ref="K177" si="2440">IF(K176=".",".","")</f>
        <v/>
      </c>
      <c r="L177" s="143" t="str">
        <f t="shared" ref="L177" si="2441">IF(L176=".",".","")</f>
        <v/>
      </c>
      <c r="M177" s="143" t="str">
        <f t="shared" ref="M177" si="2442">IF(M176=".",".","")</f>
        <v/>
      </c>
      <c r="N177" s="143" t="str">
        <f t="shared" ref="N177" si="2443">IF(N176=".",".","")</f>
        <v/>
      </c>
      <c r="O177" s="145" t="str">
        <f t="shared" ref="O177:O179" si="2444">IF(O176=".",".","")</f>
        <v/>
      </c>
      <c r="P177" s="145" t="str">
        <f t="shared" ref="P177:P179" si="2445">IF(P176=".",".","")</f>
        <v/>
      </c>
      <c r="Q177" s="142" t="str">
        <f>IF(Q176=".",".","")</f>
        <v/>
      </c>
      <c r="R177" s="143" t="str">
        <f t="shared" ref="R177" si="2446">IF(R176=".",".","")</f>
        <v/>
      </c>
      <c r="S177" s="143" t="str">
        <f t="shared" ref="S177" si="2447">IF(S176=".",".","")</f>
        <v/>
      </c>
      <c r="T177" s="143" t="str">
        <f t="shared" ref="T177" si="2448">IF(T176=".",".","")</f>
        <v/>
      </c>
      <c r="U177" s="143" t="str">
        <f t="shared" ref="U177" si="2449">IF(U176=".",".","")</f>
        <v/>
      </c>
      <c r="V177" s="145" t="str">
        <f t="shared" ref="V177:V179" si="2450">IF(V176=".",".","")</f>
        <v/>
      </c>
      <c r="W177" s="145" t="str">
        <f t="shared" ref="W177:W179" si="2451">IF(W176=".",".","")</f>
        <v/>
      </c>
      <c r="X177" s="142" t="str">
        <f>IF(X176=".",".","")</f>
        <v/>
      </c>
      <c r="Y177" s="143" t="str">
        <f t="shared" ref="Y177" si="2452">IF(Y176=".",".","")</f>
        <v/>
      </c>
      <c r="Z177" s="143" t="str">
        <f t="shared" ref="Z177" si="2453">IF(Z176=".",".","")</f>
        <v/>
      </c>
      <c r="AA177" s="143" t="str">
        <f t="shared" ref="AA177" si="2454">IF(AA176=".",".","")</f>
        <v/>
      </c>
      <c r="AB177" s="143" t="str">
        <f t="shared" ref="AB177" si="2455">IF(AB176=".",".","")</f>
        <v/>
      </c>
      <c r="AC177" s="145" t="str">
        <f t="shared" ref="AC177:AC179" si="2456">IF(AC176=".",".","")</f>
        <v/>
      </c>
      <c r="AD177" s="145" t="str">
        <f t="shared" ref="AD177:AD179" si="2457">IF(AD176=".",".","")</f>
        <v/>
      </c>
      <c r="AE177" s="142" t="str">
        <f>IF(AE176=".",".","")</f>
        <v/>
      </c>
      <c r="AF177" s="143" t="str">
        <f t="shared" ref="AF177" si="2458">IF(AF176=".",".","")</f>
        <v/>
      </c>
      <c r="AG177" s="143" t="str">
        <f t="shared" ref="AG177" si="2459">IF(AG176=".",".","")</f>
        <v/>
      </c>
      <c r="AH177" s="143" t="str">
        <f t="shared" ref="AH177" si="2460">IF(AH176=".",".","")</f>
        <v/>
      </c>
      <c r="AI177" s="143" t="str">
        <f t="shared" ref="AI177" si="2461">IF(AI176=".",".","")</f>
        <v/>
      </c>
      <c r="AJ177" s="145" t="str">
        <f t="shared" ref="AJ177:AJ179" si="2462">IF(AJ176=".",".","")</f>
        <v/>
      </c>
      <c r="AK177" s="145" t="str">
        <f t="shared" ref="AK177:AK179" si="2463">IF(AK176=".",".","")</f>
        <v/>
      </c>
      <c r="AL177" s="142" t="str">
        <f>IF(AL176=".",".","")</f>
        <v/>
      </c>
      <c r="AM177" s="143" t="str">
        <f t="shared" ref="AM177" si="2464">IF(AM176=".",".","")</f>
        <v/>
      </c>
      <c r="AN177" s="206"/>
      <c r="AO177" s="208"/>
      <c r="AP177" s="210"/>
      <c r="AQ177" s="212"/>
      <c r="AR177" s="214"/>
      <c r="AS177" s="216"/>
      <c r="AT177" s="202"/>
    </row>
    <row r="178" spans="1:46" x14ac:dyDescent="0.25">
      <c r="A178" s="202"/>
      <c r="B178" s="168" t="s">
        <v>34</v>
      </c>
      <c r="C178" s="146" t="str">
        <f t="shared" ref="C178" si="2465">IF(C177=".",".",IF(C177="T-HW","",IF(C177="Work","",IF(C177="","","-"))))</f>
        <v/>
      </c>
      <c r="D178" s="146" t="str">
        <f t="shared" ref="D178" si="2466">IF(D177=".",".",IF(D177="T-HW","",IF(D177="Work","",IF(D177="","","-"))))</f>
        <v/>
      </c>
      <c r="E178" s="146" t="str">
        <f t="shared" ref="E178" si="2467">IF(E177=".",".",IF(E177="T-HW","",IF(E177="Work","",IF(E177="","","-"))))</f>
        <v/>
      </c>
      <c r="F178" s="146" t="str">
        <f>IF(F177=".",".",IF(F177="T-HW","",IF(F177="Work","",IF(F177="","","-"))))</f>
        <v/>
      </c>
      <c r="G178" s="146" t="str">
        <f>IF(G177=".",".",IF(G177="T-HW","",IF(G177="Work","",IF(G177="","","-"))))</f>
        <v/>
      </c>
      <c r="H178" s="144" t="str">
        <f t="shared" si="2438"/>
        <v/>
      </c>
      <c r="I178" s="144" t="str">
        <f t="shared" si="2439"/>
        <v/>
      </c>
      <c r="J178" s="146" t="str">
        <f t="shared" ref="J178" si="2468">IF(J177=".",".",IF(J177="T-HW","",IF(J177="Work","",IF(J177="","","-"))))</f>
        <v/>
      </c>
      <c r="K178" s="146" t="str">
        <f t="shared" ref="K178" si="2469">IF(K177=".",".",IF(K177="T-HW","",IF(K177="Work","",IF(K177="","","-"))))</f>
        <v/>
      </c>
      <c r="L178" s="146" t="str">
        <f t="shared" ref="L178" si="2470">IF(L177=".",".",IF(L177="T-HW","",IF(L177="Work","",IF(L177="","","-"))))</f>
        <v/>
      </c>
      <c r="M178" s="146" t="str">
        <f t="shared" ref="M178" si="2471">IF(M177=".",".",IF(M177="T-HW","",IF(M177="Work","",IF(M177="","","-"))))</f>
        <v/>
      </c>
      <c r="N178" s="146" t="str">
        <f t="shared" ref="N178" si="2472">IF(N177=".",".",IF(N177="T-HW","",IF(N177="Work","",IF(N177="","","-"))))</f>
        <v/>
      </c>
      <c r="O178" s="144" t="str">
        <f t="shared" si="2444"/>
        <v/>
      </c>
      <c r="P178" s="144" t="str">
        <f t="shared" si="2445"/>
        <v/>
      </c>
      <c r="Q178" s="146" t="str">
        <f t="shared" ref="Q178" si="2473">IF(Q177=".",".",IF(Q177="T-HW","",IF(Q177="Work","",IF(Q177="","","-"))))</f>
        <v/>
      </c>
      <c r="R178" s="146" t="str">
        <f t="shared" ref="R178" si="2474">IF(R177=".",".",IF(R177="T-HW","",IF(R177="Work","",IF(R177="","","-"))))</f>
        <v/>
      </c>
      <c r="S178" s="146" t="str">
        <f t="shared" ref="S178" si="2475">IF(S177=".",".",IF(S177="T-HW","",IF(S177="Work","",IF(S177="","","-"))))</f>
        <v/>
      </c>
      <c r="T178" s="146" t="str">
        <f t="shared" ref="T178" si="2476">IF(T177=".",".",IF(T177="T-HW","",IF(T177="Work","",IF(T177="","","-"))))</f>
        <v/>
      </c>
      <c r="U178" s="146" t="str">
        <f t="shared" ref="U178" si="2477">IF(U177=".",".",IF(U177="T-HW","",IF(U177="Work","",IF(U177="","","-"))))</f>
        <v/>
      </c>
      <c r="V178" s="144" t="str">
        <f t="shared" si="2450"/>
        <v/>
      </c>
      <c r="W178" s="144" t="str">
        <f t="shared" si="2451"/>
        <v/>
      </c>
      <c r="X178" s="146" t="str">
        <f t="shared" ref="X178" si="2478">IF(X177=".",".",IF(X177="T-HW","",IF(X177="Work","",IF(X177="","","-"))))</f>
        <v/>
      </c>
      <c r="Y178" s="146" t="str">
        <f t="shared" ref="Y178" si="2479">IF(Y177=".",".",IF(Y177="T-HW","",IF(Y177="Work","",IF(Y177="","","-"))))</f>
        <v/>
      </c>
      <c r="Z178" s="146" t="str">
        <f t="shared" ref="Z178" si="2480">IF(Z177=".",".",IF(Z177="T-HW","",IF(Z177="Work","",IF(Z177="","","-"))))</f>
        <v/>
      </c>
      <c r="AA178" s="146" t="str">
        <f t="shared" ref="AA178" si="2481">IF(AA177=".",".",IF(AA177="T-HW","",IF(AA177="Work","",IF(AA177="","","-"))))</f>
        <v/>
      </c>
      <c r="AB178" s="146" t="str">
        <f t="shared" ref="AB178" si="2482">IF(AB177=".",".",IF(AB177="T-HW","",IF(AB177="Work","",IF(AB177="","","-"))))</f>
        <v/>
      </c>
      <c r="AC178" s="144" t="str">
        <f t="shared" si="2456"/>
        <v/>
      </c>
      <c r="AD178" s="144" t="str">
        <f t="shared" si="2457"/>
        <v/>
      </c>
      <c r="AE178" s="146" t="str">
        <f t="shared" ref="AE178" si="2483">IF(AE177=".",".",IF(AE177="T-HW","",IF(AE177="Work","",IF(AE177="","","-"))))</f>
        <v/>
      </c>
      <c r="AF178" s="146" t="str">
        <f t="shared" ref="AF178" si="2484">IF(AF177=".",".",IF(AF177="T-HW","",IF(AF177="Work","",IF(AF177="","","-"))))</f>
        <v/>
      </c>
      <c r="AG178" s="146" t="str">
        <f t="shared" ref="AG178" si="2485">IF(AG177=".",".",IF(AG177="T-HW","",IF(AG177="Work","",IF(AG177="","","-"))))</f>
        <v/>
      </c>
      <c r="AH178" s="146" t="str">
        <f t="shared" ref="AH178" si="2486">IF(AH177=".",".",IF(AH177="T-HW","",IF(AH177="Work","",IF(AH177="","","-"))))</f>
        <v/>
      </c>
      <c r="AI178" s="146" t="str">
        <f t="shared" ref="AI178" si="2487">IF(AI177=".",".",IF(AI177="T-HW","",IF(AI177="Work","",IF(AI177="","","-"))))</f>
        <v/>
      </c>
      <c r="AJ178" s="144" t="str">
        <f t="shared" si="2462"/>
        <v/>
      </c>
      <c r="AK178" s="144" t="str">
        <f t="shared" si="2463"/>
        <v/>
      </c>
      <c r="AL178" s="146" t="str">
        <f t="shared" ref="AL178" si="2488">IF(AL177=".",".",IF(AL177="T-HW","",IF(AL177="Work","",IF(AL177="","","-"))))</f>
        <v/>
      </c>
      <c r="AM178" s="146" t="str">
        <f t="shared" ref="AM178" si="2489">IF(AM177=".",".",IF(AM177="T-HW","",IF(AM177="Work","",IF(AM177="","","-"))))</f>
        <v/>
      </c>
      <c r="AN178" s="206"/>
      <c r="AO178" s="208"/>
      <c r="AP178" s="210"/>
      <c r="AQ178" s="212"/>
      <c r="AR178" s="214"/>
      <c r="AS178" s="216"/>
      <c r="AT178" s="202"/>
    </row>
    <row r="179" spans="1:46" x14ac:dyDescent="0.25">
      <c r="A179" s="202"/>
      <c r="B179" s="168" t="s">
        <v>35</v>
      </c>
      <c r="C179" s="146" t="str">
        <f>IF(C178=".",".",IF(C178="-","-",""))</f>
        <v/>
      </c>
      <c r="D179" s="147" t="str">
        <f t="shared" ref="D179" si="2490">IF(D178=".",".",IF(D178="-","-",""))</f>
        <v/>
      </c>
      <c r="E179" s="147" t="str">
        <f t="shared" ref="E179" si="2491">IF(E178=".",".",IF(E178="-","-",""))</f>
        <v/>
      </c>
      <c r="F179" s="147" t="str">
        <f t="shared" ref="F179" si="2492">IF(F178=".",".",IF(F178="-","-",""))</f>
        <v/>
      </c>
      <c r="G179" s="147" t="str">
        <f t="shared" ref="G179" si="2493">IF(G178=".",".",IF(G178="-","-",""))</f>
        <v/>
      </c>
      <c r="H179" s="144" t="str">
        <f t="shared" si="2438"/>
        <v/>
      </c>
      <c r="I179" s="144" t="str">
        <f t="shared" si="2439"/>
        <v/>
      </c>
      <c r="J179" s="146" t="str">
        <f>IF(J178=".",".",IF(J178="-","-",""))</f>
        <v/>
      </c>
      <c r="K179" s="147" t="str">
        <f t="shared" ref="K179" si="2494">IF(K178=".",".",IF(K178="-","-",""))</f>
        <v/>
      </c>
      <c r="L179" s="147" t="str">
        <f t="shared" ref="L179" si="2495">IF(L178=".",".",IF(L178="-","-",""))</f>
        <v/>
      </c>
      <c r="M179" s="147" t="str">
        <f t="shared" ref="M179" si="2496">IF(M178=".",".",IF(M178="-","-",""))</f>
        <v/>
      </c>
      <c r="N179" s="147" t="str">
        <f t="shared" ref="N179" si="2497">IF(N178=".",".",IF(N178="-","-",""))</f>
        <v/>
      </c>
      <c r="O179" s="144" t="str">
        <f t="shared" si="2444"/>
        <v/>
      </c>
      <c r="P179" s="144" t="str">
        <f t="shared" si="2445"/>
        <v/>
      </c>
      <c r="Q179" s="146" t="str">
        <f>IF(Q178=".",".",IF(Q178="-","-",""))</f>
        <v/>
      </c>
      <c r="R179" s="147" t="str">
        <f t="shared" ref="R179" si="2498">IF(R178=".",".",IF(R178="-","-",""))</f>
        <v/>
      </c>
      <c r="S179" s="147" t="str">
        <f t="shared" ref="S179" si="2499">IF(S178=".",".",IF(S178="-","-",""))</f>
        <v/>
      </c>
      <c r="T179" s="147" t="str">
        <f t="shared" ref="T179" si="2500">IF(T178=".",".",IF(T178="-","-",""))</f>
        <v/>
      </c>
      <c r="U179" s="147" t="str">
        <f t="shared" ref="U179" si="2501">IF(U178=".",".",IF(U178="-","-",""))</f>
        <v/>
      </c>
      <c r="V179" s="144" t="str">
        <f t="shared" si="2450"/>
        <v/>
      </c>
      <c r="W179" s="144" t="str">
        <f t="shared" si="2451"/>
        <v/>
      </c>
      <c r="X179" s="146" t="str">
        <f>IF(X178=".",".",IF(X178="-","-",""))</f>
        <v/>
      </c>
      <c r="Y179" s="147" t="str">
        <f t="shared" ref="Y179" si="2502">IF(Y178=".",".",IF(Y178="-","-",""))</f>
        <v/>
      </c>
      <c r="Z179" s="147" t="str">
        <f t="shared" ref="Z179" si="2503">IF(Z178=".",".",IF(Z178="-","-",""))</f>
        <v/>
      </c>
      <c r="AA179" s="147" t="str">
        <f t="shared" ref="AA179" si="2504">IF(AA178=".",".",IF(AA178="-","-",""))</f>
        <v/>
      </c>
      <c r="AB179" s="147" t="str">
        <f t="shared" ref="AB179" si="2505">IF(AB178=".",".",IF(AB178="-","-",""))</f>
        <v/>
      </c>
      <c r="AC179" s="144" t="str">
        <f t="shared" si="2456"/>
        <v/>
      </c>
      <c r="AD179" s="144" t="str">
        <f t="shared" si="2457"/>
        <v/>
      </c>
      <c r="AE179" s="146" t="str">
        <f>IF(AE178=".",".",IF(AE178="-","-",""))</f>
        <v/>
      </c>
      <c r="AF179" s="147" t="str">
        <f t="shared" ref="AF179" si="2506">IF(AF178=".",".",IF(AF178="-","-",""))</f>
        <v/>
      </c>
      <c r="AG179" s="147" t="str">
        <f t="shared" ref="AG179" si="2507">IF(AG178=".",".",IF(AG178="-","-",""))</f>
        <v/>
      </c>
      <c r="AH179" s="147" t="str">
        <f t="shared" ref="AH179" si="2508">IF(AH178=".",".",IF(AH178="-","-",""))</f>
        <v/>
      </c>
      <c r="AI179" s="147" t="str">
        <f t="shared" ref="AI179" si="2509">IF(AI178=".",".",IF(AI178="-","-",""))</f>
        <v/>
      </c>
      <c r="AJ179" s="144" t="str">
        <f t="shared" si="2462"/>
        <v/>
      </c>
      <c r="AK179" s="144" t="str">
        <f t="shared" si="2463"/>
        <v/>
      </c>
      <c r="AL179" s="146" t="str">
        <f>IF(AL178=".",".",IF(AL178="-","-",""))</f>
        <v/>
      </c>
      <c r="AM179" s="147" t="str">
        <f t="shared" ref="AM179" si="2510">IF(AM178=".",".",IF(AM178="-","-",""))</f>
        <v/>
      </c>
      <c r="AN179" s="206"/>
      <c r="AO179" s="208"/>
      <c r="AP179" s="210"/>
      <c r="AQ179" s="212"/>
      <c r="AR179" s="214"/>
      <c r="AS179" s="216"/>
      <c r="AT179" s="202"/>
    </row>
    <row r="180" spans="1:46" x14ac:dyDescent="0.25">
      <c r="A180" s="174" t="s">
        <v>36</v>
      </c>
      <c r="B180" s="168" t="s">
        <v>37</v>
      </c>
      <c r="C180" s="146">
        <f t="shared" ref="C180" si="2511">IF(C179=".",".",IF(C179="-","-",0))</f>
        <v>0</v>
      </c>
      <c r="D180" s="146">
        <f t="shared" ref="D180" si="2512">IF(D179=".",".",IF(D179="-","-",0))</f>
        <v>0</v>
      </c>
      <c r="E180" s="146">
        <f>IF(E179=".",".",IF(E179="-","-",0))</f>
        <v>0</v>
      </c>
      <c r="F180" s="146">
        <f>IF(F179=".",".",IF(F179="-","-",0))</f>
        <v>0</v>
      </c>
      <c r="G180" s="146">
        <f>IF(G179=".",".",IF(G179="-","-",0))</f>
        <v>0</v>
      </c>
      <c r="H180" s="144" t="str">
        <f>IF(H179=".",".","All")</f>
        <v>All</v>
      </c>
      <c r="I180" s="144" t="str">
        <f>IF(I179=".",".","/ jour")</f>
        <v>/ jour</v>
      </c>
      <c r="J180" s="146">
        <f t="shared" ref="J180" si="2513">IF(J179=".",".",IF(J179="-","-",0))</f>
        <v>0</v>
      </c>
      <c r="K180" s="146">
        <f t="shared" ref="K180" si="2514">IF(K179=".",".",IF(K179="-","-",0))</f>
        <v>0</v>
      </c>
      <c r="L180" s="146">
        <f t="shared" ref="L180" si="2515">IF(L179=".",".",IF(L179="-","-",0))</f>
        <v>0</v>
      </c>
      <c r="M180" s="146">
        <f>IF(M179=".",".",IF(M179="-","-",0))</f>
        <v>0</v>
      </c>
      <c r="N180" s="146">
        <f>IF(N179=".",".",IF(N179="-","-",0))</f>
        <v>0</v>
      </c>
      <c r="O180" s="144" t="str">
        <f>IF(O179=".",".","All")</f>
        <v>All</v>
      </c>
      <c r="P180" s="144" t="str">
        <f>IF(P179=".",".","/ jour")</f>
        <v>/ jour</v>
      </c>
      <c r="Q180" s="146">
        <f t="shared" ref="Q180" si="2516">IF(Q179=".",".",IF(Q179="-","-",0))</f>
        <v>0</v>
      </c>
      <c r="R180" s="146">
        <f t="shared" ref="R180" si="2517">IF(R179=".",".",IF(R179="-","-",0))</f>
        <v>0</v>
      </c>
      <c r="S180" s="146">
        <f t="shared" ref="S180" si="2518">IF(S179=".",".",IF(S179="-","-",0))</f>
        <v>0</v>
      </c>
      <c r="T180" s="146">
        <f>IF(T179=".",".",IF(T179="-","-",0))</f>
        <v>0</v>
      </c>
      <c r="U180" s="146">
        <f>IF(U179=".",".",IF(U179="-","-",0))</f>
        <v>0</v>
      </c>
      <c r="V180" s="144" t="str">
        <f>IF(V179=".",".","All")</f>
        <v>All</v>
      </c>
      <c r="W180" s="144" t="str">
        <f>IF(W179=".",".","/ jour")</f>
        <v>/ jour</v>
      </c>
      <c r="X180" s="146">
        <f t="shared" ref="X180" si="2519">IF(X179=".",".",IF(X179="-","-",0))</f>
        <v>0</v>
      </c>
      <c r="Y180" s="146">
        <f t="shared" ref="Y180" si="2520">IF(Y179=".",".",IF(Y179="-","-",0))</f>
        <v>0</v>
      </c>
      <c r="Z180" s="146">
        <f t="shared" ref="Z180" si="2521">IF(Z179=".",".",IF(Z179="-","-",0))</f>
        <v>0</v>
      </c>
      <c r="AA180" s="146">
        <f>IF(AA179=".",".",IF(AA179="-","-",0))</f>
        <v>0</v>
      </c>
      <c r="AB180" s="146">
        <f>IF(AB179=".",".",IF(AB179="-","-",0))</f>
        <v>0</v>
      </c>
      <c r="AC180" s="144" t="str">
        <f>IF(AC179=".",".","All")</f>
        <v>All</v>
      </c>
      <c r="AD180" s="144" t="str">
        <f>IF(AD179=".",".","/ jour")</f>
        <v>/ jour</v>
      </c>
      <c r="AE180" s="146">
        <f t="shared" ref="AE180" si="2522">IF(AE179=".",".",IF(AE179="-","-",0))</f>
        <v>0</v>
      </c>
      <c r="AF180" s="146">
        <f t="shared" ref="AF180" si="2523">IF(AF179=".",".",IF(AF179="-","-",0))</f>
        <v>0</v>
      </c>
      <c r="AG180" s="146">
        <f t="shared" ref="AG180" si="2524">IF(AG179=".",".",IF(AG179="-","-",0))</f>
        <v>0</v>
      </c>
      <c r="AH180" s="146">
        <f>IF(AH179=".",".",IF(AH179="-","-",0))</f>
        <v>0</v>
      </c>
      <c r="AI180" s="146">
        <f>IF(AI179=".",".",IF(AI179="-","-",0))</f>
        <v>0</v>
      </c>
      <c r="AJ180" s="144" t="str">
        <f>IF(AJ179=".",".","All")</f>
        <v>All</v>
      </c>
      <c r="AK180" s="144" t="str">
        <f>IF(AK179=".",".","/ jour")</f>
        <v>/ jour</v>
      </c>
      <c r="AL180" s="146">
        <f t="shared" ref="AL180" si="2525">IF(AL179=".",".",IF(AL179="-","-",0))</f>
        <v>0</v>
      </c>
      <c r="AM180" s="146">
        <f t="shared" ref="AM180" si="2526">IF(AM179=".",".",IF(AM179="-","-",0))</f>
        <v>0</v>
      </c>
      <c r="AN180" s="206"/>
      <c r="AO180" s="208"/>
      <c r="AP180" s="210"/>
      <c r="AQ180" s="212"/>
      <c r="AR180" s="214"/>
      <c r="AS180" s="216"/>
      <c r="AT180" s="202"/>
    </row>
    <row r="181" spans="1:46" ht="15.75" thickBot="1" x14ac:dyDescent="0.3">
      <c r="A181" s="159" t="str">
        <f>IFERROR(AVERAGE(C181:G181,J181:N181,Q181:U181,X181:AB181,AE181:AI181,AL181:AM181),"-")</f>
        <v>-</v>
      </c>
      <c r="B181" s="169" t="s">
        <v>38</v>
      </c>
      <c r="C181" s="148" t="str">
        <f>IF(C179=".",".",IF(C179="-","-",IFERROR(C179-C178-C180,"")))</f>
        <v/>
      </c>
      <c r="D181" s="148" t="str">
        <f>IF(D179=".",".",IF(D179="-","-",IFERROR(D179-D178-D180,"")))</f>
        <v/>
      </c>
      <c r="E181" s="148" t="str">
        <f>IF(E179=".",".",IF(E179="-","",IFERROR(E179-E178-E180,"")))</f>
        <v/>
      </c>
      <c r="F181" s="148" t="str">
        <f>IF(F179=".",".",IF(F179="-","-",IFERROR(F179-F178-F180,"")))</f>
        <v/>
      </c>
      <c r="G181" s="148" t="str">
        <f>IF(G179=".",".",IF(G179="-","-",IFERROR(G179-G178-G180,"")))</f>
        <v/>
      </c>
      <c r="H181" s="149">
        <f>IF(H179=".",".",SUM(C181:G181)+SUM(AL169:AM169))</f>
        <v>0</v>
      </c>
      <c r="I181" s="150" t="str">
        <f>IF(I179=".",".",IFERROR(AVERAGE(AL175:AM175,C181:G181),""))</f>
        <v/>
      </c>
      <c r="J181" s="148" t="str">
        <f>IF(J179=".",".",IF(J179="-","-",IFERROR(J179-J178-J180,"")))</f>
        <v/>
      </c>
      <c r="K181" s="148" t="str">
        <f>IF(K179=".",".",IF(K179="-","-",IFERROR(K179-K178-K180,"")))</f>
        <v/>
      </c>
      <c r="L181" s="148" t="str">
        <f>IF(L179=".",".",IF(L179="-","",IFERROR(L179-L178-L180,"")))</f>
        <v/>
      </c>
      <c r="M181" s="148" t="str">
        <f>IF(M179=".",".",IF(M179="-","-",IFERROR(M179-M178-M180,"")))</f>
        <v/>
      </c>
      <c r="N181" s="148" t="str">
        <f>IF(N179=".",".",IF(N179="-","-",IFERROR(N179-N178-N180,"")))</f>
        <v/>
      </c>
      <c r="O181" s="149">
        <f>IF(O179=".",".",SUM(J181:N181))</f>
        <v>0</v>
      </c>
      <c r="P181" s="150" t="str">
        <f>IF(P179=".",".",IFERROR(AVERAGE(J181:N181),""))</f>
        <v/>
      </c>
      <c r="Q181" s="148" t="str">
        <f>IF(Q179=".",".",IF(Q179="-","-",IFERROR(Q179-Q178-Q180,"")))</f>
        <v/>
      </c>
      <c r="R181" s="148" t="str">
        <f>IF(R179=".",".",IF(R179="-","-",IFERROR(R179-R178-R180,"")))</f>
        <v/>
      </c>
      <c r="S181" s="148" t="str">
        <f>IF(S179=".",".",IF(S179="-","",IFERROR(S179-S178-S180,"")))</f>
        <v/>
      </c>
      <c r="T181" s="148" t="str">
        <f>IF(T179=".",".",IF(T179="-","-",IFERROR(T179-T178-T180,"")))</f>
        <v/>
      </c>
      <c r="U181" s="148" t="str">
        <f>IF(U179=".",".",IF(U179="-","-",IFERROR(U179-U178-U180,"")))</f>
        <v/>
      </c>
      <c r="V181" s="149">
        <f>IF(V179=".",".",SUM(Q181:U181))</f>
        <v>0</v>
      </c>
      <c r="W181" s="150" t="str">
        <f>IF(W179=".",".",IFERROR(AVERAGE(Q181:U181),""))</f>
        <v/>
      </c>
      <c r="X181" s="148" t="str">
        <f>IF(X179=".",".",IF(X179="-","-",IFERROR(X179-X178-X180,"")))</f>
        <v/>
      </c>
      <c r="Y181" s="148" t="str">
        <f>IF(Y179=".",".",IF(Y179="-","-",IFERROR(Y179-Y178-Y180,"")))</f>
        <v/>
      </c>
      <c r="Z181" s="148" t="str">
        <f>IF(Z179=".",".",IF(Z179="-","",IFERROR(Z179-Z178-Z180,"")))</f>
        <v/>
      </c>
      <c r="AA181" s="148" t="str">
        <f>IF(AA179=".",".",IF(AA179="-","-",IFERROR(AA179-AA178-AA180,"")))</f>
        <v/>
      </c>
      <c r="AB181" s="148" t="str">
        <f>IF(AB179=".",".",IF(AB179="-","-",IFERROR(AB179-AB178-AB180,"")))</f>
        <v/>
      </c>
      <c r="AC181" s="149">
        <f>IF(AC179=".",".",SUM(X181:AB181))</f>
        <v>0</v>
      </c>
      <c r="AD181" s="150" t="str">
        <f>IF(AD179=".",".",IFERROR(AVERAGE(X181:AB181),""))</f>
        <v/>
      </c>
      <c r="AE181" s="148" t="str">
        <f>IF(AE179=".",".",IF(AE179="-","-",IFERROR(AE179-AE178-AE180,"")))</f>
        <v/>
      </c>
      <c r="AF181" s="148" t="str">
        <f>IF(AF179=".",".",IF(AF179="-","-",IFERROR(AF179-AF178-AF180,"")))</f>
        <v/>
      </c>
      <c r="AG181" s="148" t="str">
        <f>IF(AG179=".",".",IF(AG179="-","",IFERROR(AG179-AG178-AG180,"")))</f>
        <v/>
      </c>
      <c r="AH181" s="148" t="str">
        <f>IF(AH179=".",".",IF(AH179="-","-",IFERROR(AH179-AH178-AH180,"")))</f>
        <v/>
      </c>
      <c r="AI181" s="148" t="str">
        <f>IF(AI179=".",".",IF(AI179="-","-",IFERROR(AI179-AI178-AI180,"")))</f>
        <v/>
      </c>
      <c r="AJ181" s="149">
        <f>IF(AJ179=".",".",SUM(AE181:AI181))</f>
        <v>0</v>
      </c>
      <c r="AK181" s="150" t="str">
        <f>IF(AK179=".",".",IFERROR(AVERAGE(AE181:AI181),""))</f>
        <v/>
      </c>
      <c r="AL181" s="148" t="str">
        <f>IF(AL179=".",".",IF(AL179="-","-",IFERROR(AL179-AL178-AL180,"")))</f>
        <v/>
      </c>
      <c r="AM181" s="148" t="str">
        <f>IF(AM179=".",".",IF(AM179="-","-",IFERROR(AM179-AM178-AM180,"")))</f>
        <v/>
      </c>
      <c r="AN181" s="207"/>
      <c r="AO181" s="209"/>
      <c r="AP181" s="211"/>
      <c r="AQ181" s="213"/>
      <c r="AR181" s="215"/>
      <c r="AS181" s="217"/>
      <c r="AT181" s="203"/>
    </row>
    <row r="182" spans="1:46" x14ac:dyDescent="0.25">
      <c r="A182" s="201" t="s">
        <v>39</v>
      </c>
      <c r="B182" s="167" t="s">
        <v>31</v>
      </c>
      <c r="C182" s="112">
        <f>Enfants!AU96</f>
        <v>1</v>
      </c>
      <c r="D182" s="113">
        <f>Enfants!AV96</f>
        <v>2</v>
      </c>
      <c r="E182" s="113">
        <f>Enfants!AW96</f>
        <v>3</v>
      </c>
      <c r="F182" s="113">
        <f>Enfants!AX96</f>
        <v>4</v>
      </c>
      <c r="G182" s="113">
        <f>Enfants!AY96</f>
        <v>5</v>
      </c>
      <c r="H182" s="115">
        <f>Enfants!AZ96</f>
        <v>6</v>
      </c>
      <c r="I182" s="115">
        <f>Enfants!BA96</f>
        <v>7</v>
      </c>
      <c r="J182" s="113">
        <f>Enfants!BB96</f>
        <v>8</v>
      </c>
      <c r="K182" s="113">
        <f>Enfants!BC96</f>
        <v>9</v>
      </c>
      <c r="L182" s="113">
        <f>Enfants!BD96</f>
        <v>10</v>
      </c>
      <c r="M182" s="113">
        <f>Enfants!BE96</f>
        <v>11</v>
      </c>
      <c r="N182" s="113">
        <f>Enfants!BF96</f>
        <v>12</v>
      </c>
      <c r="O182" s="115">
        <f>Enfants!BG96</f>
        <v>13</v>
      </c>
      <c r="P182" s="115">
        <f>Enfants!BH96</f>
        <v>14</v>
      </c>
      <c r="Q182" s="113">
        <f>Enfants!BI96</f>
        <v>15</v>
      </c>
      <c r="R182" s="113">
        <f>Enfants!BJ96</f>
        <v>16</v>
      </c>
      <c r="S182" s="113">
        <f>Enfants!BK96</f>
        <v>17</v>
      </c>
      <c r="T182" s="113">
        <f>Enfants!BL96</f>
        <v>18</v>
      </c>
      <c r="U182" s="113">
        <f>Enfants!BM96</f>
        <v>19</v>
      </c>
      <c r="V182" s="115">
        <f>Enfants!BN96</f>
        <v>20</v>
      </c>
      <c r="W182" s="115">
        <f>Enfants!BO96</f>
        <v>21</v>
      </c>
      <c r="X182" s="113">
        <f>Enfants!BP96</f>
        <v>22</v>
      </c>
      <c r="Y182" s="113">
        <f>Enfants!BQ96</f>
        <v>23</v>
      </c>
      <c r="Z182" s="113">
        <f>Enfants!BR96</f>
        <v>24</v>
      </c>
      <c r="AA182" s="113">
        <f>Enfants!BS96</f>
        <v>25</v>
      </c>
      <c r="AB182" s="113">
        <f>Enfants!BT96</f>
        <v>26</v>
      </c>
      <c r="AC182" s="141">
        <f>Enfants!BU96</f>
        <v>27</v>
      </c>
      <c r="AD182" s="115">
        <f>Enfants!BV96</f>
        <v>28</v>
      </c>
      <c r="AE182" s="113">
        <f>Enfants!BW96</f>
        <v>29</v>
      </c>
      <c r="AF182" s="113">
        <f>Enfants!BX96</f>
        <v>30</v>
      </c>
      <c r="AG182" s="113">
        <f>Enfants!BY96</f>
        <v>31</v>
      </c>
      <c r="AH182" s="113">
        <f>Enfants!BZ96</f>
        <v>32</v>
      </c>
      <c r="AI182" s="113">
        <f>Enfants!CA96</f>
        <v>33</v>
      </c>
      <c r="AJ182" s="115">
        <f>Enfants!CB96</f>
        <v>34</v>
      </c>
      <c r="AK182" s="115">
        <f>Enfants!CC96</f>
        <v>35</v>
      </c>
      <c r="AL182" s="113">
        <f>Enfants!CD96</f>
        <v>36</v>
      </c>
      <c r="AM182" s="118">
        <f>Enfants!CE96</f>
        <v>37</v>
      </c>
      <c r="AN182" s="206">
        <f t="shared" ref="AN182" si="2527">COUNTIF(C183:AM183,"Férier")</f>
        <v>0</v>
      </c>
      <c r="AO182" s="208">
        <f t="shared" ref="AO182" si="2528">(COUNTIF(C183:AM183,"8h_CL")+(COUNTIF(C183:AM183,"4h_CL")*0.5))</f>
        <v>0</v>
      </c>
      <c r="AP182" s="210">
        <f t="shared" ref="AP182" si="2529">(COUNTIF(C183:AM183,"8h_RC")+(COUNTIF(C183:AM183,"2h_RC")*0.5)+(COUNTIF(C183:AM183,"2h_RC")*0.25)+(COUNTIF(C183:AM183,"6h_RC")*0.75))</f>
        <v>0</v>
      </c>
      <c r="AQ182" s="212">
        <f t="shared" ref="AQ182" si="2530">COUNTIF(C183:AM183,"SaSo")</f>
        <v>0</v>
      </c>
      <c r="AR182" s="214">
        <f t="shared" ref="AR182" si="2531">COUNTIF(C183:AM183,"Malad")</f>
        <v>0</v>
      </c>
      <c r="AS182" s="216">
        <f t="shared" ref="AS182" si="2532">COUNTIF(C183:AM183,"T-HW")</f>
        <v>0</v>
      </c>
      <c r="AT182" s="201">
        <f t="shared" ref="AT182" si="2533">(COUNTIF(C183:AM183,"8h_CEL")+(COUNTIF(C182:AM182,"2h_CEL")*0.5))</f>
        <v>0</v>
      </c>
    </row>
    <row r="183" spans="1:46" x14ac:dyDescent="0.25">
      <c r="A183" s="202"/>
      <c r="B183" s="168" t="s">
        <v>32</v>
      </c>
      <c r="C183" s="142" t="str">
        <f>IF(C182=".",".","")</f>
        <v/>
      </c>
      <c r="D183" s="143" t="str">
        <f t="shared" ref="D183" si="2534">IF(D182=".",".","")</f>
        <v/>
      </c>
      <c r="E183" s="143" t="str">
        <f t="shared" ref="E183" si="2535">IF(E182=".",".","")</f>
        <v/>
      </c>
      <c r="F183" s="143" t="str">
        <f t="shared" ref="F183" si="2536">IF(F182=".",".","")</f>
        <v/>
      </c>
      <c r="G183" s="143" t="str">
        <f t="shared" ref="G183" si="2537">IF(G182=".",".","")</f>
        <v/>
      </c>
      <c r="H183" s="145" t="str">
        <f t="shared" ref="H183:H185" si="2538">IF(H182=".",".","")</f>
        <v/>
      </c>
      <c r="I183" s="145" t="str">
        <f t="shared" ref="I183:I185" si="2539">IF(I182=".",".","")</f>
        <v/>
      </c>
      <c r="J183" s="142" t="str">
        <f>IF(J182=".",".","")</f>
        <v/>
      </c>
      <c r="K183" s="143" t="str">
        <f t="shared" ref="K183" si="2540">IF(K182=".",".","")</f>
        <v/>
      </c>
      <c r="L183" s="143" t="str">
        <f t="shared" ref="L183" si="2541">IF(L182=".",".","")</f>
        <v/>
      </c>
      <c r="M183" s="143" t="str">
        <f t="shared" ref="M183" si="2542">IF(M182=".",".","")</f>
        <v/>
      </c>
      <c r="N183" s="143" t="str">
        <f t="shared" ref="N183" si="2543">IF(N182=".",".","")</f>
        <v/>
      </c>
      <c r="O183" s="145" t="str">
        <f t="shared" ref="O183:O185" si="2544">IF(O182=".",".","")</f>
        <v/>
      </c>
      <c r="P183" s="145" t="str">
        <f t="shared" ref="P183:P185" si="2545">IF(P182=".",".","")</f>
        <v/>
      </c>
      <c r="Q183" s="142" t="str">
        <f>IF(Q182=".",".","")</f>
        <v/>
      </c>
      <c r="R183" s="143" t="str">
        <f t="shared" ref="R183" si="2546">IF(R182=".",".","")</f>
        <v/>
      </c>
      <c r="S183" s="143" t="str">
        <f t="shared" ref="S183" si="2547">IF(S182=".",".","")</f>
        <v/>
      </c>
      <c r="T183" s="143" t="str">
        <f t="shared" ref="T183" si="2548">IF(T182=".",".","")</f>
        <v/>
      </c>
      <c r="U183" s="143" t="str">
        <f t="shared" ref="U183" si="2549">IF(U182=".",".","")</f>
        <v/>
      </c>
      <c r="V183" s="145" t="str">
        <f t="shared" ref="V183:V185" si="2550">IF(V182=".",".","")</f>
        <v/>
      </c>
      <c r="W183" s="145" t="str">
        <f t="shared" ref="W183:W185" si="2551">IF(W182=".",".","")</f>
        <v/>
      </c>
      <c r="X183" s="142" t="str">
        <f>IF(X182=".",".","")</f>
        <v/>
      </c>
      <c r="Y183" s="143" t="str">
        <f t="shared" ref="Y183" si="2552">IF(Y182=".",".","")</f>
        <v/>
      </c>
      <c r="Z183" s="143" t="str">
        <f t="shared" ref="Z183" si="2553">IF(Z182=".",".","")</f>
        <v/>
      </c>
      <c r="AA183" s="143" t="str">
        <f t="shared" ref="AA183" si="2554">IF(AA182=".",".","")</f>
        <v/>
      </c>
      <c r="AB183" s="143" t="str">
        <f t="shared" ref="AB183" si="2555">IF(AB182=".",".","")</f>
        <v/>
      </c>
      <c r="AC183" s="145" t="str">
        <f t="shared" ref="AC183:AC185" si="2556">IF(AC182=".",".","")</f>
        <v/>
      </c>
      <c r="AD183" s="145" t="str">
        <f t="shared" ref="AD183:AD185" si="2557">IF(AD182=".",".","")</f>
        <v/>
      </c>
      <c r="AE183" s="142" t="str">
        <f>IF(AE182=".",".","")</f>
        <v/>
      </c>
      <c r="AF183" s="143" t="str">
        <f t="shared" ref="AF183" si="2558">IF(AF182=".",".","")</f>
        <v/>
      </c>
      <c r="AG183" s="143" t="str">
        <f t="shared" ref="AG183" si="2559">IF(AG182=".",".","")</f>
        <v/>
      </c>
      <c r="AH183" s="143" t="str">
        <f t="shared" ref="AH183" si="2560">IF(AH182=".",".","")</f>
        <v/>
      </c>
      <c r="AI183" s="143" t="str">
        <f t="shared" ref="AI183" si="2561">IF(AI182=".",".","")</f>
        <v/>
      </c>
      <c r="AJ183" s="145" t="str">
        <f t="shared" ref="AJ183:AJ185" si="2562">IF(AJ182=".",".","")</f>
        <v/>
      </c>
      <c r="AK183" s="145" t="str">
        <f t="shared" ref="AK183:AK185" si="2563">IF(AK182=".",".","")</f>
        <v/>
      </c>
      <c r="AL183" s="142" t="str">
        <f>IF(AL182=".",".","")</f>
        <v/>
      </c>
      <c r="AM183" s="143" t="str">
        <f t="shared" ref="AM183" si="2564">IF(AM182=".",".","")</f>
        <v/>
      </c>
      <c r="AN183" s="206"/>
      <c r="AO183" s="208"/>
      <c r="AP183" s="210"/>
      <c r="AQ183" s="212"/>
      <c r="AR183" s="214"/>
      <c r="AS183" s="216"/>
      <c r="AT183" s="202"/>
    </row>
    <row r="184" spans="1:46" x14ac:dyDescent="0.25">
      <c r="A184" s="202"/>
      <c r="B184" s="168" t="s">
        <v>34</v>
      </c>
      <c r="C184" s="146" t="str">
        <f t="shared" ref="C184" si="2565">IF(C183=".",".",IF(C183="T-HW","",IF(C183="Work","",IF(C183="","","-"))))</f>
        <v/>
      </c>
      <c r="D184" s="146" t="str">
        <f t="shared" ref="D184" si="2566">IF(D183=".",".",IF(D183="T-HW","",IF(D183="Work","",IF(D183="","","-"))))</f>
        <v/>
      </c>
      <c r="E184" s="146" t="str">
        <f t="shared" ref="E184" si="2567">IF(E183=".",".",IF(E183="T-HW","",IF(E183="Work","",IF(E183="","","-"))))</f>
        <v/>
      </c>
      <c r="F184" s="146" t="str">
        <f>IF(F183=".",".",IF(F183="T-HW","",IF(F183="Work","",IF(F183="","","-"))))</f>
        <v/>
      </c>
      <c r="G184" s="146" t="str">
        <f>IF(G183=".",".",IF(G183="T-HW","",IF(G183="Work","",IF(G183="","","-"))))</f>
        <v/>
      </c>
      <c r="H184" s="144" t="str">
        <f t="shared" si="2538"/>
        <v/>
      </c>
      <c r="I184" s="144" t="str">
        <f t="shared" si="2539"/>
        <v/>
      </c>
      <c r="J184" s="146" t="str">
        <f t="shared" ref="J184" si="2568">IF(J183=".",".",IF(J183="T-HW","",IF(J183="Work","",IF(J183="","","-"))))</f>
        <v/>
      </c>
      <c r="K184" s="146" t="str">
        <f t="shared" ref="K184" si="2569">IF(K183=".",".",IF(K183="T-HW","",IF(K183="Work","",IF(K183="","","-"))))</f>
        <v/>
      </c>
      <c r="L184" s="146" t="str">
        <f t="shared" ref="L184" si="2570">IF(L183=".",".",IF(L183="T-HW","",IF(L183="Work","",IF(L183="","","-"))))</f>
        <v/>
      </c>
      <c r="M184" s="146" t="str">
        <f t="shared" ref="M184" si="2571">IF(M183=".",".",IF(M183="T-HW","",IF(M183="Work","",IF(M183="","","-"))))</f>
        <v/>
      </c>
      <c r="N184" s="146" t="str">
        <f t="shared" ref="N184" si="2572">IF(N183=".",".",IF(N183="T-HW","",IF(N183="Work","",IF(N183="","","-"))))</f>
        <v/>
      </c>
      <c r="O184" s="144" t="str">
        <f t="shared" si="2544"/>
        <v/>
      </c>
      <c r="P184" s="144" t="str">
        <f t="shared" si="2545"/>
        <v/>
      </c>
      <c r="Q184" s="146" t="str">
        <f t="shared" ref="Q184" si="2573">IF(Q183=".",".",IF(Q183="T-HW","",IF(Q183="Work","",IF(Q183="","","-"))))</f>
        <v/>
      </c>
      <c r="R184" s="146" t="str">
        <f t="shared" ref="R184" si="2574">IF(R183=".",".",IF(R183="T-HW","",IF(R183="Work","",IF(R183="","","-"))))</f>
        <v/>
      </c>
      <c r="S184" s="146" t="str">
        <f t="shared" ref="S184" si="2575">IF(S183=".",".",IF(S183="T-HW","",IF(S183="Work","",IF(S183="","","-"))))</f>
        <v/>
      </c>
      <c r="T184" s="146" t="str">
        <f t="shared" ref="T184" si="2576">IF(T183=".",".",IF(T183="T-HW","",IF(T183="Work","",IF(T183="","","-"))))</f>
        <v/>
      </c>
      <c r="U184" s="146" t="str">
        <f t="shared" ref="U184" si="2577">IF(U183=".",".",IF(U183="T-HW","",IF(U183="Work","",IF(U183="","","-"))))</f>
        <v/>
      </c>
      <c r="V184" s="144" t="str">
        <f t="shared" si="2550"/>
        <v/>
      </c>
      <c r="W184" s="144" t="str">
        <f t="shared" si="2551"/>
        <v/>
      </c>
      <c r="X184" s="146" t="str">
        <f t="shared" ref="X184" si="2578">IF(X183=".",".",IF(X183="T-HW","",IF(X183="Work","",IF(X183="","","-"))))</f>
        <v/>
      </c>
      <c r="Y184" s="146" t="str">
        <f t="shared" ref="Y184" si="2579">IF(Y183=".",".",IF(Y183="T-HW","",IF(Y183="Work","",IF(Y183="","","-"))))</f>
        <v/>
      </c>
      <c r="Z184" s="146" t="str">
        <f t="shared" ref="Z184" si="2580">IF(Z183=".",".",IF(Z183="T-HW","",IF(Z183="Work","",IF(Z183="","","-"))))</f>
        <v/>
      </c>
      <c r="AA184" s="146" t="str">
        <f t="shared" ref="AA184" si="2581">IF(AA183=".",".",IF(AA183="T-HW","",IF(AA183="Work","",IF(AA183="","","-"))))</f>
        <v/>
      </c>
      <c r="AB184" s="146" t="str">
        <f t="shared" ref="AB184" si="2582">IF(AB183=".",".",IF(AB183="T-HW","",IF(AB183="Work","",IF(AB183="","","-"))))</f>
        <v/>
      </c>
      <c r="AC184" s="144" t="str">
        <f t="shared" si="2556"/>
        <v/>
      </c>
      <c r="AD184" s="144" t="str">
        <f t="shared" si="2557"/>
        <v/>
      </c>
      <c r="AE184" s="146" t="str">
        <f t="shared" ref="AE184" si="2583">IF(AE183=".",".",IF(AE183="T-HW","",IF(AE183="Work","",IF(AE183="","","-"))))</f>
        <v/>
      </c>
      <c r="AF184" s="146" t="str">
        <f t="shared" ref="AF184" si="2584">IF(AF183=".",".",IF(AF183="T-HW","",IF(AF183="Work","",IF(AF183="","","-"))))</f>
        <v/>
      </c>
      <c r="AG184" s="146" t="str">
        <f t="shared" ref="AG184" si="2585">IF(AG183=".",".",IF(AG183="T-HW","",IF(AG183="Work","",IF(AG183="","","-"))))</f>
        <v/>
      </c>
      <c r="AH184" s="146" t="str">
        <f t="shared" ref="AH184" si="2586">IF(AH183=".",".",IF(AH183="T-HW","",IF(AH183="Work","",IF(AH183="","","-"))))</f>
        <v/>
      </c>
      <c r="AI184" s="146" t="str">
        <f t="shared" ref="AI184" si="2587">IF(AI183=".",".",IF(AI183="T-HW","",IF(AI183="Work","",IF(AI183="","","-"))))</f>
        <v/>
      </c>
      <c r="AJ184" s="144" t="str">
        <f t="shared" si="2562"/>
        <v/>
      </c>
      <c r="AK184" s="144" t="str">
        <f t="shared" si="2563"/>
        <v/>
      </c>
      <c r="AL184" s="146" t="str">
        <f t="shared" ref="AL184" si="2588">IF(AL183=".",".",IF(AL183="T-HW","",IF(AL183="Work","",IF(AL183="","","-"))))</f>
        <v/>
      </c>
      <c r="AM184" s="146" t="str">
        <f t="shared" ref="AM184" si="2589">IF(AM183=".",".",IF(AM183="T-HW","",IF(AM183="Work","",IF(AM183="","","-"))))</f>
        <v/>
      </c>
      <c r="AN184" s="206"/>
      <c r="AO184" s="208"/>
      <c r="AP184" s="210"/>
      <c r="AQ184" s="212"/>
      <c r="AR184" s="214"/>
      <c r="AS184" s="216"/>
      <c r="AT184" s="202"/>
    </row>
    <row r="185" spans="1:46" x14ac:dyDescent="0.25">
      <c r="A185" s="202"/>
      <c r="B185" s="168" t="s">
        <v>35</v>
      </c>
      <c r="C185" s="146" t="str">
        <f>IF(C184=".",".",IF(C184="-","-",""))</f>
        <v/>
      </c>
      <c r="D185" s="147" t="str">
        <f t="shared" ref="D185" si="2590">IF(D184=".",".",IF(D184="-","-",""))</f>
        <v/>
      </c>
      <c r="E185" s="147" t="str">
        <f t="shared" ref="E185" si="2591">IF(E184=".",".",IF(E184="-","-",""))</f>
        <v/>
      </c>
      <c r="F185" s="147" t="str">
        <f t="shared" ref="F185" si="2592">IF(F184=".",".",IF(F184="-","-",""))</f>
        <v/>
      </c>
      <c r="G185" s="147" t="str">
        <f t="shared" ref="G185" si="2593">IF(G184=".",".",IF(G184="-","-",""))</f>
        <v/>
      </c>
      <c r="H185" s="144" t="str">
        <f t="shared" si="2538"/>
        <v/>
      </c>
      <c r="I185" s="144" t="str">
        <f t="shared" si="2539"/>
        <v/>
      </c>
      <c r="J185" s="146" t="str">
        <f>IF(J184=".",".",IF(J184="-","-",""))</f>
        <v/>
      </c>
      <c r="K185" s="147" t="str">
        <f t="shared" ref="K185" si="2594">IF(K184=".",".",IF(K184="-","-",""))</f>
        <v/>
      </c>
      <c r="L185" s="147" t="str">
        <f t="shared" ref="L185" si="2595">IF(L184=".",".",IF(L184="-","-",""))</f>
        <v/>
      </c>
      <c r="M185" s="147" t="str">
        <f t="shared" ref="M185" si="2596">IF(M184=".",".",IF(M184="-","-",""))</f>
        <v/>
      </c>
      <c r="N185" s="147" t="str">
        <f t="shared" ref="N185" si="2597">IF(N184=".",".",IF(N184="-","-",""))</f>
        <v/>
      </c>
      <c r="O185" s="144" t="str">
        <f t="shared" si="2544"/>
        <v/>
      </c>
      <c r="P185" s="144" t="str">
        <f t="shared" si="2545"/>
        <v/>
      </c>
      <c r="Q185" s="146" t="str">
        <f>IF(Q184=".",".",IF(Q184="-","-",""))</f>
        <v/>
      </c>
      <c r="R185" s="147" t="str">
        <f t="shared" ref="R185" si="2598">IF(R184=".",".",IF(R184="-","-",""))</f>
        <v/>
      </c>
      <c r="S185" s="147" t="str">
        <f t="shared" ref="S185" si="2599">IF(S184=".",".",IF(S184="-","-",""))</f>
        <v/>
      </c>
      <c r="T185" s="147" t="str">
        <f t="shared" ref="T185" si="2600">IF(T184=".",".",IF(T184="-","-",""))</f>
        <v/>
      </c>
      <c r="U185" s="147" t="str">
        <f t="shared" ref="U185" si="2601">IF(U184=".",".",IF(U184="-","-",""))</f>
        <v/>
      </c>
      <c r="V185" s="144" t="str">
        <f t="shared" si="2550"/>
        <v/>
      </c>
      <c r="W185" s="144" t="str">
        <f t="shared" si="2551"/>
        <v/>
      </c>
      <c r="X185" s="146" t="str">
        <f>IF(X184=".",".",IF(X184="-","-",""))</f>
        <v/>
      </c>
      <c r="Y185" s="147" t="str">
        <f t="shared" ref="Y185" si="2602">IF(Y184=".",".",IF(Y184="-","-",""))</f>
        <v/>
      </c>
      <c r="Z185" s="147" t="str">
        <f t="shared" ref="Z185" si="2603">IF(Z184=".",".",IF(Z184="-","-",""))</f>
        <v/>
      </c>
      <c r="AA185" s="147" t="str">
        <f t="shared" ref="AA185" si="2604">IF(AA184=".",".",IF(AA184="-","-",""))</f>
        <v/>
      </c>
      <c r="AB185" s="147" t="str">
        <f t="shared" ref="AB185" si="2605">IF(AB184=".",".",IF(AB184="-","-",""))</f>
        <v/>
      </c>
      <c r="AC185" s="144" t="str">
        <f t="shared" si="2556"/>
        <v/>
      </c>
      <c r="AD185" s="144" t="str">
        <f t="shared" si="2557"/>
        <v/>
      </c>
      <c r="AE185" s="146" t="str">
        <f>IF(AE184=".",".",IF(AE184="-","-",""))</f>
        <v/>
      </c>
      <c r="AF185" s="147" t="str">
        <f t="shared" ref="AF185" si="2606">IF(AF184=".",".",IF(AF184="-","-",""))</f>
        <v/>
      </c>
      <c r="AG185" s="147" t="str">
        <f t="shared" ref="AG185" si="2607">IF(AG184=".",".",IF(AG184="-","-",""))</f>
        <v/>
      </c>
      <c r="AH185" s="147" t="str">
        <f t="shared" ref="AH185" si="2608">IF(AH184=".",".",IF(AH184="-","-",""))</f>
        <v/>
      </c>
      <c r="AI185" s="147" t="str">
        <f t="shared" ref="AI185" si="2609">IF(AI184=".",".",IF(AI184="-","-",""))</f>
        <v/>
      </c>
      <c r="AJ185" s="144" t="str">
        <f t="shared" si="2562"/>
        <v/>
      </c>
      <c r="AK185" s="144" t="str">
        <f t="shared" si="2563"/>
        <v/>
      </c>
      <c r="AL185" s="146" t="str">
        <f>IF(AL184=".",".",IF(AL184="-","-",""))</f>
        <v/>
      </c>
      <c r="AM185" s="147" t="str">
        <f t="shared" ref="AM185" si="2610">IF(AM184=".",".",IF(AM184="-","-",""))</f>
        <v/>
      </c>
      <c r="AN185" s="206"/>
      <c r="AO185" s="208"/>
      <c r="AP185" s="210"/>
      <c r="AQ185" s="212"/>
      <c r="AR185" s="214"/>
      <c r="AS185" s="216"/>
      <c r="AT185" s="202"/>
    </row>
    <row r="186" spans="1:46" x14ac:dyDescent="0.25">
      <c r="A186" s="174" t="s">
        <v>36</v>
      </c>
      <c r="B186" s="168" t="s">
        <v>37</v>
      </c>
      <c r="C186" s="146">
        <f t="shared" ref="C186" si="2611">IF(C185=".",".",IF(C185="-","-",0))</f>
        <v>0</v>
      </c>
      <c r="D186" s="146">
        <f t="shared" ref="D186" si="2612">IF(D185=".",".",IF(D185="-","-",0))</f>
        <v>0</v>
      </c>
      <c r="E186" s="146">
        <f>IF(E185=".",".",IF(E185="-","-",0))</f>
        <v>0</v>
      </c>
      <c r="F186" s="146">
        <f>IF(F185=".",".",IF(F185="-","-",0))</f>
        <v>0</v>
      </c>
      <c r="G186" s="146">
        <f>IF(G185=".",".",IF(G185="-","-",0))</f>
        <v>0</v>
      </c>
      <c r="H186" s="144" t="str">
        <f>IF(H185=".",".","All")</f>
        <v>All</v>
      </c>
      <c r="I186" s="144" t="str">
        <f>IF(I185=".",".","/ jour")</f>
        <v>/ jour</v>
      </c>
      <c r="J186" s="146">
        <f t="shared" ref="J186" si="2613">IF(J185=".",".",IF(J185="-","-",0))</f>
        <v>0</v>
      </c>
      <c r="K186" s="146">
        <f t="shared" ref="K186" si="2614">IF(K185=".",".",IF(K185="-","-",0))</f>
        <v>0</v>
      </c>
      <c r="L186" s="146">
        <f t="shared" ref="L186" si="2615">IF(L185=".",".",IF(L185="-","-",0))</f>
        <v>0</v>
      </c>
      <c r="M186" s="146">
        <f>IF(M185=".",".",IF(M185="-","-",0))</f>
        <v>0</v>
      </c>
      <c r="N186" s="146">
        <f>IF(N185=".",".",IF(N185="-","-",0))</f>
        <v>0</v>
      </c>
      <c r="O186" s="144" t="str">
        <f>IF(O185=".",".","All")</f>
        <v>All</v>
      </c>
      <c r="P186" s="144" t="str">
        <f>IF(P185=".",".","/ jour")</f>
        <v>/ jour</v>
      </c>
      <c r="Q186" s="146">
        <f t="shared" ref="Q186" si="2616">IF(Q185=".",".",IF(Q185="-","-",0))</f>
        <v>0</v>
      </c>
      <c r="R186" s="146">
        <f t="shared" ref="R186" si="2617">IF(R185=".",".",IF(R185="-","-",0))</f>
        <v>0</v>
      </c>
      <c r="S186" s="146">
        <f t="shared" ref="S186" si="2618">IF(S185=".",".",IF(S185="-","-",0))</f>
        <v>0</v>
      </c>
      <c r="T186" s="146">
        <f>IF(T185=".",".",IF(T185="-","-",0))</f>
        <v>0</v>
      </c>
      <c r="U186" s="146">
        <f>IF(U185=".",".",IF(U185="-","-",0))</f>
        <v>0</v>
      </c>
      <c r="V186" s="144" t="str">
        <f>IF(V185=".",".","All")</f>
        <v>All</v>
      </c>
      <c r="W186" s="144" t="str">
        <f>IF(W185=".",".","/ jour")</f>
        <v>/ jour</v>
      </c>
      <c r="X186" s="146">
        <f t="shared" ref="X186" si="2619">IF(X185=".",".",IF(X185="-","-",0))</f>
        <v>0</v>
      </c>
      <c r="Y186" s="146">
        <f t="shared" ref="Y186" si="2620">IF(Y185=".",".",IF(Y185="-","-",0))</f>
        <v>0</v>
      </c>
      <c r="Z186" s="146">
        <f t="shared" ref="Z186" si="2621">IF(Z185=".",".",IF(Z185="-","-",0))</f>
        <v>0</v>
      </c>
      <c r="AA186" s="146">
        <f>IF(AA185=".",".",IF(AA185="-","-",0))</f>
        <v>0</v>
      </c>
      <c r="AB186" s="146">
        <f>IF(AB185=".",".",IF(AB185="-","-",0))</f>
        <v>0</v>
      </c>
      <c r="AC186" s="144" t="str">
        <f>IF(AC185=".",".","All")</f>
        <v>All</v>
      </c>
      <c r="AD186" s="144" t="str">
        <f>IF(AD185=".",".","/ jour")</f>
        <v>/ jour</v>
      </c>
      <c r="AE186" s="146">
        <f t="shared" ref="AE186" si="2622">IF(AE185=".",".",IF(AE185="-","-",0))</f>
        <v>0</v>
      </c>
      <c r="AF186" s="146">
        <f t="shared" ref="AF186" si="2623">IF(AF185=".",".",IF(AF185="-","-",0))</f>
        <v>0</v>
      </c>
      <c r="AG186" s="146">
        <f t="shared" ref="AG186" si="2624">IF(AG185=".",".",IF(AG185="-","-",0))</f>
        <v>0</v>
      </c>
      <c r="AH186" s="146">
        <f>IF(AH185=".",".",IF(AH185="-","-",0))</f>
        <v>0</v>
      </c>
      <c r="AI186" s="146">
        <f>IF(AI185=".",".",IF(AI185="-","-",0))</f>
        <v>0</v>
      </c>
      <c r="AJ186" s="144" t="str">
        <f>IF(AJ185=".",".","All")</f>
        <v>All</v>
      </c>
      <c r="AK186" s="144" t="str">
        <f>IF(AK185=".",".","/ jour")</f>
        <v>/ jour</v>
      </c>
      <c r="AL186" s="146">
        <f t="shared" ref="AL186" si="2625">IF(AL185=".",".",IF(AL185="-","-",0))</f>
        <v>0</v>
      </c>
      <c r="AM186" s="146">
        <f t="shared" ref="AM186" si="2626">IF(AM185=".",".",IF(AM185="-","-",0))</f>
        <v>0</v>
      </c>
      <c r="AN186" s="206"/>
      <c r="AO186" s="208"/>
      <c r="AP186" s="210"/>
      <c r="AQ186" s="212"/>
      <c r="AR186" s="214"/>
      <c r="AS186" s="216"/>
      <c r="AT186" s="202"/>
    </row>
    <row r="187" spans="1:46" ht="15.75" thickBot="1" x14ac:dyDescent="0.3">
      <c r="A187" s="159" t="str">
        <f>IFERROR(AVERAGE(C187:G187,J187:N187,Q187:U187,X187:AB187,AE187:AI187,AL187:AM187),"-")</f>
        <v>-</v>
      </c>
      <c r="B187" s="169" t="s">
        <v>38</v>
      </c>
      <c r="C187" s="148" t="str">
        <f>IF(C185=".",".",IF(C185="-","-",IFERROR(C185-C184-C186,"")))</f>
        <v/>
      </c>
      <c r="D187" s="148" t="str">
        <f>IF(D185=".",".",IF(D185="-","-",IFERROR(D185-D184-D186,"")))</f>
        <v/>
      </c>
      <c r="E187" s="148" t="str">
        <f>IF(E185=".",".",IF(E185="-","",IFERROR(E185-E184-E186,"")))</f>
        <v/>
      </c>
      <c r="F187" s="148" t="str">
        <f>IF(F185=".",".",IF(F185="-","-",IFERROR(F185-F184-F186,"")))</f>
        <v/>
      </c>
      <c r="G187" s="148" t="str">
        <f>IF(G185=".",".",IF(G185="-","-",IFERROR(G185-G184-G186,"")))</f>
        <v/>
      </c>
      <c r="H187" s="149">
        <f>IF(H185=".",".",SUM(C187:G187)+SUM(AL175:AM175))</f>
        <v>0</v>
      </c>
      <c r="I187" s="150" t="str">
        <f>IF(I185=".",".",IFERROR(AVERAGE(AL181:AM181,C187:G187),""))</f>
        <v/>
      </c>
      <c r="J187" s="148" t="str">
        <f>IF(J185=".",".",IF(J185="-","-",IFERROR(J185-J184-J186,"")))</f>
        <v/>
      </c>
      <c r="K187" s="148" t="str">
        <f>IF(K185=".",".",IF(K185="-","-",IFERROR(K185-K184-K186,"")))</f>
        <v/>
      </c>
      <c r="L187" s="148" t="str">
        <f>IF(L185=".",".",IF(L185="-","",IFERROR(L185-L184-L186,"")))</f>
        <v/>
      </c>
      <c r="M187" s="148" t="str">
        <f>IF(M185=".",".",IF(M185="-","-",IFERROR(M185-M184-M186,"")))</f>
        <v/>
      </c>
      <c r="N187" s="148" t="str">
        <f>IF(N185=".",".",IF(N185="-","-",IFERROR(N185-N184-N186,"")))</f>
        <v/>
      </c>
      <c r="O187" s="149">
        <f>IF(O185=".",".",SUM(J187:N187))</f>
        <v>0</v>
      </c>
      <c r="P187" s="150" t="str">
        <f>IF(P185=".",".",IFERROR(AVERAGE(J187:N187),""))</f>
        <v/>
      </c>
      <c r="Q187" s="148" t="str">
        <f>IF(Q185=".",".",IF(Q185="-","-",IFERROR(Q185-Q184-Q186,"")))</f>
        <v/>
      </c>
      <c r="R187" s="148" t="str">
        <f>IF(R185=".",".",IF(R185="-","-",IFERROR(R185-R184-R186,"")))</f>
        <v/>
      </c>
      <c r="S187" s="148" t="str">
        <f>IF(S185=".",".",IF(S185="-","",IFERROR(S185-S184-S186,"")))</f>
        <v/>
      </c>
      <c r="T187" s="148" t="str">
        <f>IF(T185=".",".",IF(T185="-","-",IFERROR(T185-T184-T186,"")))</f>
        <v/>
      </c>
      <c r="U187" s="148" t="str">
        <f>IF(U185=".",".",IF(U185="-","-",IFERROR(U185-U184-U186,"")))</f>
        <v/>
      </c>
      <c r="V187" s="149">
        <f>IF(V185=".",".",SUM(Q187:U187))</f>
        <v>0</v>
      </c>
      <c r="W187" s="150" t="str">
        <f>IF(W185=".",".",IFERROR(AVERAGE(Q187:U187),""))</f>
        <v/>
      </c>
      <c r="X187" s="148" t="str">
        <f>IF(X185=".",".",IF(X185="-","-",IFERROR(X185-X184-X186,"")))</f>
        <v/>
      </c>
      <c r="Y187" s="148" t="str">
        <f>IF(Y185=".",".",IF(Y185="-","-",IFERROR(Y185-Y184-Y186,"")))</f>
        <v/>
      </c>
      <c r="Z187" s="148" t="str">
        <f>IF(Z185=".",".",IF(Z185="-","",IFERROR(Z185-Z184-Z186,"")))</f>
        <v/>
      </c>
      <c r="AA187" s="148" t="str">
        <f>IF(AA185=".",".",IF(AA185="-","-",IFERROR(AA185-AA184-AA186,"")))</f>
        <v/>
      </c>
      <c r="AB187" s="148" t="str">
        <f>IF(AB185=".",".",IF(AB185="-","-",IFERROR(AB185-AB184-AB186,"")))</f>
        <v/>
      </c>
      <c r="AC187" s="149">
        <f>IF(AC185=".",".",SUM(X187:AB187))</f>
        <v>0</v>
      </c>
      <c r="AD187" s="150" t="str">
        <f>IF(AD185=".",".",IFERROR(AVERAGE(X187:AB187),""))</f>
        <v/>
      </c>
      <c r="AE187" s="148" t="str">
        <f>IF(AE185=".",".",IF(AE185="-","-",IFERROR(AE185-AE184-AE186,"")))</f>
        <v/>
      </c>
      <c r="AF187" s="148" t="str">
        <f>IF(AF185=".",".",IF(AF185="-","-",IFERROR(AF185-AF184-AF186,"")))</f>
        <v/>
      </c>
      <c r="AG187" s="148" t="str">
        <f>IF(AG185=".",".",IF(AG185="-","",IFERROR(AG185-AG184-AG186,"")))</f>
        <v/>
      </c>
      <c r="AH187" s="148" t="str">
        <f>IF(AH185=".",".",IF(AH185="-","-",IFERROR(AH185-AH184-AH186,"")))</f>
        <v/>
      </c>
      <c r="AI187" s="148" t="str">
        <f>IF(AI185=".",".",IF(AI185="-","-",IFERROR(AI185-AI184-AI186,"")))</f>
        <v/>
      </c>
      <c r="AJ187" s="149">
        <f>IF(AJ185=".",".",SUM(AE187:AI187))</f>
        <v>0</v>
      </c>
      <c r="AK187" s="150" t="str">
        <f>IF(AK185=".",".",IFERROR(AVERAGE(AE187:AI187),""))</f>
        <v/>
      </c>
      <c r="AL187" s="148" t="str">
        <f>IF(AL185=".",".",IF(AL185="-","-",IFERROR(AL185-AL184-AL186,"")))</f>
        <v/>
      </c>
      <c r="AM187" s="148" t="str">
        <f>IF(AM185=".",".",IF(AM185="-","-",IFERROR(AM185-AM184-AM186,"")))</f>
        <v/>
      </c>
      <c r="AN187" s="207"/>
      <c r="AO187" s="209"/>
      <c r="AP187" s="211"/>
      <c r="AQ187" s="213"/>
      <c r="AR187" s="215"/>
      <c r="AS187" s="217"/>
      <c r="AT187" s="203"/>
    </row>
    <row r="188" spans="1:46" x14ac:dyDescent="0.25">
      <c r="A188" s="201" t="s">
        <v>44</v>
      </c>
      <c r="B188" s="167" t="s">
        <v>31</v>
      </c>
      <c r="C188" s="112">
        <f>Enfants!AU97</f>
        <v>1</v>
      </c>
      <c r="D188" s="113">
        <f>Enfants!AV97</f>
        <v>2</v>
      </c>
      <c r="E188" s="113">
        <f>Enfants!AW97</f>
        <v>3</v>
      </c>
      <c r="F188" s="113">
        <f>Enfants!AX97</f>
        <v>4</v>
      </c>
      <c r="G188" s="113">
        <f>Enfants!AY97</f>
        <v>5</v>
      </c>
      <c r="H188" s="115">
        <f>Enfants!AZ97</f>
        <v>6</v>
      </c>
      <c r="I188" s="115">
        <f>Enfants!BA97</f>
        <v>7</v>
      </c>
      <c r="J188" s="113">
        <f>Enfants!BB97</f>
        <v>8</v>
      </c>
      <c r="K188" s="113">
        <f>Enfants!BC97</f>
        <v>9</v>
      </c>
      <c r="L188" s="113">
        <f>Enfants!BD97</f>
        <v>10</v>
      </c>
      <c r="M188" s="113">
        <f>Enfants!BE97</f>
        <v>11</v>
      </c>
      <c r="N188" s="113">
        <f>Enfants!BF97</f>
        <v>12</v>
      </c>
      <c r="O188" s="115">
        <f>Enfants!BG97</f>
        <v>13</v>
      </c>
      <c r="P188" s="115">
        <f>Enfants!BH97</f>
        <v>14</v>
      </c>
      <c r="Q188" s="113">
        <f>Enfants!BI97</f>
        <v>15</v>
      </c>
      <c r="R188" s="113">
        <f>Enfants!BJ97</f>
        <v>16</v>
      </c>
      <c r="S188" s="113">
        <f>Enfants!BK97</f>
        <v>17</v>
      </c>
      <c r="T188" s="113">
        <f>Enfants!BL97</f>
        <v>18</v>
      </c>
      <c r="U188" s="113">
        <f>Enfants!BM97</f>
        <v>19</v>
      </c>
      <c r="V188" s="115">
        <f>Enfants!BN97</f>
        <v>20</v>
      </c>
      <c r="W188" s="115">
        <f>Enfants!BO97</f>
        <v>21</v>
      </c>
      <c r="X188" s="113">
        <f>Enfants!BP97</f>
        <v>22</v>
      </c>
      <c r="Y188" s="113">
        <f>Enfants!BQ97</f>
        <v>23</v>
      </c>
      <c r="Z188" s="113">
        <f>Enfants!BR97</f>
        <v>24</v>
      </c>
      <c r="AA188" s="113">
        <f>Enfants!BS97</f>
        <v>25</v>
      </c>
      <c r="AB188" s="113">
        <f>Enfants!BT97</f>
        <v>26</v>
      </c>
      <c r="AC188" s="141">
        <f>Enfants!BU97</f>
        <v>27</v>
      </c>
      <c r="AD188" s="115">
        <f>Enfants!BV97</f>
        <v>28</v>
      </c>
      <c r="AE188" s="113">
        <f>Enfants!BW97</f>
        <v>29</v>
      </c>
      <c r="AF188" s="113">
        <f>Enfants!BX97</f>
        <v>30</v>
      </c>
      <c r="AG188" s="113">
        <f>Enfants!BY97</f>
        <v>31</v>
      </c>
      <c r="AH188" s="113">
        <f>Enfants!BZ97</f>
        <v>32</v>
      </c>
      <c r="AI188" s="113">
        <f>Enfants!CA97</f>
        <v>33</v>
      </c>
      <c r="AJ188" s="115">
        <f>Enfants!CB97</f>
        <v>34</v>
      </c>
      <c r="AK188" s="115">
        <f>Enfants!CC97</f>
        <v>35</v>
      </c>
      <c r="AL188" s="113">
        <f>Enfants!CD97</f>
        <v>36</v>
      </c>
      <c r="AM188" s="118">
        <f>Enfants!CE97</f>
        <v>37</v>
      </c>
      <c r="AN188" s="206">
        <f t="shared" ref="AN188" si="2627">COUNTIF(C189:AM189,"Férier")</f>
        <v>0</v>
      </c>
      <c r="AO188" s="208">
        <f t="shared" ref="AO188" si="2628">(COUNTIF(C189:AM189,"8h_CL")+(COUNTIF(C189:AM189,"4h_CL")*0.5))</f>
        <v>0</v>
      </c>
      <c r="AP188" s="210">
        <f t="shared" ref="AP188" si="2629">(COUNTIF(C189:AM189,"8h_RC")+(COUNTIF(C189:AM189,"2h_RC")*0.5)+(COUNTIF(C189:AM189,"2h_RC")*0.25)+(COUNTIF(C189:AM189,"6h_RC")*0.75))</f>
        <v>0</v>
      </c>
      <c r="AQ188" s="212">
        <f t="shared" ref="AQ188" si="2630">COUNTIF(C189:AM189,"SaSo")</f>
        <v>0</v>
      </c>
      <c r="AR188" s="214">
        <f t="shared" ref="AR188" si="2631">COUNTIF(C189:AM189,"Malad")</f>
        <v>0</v>
      </c>
      <c r="AS188" s="216">
        <f t="shared" ref="AS188" si="2632">COUNTIF(C189:AM189,"T-HW")</f>
        <v>0</v>
      </c>
      <c r="AT188" s="201">
        <f t="shared" ref="AT188" si="2633">(COUNTIF(C189:AM189,"8h_CEL")+(COUNTIF(C188:AM188,"2h_CEL")*0.5))</f>
        <v>0</v>
      </c>
    </row>
    <row r="189" spans="1:46" x14ac:dyDescent="0.25">
      <c r="A189" s="202"/>
      <c r="B189" s="168" t="s">
        <v>32</v>
      </c>
      <c r="C189" s="142" t="str">
        <f>IF(C188=".",".","")</f>
        <v/>
      </c>
      <c r="D189" s="143" t="str">
        <f t="shared" ref="D189" si="2634">IF(D188=".",".","")</f>
        <v/>
      </c>
      <c r="E189" s="143" t="str">
        <f t="shared" ref="E189" si="2635">IF(E188=".",".","")</f>
        <v/>
      </c>
      <c r="F189" s="143" t="str">
        <f t="shared" ref="F189" si="2636">IF(F188=".",".","")</f>
        <v/>
      </c>
      <c r="G189" s="143" t="str">
        <f t="shared" ref="G189" si="2637">IF(G188=".",".","")</f>
        <v/>
      </c>
      <c r="H189" s="145" t="str">
        <f t="shared" ref="H189:H191" si="2638">IF(H188=".",".","")</f>
        <v/>
      </c>
      <c r="I189" s="145" t="str">
        <f t="shared" ref="I189:I191" si="2639">IF(I188=".",".","")</f>
        <v/>
      </c>
      <c r="J189" s="142" t="str">
        <f>IF(J188=".",".","")</f>
        <v/>
      </c>
      <c r="K189" s="143" t="str">
        <f t="shared" ref="K189" si="2640">IF(K188=".",".","")</f>
        <v/>
      </c>
      <c r="L189" s="143" t="str">
        <f t="shared" ref="L189" si="2641">IF(L188=".",".","")</f>
        <v/>
      </c>
      <c r="M189" s="143" t="str">
        <f t="shared" ref="M189" si="2642">IF(M188=".",".","")</f>
        <v/>
      </c>
      <c r="N189" s="143" t="str">
        <f t="shared" ref="N189" si="2643">IF(N188=".",".","")</f>
        <v/>
      </c>
      <c r="O189" s="145" t="str">
        <f t="shared" ref="O189:O191" si="2644">IF(O188=".",".","")</f>
        <v/>
      </c>
      <c r="P189" s="145" t="str">
        <f t="shared" ref="P189:P191" si="2645">IF(P188=".",".","")</f>
        <v/>
      </c>
      <c r="Q189" s="142" t="str">
        <f>IF(Q188=".",".","")</f>
        <v/>
      </c>
      <c r="R189" s="143" t="str">
        <f t="shared" ref="R189" si="2646">IF(R188=".",".","")</f>
        <v/>
      </c>
      <c r="S189" s="143" t="str">
        <f t="shared" ref="S189" si="2647">IF(S188=".",".","")</f>
        <v/>
      </c>
      <c r="T189" s="143" t="str">
        <f t="shared" ref="T189" si="2648">IF(T188=".",".","")</f>
        <v/>
      </c>
      <c r="U189" s="143" t="str">
        <f t="shared" ref="U189" si="2649">IF(U188=".",".","")</f>
        <v/>
      </c>
      <c r="V189" s="145" t="str">
        <f t="shared" ref="V189:V191" si="2650">IF(V188=".",".","")</f>
        <v/>
      </c>
      <c r="W189" s="145" t="str">
        <f t="shared" ref="W189:W191" si="2651">IF(W188=".",".","")</f>
        <v/>
      </c>
      <c r="X189" s="142" t="str">
        <f>IF(X188=".",".","")</f>
        <v/>
      </c>
      <c r="Y189" s="143" t="str">
        <f t="shared" ref="Y189" si="2652">IF(Y188=".",".","")</f>
        <v/>
      </c>
      <c r="Z189" s="143" t="str">
        <f t="shared" ref="Z189" si="2653">IF(Z188=".",".","")</f>
        <v/>
      </c>
      <c r="AA189" s="143" t="str">
        <f t="shared" ref="AA189" si="2654">IF(AA188=".",".","")</f>
        <v/>
      </c>
      <c r="AB189" s="143" t="str">
        <f t="shared" ref="AB189" si="2655">IF(AB188=".",".","")</f>
        <v/>
      </c>
      <c r="AC189" s="145" t="str">
        <f t="shared" ref="AC189:AC191" si="2656">IF(AC188=".",".","")</f>
        <v/>
      </c>
      <c r="AD189" s="145" t="str">
        <f t="shared" ref="AD189:AD191" si="2657">IF(AD188=".",".","")</f>
        <v/>
      </c>
      <c r="AE189" s="142" t="str">
        <f>IF(AE188=".",".","")</f>
        <v/>
      </c>
      <c r="AF189" s="143" t="str">
        <f t="shared" ref="AF189" si="2658">IF(AF188=".",".","")</f>
        <v/>
      </c>
      <c r="AG189" s="143" t="str">
        <f t="shared" ref="AG189" si="2659">IF(AG188=".",".","")</f>
        <v/>
      </c>
      <c r="AH189" s="143" t="str">
        <f t="shared" ref="AH189" si="2660">IF(AH188=".",".","")</f>
        <v/>
      </c>
      <c r="AI189" s="143" t="str">
        <f t="shared" ref="AI189" si="2661">IF(AI188=".",".","")</f>
        <v/>
      </c>
      <c r="AJ189" s="145" t="str">
        <f t="shared" ref="AJ189:AJ191" si="2662">IF(AJ188=".",".","")</f>
        <v/>
      </c>
      <c r="AK189" s="145" t="str">
        <f t="shared" ref="AK189:AK191" si="2663">IF(AK188=".",".","")</f>
        <v/>
      </c>
      <c r="AL189" s="142" t="str">
        <f>IF(AL188=".",".","")</f>
        <v/>
      </c>
      <c r="AM189" s="143" t="str">
        <f t="shared" ref="AM189" si="2664">IF(AM188=".",".","")</f>
        <v/>
      </c>
      <c r="AN189" s="206"/>
      <c r="AO189" s="208"/>
      <c r="AP189" s="210"/>
      <c r="AQ189" s="212"/>
      <c r="AR189" s="214"/>
      <c r="AS189" s="216"/>
      <c r="AT189" s="202"/>
    </row>
    <row r="190" spans="1:46" x14ac:dyDescent="0.25">
      <c r="A190" s="202"/>
      <c r="B190" s="168" t="s">
        <v>34</v>
      </c>
      <c r="C190" s="146" t="str">
        <f t="shared" ref="C190" si="2665">IF(C189=".",".",IF(C189="T-HW","",IF(C189="Work","",IF(C189="","","-"))))</f>
        <v/>
      </c>
      <c r="D190" s="146" t="str">
        <f t="shared" ref="D190" si="2666">IF(D189=".",".",IF(D189="T-HW","",IF(D189="Work","",IF(D189="","","-"))))</f>
        <v/>
      </c>
      <c r="E190" s="146" t="str">
        <f t="shared" ref="E190" si="2667">IF(E189=".",".",IF(E189="T-HW","",IF(E189="Work","",IF(E189="","","-"))))</f>
        <v/>
      </c>
      <c r="F190" s="146" t="str">
        <f>IF(F189=".",".",IF(F189="T-HW","",IF(F189="Work","",IF(F189="","","-"))))</f>
        <v/>
      </c>
      <c r="G190" s="146" t="str">
        <f>IF(G189=".",".",IF(G189="T-HW","",IF(G189="Work","",IF(G189="","","-"))))</f>
        <v/>
      </c>
      <c r="H190" s="144" t="str">
        <f t="shared" si="2638"/>
        <v/>
      </c>
      <c r="I190" s="144" t="str">
        <f t="shared" si="2639"/>
        <v/>
      </c>
      <c r="J190" s="146" t="str">
        <f t="shared" ref="J190" si="2668">IF(J189=".",".",IF(J189="T-HW","",IF(J189="Work","",IF(J189="","","-"))))</f>
        <v/>
      </c>
      <c r="K190" s="146" t="str">
        <f t="shared" ref="K190" si="2669">IF(K189=".",".",IF(K189="T-HW","",IF(K189="Work","",IF(K189="","","-"))))</f>
        <v/>
      </c>
      <c r="L190" s="146" t="str">
        <f t="shared" ref="L190" si="2670">IF(L189=".",".",IF(L189="T-HW","",IF(L189="Work","",IF(L189="","","-"))))</f>
        <v/>
      </c>
      <c r="M190" s="146" t="str">
        <f t="shared" ref="M190" si="2671">IF(M189=".",".",IF(M189="T-HW","",IF(M189="Work","",IF(M189="","","-"))))</f>
        <v/>
      </c>
      <c r="N190" s="146" t="str">
        <f t="shared" ref="N190" si="2672">IF(N189=".",".",IF(N189="T-HW","",IF(N189="Work","",IF(N189="","","-"))))</f>
        <v/>
      </c>
      <c r="O190" s="144" t="str">
        <f t="shared" si="2644"/>
        <v/>
      </c>
      <c r="P190" s="144" t="str">
        <f t="shared" si="2645"/>
        <v/>
      </c>
      <c r="Q190" s="146" t="str">
        <f t="shared" ref="Q190" si="2673">IF(Q189=".",".",IF(Q189="T-HW","",IF(Q189="Work","",IF(Q189="","","-"))))</f>
        <v/>
      </c>
      <c r="R190" s="146" t="str">
        <f t="shared" ref="R190" si="2674">IF(R189=".",".",IF(R189="T-HW","",IF(R189="Work","",IF(R189="","","-"))))</f>
        <v/>
      </c>
      <c r="S190" s="146" t="str">
        <f t="shared" ref="S190" si="2675">IF(S189=".",".",IF(S189="T-HW","",IF(S189="Work","",IF(S189="","","-"))))</f>
        <v/>
      </c>
      <c r="T190" s="146" t="str">
        <f t="shared" ref="T190" si="2676">IF(T189=".",".",IF(T189="T-HW","",IF(T189="Work","",IF(T189="","","-"))))</f>
        <v/>
      </c>
      <c r="U190" s="146" t="str">
        <f t="shared" ref="U190" si="2677">IF(U189=".",".",IF(U189="T-HW","",IF(U189="Work","",IF(U189="","","-"))))</f>
        <v/>
      </c>
      <c r="V190" s="144" t="str">
        <f t="shared" si="2650"/>
        <v/>
      </c>
      <c r="W190" s="144" t="str">
        <f t="shared" si="2651"/>
        <v/>
      </c>
      <c r="X190" s="146" t="str">
        <f t="shared" ref="X190" si="2678">IF(X189=".",".",IF(X189="T-HW","",IF(X189="Work","",IF(X189="","","-"))))</f>
        <v/>
      </c>
      <c r="Y190" s="146" t="str">
        <f t="shared" ref="Y190" si="2679">IF(Y189=".",".",IF(Y189="T-HW","",IF(Y189="Work","",IF(Y189="","","-"))))</f>
        <v/>
      </c>
      <c r="Z190" s="146" t="str">
        <f t="shared" ref="Z190" si="2680">IF(Z189=".",".",IF(Z189="T-HW","",IF(Z189="Work","",IF(Z189="","","-"))))</f>
        <v/>
      </c>
      <c r="AA190" s="146" t="str">
        <f t="shared" ref="AA190" si="2681">IF(AA189=".",".",IF(AA189="T-HW","",IF(AA189="Work","",IF(AA189="","","-"))))</f>
        <v/>
      </c>
      <c r="AB190" s="146" t="str">
        <f t="shared" ref="AB190" si="2682">IF(AB189=".",".",IF(AB189="T-HW","",IF(AB189="Work","",IF(AB189="","","-"))))</f>
        <v/>
      </c>
      <c r="AC190" s="144" t="str">
        <f t="shared" si="2656"/>
        <v/>
      </c>
      <c r="AD190" s="144" t="str">
        <f t="shared" si="2657"/>
        <v/>
      </c>
      <c r="AE190" s="146" t="str">
        <f t="shared" ref="AE190" si="2683">IF(AE189=".",".",IF(AE189="T-HW","",IF(AE189="Work","",IF(AE189="","","-"))))</f>
        <v/>
      </c>
      <c r="AF190" s="146" t="str">
        <f t="shared" ref="AF190" si="2684">IF(AF189=".",".",IF(AF189="T-HW","",IF(AF189="Work","",IF(AF189="","","-"))))</f>
        <v/>
      </c>
      <c r="AG190" s="146" t="str">
        <f t="shared" ref="AG190" si="2685">IF(AG189=".",".",IF(AG189="T-HW","",IF(AG189="Work","",IF(AG189="","","-"))))</f>
        <v/>
      </c>
      <c r="AH190" s="146" t="str">
        <f t="shared" ref="AH190" si="2686">IF(AH189=".",".",IF(AH189="T-HW","",IF(AH189="Work","",IF(AH189="","","-"))))</f>
        <v/>
      </c>
      <c r="AI190" s="146" t="str">
        <f t="shared" ref="AI190" si="2687">IF(AI189=".",".",IF(AI189="T-HW","",IF(AI189="Work","",IF(AI189="","","-"))))</f>
        <v/>
      </c>
      <c r="AJ190" s="144" t="str">
        <f t="shared" si="2662"/>
        <v/>
      </c>
      <c r="AK190" s="144" t="str">
        <f t="shared" si="2663"/>
        <v/>
      </c>
      <c r="AL190" s="146" t="str">
        <f t="shared" ref="AL190" si="2688">IF(AL189=".",".",IF(AL189="T-HW","",IF(AL189="Work","",IF(AL189="","","-"))))</f>
        <v/>
      </c>
      <c r="AM190" s="146" t="str">
        <f t="shared" ref="AM190" si="2689">IF(AM189=".",".",IF(AM189="T-HW","",IF(AM189="Work","",IF(AM189="","","-"))))</f>
        <v/>
      </c>
      <c r="AN190" s="206"/>
      <c r="AO190" s="208"/>
      <c r="AP190" s="210"/>
      <c r="AQ190" s="212"/>
      <c r="AR190" s="214"/>
      <c r="AS190" s="216"/>
      <c r="AT190" s="202"/>
    </row>
    <row r="191" spans="1:46" x14ac:dyDescent="0.25">
      <c r="A191" s="202"/>
      <c r="B191" s="168" t="s">
        <v>35</v>
      </c>
      <c r="C191" s="146" t="str">
        <f>IF(C190=".",".",IF(C190="-","-",""))</f>
        <v/>
      </c>
      <c r="D191" s="147" t="str">
        <f t="shared" ref="D191" si="2690">IF(D190=".",".",IF(D190="-","-",""))</f>
        <v/>
      </c>
      <c r="E191" s="147" t="str">
        <f t="shared" ref="E191" si="2691">IF(E190=".",".",IF(E190="-","-",""))</f>
        <v/>
      </c>
      <c r="F191" s="147" t="str">
        <f t="shared" ref="F191" si="2692">IF(F190=".",".",IF(F190="-","-",""))</f>
        <v/>
      </c>
      <c r="G191" s="147" t="str">
        <f t="shared" ref="G191" si="2693">IF(G190=".",".",IF(G190="-","-",""))</f>
        <v/>
      </c>
      <c r="H191" s="144" t="str">
        <f t="shared" si="2638"/>
        <v/>
      </c>
      <c r="I191" s="144" t="str">
        <f t="shared" si="2639"/>
        <v/>
      </c>
      <c r="J191" s="146" t="str">
        <f>IF(J190=".",".",IF(J190="-","-",""))</f>
        <v/>
      </c>
      <c r="K191" s="147" t="str">
        <f t="shared" ref="K191" si="2694">IF(K190=".",".",IF(K190="-","-",""))</f>
        <v/>
      </c>
      <c r="L191" s="147" t="str">
        <f t="shared" ref="L191" si="2695">IF(L190=".",".",IF(L190="-","-",""))</f>
        <v/>
      </c>
      <c r="M191" s="147" t="str">
        <f t="shared" ref="M191" si="2696">IF(M190=".",".",IF(M190="-","-",""))</f>
        <v/>
      </c>
      <c r="N191" s="147" t="str">
        <f t="shared" ref="N191" si="2697">IF(N190=".",".",IF(N190="-","-",""))</f>
        <v/>
      </c>
      <c r="O191" s="144" t="str">
        <f t="shared" si="2644"/>
        <v/>
      </c>
      <c r="P191" s="144" t="str">
        <f t="shared" si="2645"/>
        <v/>
      </c>
      <c r="Q191" s="146" t="str">
        <f>IF(Q190=".",".",IF(Q190="-","-",""))</f>
        <v/>
      </c>
      <c r="R191" s="147" t="str">
        <f t="shared" ref="R191" si="2698">IF(R190=".",".",IF(R190="-","-",""))</f>
        <v/>
      </c>
      <c r="S191" s="147" t="str">
        <f t="shared" ref="S191" si="2699">IF(S190=".",".",IF(S190="-","-",""))</f>
        <v/>
      </c>
      <c r="T191" s="147" t="str">
        <f t="shared" ref="T191" si="2700">IF(T190=".",".",IF(T190="-","-",""))</f>
        <v/>
      </c>
      <c r="U191" s="147" t="str">
        <f t="shared" ref="U191" si="2701">IF(U190=".",".",IF(U190="-","-",""))</f>
        <v/>
      </c>
      <c r="V191" s="144" t="str">
        <f t="shared" si="2650"/>
        <v/>
      </c>
      <c r="W191" s="144" t="str">
        <f t="shared" si="2651"/>
        <v/>
      </c>
      <c r="X191" s="146" t="str">
        <f>IF(X190=".",".",IF(X190="-","-",""))</f>
        <v/>
      </c>
      <c r="Y191" s="147" t="str">
        <f t="shared" ref="Y191" si="2702">IF(Y190=".",".",IF(Y190="-","-",""))</f>
        <v/>
      </c>
      <c r="Z191" s="147" t="str">
        <f t="shared" ref="Z191" si="2703">IF(Z190=".",".",IF(Z190="-","-",""))</f>
        <v/>
      </c>
      <c r="AA191" s="147" t="str">
        <f t="shared" ref="AA191" si="2704">IF(AA190=".",".",IF(AA190="-","-",""))</f>
        <v/>
      </c>
      <c r="AB191" s="147" t="str">
        <f t="shared" ref="AB191" si="2705">IF(AB190=".",".",IF(AB190="-","-",""))</f>
        <v/>
      </c>
      <c r="AC191" s="144" t="str">
        <f t="shared" si="2656"/>
        <v/>
      </c>
      <c r="AD191" s="144" t="str">
        <f t="shared" si="2657"/>
        <v/>
      </c>
      <c r="AE191" s="146" t="str">
        <f>IF(AE190=".",".",IF(AE190="-","-",""))</f>
        <v/>
      </c>
      <c r="AF191" s="147" t="str">
        <f t="shared" ref="AF191" si="2706">IF(AF190=".",".",IF(AF190="-","-",""))</f>
        <v/>
      </c>
      <c r="AG191" s="147" t="str">
        <f t="shared" ref="AG191" si="2707">IF(AG190=".",".",IF(AG190="-","-",""))</f>
        <v/>
      </c>
      <c r="AH191" s="147" t="str">
        <f t="shared" ref="AH191" si="2708">IF(AH190=".",".",IF(AH190="-","-",""))</f>
        <v/>
      </c>
      <c r="AI191" s="147" t="str">
        <f t="shared" ref="AI191" si="2709">IF(AI190=".",".",IF(AI190="-","-",""))</f>
        <v/>
      </c>
      <c r="AJ191" s="144" t="str">
        <f t="shared" si="2662"/>
        <v/>
      </c>
      <c r="AK191" s="144" t="str">
        <f t="shared" si="2663"/>
        <v/>
      </c>
      <c r="AL191" s="146" t="str">
        <f>IF(AL190=".",".",IF(AL190="-","-",""))</f>
        <v/>
      </c>
      <c r="AM191" s="147" t="str">
        <f t="shared" ref="AM191" si="2710">IF(AM190=".",".",IF(AM190="-","-",""))</f>
        <v/>
      </c>
      <c r="AN191" s="206"/>
      <c r="AO191" s="208"/>
      <c r="AP191" s="210"/>
      <c r="AQ191" s="212"/>
      <c r="AR191" s="214"/>
      <c r="AS191" s="216"/>
      <c r="AT191" s="202"/>
    </row>
    <row r="192" spans="1:46" x14ac:dyDescent="0.25">
      <c r="A192" s="174" t="s">
        <v>36</v>
      </c>
      <c r="B192" s="168" t="s">
        <v>37</v>
      </c>
      <c r="C192" s="146">
        <f t="shared" ref="C192" si="2711">IF(C191=".",".",IF(C191="-","-",0))</f>
        <v>0</v>
      </c>
      <c r="D192" s="146">
        <f t="shared" ref="D192" si="2712">IF(D191=".",".",IF(D191="-","-",0))</f>
        <v>0</v>
      </c>
      <c r="E192" s="146">
        <f>IF(E191=".",".",IF(E191="-","-",0))</f>
        <v>0</v>
      </c>
      <c r="F192" s="146">
        <f>IF(F191=".",".",IF(F191="-","-",0))</f>
        <v>0</v>
      </c>
      <c r="G192" s="146">
        <f>IF(G191=".",".",IF(G191="-","-",0))</f>
        <v>0</v>
      </c>
      <c r="H192" s="144" t="str">
        <f>IF(H191=".",".","All")</f>
        <v>All</v>
      </c>
      <c r="I192" s="144" t="str">
        <f>IF(I191=".",".","/ jour")</f>
        <v>/ jour</v>
      </c>
      <c r="J192" s="146">
        <f t="shared" ref="J192" si="2713">IF(J191=".",".",IF(J191="-","-",0))</f>
        <v>0</v>
      </c>
      <c r="K192" s="146">
        <f t="shared" ref="K192" si="2714">IF(K191=".",".",IF(K191="-","-",0))</f>
        <v>0</v>
      </c>
      <c r="L192" s="146">
        <f t="shared" ref="L192" si="2715">IF(L191=".",".",IF(L191="-","-",0))</f>
        <v>0</v>
      </c>
      <c r="M192" s="146">
        <f>IF(M191=".",".",IF(M191="-","-",0))</f>
        <v>0</v>
      </c>
      <c r="N192" s="146">
        <f>IF(N191=".",".",IF(N191="-","-",0))</f>
        <v>0</v>
      </c>
      <c r="O192" s="144" t="str">
        <f>IF(O191=".",".","All")</f>
        <v>All</v>
      </c>
      <c r="P192" s="144" t="str">
        <f>IF(P191=".",".","/ jour")</f>
        <v>/ jour</v>
      </c>
      <c r="Q192" s="146">
        <f t="shared" ref="Q192" si="2716">IF(Q191=".",".",IF(Q191="-","-",0))</f>
        <v>0</v>
      </c>
      <c r="R192" s="146">
        <f t="shared" ref="R192" si="2717">IF(R191=".",".",IF(R191="-","-",0))</f>
        <v>0</v>
      </c>
      <c r="S192" s="146">
        <f t="shared" ref="S192" si="2718">IF(S191=".",".",IF(S191="-","-",0))</f>
        <v>0</v>
      </c>
      <c r="T192" s="146">
        <f>IF(T191=".",".",IF(T191="-","-",0))</f>
        <v>0</v>
      </c>
      <c r="U192" s="146">
        <f>IF(U191=".",".",IF(U191="-","-",0))</f>
        <v>0</v>
      </c>
      <c r="V192" s="144" t="str">
        <f>IF(V191=".",".","All")</f>
        <v>All</v>
      </c>
      <c r="W192" s="144" t="str">
        <f>IF(W191=".",".","/ jour")</f>
        <v>/ jour</v>
      </c>
      <c r="X192" s="146">
        <f t="shared" ref="X192" si="2719">IF(X191=".",".",IF(X191="-","-",0))</f>
        <v>0</v>
      </c>
      <c r="Y192" s="146">
        <f t="shared" ref="Y192" si="2720">IF(Y191=".",".",IF(Y191="-","-",0))</f>
        <v>0</v>
      </c>
      <c r="Z192" s="146">
        <f t="shared" ref="Z192" si="2721">IF(Z191=".",".",IF(Z191="-","-",0))</f>
        <v>0</v>
      </c>
      <c r="AA192" s="146">
        <f>IF(AA191=".",".",IF(AA191="-","-",0))</f>
        <v>0</v>
      </c>
      <c r="AB192" s="146">
        <f>IF(AB191=".",".",IF(AB191="-","-",0))</f>
        <v>0</v>
      </c>
      <c r="AC192" s="144" t="str">
        <f>IF(AC191=".",".","All")</f>
        <v>All</v>
      </c>
      <c r="AD192" s="144" t="str">
        <f>IF(AD191=".",".","/ jour")</f>
        <v>/ jour</v>
      </c>
      <c r="AE192" s="146">
        <f t="shared" ref="AE192" si="2722">IF(AE191=".",".",IF(AE191="-","-",0))</f>
        <v>0</v>
      </c>
      <c r="AF192" s="146">
        <f t="shared" ref="AF192" si="2723">IF(AF191=".",".",IF(AF191="-","-",0))</f>
        <v>0</v>
      </c>
      <c r="AG192" s="146">
        <f t="shared" ref="AG192" si="2724">IF(AG191=".",".",IF(AG191="-","-",0))</f>
        <v>0</v>
      </c>
      <c r="AH192" s="146">
        <f>IF(AH191=".",".",IF(AH191="-","-",0))</f>
        <v>0</v>
      </c>
      <c r="AI192" s="146">
        <f>IF(AI191=".",".",IF(AI191="-","-",0))</f>
        <v>0</v>
      </c>
      <c r="AJ192" s="144" t="str">
        <f>IF(AJ191=".",".","All")</f>
        <v>All</v>
      </c>
      <c r="AK192" s="144" t="str">
        <f>IF(AK191=".",".","/ jour")</f>
        <v>/ jour</v>
      </c>
      <c r="AL192" s="146">
        <f t="shared" ref="AL192" si="2725">IF(AL191=".",".",IF(AL191="-","-",0))</f>
        <v>0</v>
      </c>
      <c r="AM192" s="146">
        <f t="shared" ref="AM192" si="2726">IF(AM191=".",".",IF(AM191="-","-",0))</f>
        <v>0</v>
      </c>
      <c r="AN192" s="206"/>
      <c r="AO192" s="208"/>
      <c r="AP192" s="210"/>
      <c r="AQ192" s="212"/>
      <c r="AR192" s="214"/>
      <c r="AS192" s="216"/>
      <c r="AT192" s="202"/>
    </row>
    <row r="193" spans="1:46" ht="15.75" thickBot="1" x14ac:dyDescent="0.3">
      <c r="A193" s="159" t="str">
        <f>IFERROR(AVERAGE(C193:G193,J193:N193,Q193:U193,X193:AB193,AE193:AI193,AL193:AM193),"-")</f>
        <v>-</v>
      </c>
      <c r="B193" s="169" t="s">
        <v>38</v>
      </c>
      <c r="C193" s="148" t="str">
        <f>IF(C191=".",".",IF(C191="-","-",IFERROR(C191-C190-C192,"")))</f>
        <v/>
      </c>
      <c r="D193" s="148" t="str">
        <f>IF(D191=".",".",IF(D191="-","-",IFERROR(D191-D190-D192,"")))</f>
        <v/>
      </c>
      <c r="E193" s="148" t="str">
        <f>IF(E191=".",".",IF(E191="-","",IFERROR(E191-E190-E192,"")))</f>
        <v/>
      </c>
      <c r="F193" s="148" t="str">
        <f>IF(F191=".",".",IF(F191="-","-",IFERROR(F191-F190-F192,"")))</f>
        <v/>
      </c>
      <c r="G193" s="148" t="str">
        <f>IF(G191=".",".",IF(G191="-","-",IFERROR(G191-G190-G192,"")))</f>
        <v/>
      </c>
      <c r="H193" s="149">
        <f>IF(H191=".",".",SUM(C193:G193)+SUM(AL181:AM181))</f>
        <v>0</v>
      </c>
      <c r="I193" s="150" t="str">
        <f>IF(I191=".",".",IFERROR(AVERAGE(AL187:AM187,C193:G193),""))</f>
        <v/>
      </c>
      <c r="J193" s="148" t="str">
        <f>IF(J191=".",".",IF(J191="-","-",IFERROR(J191-J190-J192,"")))</f>
        <v/>
      </c>
      <c r="K193" s="148" t="str">
        <f>IF(K191=".",".",IF(K191="-","-",IFERROR(K191-K190-K192,"")))</f>
        <v/>
      </c>
      <c r="L193" s="148" t="str">
        <f>IF(L191=".",".",IF(L191="-","",IFERROR(L191-L190-L192,"")))</f>
        <v/>
      </c>
      <c r="M193" s="148" t="str">
        <f>IF(M191=".",".",IF(M191="-","-",IFERROR(M191-M190-M192,"")))</f>
        <v/>
      </c>
      <c r="N193" s="148" t="str">
        <f>IF(N191=".",".",IF(N191="-","-",IFERROR(N191-N190-N192,"")))</f>
        <v/>
      </c>
      <c r="O193" s="149">
        <f>IF(O191=".",".",SUM(J193:N193))</f>
        <v>0</v>
      </c>
      <c r="P193" s="150" t="str">
        <f>IF(P191=".",".",IFERROR(AVERAGE(J193:N193),""))</f>
        <v/>
      </c>
      <c r="Q193" s="148" t="str">
        <f>IF(Q191=".",".",IF(Q191="-","-",IFERROR(Q191-Q190-Q192,"")))</f>
        <v/>
      </c>
      <c r="R193" s="148" t="str">
        <f>IF(R191=".",".",IF(R191="-","-",IFERROR(R191-R190-R192,"")))</f>
        <v/>
      </c>
      <c r="S193" s="148" t="str">
        <f>IF(S191=".",".",IF(S191="-","",IFERROR(S191-S190-S192,"")))</f>
        <v/>
      </c>
      <c r="T193" s="148" t="str">
        <f>IF(T191=".",".",IF(T191="-","-",IFERROR(T191-T190-T192,"")))</f>
        <v/>
      </c>
      <c r="U193" s="148" t="str">
        <f>IF(U191=".",".",IF(U191="-","-",IFERROR(U191-U190-U192,"")))</f>
        <v/>
      </c>
      <c r="V193" s="149">
        <f>IF(V191=".",".",SUM(Q193:U193))</f>
        <v>0</v>
      </c>
      <c r="W193" s="150" t="str">
        <f>IF(W191=".",".",IFERROR(AVERAGE(Q193:U193),""))</f>
        <v/>
      </c>
      <c r="X193" s="148" t="str">
        <f>IF(X191=".",".",IF(X191="-","-",IFERROR(X191-X190-X192,"")))</f>
        <v/>
      </c>
      <c r="Y193" s="148" t="str">
        <f>IF(Y191=".",".",IF(Y191="-","-",IFERROR(Y191-Y190-Y192,"")))</f>
        <v/>
      </c>
      <c r="Z193" s="148" t="str">
        <f>IF(Z191=".",".",IF(Z191="-","",IFERROR(Z191-Z190-Z192,"")))</f>
        <v/>
      </c>
      <c r="AA193" s="148" t="str">
        <f>IF(AA191=".",".",IF(AA191="-","-",IFERROR(AA191-AA190-AA192,"")))</f>
        <v/>
      </c>
      <c r="AB193" s="148" t="str">
        <f>IF(AB191=".",".",IF(AB191="-","-",IFERROR(AB191-AB190-AB192,"")))</f>
        <v/>
      </c>
      <c r="AC193" s="149">
        <f>IF(AC191=".",".",SUM(X193:AB193))</f>
        <v>0</v>
      </c>
      <c r="AD193" s="150" t="str">
        <f>IF(AD191=".",".",IFERROR(AVERAGE(X193:AB193),""))</f>
        <v/>
      </c>
      <c r="AE193" s="148" t="str">
        <f>IF(AE191=".",".",IF(AE191="-","-",IFERROR(AE191-AE190-AE192,"")))</f>
        <v/>
      </c>
      <c r="AF193" s="148" t="str">
        <f>IF(AF191=".",".",IF(AF191="-","-",IFERROR(AF191-AF190-AF192,"")))</f>
        <v/>
      </c>
      <c r="AG193" s="148" t="str">
        <f>IF(AG191=".",".",IF(AG191="-","",IFERROR(AG191-AG190-AG192,"")))</f>
        <v/>
      </c>
      <c r="AH193" s="148" t="str">
        <f>IF(AH191=".",".",IF(AH191="-","-",IFERROR(AH191-AH190-AH192,"")))</f>
        <v/>
      </c>
      <c r="AI193" s="148" t="str">
        <f>IF(AI191=".",".",IF(AI191="-","-",IFERROR(AI191-AI190-AI192,"")))</f>
        <v/>
      </c>
      <c r="AJ193" s="149">
        <f>IF(AJ191=".",".",SUM(AE193:AI193))</f>
        <v>0</v>
      </c>
      <c r="AK193" s="150" t="str">
        <f>IF(AK191=".",".",IFERROR(AVERAGE(AE193:AI193),""))</f>
        <v/>
      </c>
      <c r="AL193" s="148" t="str">
        <f>IF(AL191=".",".",IF(AL191="-","-",IFERROR(AL191-AL190-AL192,"")))</f>
        <v/>
      </c>
      <c r="AM193" s="148" t="str">
        <f>IF(AM191=".",".",IF(AM191="-","-",IFERROR(AM191-AM190-AM192,"")))</f>
        <v/>
      </c>
      <c r="AN193" s="207"/>
      <c r="AO193" s="209"/>
      <c r="AP193" s="211"/>
      <c r="AQ193" s="213"/>
      <c r="AR193" s="215"/>
      <c r="AS193" s="217"/>
      <c r="AT193" s="203"/>
    </row>
    <row r="194" spans="1:46" x14ac:dyDescent="0.25">
      <c r="A194" s="201" t="s">
        <v>54</v>
      </c>
      <c r="B194" s="167" t="s">
        <v>31</v>
      </c>
      <c r="C194" s="112">
        <f>Enfants!AU98</f>
        <v>1</v>
      </c>
      <c r="D194" s="113">
        <f>Enfants!AV98</f>
        <v>2</v>
      </c>
      <c r="E194" s="113">
        <f>Enfants!AW98</f>
        <v>3</v>
      </c>
      <c r="F194" s="113">
        <f>Enfants!AX98</f>
        <v>4</v>
      </c>
      <c r="G194" s="113">
        <f>Enfants!AY98</f>
        <v>5</v>
      </c>
      <c r="H194" s="115">
        <f>Enfants!AZ98</f>
        <v>6</v>
      </c>
      <c r="I194" s="115">
        <f>Enfants!BA98</f>
        <v>7</v>
      </c>
      <c r="J194" s="113">
        <f>Enfants!BB98</f>
        <v>8</v>
      </c>
      <c r="K194" s="113">
        <f>Enfants!BC98</f>
        <v>9</v>
      </c>
      <c r="L194" s="113">
        <f>Enfants!BD98</f>
        <v>10</v>
      </c>
      <c r="M194" s="113">
        <f>Enfants!BE98</f>
        <v>11</v>
      </c>
      <c r="N194" s="113">
        <f>Enfants!BF98</f>
        <v>12</v>
      </c>
      <c r="O194" s="115">
        <f>Enfants!BG98</f>
        <v>13</v>
      </c>
      <c r="P194" s="115">
        <f>Enfants!BH98</f>
        <v>14</v>
      </c>
      <c r="Q194" s="113">
        <f>Enfants!BI98</f>
        <v>15</v>
      </c>
      <c r="R194" s="113">
        <f>Enfants!BJ98</f>
        <v>16</v>
      </c>
      <c r="S194" s="113">
        <f>Enfants!BK98</f>
        <v>17</v>
      </c>
      <c r="T194" s="113">
        <f>Enfants!BL98</f>
        <v>18</v>
      </c>
      <c r="U194" s="113">
        <f>Enfants!BM98</f>
        <v>19</v>
      </c>
      <c r="V194" s="115">
        <f>Enfants!BN98</f>
        <v>20</v>
      </c>
      <c r="W194" s="115">
        <f>Enfants!BO98</f>
        <v>21</v>
      </c>
      <c r="X194" s="113">
        <f>Enfants!BP98</f>
        <v>22</v>
      </c>
      <c r="Y194" s="113">
        <f>Enfants!BQ98</f>
        <v>23</v>
      </c>
      <c r="Z194" s="113">
        <f>Enfants!BR98</f>
        <v>24</v>
      </c>
      <c r="AA194" s="113">
        <f>Enfants!BS98</f>
        <v>25</v>
      </c>
      <c r="AB194" s="113">
        <f>Enfants!BT98</f>
        <v>26</v>
      </c>
      <c r="AC194" s="141">
        <f>Enfants!BU98</f>
        <v>27</v>
      </c>
      <c r="AD194" s="115">
        <f>Enfants!BV98</f>
        <v>28</v>
      </c>
      <c r="AE194" s="113">
        <f>Enfants!BW98</f>
        <v>29</v>
      </c>
      <c r="AF194" s="113">
        <f>Enfants!BX98</f>
        <v>30</v>
      </c>
      <c r="AG194" s="113">
        <f>Enfants!BY98</f>
        <v>31</v>
      </c>
      <c r="AH194" s="113">
        <f>Enfants!BZ98</f>
        <v>32</v>
      </c>
      <c r="AI194" s="113">
        <f>Enfants!CA98</f>
        <v>33</v>
      </c>
      <c r="AJ194" s="115">
        <f>Enfants!CB98</f>
        <v>34</v>
      </c>
      <c r="AK194" s="115">
        <f>Enfants!CC98</f>
        <v>35</v>
      </c>
      <c r="AL194" s="113">
        <f>Enfants!CD98</f>
        <v>36</v>
      </c>
      <c r="AM194" s="118">
        <f>Enfants!CE98</f>
        <v>37</v>
      </c>
      <c r="AN194" s="206">
        <f t="shared" ref="AN194" si="2727">COUNTIF(C195:AM195,"Férier")</f>
        <v>0</v>
      </c>
      <c r="AO194" s="208">
        <f t="shared" ref="AO194" si="2728">(COUNTIF(C195:AM195,"8h_CL")+(COUNTIF(C195:AM195,"4h_CL")*0.5))</f>
        <v>0</v>
      </c>
      <c r="AP194" s="210">
        <f t="shared" ref="AP194" si="2729">(COUNTIF(C195:AM195,"8h_RC")+(COUNTIF(C195:AM195,"2h_RC")*0.5)+(COUNTIF(C195:AM195,"2h_RC")*0.25)+(COUNTIF(C195:AM195,"6h_RC")*0.75))</f>
        <v>0</v>
      </c>
      <c r="AQ194" s="212">
        <f t="shared" ref="AQ194" si="2730">COUNTIF(C195:AM195,"SaSo")</f>
        <v>0</v>
      </c>
      <c r="AR194" s="214">
        <f t="shared" ref="AR194" si="2731">COUNTIF(C195:AM195,"Malad")</f>
        <v>0</v>
      </c>
      <c r="AS194" s="216">
        <f t="shared" ref="AS194" si="2732">COUNTIF(C195:AM195,"T-HW")</f>
        <v>0</v>
      </c>
      <c r="AT194" s="201">
        <f t="shared" ref="AT194" si="2733">(COUNTIF(C195:AM195,"8h_CEL")+(COUNTIF(C194:AM194,"2h_CEL")*0.5))</f>
        <v>0</v>
      </c>
    </row>
    <row r="195" spans="1:46" x14ac:dyDescent="0.25">
      <c r="A195" s="202"/>
      <c r="B195" s="168" t="s">
        <v>32</v>
      </c>
      <c r="C195" s="142" t="str">
        <f>IF(C194=".",".","")</f>
        <v/>
      </c>
      <c r="D195" s="143" t="str">
        <f t="shared" ref="D195" si="2734">IF(D194=".",".","")</f>
        <v/>
      </c>
      <c r="E195" s="143" t="str">
        <f t="shared" ref="E195" si="2735">IF(E194=".",".","")</f>
        <v/>
      </c>
      <c r="F195" s="143" t="str">
        <f t="shared" ref="F195" si="2736">IF(F194=".",".","")</f>
        <v/>
      </c>
      <c r="G195" s="143" t="str">
        <f t="shared" ref="G195" si="2737">IF(G194=".",".","")</f>
        <v/>
      </c>
      <c r="H195" s="145" t="str">
        <f t="shared" ref="H195:H197" si="2738">IF(H194=".",".","")</f>
        <v/>
      </c>
      <c r="I195" s="145" t="str">
        <f t="shared" ref="I195:I197" si="2739">IF(I194=".",".","")</f>
        <v/>
      </c>
      <c r="J195" s="142" t="str">
        <f>IF(J194=".",".","")</f>
        <v/>
      </c>
      <c r="K195" s="143" t="str">
        <f t="shared" ref="K195" si="2740">IF(K194=".",".","")</f>
        <v/>
      </c>
      <c r="L195" s="143" t="str">
        <f t="shared" ref="L195" si="2741">IF(L194=".",".","")</f>
        <v/>
      </c>
      <c r="M195" s="143" t="str">
        <f t="shared" ref="M195" si="2742">IF(M194=".",".","")</f>
        <v/>
      </c>
      <c r="N195" s="143" t="str">
        <f t="shared" ref="N195" si="2743">IF(N194=".",".","")</f>
        <v/>
      </c>
      <c r="O195" s="145" t="str">
        <f t="shared" ref="O195:O197" si="2744">IF(O194=".",".","")</f>
        <v/>
      </c>
      <c r="P195" s="145" t="str">
        <f t="shared" ref="P195:P197" si="2745">IF(P194=".",".","")</f>
        <v/>
      </c>
      <c r="Q195" s="142" t="str">
        <f>IF(Q194=".",".","")</f>
        <v/>
      </c>
      <c r="R195" s="143" t="str">
        <f t="shared" ref="R195" si="2746">IF(R194=".",".","")</f>
        <v/>
      </c>
      <c r="S195" s="143" t="str">
        <f t="shared" ref="S195" si="2747">IF(S194=".",".","")</f>
        <v/>
      </c>
      <c r="T195" s="143" t="str">
        <f t="shared" ref="T195" si="2748">IF(T194=".",".","")</f>
        <v/>
      </c>
      <c r="U195" s="143" t="str">
        <f t="shared" ref="U195" si="2749">IF(U194=".",".","")</f>
        <v/>
      </c>
      <c r="V195" s="145" t="str">
        <f t="shared" ref="V195:V197" si="2750">IF(V194=".",".","")</f>
        <v/>
      </c>
      <c r="W195" s="145" t="str">
        <f t="shared" ref="W195:W197" si="2751">IF(W194=".",".","")</f>
        <v/>
      </c>
      <c r="X195" s="142" t="str">
        <f>IF(X194=".",".","")</f>
        <v/>
      </c>
      <c r="Y195" s="143" t="str">
        <f t="shared" ref="Y195" si="2752">IF(Y194=".",".","")</f>
        <v/>
      </c>
      <c r="Z195" s="143" t="str">
        <f t="shared" ref="Z195" si="2753">IF(Z194=".",".","")</f>
        <v/>
      </c>
      <c r="AA195" s="143" t="str">
        <f t="shared" ref="AA195" si="2754">IF(AA194=".",".","")</f>
        <v/>
      </c>
      <c r="AB195" s="143" t="str">
        <f t="shared" ref="AB195" si="2755">IF(AB194=".",".","")</f>
        <v/>
      </c>
      <c r="AC195" s="145" t="str">
        <f t="shared" ref="AC195:AC197" si="2756">IF(AC194=".",".","")</f>
        <v/>
      </c>
      <c r="AD195" s="145" t="str">
        <f t="shared" ref="AD195:AD197" si="2757">IF(AD194=".",".","")</f>
        <v/>
      </c>
      <c r="AE195" s="142" t="str">
        <f>IF(AE194=".",".","")</f>
        <v/>
      </c>
      <c r="AF195" s="143" t="str">
        <f t="shared" ref="AF195" si="2758">IF(AF194=".",".","")</f>
        <v/>
      </c>
      <c r="AG195" s="143" t="str">
        <f t="shared" ref="AG195" si="2759">IF(AG194=".",".","")</f>
        <v/>
      </c>
      <c r="AH195" s="143" t="str">
        <f t="shared" ref="AH195" si="2760">IF(AH194=".",".","")</f>
        <v/>
      </c>
      <c r="AI195" s="143" t="str">
        <f t="shared" ref="AI195" si="2761">IF(AI194=".",".","")</f>
        <v/>
      </c>
      <c r="AJ195" s="145" t="str">
        <f t="shared" ref="AJ195:AJ197" si="2762">IF(AJ194=".",".","")</f>
        <v/>
      </c>
      <c r="AK195" s="145" t="str">
        <f t="shared" ref="AK195:AK197" si="2763">IF(AK194=".",".","")</f>
        <v/>
      </c>
      <c r="AL195" s="142" t="str">
        <f>IF(AL194=".",".","")</f>
        <v/>
      </c>
      <c r="AM195" s="143" t="str">
        <f t="shared" ref="AM195" si="2764">IF(AM194=".",".","")</f>
        <v/>
      </c>
      <c r="AN195" s="206"/>
      <c r="AO195" s="208"/>
      <c r="AP195" s="210"/>
      <c r="AQ195" s="212"/>
      <c r="AR195" s="214"/>
      <c r="AS195" s="216"/>
      <c r="AT195" s="202"/>
    </row>
    <row r="196" spans="1:46" x14ac:dyDescent="0.25">
      <c r="A196" s="202"/>
      <c r="B196" s="168" t="s">
        <v>34</v>
      </c>
      <c r="C196" s="146" t="str">
        <f t="shared" ref="C196" si="2765">IF(C195=".",".",IF(C195="T-HW","",IF(C195="Work","",IF(C195="","","-"))))</f>
        <v/>
      </c>
      <c r="D196" s="146" t="str">
        <f t="shared" ref="D196" si="2766">IF(D195=".",".",IF(D195="T-HW","",IF(D195="Work","",IF(D195="","","-"))))</f>
        <v/>
      </c>
      <c r="E196" s="146" t="str">
        <f t="shared" ref="E196" si="2767">IF(E195=".",".",IF(E195="T-HW","",IF(E195="Work","",IF(E195="","","-"))))</f>
        <v/>
      </c>
      <c r="F196" s="146" t="str">
        <f>IF(F195=".",".",IF(F195="T-HW","",IF(F195="Work","",IF(F195="","","-"))))</f>
        <v/>
      </c>
      <c r="G196" s="146" t="str">
        <f>IF(G195=".",".",IF(G195="T-HW","",IF(G195="Work","",IF(G195="","","-"))))</f>
        <v/>
      </c>
      <c r="H196" s="144" t="str">
        <f t="shared" si="2738"/>
        <v/>
      </c>
      <c r="I196" s="144" t="str">
        <f t="shared" si="2739"/>
        <v/>
      </c>
      <c r="J196" s="146" t="str">
        <f t="shared" ref="J196" si="2768">IF(J195=".",".",IF(J195="T-HW","",IF(J195="Work","",IF(J195="","","-"))))</f>
        <v/>
      </c>
      <c r="K196" s="146" t="str">
        <f t="shared" ref="K196" si="2769">IF(K195=".",".",IF(K195="T-HW","",IF(K195="Work","",IF(K195="","","-"))))</f>
        <v/>
      </c>
      <c r="L196" s="146" t="str">
        <f t="shared" ref="L196" si="2770">IF(L195=".",".",IF(L195="T-HW","",IF(L195="Work","",IF(L195="","","-"))))</f>
        <v/>
      </c>
      <c r="M196" s="146" t="str">
        <f t="shared" ref="M196" si="2771">IF(M195=".",".",IF(M195="T-HW","",IF(M195="Work","",IF(M195="","","-"))))</f>
        <v/>
      </c>
      <c r="N196" s="146" t="str">
        <f t="shared" ref="N196" si="2772">IF(N195=".",".",IF(N195="T-HW","",IF(N195="Work","",IF(N195="","","-"))))</f>
        <v/>
      </c>
      <c r="O196" s="144" t="str">
        <f t="shared" si="2744"/>
        <v/>
      </c>
      <c r="P196" s="144" t="str">
        <f t="shared" si="2745"/>
        <v/>
      </c>
      <c r="Q196" s="146" t="str">
        <f t="shared" ref="Q196" si="2773">IF(Q195=".",".",IF(Q195="T-HW","",IF(Q195="Work","",IF(Q195="","","-"))))</f>
        <v/>
      </c>
      <c r="R196" s="146" t="str">
        <f t="shared" ref="R196" si="2774">IF(R195=".",".",IF(R195="T-HW","",IF(R195="Work","",IF(R195="","","-"))))</f>
        <v/>
      </c>
      <c r="S196" s="146" t="str">
        <f t="shared" ref="S196" si="2775">IF(S195=".",".",IF(S195="T-HW","",IF(S195="Work","",IF(S195="","","-"))))</f>
        <v/>
      </c>
      <c r="T196" s="146" t="str">
        <f t="shared" ref="T196" si="2776">IF(T195=".",".",IF(T195="T-HW","",IF(T195="Work","",IF(T195="","","-"))))</f>
        <v/>
      </c>
      <c r="U196" s="146" t="str">
        <f t="shared" ref="U196" si="2777">IF(U195=".",".",IF(U195="T-HW","",IF(U195="Work","",IF(U195="","","-"))))</f>
        <v/>
      </c>
      <c r="V196" s="144" t="str">
        <f t="shared" si="2750"/>
        <v/>
      </c>
      <c r="W196" s="144" t="str">
        <f t="shared" si="2751"/>
        <v/>
      </c>
      <c r="X196" s="146" t="str">
        <f t="shared" ref="X196" si="2778">IF(X195=".",".",IF(X195="T-HW","",IF(X195="Work","",IF(X195="","","-"))))</f>
        <v/>
      </c>
      <c r="Y196" s="146" t="str">
        <f t="shared" ref="Y196" si="2779">IF(Y195=".",".",IF(Y195="T-HW","",IF(Y195="Work","",IF(Y195="","","-"))))</f>
        <v/>
      </c>
      <c r="Z196" s="146" t="str">
        <f t="shared" ref="Z196" si="2780">IF(Z195=".",".",IF(Z195="T-HW","",IF(Z195="Work","",IF(Z195="","","-"))))</f>
        <v/>
      </c>
      <c r="AA196" s="146" t="str">
        <f t="shared" ref="AA196" si="2781">IF(AA195=".",".",IF(AA195="T-HW","",IF(AA195="Work","",IF(AA195="","","-"))))</f>
        <v/>
      </c>
      <c r="AB196" s="146" t="str">
        <f t="shared" ref="AB196" si="2782">IF(AB195=".",".",IF(AB195="T-HW","",IF(AB195="Work","",IF(AB195="","","-"))))</f>
        <v/>
      </c>
      <c r="AC196" s="144" t="str">
        <f t="shared" si="2756"/>
        <v/>
      </c>
      <c r="AD196" s="144" t="str">
        <f t="shared" si="2757"/>
        <v/>
      </c>
      <c r="AE196" s="146" t="str">
        <f t="shared" ref="AE196" si="2783">IF(AE195=".",".",IF(AE195="T-HW","",IF(AE195="Work","",IF(AE195="","","-"))))</f>
        <v/>
      </c>
      <c r="AF196" s="146" t="str">
        <f t="shared" ref="AF196" si="2784">IF(AF195=".",".",IF(AF195="T-HW","",IF(AF195="Work","",IF(AF195="","","-"))))</f>
        <v/>
      </c>
      <c r="AG196" s="146" t="str">
        <f t="shared" ref="AG196" si="2785">IF(AG195=".",".",IF(AG195="T-HW","",IF(AG195="Work","",IF(AG195="","","-"))))</f>
        <v/>
      </c>
      <c r="AH196" s="146" t="str">
        <f t="shared" ref="AH196" si="2786">IF(AH195=".",".",IF(AH195="T-HW","",IF(AH195="Work","",IF(AH195="","","-"))))</f>
        <v/>
      </c>
      <c r="AI196" s="146" t="str">
        <f t="shared" ref="AI196" si="2787">IF(AI195=".",".",IF(AI195="T-HW","",IF(AI195="Work","",IF(AI195="","","-"))))</f>
        <v/>
      </c>
      <c r="AJ196" s="144" t="str">
        <f t="shared" si="2762"/>
        <v/>
      </c>
      <c r="AK196" s="144" t="str">
        <f t="shared" si="2763"/>
        <v/>
      </c>
      <c r="AL196" s="146" t="str">
        <f t="shared" ref="AL196" si="2788">IF(AL195=".",".",IF(AL195="T-HW","",IF(AL195="Work","",IF(AL195="","","-"))))</f>
        <v/>
      </c>
      <c r="AM196" s="146" t="str">
        <f t="shared" ref="AM196" si="2789">IF(AM195=".",".",IF(AM195="T-HW","",IF(AM195="Work","",IF(AM195="","","-"))))</f>
        <v/>
      </c>
      <c r="AN196" s="206"/>
      <c r="AO196" s="208"/>
      <c r="AP196" s="210"/>
      <c r="AQ196" s="212"/>
      <c r="AR196" s="214"/>
      <c r="AS196" s="216"/>
      <c r="AT196" s="202"/>
    </row>
    <row r="197" spans="1:46" x14ac:dyDescent="0.25">
      <c r="A197" s="202"/>
      <c r="B197" s="168" t="s">
        <v>35</v>
      </c>
      <c r="C197" s="146" t="str">
        <f>IF(C196=".",".",IF(C196="-","-",""))</f>
        <v/>
      </c>
      <c r="D197" s="147" t="str">
        <f t="shared" ref="D197" si="2790">IF(D196=".",".",IF(D196="-","-",""))</f>
        <v/>
      </c>
      <c r="E197" s="147" t="str">
        <f t="shared" ref="E197" si="2791">IF(E196=".",".",IF(E196="-","-",""))</f>
        <v/>
      </c>
      <c r="F197" s="147" t="str">
        <f t="shared" ref="F197" si="2792">IF(F196=".",".",IF(F196="-","-",""))</f>
        <v/>
      </c>
      <c r="G197" s="147" t="str">
        <f t="shared" ref="G197" si="2793">IF(G196=".",".",IF(G196="-","-",""))</f>
        <v/>
      </c>
      <c r="H197" s="144" t="str">
        <f t="shared" si="2738"/>
        <v/>
      </c>
      <c r="I197" s="144" t="str">
        <f t="shared" si="2739"/>
        <v/>
      </c>
      <c r="J197" s="146" t="str">
        <f>IF(J196=".",".",IF(J196="-","-",""))</f>
        <v/>
      </c>
      <c r="K197" s="147" t="str">
        <f t="shared" ref="K197" si="2794">IF(K196=".",".",IF(K196="-","-",""))</f>
        <v/>
      </c>
      <c r="L197" s="147" t="str">
        <f t="shared" ref="L197" si="2795">IF(L196=".",".",IF(L196="-","-",""))</f>
        <v/>
      </c>
      <c r="M197" s="147" t="str">
        <f t="shared" ref="M197" si="2796">IF(M196=".",".",IF(M196="-","-",""))</f>
        <v/>
      </c>
      <c r="N197" s="147" t="str">
        <f t="shared" ref="N197" si="2797">IF(N196=".",".",IF(N196="-","-",""))</f>
        <v/>
      </c>
      <c r="O197" s="144" t="str">
        <f t="shared" si="2744"/>
        <v/>
      </c>
      <c r="P197" s="144" t="str">
        <f t="shared" si="2745"/>
        <v/>
      </c>
      <c r="Q197" s="146" t="str">
        <f>IF(Q196=".",".",IF(Q196="-","-",""))</f>
        <v/>
      </c>
      <c r="R197" s="147" t="str">
        <f t="shared" ref="R197" si="2798">IF(R196=".",".",IF(R196="-","-",""))</f>
        <v/>
      </c>
      <c r="S197" s="147" t="str">
        <f t="shared" ref="S197" si="2799">IF(S196=".",".",IF(S196="-","-",""))</f>
        <v/>
      </c>
      <c r="T197" s="147" t="str">
        <f t="shared" ref="T197" si="2800">IF(T196=".",".",IF(T196="-","-",""))</f>
        <v/>
      </c>
      <c r="U197" s="147" t="str">
        <f t="shared" ref="U197" si="2801">IF(U196=".",".",IF(U196="-","-",""))</f>
        <v/>
      </c>
      <c r="V197" s="144" t="str">
        <f t="shared" si="2750"/>
        <v/>
      </c>
      <c r="W197" s="144" t="str">
        <f t="shared" si="2751"/>
        <v/>
      </c>
      <c r="X197" s="146" t="str">
        <f>IF(X196=".",".",IF(X196="-","-",""))</f>
        <v/>
      </c>
      <c r="Y197" s="147" t="str">
        <f t="shared" ref="Y197" si="2802">IF(Y196=".",".",IF(Y196="-","-",""))</f>
        <v/>
      </c>
      <c r="Z197" s="147" t="str">
        <f t="shared" ref="Z197" si="2803">IF(Z196=".",".",IF(Z196="-","-",""))</f>
        <v/>
      </c>
      <c r="AA197" s="147" t="str">
        <f t="shared" ref="AA197" si="2804">IF(AA196=".",".",IF(AA196="-","-",""))</f>
        <v/>
      </c>
      <c r="AB197" s="147" t="str">
        <f t="shared" ref="AB197" si="2805">IF(AB196=".",".",IF(AB196="-","-",""))</f>
        <v/>
      </c>
      <c r="AC197" s="144" t="str">
        <f t="shared" si="2756"/>
        <v/>
      </c>
      <c r="AD197" s="144" t="str">
        <f t="shared" si="2757"/>
        <v/>
      </c>
      <c r="AE197" s="146" t="str">
        <f>IF(AE196=".",".",IF(AE196="-","-",""))</f>
        <v/>
      </c>
      <c r="AF197" s="147" t="str">
        <f t="shared" ref="AF197" si="2806">IF(AF196=".",".",IF(AF196="-","-",""))</f>
        <v/>
      </c>
      <c r="AG197" s="147" t="str">
        <f t="shared" ref="AG197" si="2807">IF(AG196=".",".",IF(AG196="-","-",""))</f>
        <v/>
      </c>
      <c r="AH197" s="147" t="str">
        <f t="shared" ref="AH197" si="2808">IF(AH196=".",".",IF(AH196="-","-",""))</f>
        <v/>
      </c>
      <c r="AI197" s="147" t="str">
        <f t="shared" ref="AI197" si="2809">IF(AI196=".",".",IF(AI196="-","-",""))</f>
        <v/>
      </c>
      <c r="AJ197" s="144" t="str">
        <f t="shared" si="2762"/>
        <v/>
      </c>
      <c r="AK197" s="144" t="str">
        <f t="shared" si="2763"/>
        <v/>
      </c>
      <c r="AL197" s="146" t="str">
        <f>IF(AL196=".",".",IF(AL196="-","-",""))</f>
        <v/>
      </c>
      <c r="AM197" s="147" t="str">
        <f t="shared" ref="AM197" si="2810">IF(AM196=".",".",IF(AM196="-","-",""))</f>
        <v/>
      </c>
      <c r="AN197" s="206"/>
      <c r="AO197" s="208"/>
      <c r="AP197" s="210"/>
      <c r="AQ197" s="212"/>
      <c r="AR197" s="214"/>
      <c r="AS197" s="216"/>
      <c r="AT197" s="202"/>
    </row>
    <row r="198" spans="1:46" x14ac:dyDescent="0.25">
      <c r="A198" s="174" t="s">
        <v>36</v>
      </c>
      <c r="B198" s="168" t="s">
        <v>37</v>
      </c>
      <c r="C198" s="146">
        <f t="shared" ref="C198" si="2811">IF(C197=".",".",IF(C197="-","-",0))</f>
        <v>0</v>
      </c>
      <c r="D198" s="146">
        <f t="shared" ref="D198" si="2812">IF(D197=".",".",IF(D197="-","-",0))</f>
        <v>0</v>
      </c>
      <c r="E198" s="146">
        <f>IF(E197=".",".",IF(E197="-","-",0))</f>
        <v>0</v>
      </c>
      <c r="F198" s="146">
        <f>IF(F197=".",".",IF(F197="-","-",0))</f>
        <v>0</v>
      </c>
      <c r="G198" s="146">
        <f>IF(G197=".",".",IF(G197="-","-",0))</f>
        <v>0</v>
      </c>
      <c r="H198" s="144" t="str">
        <f>IF(H197=".",".","All")</f>
        <v>All</v>
      </c>
      <c r="I198" s="144" t="str">
        <f>IF(I197=".",".","/ jour")</f>
        <v>/ jour</v>
      </c>
      <c r="J198" s="146">
        <f t="shared" ref="J198" si="2813">IF(J197=".",".",IF(J197="-","-",0))</f>
        <v>0</v>
      </c>
      <c r="K198" s="146">
        <f t="shared" ref="K198" si="2814">IF(K197=".",".",IF(K197="-","-",0))</f>
        <v>0</v>
      </c>
      <c r="L198" s="146">
        <f t="shared" ref="L198" si="2815">IF(L197=".",".",IF(L197="-","-",0))</f>
        <v>0</v>
      </c>
      <c r="M198" s="146">
        <f>IF(M197=".",".",IF(M197="-","-",0))</f>
        <v>0</v>
      </c>
      <c r="N198" s="146">
        <f>IF(N197=".",".",IF(N197="-","-",0))</f>
        <v>0</v>
      </c>
      <c r="O198" s="144" t="str">
        <f>IF(O197=".",".","All")</f>
        <v>All</v>
      </c>
      <c r="P198" s="144" t="str">
        <f>IF(P197=".",".","/ jour")</f>
        <v>/ jour</v>
      </c>
      <c r="Q198" s="146">
        <f t="shared" ref="Q198" si="2816">IF(Q197=".",".",IF(Q197="-","-",0))</f>
        <v>0</v>
      </c>
      <c r="R198" s="146">
        <f t="shared" ref="R198" si="2817">IF(R197=".",".",IF(R197="-","-",0))</f>
        <v>0</v>
      </c>
      <c r="S198" s="146">
        <f t="shared" ref="S198" si="2818">IF(S197=".",".",IF(S197="-","-",0))</f>
        <v>0</v>
      </c>
      <c r="T198" s="146">
        <f>IF(T197=".",".",IF(T197="-","-",0))</f>
        <v>0</v>
      </c>
      <c r="U198" s="146">
        <f>IF(U197=".",".",IF(U197="-","-",0))</f>
        <v>0</v>
      </c>
      <c r="V198" s="144" t="str">
        <f>IF(V197=".",".","All")</f>
        <v>All</v>
      </c>
      <c r="W198" s="144" t="str">
        <f>IF(W197=".",".","/ jour")</f>
        <v>/ jour</v>
      </c>
      <c r="X198" s="146">
        <f t="shared" ref="X198" si="2819">IF(X197=".",".",IF(X197="-","-",0))</f>
        <v>0</v>
      </c>
      <c r="Y198" s="146">
        <f t="shared" ref="Y198" si="2820">IF(Y197=".",".",IF(Y197="-","-",0))</f>
        <v>0</v>
      </c>
      <c r="Z198" s="146">
        <f t="shared" ref="Z198" si="2821">IF(Z197=".",".",IF(Z197="-","-",0))</f>
        <v>0</v>
      </c>
      <c r="AA198" s="146">
        <f>IF(AA197=".",".",IF(AA197="-","-",0))</f>
        <v>0</v>
      </c>
      <c r="AB198" s="146">
        <f>IF(AB197=".",".",IF(AB197="-","-",0))</f>
        <v>0</v>
      </c>
      <c r="AC198" s="144" t="str">
        <f>IF(AC197=".",".","All")</f>
        <v>All</v>
      </c>
      <c r="AD198" s="144" t="str">
        <f>IF(AD197=".",".","/ jour")</f>
        <v>/ jour</v>
      </c>
      <c r="AE198" s="146">
        <f t="shared" ref="AE198" si="2822">IF(AE197=".",".",IF(AE197="-","-",0))</f>
        <v>0</v>
      </c>
      <c r="AF198" s="146">
        <f t="shared" ref="AF198" si="2823">IF(AF197=".",".",IF(AF197="-","-",0))</f>
        <v>0</v>
      </c>
      <c r="AG198" s="146">
        <f t="shared" ref="AG198" si="2824">IF(AG197=".",".",IF(AG197="-","-",0))</f>
        <v>0</v>
      </c>
      <c r="AH198" s="146">
        <f>IF(AH197=".",".",IF(AH197="-","-",0))</f>
        <v>0</v>
      </c>
      <c r="AI198" s="146">
        <f>IF(AI197=".",".",IF(AI197="-","-",0))</f>
        <v>0</v>
      </c>
      <c r="AJ198" s="144" t="str">
        <f>IF(AJ197=".",".","All")</f>
        <v>All</v>
      </c>
      <c r="AK198" s="144" t="str">
        <f>IF(AK197=".",".","/ jour")</f>
        <v>/ jour</v>
      </c>
      <c r="AL198" s="146">
        <f t="shared" ref="AL198" si="2825">IF(AL197=".",".",IF(AL197="-","-",0))</f>
        <v>0</v>
      </c>
      <c r="AM198" s="146">
        <f t="shared" ref="AM198" si="2826">IF(AM197=".",".",IF(AM197="-","-",0))</f>
        <v>0</v>
      </c>
      <c r="AN198" s="206"/>
      <c r="AO198" s="208"/>
      <c r="AP198" s="210"/>
      <c r="AQ198" s="212"/>
      <c r="AR198" s="214"/>
      <c r="AS198" s="216"/>
      <c r="AT198" s="202"/>
    </row>
    <row r="199" spans="1:46" ht="15.75" thickBot="1" x14ac:dyDescent="0.3">
      <c r="A199" s="159" t="str">
        <f>IFERROR(AVERAGE(C199:G199,J199:N199,Q199:U199,X199:AB199,AE199:AI199,AL199:AM199),"-")</f>
        <v>-</v>
      </c>
      <c r="B199" s="169" t="s">
        <v>38</v>
      </c>
      <c r="C199" s="148" t="str">
        <f>IF(C197=".",".",IF(C197="-","-",IFERROR(C197-C196-C198,"")))</f>
        <v/>
      </c>
      <c r="D199" s="148" t="str">
        <f>IF(D197=".",".",IF(D197="-","-",IFERROR(D197-D196-D198,"")))</f>
        <v/>
      </c>
      <c r="E199" s="148" t="str">
        <f>IF(E197=".",".",IF(E197="-","",IFERROR(E197-E196-E198,"")))</f>
        <v/>
      </c>
      <c r="F199" s="148" t="str">
        <f>IF(F197=".",".",IF(F197="-","-",IFERROR(F197-F196-F198,"")))</f>
        <v/>
      </c>
      <c r="G199" s="148" t="str">
        <f>IF(G197=".",".",IF(G197="-","-",IFERROR(G197-G196-G198,"")))</f>
        <v/>
      </c>
      <c r="H199" s="149">
        <f>IF(H197=".",".",SUM(C199:G199)+SUM(AL187:AM187))</f>
        <v>0</v>
      </c>
      <c r="I199" s="150" t="str">
        <f>IF(I197=".",".",IFERROR(AVERAGE(AL193:AM193,C199:G199),""))</f>
        <v/>
      </c>
      <c r="J199" s="148" t="str">
        <f>IF(J197=".",".",IF(J197="-","-",IFERROR(J197-J196-J198,"")))</f>
        <v/>
      </c>
      <c r="K199" s="148" t="str">
        <f>IF(K197=".",".",IF(K197="-","-",IFERROR(K197-K196-K198,"")))</f>
        <v/>
      </c>
      <c r="L199" s="148" t="str">
        <f>IF(L197=".",".",IF(L197="-","",IFERROR(L197-L196-L198,"")))</f>
        <v/>
      </c>
      <c r="M199" s="148" t="str">
        <f>IF(M197=".",".",IF(M197="-","-",IFERROR(M197-M196-M198,"")))</f>
        <v/>
      </c>
      <c r="N199" s="148" t="str">
        <f>IF(N197=".",".",IF(N197="-","-",IFERROR(N197-N196-N198,"")))</f>
        <v/>
      </c>
      <c r="O199" s="149">
        <f>IF(O197=".",".",SUM(J199:N199))</f>
        <v>0</v>
      </c>
      <c r="P199" s="150" t="str">
        <f>IF(P197=".",".",IFERROR(AVERAGE(J199:N199),""))</f>
        <v/>
      </c>
      <c r="Q199" s="148" t="str">
        <f>IF(Q197=".",".",IF(Q197="-","-",IFERROR(Q197-Q196-Q198,"")))</f>
        <v/>
      </c>
      <c r="R199" s="148" t="str">
        <f>IF(R197=".",".",IF(R197="-","-",IFERROR(R197-R196-R198,"")))</f>
        <v/>
      </c>
      <c r="S199" s="148" t="str">
        <f>IF(S197=".",".",IF(S197="-","",IFERROR(S197-S196-S198,"")))</f>
        <v/>
      </c>
      <c r="T199" s="148" t="str">
        <f>IF(T197=".",".",IF(T197="-","-",IFERROR(T197-T196-T198,"")))</f>
        <v/>
      </c>
      <c r="U199" s="148" t="str">
        <f>IF(U197=".",".",IF(U197="-","-",IFERROR(U197-U196-U198,"")))</f>
        <v/>
      </c>
      <c r="V199" s="149">
        <f>IF(V197=".",".",SUM(Q199:U199))</f>
        <v>0</v>
      </c>
      <c r="W199" s="150" t="str">
        <f>IF(W197=".",".",IFERROR(AVERAGE(Q199:U199),""))</f>
        <v/>
      </c>
      <c r="X199" s="148" t="str">
        <f>IF(X197=".",".",IF(X197="-","-",IFERROR(X197-X196-X198,"")))</f>
        <v/>
      </c>
      <c r="Y199" s="148" t="str">
        <f>IF(Y197=".",".",IF(Y197="-","-",IFERROR(Y197-Y196-Y198,"")))</f>
        <v/>
      </c>
      <c r="Z199" s="148" t="str">
        <f>IF(Z197=".",".",IF(Z197="-","",IFERROR(Z197-Z196-Z198,"")))</f>
        <v/>
      </c>
      <c r="AA199" s="148" t="str">
        <f>IF(AA197=".",".",IF(AA197="-","-",IFERROR(AA197-AA196-AA198,"")))</f>
        <v/>
      </c>
      <c r="AB199" s="148" t="str">
        <f>IF(AB197=".",".",IF(AB197="-","-",IFERROR(AB197-AB196-AB198,"")))</f>
        <v/>
      </c>
      <c r="AC199" s="149">
        <f>IF(AC197=".",".",SUM(X199:AB199))</f>
        <v>0</v>
      </c>
      <c r="AD199" s="150" t="str">
        <f>IF(AD197=".",".",IFERROR(AVERAGE(X199:AB199),""))</f>
        <v/>
      </c>
      <c r="AE199" s="148" t="str">
        <f>IF(AE197=".",".",IF(AE197="-","-",IFERROR(AE197-AE196-AE198,"")))</f>
        <v/>
      </c>
      <c r="AF199" s="148" t="str">
        <f>IF(AF197=".",".",IF(AF197="-","-",IFERROR(AF197-AF196-AF198,"")))</f>
        <v/>
      </c>
      <c r="AG199" s="148" t="str">
        <f>IF(AG197=".",".",IF(AG197="-","",IFERROR(AG197-AG196-AG198,"")))</f>
        <v/>
      </c>
      <c r="AH199" s="148" t="str">
        <f>IF(AH197=".",".",IF(AH197="-","-",IFERROR(AH197-AH196-AH198,"")))</f>
        <v/>
      </c>
      <c r="AI199" s="148" t="str">
        <f>IF(AI197=".",".",IF(AI197="-","-",IFERROR(AI197-AI196-AI198,"")))</f>
        <v/>
      </c>
      <c r="AJ199" s="149">
        <f>IF(AJ197=".",".",SUM(AE199:AI199))</f>
        <v>0</v>
      </c>
      <c r="AK199" s="150" t="str">
        <f>IF(AK197=".",".",IFERROR(AVERAGE(AE199:AI199),""))</f>
        <v/>
      </c>
      <c r="AL199" s="148" t="str">
        <f>IF(AL197=".",".",IF(AL197="-","-",IFERROR(AL197-AL196-AL198,"")))</f>
        <v/>
      </c>
      <c r="AM199" s="148" t="str">
        <f>IF(AM197=".",".",IF(AM197="-","-",IFERROR(AM197-AM196-AM198,"")))</f>
        <v/>
      </c>
      <c r="AN199" s="207"/>
      <c r="AO199" s="209"/>
      <c r="AP199" s="211"/>
      <c r="AQ199" s="213"/>
      <c r="AR199" s="215"/>
      <c r="AS199" s="217"/>
      <c r="AT199" s="203"/>
    </row>
    <row r="200" spans="1:46" ht="15.75" thickBot="1" x14ac:dyDescent="0.3">
      <c r="A200" s="160">
        <f>IFERROR(AVERAGE(A128:A199),0)</f>
        <v>0</v>
      </c>
      <c r="B200" s="162" t="s">
        <v>62</v>
      </c>
      <c r="AL200" s="152"/>
      <c r="AM200" s="152" t="s">
        <v>63</v>
      </c>
      <c r="AN200" s="71">
        <v>8</v>
      </c>
      <c r="AO200" s="72">
        <f>SUM(AO128:AO199)</f>
        <v>0</v>
      </c>
      <c r="AP200" s="90">
        <f>SUM(AP128:AP199)</f>
        <v>0</v>
      </c>
      <c r="AQ200" s="73">
        <f>SUM(AQ128:AQ199)</f>
        <v>0</v>
      </c>
      <c r="AR200" s="74">
        <f>SUM(AR128:AR199)</f>
        <v>0</v>
      </c>
      <c r="AS200" s="75">
        <f>SUM(AS128:AS199)</f>
        <v>0</v>
      </c>
      <c r="AT200" s="76">
        <f>SUM(AT127:AT199)</f>
        <v>0</v>
      </c>
    </row>
    <row r="201" spans="1:46" ht="15.75" thickBot="1" x14ac:dyDescent="0.3">
      <c r="AM201" s="151" t="s">
        <v>64</v>
      </c>
      <c r="AN201" s="71">
        <v>8</v>
      </c>
      <c r="AO201" s="77">
        <f>28.5+AO124</f>
        <v>79.5</v>
      </c>
      <c r="AP201" s="90">
        <v>0</v>
      </c>
      <c r="AQ201" s="73">
        <v>45</v>
      </c>
      <c r="AR201" s="74">
        <v>21</v>
      </c>
      <c r="AS201" s="75">
        <f>52*3</f>
        <v>156</v>
      </c>
      <c r="AT201" s="76">
        <v>0</v>
      </c>
    </row>
    <row r="202" spans="1:46" ht="15.75" thickBot="1" x14ac:dyDescent="0.3">
      <c r="AM202" s="151" t="s">
        <v>65</v>
      </c>
      <c r="AN202" s="71">
        <f t="shared" ref="AN202:AS202" si="2827">AN201-AN200</f>
        <v>0</v>
      </c>
      <c r="AO202" s="77">
        <f t="shared" si="2827"/>
        <v>79.5</v>
      </c>
      <c r="AP202" s="91">
        <f t="shared" si="2827"/>
        <v>0</v>
      </c>
      <c r="AQ202" s="73">
        <f t="shared" si="2827"/>
        <v>45</v>
      </c>
      <c r="AR202" s="74">
        <f t="shared" si="2827"/>
        <v>21</v>
      </c>
      <c r="AS202" s="75">
        <f t="shared" si="2827"/>
        <v>156</v>
      </c>
      <c r="AT202" s="76">
        <f>AT201-AT200</f>
        <v>0</v>
      </c>
    </row>
  </sheetData>
  <dataConsolidate/>
  <mergeCells count="291">
    <mergeCell ref="A1:B1"/>
    <mergeCell ref="A48:B48"/>
    <mergeCell ref="A126:B126"/>
    <mergeCell ref="A182:A185"/>
    <mergeCell ref="A188:A191"/>
    <mergeCell ref="A194:A197"/>
    <mergeCell ref="AN194:AN199"/>
    <mergeCell ref="AO194:AO199"/>
    <mergeCell ref="AP194:AP199"/>
    <mergeCell ref="AN170:AN175"/>
    <mergeCell ref="AO170:AO175"/>
    <mergeCell ref="AP170:AP175"/>
    <mergeCell ref="AN158:AN163"/>
    <mergeCell ref="AO158:AO163"/>
    <mergeCell ref="AP158:AP163"/>
    <mergeCell ref="AN146:AN151"/>
    <mergeCell ref="AO146:AO151"/>
    <mergeCell ref="AP146:AP151"/>
    <mergeCell ref="AN134:AN139"/>
    <mergeCell ref="AO134:AO139"/>
    <mergeCell ref="AP134:AP139"/>
    <mergeCell ref="A98:A101"/>
    <mergeCell ref="A104:A107"/>
    <mergeCell ref="AO116:AO121"/>
    <mergeCell ref="AQ194:AQ199"/>
    <mergeCell ref="AR194:AR199"/>
    <mergeCell ref="AS194:AS199"/>
    <mergeCell ref="AT194:AT199"/>
    <mergeCell ref="AN182:AN187"/>
    <mergeCell ref="AO182:AO187"/>
    <mergeCell ref="AP182:AP187"/>
    <mergeCell ref="AQ182:AQ187"/>
    <mergeCell ref="AR182:AR187"/>
    <mergeCell ref="AS182:AS187"/>
    <mergeCell ref="AT182:AT187"/>
    <mergeCell ref="AN188:AN193"/>
    <mergeCell ref="AO188:AO193"/>
    <mergeCell ref="AP188:AP193"/>
    <mergeCell ref="AQ188:AQ193"/>
    <mergeCell ref="AR188:AR193"/>
    <mergeCell ref="AS188:AS193"/>
    <mergeCell ref="AT188:AT193"/>
    <mergeCell ref="AQ170:AQ175"/>
    <mergeCell ref="AR170:AR175"/>
    <mergeCell ref="AS170:AS175"/>
    <mergeCell ref="AT170:AT175"/>
    <mergeCell ref="AN176:AN181"/>
    <mergeCell ref="AO176:AO181"/>
    <mergeCell ref="AP176:AP181"/>
    <mergeCell ref="AQ176:AQ181"/>
    <mergeCell ref="AR176:AR181"/>
    <mergeCell ref="AS176:AS181"/>
    <mergeCell ref="AT176:AT181"/>
    <mergeCell ref="AQ158:AQ163"/>
    <mergeCell ref="AR158:AR163"/>
    <mergeCell ref="AS158:AS163"/>
    <mergeCell ref="AT158:AT163"/>
    <mergeCell ref="AN164:AN169"/>
    <mergeCell ref="AO164:AO169"/>
    <mergeCell ref="AP164:AP169"/>
    <mergeCell ref="AQ164:AQ169"/>
    <mergeCell ref="AR164:AR169"/>
    <mergeCell ref="AS164:AS169"/>
    <mergeCell ref="AT164:AT169"/>
    <mergeCell ref="AQ146:AQ151"/>
    <mergeCell ref="AR146:AR151"/>
    <mergeCell ref="AS146:AS151"/>
    <mergeCell ref="AT146:AT151"/>
    <mergeCell ref="AN152:AN157"/>
    <mergeCell ref="AO152:AO157"/>
    <mergeCell ref="AP152:AP157"/>
    <mergeCell ref="AQ152:AQ157"/>
    <mergeCell ref="AR152:AR157"/>
    <mergeCell ref="AS152:AS157"/>
    <mergeCell ref="AT152:AT157"/>
    <mergeCell ref="AQ134:AQ139"/>
    <mergeCell ref="AR134:AR139"/>
    <mergeCell ref="AS134:AS139"/>
    <mergeCell ref="AT134:AT139"/>
    <mergeCell ref="AN140:AN145"/>
    <mergeCell ref="AO140:AO145"/>
    <mergeCell ref="AP140:AP145"/>
    <mergeCell ref="AQ140:AQ145"/>
    <mergeCell ref="AR140:AR145"/>
    <mergeCell ref="AS140:AS145"/>
    <mergeCell ref="AT140:AT145"/>
    <mergeCell ref="AT116:AT121"/>
    <mergeCell ref="AT62:AT67"/>
    <mergeCell ref="AN128:AN133"/>
    <mergeCell ref="AO128:AO133"/>
    <mergeCell ref="AP128:AP133"/>
    <mergeCell ref="AQ128:AQ133"/>
    <mergeCell ref="AR128:AR133"/>
    <mergeCell ref="AS128:AS133"/>
    <mergeCell ref="AT128:AT133"/>
    <mergeCell ref="AT74:AT79"/>
    <mergeCell ref="AT80:AT85"/>
    <mergeCell ref="AT86:AT91"/>
    <mergeCell ref="AT92:AT97"/>
    <mergeCell ref="AT68:AT73"/>
    <mergeCell ref="AT98:AT103"/>
    <mergeCell ref="AT104:AT109"/>
    <mergeCell ref="AT110:AT115"/>
    <mergeCell ref="AN110:AN115"/>
    <mergeCell ref="AO110:AO115"/>
    <mergeCell ref="AP110:AP115"/>
    <mergeCell ref="AQ110:AQ115"/>
    <mergeCell ref="AR110:AR115"/>
    <mergeCell ref="AS110:AS115"/>
    <mergeCell ref="AN116:AN121"/>
    <mergeCell ref="AP116:AP121"/>
    <mergeCell ref="AQ116:AQ121"/>
    <mergeCell ref="AR116:AR121"/>
    <mergeCell ref="AS116:AS121"/>
    <mergeCell ref="A110:A113"/>
    <mergeCell ref="A116:A119"/>
    <mergeCell ref="AN98:AN103"/>
    <mergeCell ref="AO98:AO103"/>
    <mergeCell ref="AP98:AP103"/>
    <mergeCell ref="AQ98:AQ103"/>
    <mergeCell ref="AR98:AR103"/>
    <mergeCell ref="AS98:AS103"/>
    <mergeCell ref="AN104:AN109"/>
    <mergeCell ref="AO104:AO109"/>
    <mergeCell ref="AP104:AP109"/>
    <mergeCell ref="AQ104:AQ109"/>
    <mergeCell ref="AR104:AR109"/>
    <mergeCell ref="AS104:AS109"/>
    <mergeCell ref="A74:A77"/>
    <mergeCell ref="A80:A83"/>
    <mergeCell ref="AN86:AN91"/>
    <mergeCell ref="AO86:AO91"/>
    <mergeCell ref="AP86:AP91"/>
    <mergeCell ref="AQ86:AQ91"/>
    <mergeCell ref="AR86:AR91"/>
    <mergeCell ref="AS86:AS91"/>
    <mergeCell ref="AN92:AN97"/>
    <mergeCell ref="AO92:AO97"/>
    <mergeCell ref="AP92:AP97"/>
    <mergeCell ref="AQ92:AQ97"/>
    <mergeCell ref="AR92:AR97"/>
    <mergeCell ref="AS92:AS97"/>
    <mergeCell ref="A86:A89"/>
    <mergeCell ref="A92:A95"/>
    <mergeCell ref="AN74:AN79"/>
    <mergeCell ref="AO74:AO79"/>
    <mergeCell ref="AP74:AP79"/>
    <mergeCell ref="AQ74:AQ79"/>
    <mergeCell ref="AR74:AR79"/>
    <mergeCell ref="AS74:AS79"/>
    <mergeCell ref="AN80:AN85"/>
    <mergeCell ref="AO80:AO85"/>
    <mergeCell ref="AP80:AP85"/>
    <mergeCell ref="AQ80:AQ85"/>
    <mergeCell ref="AR80:AR85"/>
    <mergeCell ref="AS80:AS85"/>
    <mergeCell ref="A50:A53"/>
    <mergeCell ref="A56:A59"/>
    <mergeCell ref="AN62:AN67"/>
    <mergeCell ref="AO62:AO67"/>
    <mergeCell ref="AP62:AP67"/>
    <mergeCell ref="AQ62:AQ67"/>
    <mergeCell ref="AR62:AR67"/>
    <mergeCell ref="AS62:AS67"/>
    <mergeCell ref="AN68:AN73"/>
    <mergeCell ref="AO68:AO73"/>
    <mergeCell ref="AP68:AP73"/>
    <mergeCell ref="AQ68:AQ73"/>
    <mergeCell ref="AR68:AR73"/>
    <mergeCell ref="AS68:AS73"/>
    <mergeCell ref="A62:A65"/>
    <mergeCell ref="A68:A71"/>
    <mergeCell ref="AS50:AS55"/>
    <mergeCell ref="AN56:AN61"/>
    <mergeCell ref="AO56:AO61"/>
    <mergeCell ref="AP56:AP61"/>
    <mergeCell ref="AQ56:AQ61"/>
    <mergeCell ref="AR56:AR61"/>
    <mergeCell ref="AS56:AS61"/>
    <mergeCell ref="AT50:AT55"/>
    <mergeCell ref="AT56:AT61"/>
    <mergeCell ref="AN50:AN55"/>
    <mergeCell ref="AO50:AO55"/>
    <mergeCell ref="AP50:AP55"/>
    <mergeCell ref="AQ50:AQ55"/>
    <mergeCell ref="AR50:AR55"/>
    <mergeCell ref="AQ11:AQ12"/>
    <mergeCell ref="AR11:AR12"/>
    <mergeCell ref="AS11:AS12"/>
    <mergeCell ref="AS13:AS14"/>
    <mergeCell ref="AS15:AS16"/>
    <mergeCell ref="AS17:AS18"/>
    <mergeCell ref="AQ13:AQ14"/>
    <mergeCell ref="AR13:AR14"/>
    <mergeCell ref="AR15:AR16"/>
    <mergeCell ref="AR17:AR18"/>
    <mergeCell ref="AQ17:AQ18"/>
    <mergeCell ref="AQ15:AQ16"/>
    <mergeCell ref="AP17:AP18"/>
    <mergeCell ref="AP15:AP16"/>
    <mergeCell ref="AN11:AN12"/>
    <mergeCell ref="AN13:AN14"/>
    <mergeCell ref="AN15:AN16"/>
    <mergeCell ref="AN17:AN18"/>
    <mergeCell ref="AS7:AS8"/>
    <mergeCell ref="AS9:AS10"/>
    <mergeCell ref="AR7:AR8"/>
    <mergeCell ref="AQ7:AQ8"/>
    <mergeCell ref="AP7:AP8"/>
    <mergeCell ref="AO7:AO8"/>
    <mergeCell ref="AN7:AN8"/>
    <mergeCell ref="AO17:AO18"/>
    <mergeCell ref="AO15:AO16"/>
    <mergeCell ref="AO13:AO14"/>
    <mergeCell ref="AP13:AP14"/>
    <mergeCell ref="AO11:AO12"/>
    <mergeCell ref="AP11:AP12"/>
    <mergeCell ref="AR9:AR10"/>
    <mergeCell ref="AQ9:AQ10"/>
    <mergeCell ref="AP9:AP10"/>
    <mergeCell ref="AO9:AO10"/>
    <mergeCell ref="AN9:AN10"/>
    <mergeCell ref="AN5:AN6"/>
    <mergeCell ref="AO5:AO6"/>
    <mergeCell ref="AP5:AP6"/>
    <mergeCell ref="AQ5:AQ6"/>
    <mergeCell ref="AR5:AR6"/>
    <mergeCell ref="AS5:AS6"/>
    <mergeCell ref="AT3:AT4"/>
    <mergeCell ref="AT5:AT6"/>
    <mergeCell ref="A3:A4"/>
    <mergeCell ref="AN3:AN4"/>
    <mergeCell ref="AO3:AO4"/>
    <mergeCell ref="AP3:AP4"/>
    <mergeCell ref="AQ3:AQ4"/>
    <mergeCell ref="AR3:AR4"/>
    <mergeCell ref="AS3:AS4"/>
    <mergeCell ref="A5:A6"/>
    <mergeCell ref="A7:A8"/>
    <mergeCell ref="A9:A10"/>
    <mergeCell ref="A11:A12"/>
    <mergeCell ref="A13:A14"/>
    <mergeCell ref="A20:A23"/>
    <mergeCell ref="A26:A29"/>
    <mergeCell ref="A15:A16"/>
    <mergeCell ref="A17:A18"/>
    <mergeCell ref="AN20:AN25"/>
    <mergeCell ref="AO20:AO25"/>
    <mergeCell ref="AP20:AP25"/>
    <mergeCell ref="AQ20:AQ25"/>
    <mergeCell ref="AR20:AR25"/>
    <mergeCell ref="AS20:AS25"/>
    <mergeCell ref="AN26:AN31"/>
    <mergeCell ref="AO26:AO31"/>
    <mergeCell ref="AP26:AP31"/>
    <mergeCell ref="AQ26:AQ31"/>
    <mergeCell ref="AR26:AR31"/>
    <mergeCell ref="AS26:AS31"/>
    <mergeCell ref="AN32:AN37"/>
    <mergeCell ref="AO32:AO37"/>
    <mergeCell ref="AP32:AP37"/>
    <mergeCell ref="AQ32:AQ37"/>
    <mergeCell ref="AR32:AR37"/>
    <mergeCell ref="A32:A35"/>
    <mergeCell ref="A38:A41"/>
    <mergeCell ref="AS32:AS37"/>
    <mergeCell ref="AN38:AN43"/>
    <mergeCell ref="AO38:AO43"/>
    <mergeCell ref="AP38:AP43"/>
    <mergeCell ref="AQ38:AQ43"/>
    <mergeCell ref="AR38:AR43"/>
    <mergeCell ref="AS38:AS43"/>
    <mergeCell ref="AT38:AT43"/>
    <mergeCell ref="AT7:AT8"/>
    <mergeCell ref="AT9:AT10"/>
    <mergeCell ref="AT11:AT12"/>
    <mergeCell ref="AT13:AT14"/>
    <mergeCell ref="AT15:AT16"/>
    <mergeCell ref="AT17:AT18"/>
    <mergeCell ref="AT20:AT25"/>
    <mergeCell ref="AT26:AT31"/>
    <mergeCell ref="AT32:AT37"/>
    <mergeCell ref="A128:A131"/>
    <mergeCell ref="A134:A137"/>
    <mergeCell ref="A140:A143"/>
    <mergeCell ref="A146:A149"/>
    <mergeCell ref="A152:A155"/>
    <mergeCell ref="A158:A161"/>
    <mergeCell ref="A164:A167"/>
    <mergeCell ref="A170:A173"/>
    <mergeCell ref="A176:A179"/>
  </mergeCells>
  <conditionalFormatting sqref="A1:A1048576">
    <cfRule type="cellIs" dxfId="477" priority="827" operator="equal">
      <formula>0.316666666666667</formula>
    </cfRule>
    <cfRule type="cellIs" dxfId="476" priority="828" operator="lessThan">
      <formula>0.316666666666667</formula>
    </cfRule>
    <cfRule type="cellIs" dxfId="475" priority="829" operator="between">
      <formula>0.316666666666668</formula>
      <formula>1</formula>
    </cfRule>
  </conditionalFormatting>
  <conditionalFormatting sqref="C20:G22">
    <cfRule type="expression" dxfId="474" priority="813">
      <formula>OR(C$21="4h_CL",C$21="4h_CEL",C$21="4h_RC")</formula>
    </cfRule>
  </conditionalFormatting>
  <conditionalFormatting sqref="C23:G25">
    <cfRule type="expression" dxfId="473" priority="812">
      <formula>C$21="4h_RC"</formula>
    </cfRule>
    <cfRule type="expression" dxfId="472" priority="821">
      <formula>C$21="4h_CEL"</formula>
    </cfRule>
    <cfRule type="expression" dxfId="471" priority="822">
      <formula>C$21="4h_CL"</formula>
    </cfRule>
  </conditionalFormatting>
  <conditionalFormatting sqref="C20:G23">
    <cfRule type="expression" dxfId="470" priority="815">
      <formula>C$21="2h_RC"</formula>
    </cfRule>
  </conditionalFormatting>
  <conditionalFormatting sqref="C24:G25">
    <cfRule type="expression" dxfId="469" priority="814">
      <formula>C$21="2h_RC"</formula>
    </cfRule>
  </conditionalFormatting>
  <conditionalFormatting sqref="C20:G21">
    <cfRule type="expression" dxfId="468" priority="811">
      <formula>C$21="6h_RC"</formula>
    </cfRule>
  </conditionalFormatting>
  <conditionalFormatting sqref="C22:G25">
    <cfRule type="expression" dxfId="467" priority="810">
      <formula>C$21="6h_RC"</formula>
    </cfRule>
  </conditionalFormatting>
  <conditionalFormatting sqref="C20:G25">
    <cfRule type="expression" dxfId="466" priority="809">
      <formula>C$21="8h_RC"</formula>
    </cfRule>
    <cfRule type="expression" dxfId="465" priority="816">
      <formula>C$21="Grev"</formula>
    </cfRule>
    <cfRule type="expression" dxfId="464" priority="817">
      <formula>C$21="T-HW"</formula>
    </cfRule>
    <cfRule type="expression" dxfId="463" priority="818">
      <formula>C$21="SaSo"</formula>
    </cfRule>
    <cfRule type="expression" dxfId="462" priority="819">
      <formula>C$21="Malad"</formula>
    </cfRule>
    <cfRule type="expression" dxfId="461" priority="820">
      <formula>C$21="8h_CEL"</formula>
    </cfRule>
    <cfRule type="expression" dxfId="460" priority="823">
      <formula>C$21="8h_CL"</formula>
    </cfRule>
    <cfRule type="expression" dxfId="459" priority="824">
      <formula>C$21="Férier"</formula>
    </cfRule>
    <cfRule type="expression" dxfId="458" priority="825">
      <formula>C$21="Work"</formula>
    </cfRule>
  </conditionalFormatting>
  <conditionalFormatting sqref="C1:AM1048576">
    <cfRule type="beginsWith" dxfId="457" priority="846" operator="beginsWith" text=".">
      <formula>LEFT(C1,LEN("."))="."</formula>
    </cfRule>
    <cfRule type="endsWith" dxfId="456" priority="847" operator="endsWith" text="*">
      <formula>RIGHT(C1,LEN("*"))="*"</formula>
    </cfRule>
  </conditionalFormatting>
  <conditionalFormatting sqref="J20:N22">
    <cfRule type="expression" dxfId="455" priority="710">
      <formula>OR(J$21="4h_CL",J$21="4h_CEL",J$21="4h_RC")</formula>
    </cfRule>
  </conditionalFormatting>
  <conditionalFormatting sqref="J23:N25">
    <cfRule type="expression" dxfId="454" priority="709">
      <formula>J$21="4h_RC"</formula>
    </cfRule>
    <cfRule type="expression" dxfId="453" priority="718">
      <formula>J$21="4h_CEL"</formula>
    </cfRule>
    <cfRule type="expression" dxfId="452" priority="719">
      <formula>J$21="4h_CL"</formula>
    </cfRule>
  </conditionalFormatting>
  <conditionalFormatting sqref="J20:N23">
    <cfRule type="expression" dxfId="451" priority="712">
      <formula>J$21="2h_RC"</formula>
    </cfRule>
  </conditionalFormatting>
  <conditionalFormatting sqref="J24:N25">
    <cfRule type="expression" dxfId="450" priority="711">
      <formula>J$21="2h_RC"</formula>
    </cfRule>
  </conditionalFormatting>
  <conditionalFormatting sqref="J20:N21">
    <cfRule type="expression" dxfId="449" priority="708">
      <formula>J$21="6h_RC"</formula>
    </cfRule>
  </conditionalFormatting>
  <conditionalFormatting sqref="J22:N25">
    <cfRule type="expression" dxfId="448" priority="707">
      <formula>J$21="6h_RC"</formula>
    </cfRule>
  </conditionalFormatting>
  <conditionalFormatting sqref="J20:N25">
    <cfRule type="expression" dxfId="447" priority="706">
      <formula>J$21="8h_RC"</formula>
    </cfRule>
    <cfRule type="expression" dxfId="446" priority="713">
      <formula>J$21="Grev"</formula>
    </cfRule>
    <cfRule type="expression" dxfId="445" priority="714">
      <formula>J$21="T-HW"</formula>
    </cfRule>
    <cfRule type="expression" dxfId="444" priority="715">
      <formula>J$21="SaSo"</formula>
    </cfRule>
    <cfRule type="expression" dxfId="443" priority="716">
      <formula>J$21="Malad"</formula>
    </cfRule>
    <cfRule type="expression" dxfId="442" priority="717">
      <formula>J$21="8h_CEL"</formula>
    </cfRule>
    <cfRule type="expression" dxfId="441" priority="720">
      <formula>J$21="8h_CL"</formula>
    </cfRule>
    <cfRule type="expression" dxfId="440" priority="721">
      <formula>J$21="Férier"</formula>
    </cfRule>
    <cfRule type="expression" dxfId="439" priority="722">
      <formula>J$21="Work"</formula>
    </cfRule>
  </conditionalFormatting>
  <conditionalFormatting sqref="Q23:U25">
    <cfRule type="expression" dxfId="438" priority="692">
      <formula>Q$21="4h_RC"</formula>
    </cfRule>
    <cfRule type="expression" dxfId="437" priority="701">
      <formula>Q$21="4h_CEL"</formula>
    </cfRule>
    <cfRule type="expression" dxfId="436" priority="702">
      <formula>Q$21="4h_CL"</formula>
    </cfRule>
  </conditionalFormatting>
  <conditionalFormatting sqref="Q24:U25">
    <cfRule type="expression" dxfId="435" priority="694">
      <formula>Q$21="2h_RC"</formula>
    </cfRule>
  </conditionalFormatting>
  <conditionalFormatting sqref="Q22:U25">
    <cfRule type="expression" dxfId="434" priority="690">
      <formula>Q$21="6h_RC"</formula>
    </cfRule>
  </conditionalFormatting>
  <conditionalFormatting sqref="X20:AB22">
    <cfRule type="expression" dxfId="433" priority="676">
      <formula>OR(X$21="4h_CL",X$21="4h_CEL",X$21="4h_RC")</formula>
    </cfRule>
  </conditionalFormatting>
  <conditionalFormatting sqref="X23:AB25">
    <cfRule type="expression" dxfId="432" priority="675">
      <formula>X$21="4h_RC"</formula>
    </cfRule>
    <cfRule type="expression" dxfId="431" priority="684">
      <formula>X$21="4h_CEL"</formula>
    </cfRule>
    <cfRule type="expression" dxfId="430" priority="685">
      <formula>X$21="4h_CL"</formula>
    </cfRule>
  </conditionalFormatting>
  <conditionalFormatting sqref="X20:AB23">
    <cfRule type="expression" dxfId="429" priority="678">
      <formula>X$21="2h_RC"</formula>
    </cfRule>
  </conditionalFormatting>
  <conditionalFormatting sqref="X24:AB25">
    <cfRule type="expression" dxfId="428" priority="677">
      <formula>X$21="2h_RC"</formula>
    </cfRule>
  </conditionalFormatting>
  <conditionalFormatting sqref="X20:AB21">
    <cfRule type="expression" dxfId="427" priority="674">
      <formula>X$21="6h_RC"</formula>
    </cfRule>
  </conditionalFormatting>
  <conditionalFormatting sqref="X22:AB25">
    <cfRule type="expression" dxfId="426" priority="673">
      <formula>X$21="6h_RC"</formula>
    </cfRule>
  </conditionalFormatting>
  <conditionalFormatting sqref="X20:AB25">
    <cfRule type="expression" dxfId="425" priority="672">
      <formula>X$21="8h_RC"</formula>
    </cfRule>
    <cfRule type="expression" dxfId="424" priority="679">
      <formula>X$21="Grev"</formula>
    </cfRule>
    <cfRule type="expression" dxfId="423" priority="680">
      <formula>X$21="T-HW"</formula>
    </cfRule>
    <cfRule type="expression" dxfId="422" priority="681">
      <formula>X$21="SaSo"</formula>
    </cfRule>
    <cfRule type="expression" dxfId="421" priority="682">
      <formula>X$21="Malad"</formula>
    </cfRule>
    <cfRule type="expression" dxfId="420" priority="683">
      <formula>X$21="8h_CEL"</formula>
    </cfRule>
    <cfRule type="expression" dxfId="419" priority="686">
      <formula>X$21="8h_CL"</formula>
    </cfRule>
    <cfRule type="expression" dxfId="418" priority="687">
      <formula>X$21="Férier"</formula>
    </cfRule>
    <cfRule type="expression" dxfId="417" priority="688">
      <formula>X$21="Work"</formula>
    </cfRule>
  </conditionalFormatting>
  <conditionalFormatting sqref="AE20:AI22">
    <cfRule type="expression" dxfId="416" priority="659">
      <formula>OR(AE$21="4h_CL",AE$21="4h_CEL",AE$21="4h_RC")</formula>
    </cfRule>
  </conditionalFormatting>
  <conditionalFormatting sqref="AE23:AI25">
    <cfRule type="expression" dxfId="415" priority="658">
      <formula>AE$21="4h_RC"</formula>
    </cfRule>
    <cfRule type="expression" dxfId="414" priority="667">
      <formula>AE$21="4h_CEL"</formula>
    </cfRule>
    <cfRule type="expression" dxfId="413" priority="668">
      <formula>AE$21="4h_CL"</formula>
    </cfRule>
  </conditionalFormatting>
  <conditionalFormatting sqref="AE20:AI23">
    <cfRule type="expression" dxfId="412" priority="661">
      <formula>AE$21="2h_RC"</formula>
    </cfRule>
  </conditionalFormatting>
  <conditionalFormatting sqref="AE24:AI25">
    <cfRule type="expression" dxfId="411" priority="660">
      <formula>AE$21="2h_RC"</formula>
    </cfRule>
  </conditionalFormatting>
  <conditionalFormatting sqref="AE20:AI21">
    <cfRule type="expression" dxfId="410" priority="657">
      <formula>AE$21="6h_RC"</formula>
    </cfRule>
  </conditionalFormatting>
  <conditionalFormatting sqref="AE22:AI25">
    <cfRule type="expression" dxfId="409" priority="656">
      <formula>AE$21="6h_RC"</formula>
    </cfRule>
  </conditionalFormatting>
  <conditionalFormatting sqref="AE20:AI25">
    <cfRule type="expression" dxfId="408" priority="655">
      <formula>AE$21="8h_RC"</formula>
    </cfRule>
    <cfRule type="expression" dxfId="407" priority="662">
      <formula>AE$21="Grev"</formula>
    </cfRule>
    <cfRule type="expression" dxfId="406" priority="663">
      <formula>AE$21="T-HW"</formula>
    </cfRule>
    <cfRule type="expression" dxfId="405" priority="664">
      <formula>AE$21="SaSo"</formula>
    </cfRule>
    <cfRule type="expression" dxfId="404" priority="665">
      <formula>AE$21="Malad"</formula>
    </cfRule>
    <cfRule type="expression" dxfId="403" priority="666">
      <formula>AE$21="8h_CEL"</formula>
    </cfRule>
    <cfRule type="expression" dxfId="402" priority="669">
      <formula>AE$21="8h_CL"</formula>
    </cfRule>
    <cfRule type="expression" dxfId="401" priority="670">
      <formula>AE$21="Férier"</formula>
    </cfRule>
    <cfRule type="expression" dxfId="400" priority="671">
      <formula>AE$21="Work"</formula>
    </cfRule>
  </conditionalFormatting>
  <conditionalFormatting sqref="AL20:AM22">
    <cfRule type="expression" dxfId="399" priority="642">
      <formula>OR(AL$21="4h_CL",AL$21="4h_CEL",AL$21="4h_RC")</formula>
    </cfRule>
  </conditionalFormatting>
  <conditionalFormatting sqref="AL23:AM25">
    <cfRule type="expression" dxfId="398" priority="641">
      <formula>AL$21="4h_RC"</formula>
    </cfRule>
    <cfRule type="expression" dxfId="397" priority="650">
      <formula>AL$21="4h_CEL"</formula>
    </cfRule>
    <cfRule type="expression" dxfId="396" priority="651">
      <formula>AL$21="4h_CL"</formula>
    </cfRule>
  </conditionalFormatting>
  <conditionalFormatting sqref="AL20:AM23">
    <cfRule type="expression" dxfId="395" priority="644">
      <formula>AL$21="2h_RC"</formula>
    </cfRule>
  </conditionalFormatting>
  <conditionalFormatting sqref="AL24:AM25">
    <cfRule type="expression" dxfId="394" priority="643">
      <formula>AL$21="2h_RC"</formula>
    </cfRule>
  </conditionalFormatting>
  <conditionalFormatting sqref="AL20:AM21">
    <cfRule type="expression" dxfId="393" priority="640">
      <formula>AL$21="6h_RC"</formula>
    </cfRule>
  </conditionalFormatting>
  <conditionalFormatting sqref="AL22:AM25">
    <cfRule type="expression" dxfId="392" priority="639">
      <formula>AL$21="6h_RC"</formula>
    </cfRule>
  </conditionalFormatting>
  <conditionalFormatting sqref="AL20:AM25">
    <cfRule type="expression" dxfId="391" priority="638">
      <formula>AL$21="8h_RC"</formula>
    </cfRule>
    <cfRule type="expression" dxfId="390" priority="645">
      <formula>AL$21="Grev"</formula>
    </cfRule>
    <cfRule type="expression" dxfId="389" priority="646">
      <formula>AL$21="T-HW"</formula>
    </cfRule>
    <cfRule type="expression" dxfId="388" priority="647">
      <formula>AL$21="SaSo"</formula>
    </cfRule>
    <cfRule type="expression" dxfId="387" priority="648">
      <formula>AL$21="Malad"</formula>
    </cfRule>
    <cfRule type="expression" dxfId="386" priority="649">
      <formula>AL$21="8h_CEL"</formula>
    </cfRule>
    <cfRule type="expression" dxfId="385" priority="652">
      <formula>AL$21="8h_CL"</formula>
    </cfRule>
    <cfRule type="expression" dxfId="384" priority="653">
      <formula>AL$21="Férier"</formula>
    </cfRule>
    <cfRule type="expression" dxfId="383" priority="654">
      <formula>AL$21="Work"</formula>
    </cfRule>
  </conditionalFormatting>
  <conditionalFormatting sqref="J26:J28">
    <cfRule type="expression" dxfId="382" priority="625">
      <formula>OR(J$27="4h_CL",J$27="4h_CEL",J$27="4h_RC")</formula>
    </cfRule>
  </conditionalFormatting>
  <conditionalFormatting sqref="J29:J31">
    <cfRule type="expression" dxfId="381" priority="624">
      <formula>J$27="4h_RC"</formula>
    </cfRule>
    <cfRule type="expression" dxfId="380" priority="633">
      <formula>J$27="4h_CEL"</formula>
    </cfRule>
    <cfRule type="expression" dxfId="379" priority="634">
      <formula>J$27="4h_CL"</formula>
    </cfRule>
  </conditionalFormatting>
  <conditionalFormatting sqref="J26:J29">
    <cfRule type="expression" dxfId="378" priority="627">
      <formula>J$27="2h_RC"</formula>
    </cfRule>
  </conditionalFormatting>
  <conditionalFormatting sqref="J30:J31">
    <cfRule type="expression" dxfId="377" priority="626">
      <formula>J$27="2h_RC"</formula>
    </cfRule>
  </conditionalFormatting>
  <conditionalFormatting sqref="J26:J27">
    <cfRule type="expression" dxfId="376" priority="623">
      <formula>J$27="6h_RC"</formula>
    </cfRule>
  </conditionalFormatting>
  <conditionalFormatting sqref="J28:J31">
    <cfRule type="expression" dxfId="375" priority="622">
      <formula>J$27="6h_RC"</formula>
    </cfRule>
  </conditionalFormatting>
  <conditionalFormatting sqref="J26:J31">
    <cfRule type="expression" dxfId="374" priority="621">
      <formula>J$27="8h_RC"</formula>
    </cfRule>
    <cfRule type="expression" dxfId="373" priority="628">
      <formula>J$27="Grev"</formula>
    </cfRule>
    <cfRule type="expression" dxfId="372" priority="629">
      <formula>J$27="T-HW"</formula>
    </cfRule>
    <cfRule type="expression" dxfId="371" priority="630">
      <formula>J$27="SaSo"</formula>
    </cfRule>
    <cfRule type="expression" dxfId="370" priority="631">
      <formula>J$27="Malad"</formula>
    </cfRule>
    <cfRule type="expression" dxfId="369" priority="632">
      <formula>J$27="8h_CEL"</formula>
    </cfRule>
    <cfRule type="expression" dxfId="368" priority="635">
      <formula>J$27="8h_CL"</formula>
    </cfRule>
    <cfRule type="expression" dxfId="367" priority="636">
      <formula>J$27="Férier"</formula>
    </cfRule>
    <cfRule type="expression" dxfId="366" priority="637">
      <formula>J$27="Work"</formula>
    </cfRule>
  </conditionalFormatting>
  <conditionalFormatting sqref="C26:G28">
    <cfRule type="expression" dxfId="365" priority="608">
      <formula>OR(C$27="4h_CL",C$27="4h_CEL",C$27="4h_RC")</formula>
    </cfRule>
  </conditionalFormatting>
  <conditionalFormatting sqref="C29:G31">
    <cfRule type="expression" dxfId="364" priority="607">
      <formula>C$27="4h_RC"</formula>
    </cfRule>
    <cfRule type="expression" dxfId="363" priority="616">
      <formula>C$27="4h_CEL"</formula>
    </cfRule>
    <cfRule type="expression" dxfId="362" priority="617">
      <formula>C$27="4h_CL"</formula>
    </cfRule>
  </conditionalFormatting>
  <conditionalFormatting sqref="C26:G29">
    <cfRule type="expression" dxfId="361" priority="610">
      <formula>C$27="2h_RC"</formula>
    </cfRule>
  </conditionalFormatting>
  <conditionalFormatting sqref="C30:G31">
    <cfRule type="expression" dxfId="360" priority="609">
      <formula>C$27="2h_RC"</formula>
    </cfRule>
  </conditionalFormatting>
  <conditionalFormatting sqref="C26:G27">
    <cfRule type="expression" dxfId="359" priority="606">
      <formula>C$27="6h_RC"</formula>
    </cfRule>
  </conditionalFormatting>
  <conditionalFormatting sqref="C28:G31">
    <cfRule type="expression" dxfId="358" priority="605">
      <formula>C$27="6h_RC"</formula>
    </cfRule>
  </conditionalFormatting>
  <conditionalFormatting sqref="C26:G31">
    <cfRule type="expression" dxfId="357" priority="604">
      <formula>C$27="8h_RC"</formula>
    </cfRule>
    <cfRule type="expression" dxfId="356" priority="611">
      <formula>C$27="Grev"</formula>
    </cfRule>
    <cfRule type="expression" dxfId="355" priority="612">
      <formula>C$27="T-HW"</formula>
    </cfRule>
    <cfRule type="expression" dxfId="354" priority="613">
      <formula>C$27="SaSo"</formula>
    </cfRule>
    <cfRule type="expression" dxfId="353" priority="614">
      <formula>C$27="Malad"</formula>
    </cfRule>
    <cfRule type="expression" dxfId="352" priority="615">
      <formula>C$27="8h_CEL"</formula>
    </cfRule>
    <cfRule type="expression" dxfId="351" priority="618">
      <formula>C$27="8h_CL"</formula>
    </cfRule>
    <cfRule type="expression" dxfId="350" priority="619">
      <formula>C$27="Férier"</formula>
    </cfRule>
    <cfRule type="expression" dxfId="349" priority="620">
      <formula>C$27="Work"</formula>
    </cfRule>
  </conditionalFormatting>
  <conditionalFormatting sqref="K26:N28">
    <cfRule type="expression" dxfId="348" priority="591">
      <formula>OR(K$27="4h_CL",K$27="4h_CEL",K$27="4h_RC")</formula>
    </cfRule>
  </conditionalFormatting>
  <conditionalFormatting sqref="K29:N31">
    <cfRule type="expression" dxfId="347" priority="590">
      <formula>K$27="4h_RC"</formula>
    </cfRule>
    <cfRule type="expression" dxfId="346" priority="599">
      <formula>K$27="4h_CEL"</formula>
    </cfRule>
    <cfRule type="expression" dxfId="345" priority="600">
      <formula>K$27="4h_CL"</formula>
    </cfRule>
  </conditionalFormatting>
  <conditionalFormatting sqref="K26:N29">
    <cfRule type="expression" dxfId="344" priority="593">
      <formula>K$27="2h_RC"</formula>
    </cfRule>
  </conditionalFormatting>
  <conditionalFormatting sqref="K30:N31">
    <cfRule type="expression" dxfId="343" priority="592">
      <formula>K$27="2h_RC"</formula>
    </cfRule>
  </conditionalFormatting>
  <conditionalFormatting sqref="K26:N27">
    <cfRule type="expression" dxfId="342" priority="589">
      <formula>K$27="6h_RC"</formula>
    </cfRule>
  </conditionalFormatting>
  <conditionalFormatting sqref="K28:N31">
    <cfRule type="expression" dxfId="341" priority="588">
      <formula>K$27="6h_RC"</formula>
    </cfRule>
  </conditionalFormatting>
  <conditionalFormatting sqref="K26:N31">
    <cfRule type="expression" dxfId="340" priority="587">
      <formula>K$27="8h_RC"</formula>
    </cfRule>
    <cfRule type="expression" dxfId="339" priority="594">
      <formula>K$27="Grev"</formula>
    </cfRule>
    <cfRule type="expression" dxfId="338" priority="595">
      <formula>K$27="T-HW"</formula>
    </cfRule>
    <cfRule type="expression" dxfId="337" priority="596">
      <formula>K$27="SaSo"</formula>
    </cfRule>
    <cfRule type="expression" dxfId="336" priority="597">
      <formula>K$27="Malad"</formula>
    </cfRule>
    <cfRule type="expression" dxfId="335" priority="598">
      <formula>K$27="8h_CEL"</formula>
    </cfRule>
    <cfRule type="expression" dxfId="334" priority="601">
      <formula>K$27="8h_CL"</formula>
    </cfRule>
    <cfRule type="expression" dxfId="333" priority="602">
      <formula>K$27="Férier"</formula>
    </cfRule>
    <cfRule type="expression" dxfId="332" priority="603">
      <formula>K$27="Work"</formula>
    </cfRule>
  </conditionalFormatting>
  <conditionalFormatting sqref="Q26:U28">
    <cfRule type="expression" dxfId="331" priority="574">
      <formula>OR(Q$27="4h_CL",Q$27="4h_CEL",Q$27="4h_RC")</formula>
    </cfRule>
  </conditionalFormatting>
  <conditionalFormatting sqref="Q29:U31">
    <cfRule type="expression" dxfId="330" priority="573">
      <formula>Q$27="4h_RC"</formula>
    </cfRule>
    <cfRule type="expression" dxfId="329" priority="582">
      <formula>Q$27="4h_CEL"</formula>
    </cfRule>
    <cfRule type="expression" dxfId="328" priority="583">
      <formula>Q$27="4h_CL"</formula>
    </cfRule>
  </conditionalFormatting>
  <conditionalFormatting sqref="Q26:U29">
    <cfRule type="expression" dxfId="327" priority="576">
      <formula>Q$27="2h_RC"</formula>
    </cfRule>
  </conditionalFormatting>
  <conditionalFormatting sqref="Q30:U31">
    <cfRule type="expression" dxfId="326" priority="575">
      <formula>Q$27="2h_RC"</formula>
    </cfRule>
  </conditionalFormatting>
  <conditionalFormatting sqref="Q26:U27">
    <cfRule type="expression" dxfId="325" priority="572">
      <formula>Q$27="6h_RC"</formula>
    </cfRule>
  </conditionalFormatting>
  <conditionalFormatting sqref="Q28:U31">
    <cfRule type="expression" dxfId="324" priority="571">
      <formula>Q$27="6h_RC"</formula>
    </cfRule>
  </conditionalFormatting>
  <conditionalFormatting sqref="Q26:U31">
    <cfRule type="expression" dxfId="323" priority="570">
      <formula>Q$27="8h_RC"</formula>
    </cfRule>
    <cfRule type="expression" dxfId="322" priority="577">
      <formula>Q$27="Grev"</formula>
    </cfRule>
    <cfRule type="expression" dxfId="321" priority="578">
      <formula>Q$27="T-HW"</formula>
    </cfRule>
    <cfRule type="expression" dxfId="320" priority="579">
      <formula>Q$27="SaSo"</formula>
    </cfRule>
    <cfRule type="expression" dxfId="319" priority="580">
      <formula>Q$27="Malad"</formula>
    </cfRule>
    <cfRule type="expression" dxfId="318" priority="581">
      <formula>Q$27="8h_CEL"</formula>
    </cfRule>
    <cfRule type="expression" dxfId="317" priority="584">
      <formula>Q$27="8h_CL"</formula>
    </cfRule>
    <cfRule type="expression" dxfId="316" priority="585">
      <formula>Q$27="Férier"</formula>
    </cfRule>
    <cfRule type="expression" dxfId="315" priority="586">
      <formula>Q$27="Work"</formula>
    </cfRule>
  </conditionalFormatting>
  <conditionalFormatting sqref="X26:AB28">
    <cfRule type="expression" dxfId="314" priority="557">
      <formula>OR(X$27="4h_CL",X$27="4h_CEL",X$27="4h_RC")</formula>
    </cfRule>
  </conditionalFormatting>
  <conditionalFormatting sqref="X29:AB31">
    <cfRule type="expression" dxfId="313" priority="556">
      <formula>X$27="4h_RC"</formula>
    </cfRule>
    <cfRule type="expression" dxfId="312" priority="565">
      <formula>X$27="4h_CEL"</formula>
    </cfRule>
    <cfRule type="expression" dxfId="311" priority="566">
      <formula>X$27="4h_CL"</formula>
    </cfRule>
  </conditionalFormatting>
  <conditionalFormatting sqref="X26:AB29">
    <cfRule type="expression" dxfId="310" priority="559">
      <formula>X$27="2h_RC"</formula>
    </cfRule>
  </conditionalFormatting>
  <conditionalFormatting sqref="X30:AB31">
    <cfRule type="expression" dxfId="309" priority="558">
      <formula>X$27="2h_RC"</formula>
    </cfRule>
  </conditionalFormatting>
  <conditionalFormatting sqref="X26:AB27">
    <cfRule type="expression" dxfId="308" priority="555">
      <formula>X$27="6h_RC"</formula>
    </cfRule>
  </conditionalFormatting>
  <conditionalFormatting sqref="X28:AB31">
    <cfRule type="expression" dxfId="307" priority="554">
      <formula>X$27="6h_RC"</formula>
    </cfRule>
  </conditionalFormatting>
  <conditionalFormatting sqref="X26:AB31">
    <cfRule type="expression" dxfId="306" priority="553">
      <formula>X$27="8h_RC"</formula>
    </cfRule>
    <cfRule type="expression" dxfId="305" priority="560">
      <formula>X$27="Grev"</formula>
    </cfRule>
    <cfRule type="expression" dxfId="304" priority="561">
      <formula>X$27="T-HW"</formula>
    </cfRule>
    <cfRule type="expression" dxfId="303" priority="562">
      <formula>X$27="SaSo"</formula>
    </cfRule>
    <cfRule type="expression" dxfId="302" priority="563">
      <formula>X$27="Malad"</formula>
    </cfRule>
    <cfRule type="expression" dxfId="301" priority="564">
      <formula>X$27="8h_CEL"</formula>
    </cfRule>
    <cfRule type="expression" dxfId="300" priority="567">
      <formula>X$27="8h_CL"</formula>
    </cfRule>
    <cfRule type="expression" dxfId="299" priority="568">
      <formula>X$27="Férier"</formula>
    </cfRule>
    <cfRule type="expression" dxfId="298" priority="569">
      <formula>X$27="Work"</formula>
    </cfRule>
  </conditionalFormatting>
  <conditionalFormatting sqref="AE26:AI28">
    <cfRule type="expression" dxfId="297" priority="540">
      <formula>OR(AE$27="4h_CL",AE$27="4h_CEL",AE$27="4h_RC")</formula>
    </cfRule>
  </conditionalFormatting>
  <conditionalFormatting sqref="AE29:AI31">
    <cfRule type="expression" dxfId="296" priority="539">
      <formula>AE$27="4h_RC"</formula>
    </cfRule>
    <cfRule type="expression" dxfId="295" priority="548">
      <formula>AE$27="4h_CEL"</formula>
    </cfRule>
    <cfRule type="expression" dxfId="294" priority="549">
      <formula>AE$27="4h_CL"</formula>
    </cfRule>
  </conditionalFormatting>
  <conditionalFormatting sqref="AE26:AI29">
    <cfRule type="expression" dxfId="293" priority="542">
      <formula>AE$27="2h_RC"</formula>
    </cfRule>
  </conditionalFormatting>
  <conditionalFormatting sqref="AE30:AI31">
    <cfRule type="expression" dxfId="292" priority="541">
      <formula>AE$27="2h_RC"</formula>
    </cfRule>
  </conditionalFormatting>
  <conditionalFormatting sqref="AE26:AI27">
    <cfRule type="expression" dxfId="291" priority="538">
      <formula>AE$27="6h_RC"</formula>
    </cfRule>
  </conditionalFormatting>
  <conditionalFormatting sqref="AE28:AI31">
    <cfRule type="expression" dxfId="290" priority="537">
      <formula>AE$27="6h_RC"</formula>
    </cfRule>
  </conditionalFormatting>
  <conditionalFormatting sqref="AE26:AI31">
    <cfRule type="expression" dxfId="289" priority="536">
      <formula>AE$27="8h_RC"</formula>
    </cfRule>
    <cfRule type="expression" dxfId="288" priority="543">
      <formula>AE$27="Grev"</formula>
    </cfRule>
    <cfRule type="expression" dxfId="287" priority="544">
      <formula>AE$27="T-HW"</formula>
    </cfRule>
    <cfRule type="expression" dxfId="286" priority="545">
      <formula>AE$27="SaSo"</formula>
    </cfRule>
    <cfRule type="expression" dxfId="285" priority="546">
      <formula>AE$27="Malad"</formula>
    </cfRule>
    <cfRule type="expression" dxfId="284" priority="547">
      <formula>AE$27="8h_CEL"</formula>
    </cfRule>
    <cfRule type="expression" dxfId="283" priority="550">
      <formula>AE$27="8h_CL"</formula>
    </cfRule>
    <cfRule type="expression" dxfId="282" priority="551">
      <formula>AE$27="Férier"</formula>
    </cfRule>
    <cfRule type="expression" dxfId="281" priority="552">
      <formula>AE$27="Work"</formula>
    </cfRule>
  </conditionalFormatting>
  <conditionalFormatting sqref="AL26:AM28">
    <cfRule type="expression" dxfId="280" priority="523">
      <formula>OR(AL$27="4h_CL",AL$27="4h_CEL",AL$27="4h_RC")</formula>
    </cfRule>
  </conditionalFormatting>
  <conditionalFormatting sqref="AL29:AM31">
    <cfRule type="expression" dxfId="279" priority="522">
      <formula>AL$27="4h_RC"</formula>
    </cfRule>
    <cfRule type="expression" dxfId="278" priority="531">
      <formula>AL$27="4h_CEL"</formula>
    </cfRule>
    <cfRule type="expression" dxfId="277" priority="532">
      <formula>AL$27="4h_CL"</formula>
    </cfRule>
  </conditionalFormatting>
  <conditionalFormatting sqref="AL26:AM29">
    <cfRule type="expression" dxfId="276" priority="525">
      <formula>AL$27="2h_RC"</formula>
    </cfRule>
  </conditionalFormatting>
  <conditionalFormatting sqref="AL30:AM31">
    <cfRule type="expression" dxfId="275" priority="524">
      <formula>AL$27="2h_RC"</formula>
    </cfRule>
  </conditionalFormatting>
  <conditionalFormatting sqref="AL26:AM27">
    <cfRule type="expression" dxfId="274" priority="521">
      <formula>AL$27="6h_RC"</formula>
    </cfRule>
  </conditionalFormatting>
  <conditionalFormatting sqref="AL28:AM31">
    <cfRule type="expression" dxfId="273" priority="520">
      <formula>AL$27="6h_RC"</formula>
    </cfRule>
  </conditionalFormatting>
  <conditionalFormatting sqref="AL26:AM31">
    <cfRule type="expression" dxfId="272" priority="519">
      <formula>AL$27="8h_RC"</formula>
    </cfRule>
    <cfRule type="expression" dxfId="271" priority="526">
      <formula>AL$27="Grev"</formula>
    </cfRule>
    <cfRule type="expression" dxfId="270" priority="527">
      <formula>AL$27="T-HW"</formula>
    </cfRule>
    <cfRule type="expression" dxfId="269" priority="528">
      <formula>AL$27="SaSo"</formula>
    </cfRule>
    <cfRule type="expression" dxfId="268" priority="529">
      <formula>AL$27="Malad"</formula>
    </cfRule>
    <cfRule type="expression" dxfId="267" priority="530">
      <formula>AL$27="8h_CEL"</formula>
    </cfRule>
    <cfRule type="expression" dxfId="266" priority="533">
      <formula>AL$27="8h_CL"</formula>
    </cfRule>
    <cfRule type="expression" dxfId="265" priority="534">
      <formula>AL$27="Férier"</formula>
    </cfRule>
    <cfRule type="expression" dxfId="264" priority="535">
      <formula>AL$27="Work"</formula>
    </cfRule>
  </conditionalFormatting>
  <conditionalFormatting sqref="C32:C34">
    <cfRule type="expression" dxfId="263" priority="506">
      <formula>OR(C$33="4h_CL",C$33="4h_CEL",C$33="4h_RC")</formula>
    </cfRule>
  </conditionalFormatting>
  <conditionalFormatting sqref="C35:C37">
    <cfRule type="expression" dxfId="262" priority="505">
      <formula>C$33="4h_RC"</formula>
    </cfRule>
    <cfRule type="expression" dxfId="261" priority="514">
      <formula>C$33="4h_CEL"</formula>
    </cfRule>
    <cfRule type="expression" dxfId="260" priority="515">
      <formula>C$33="4h_CL"</formula>
    </cfRule>
  </conditionalFormatting>
  <conditionalFormatting sqref="C32:C35">
    <cfRule type="expression" dxfId="259" priority="508">
      <formula>C$33="2h_RC"</formula>
    </cfRule>
  </conditionalFormatting>
  <conditionalFormatting sqref="C36:C37">
    <cfRule type="expression" dxfId="258" priority="507">
      <formula>C$33="2h_RC"</formula>
    </cfRule>
  </conditionalFormatting>
  <conditionalFormatting sqref="C32:C33">
    <cfRule type="expression" dxfId="257" priority="504">
      <formula>C$33="6h_RC"</formula>
    </cfRule>
  </conditionalFormatting>
  <conditionalFormatting sqref="C34:C37">
    <cfRule type="expression" dxfId="256" priority="503">
      <formula>C$33="6h_RC"</formula>
    </cfRule>
  </conditionalFormatting>
  <conditionalFormatting sqref="C32:C37">
    <cfRule type="expression" dxfId="255" priority="502">
      <formula>C$33="8h_RC"</formula>
    </cfRule>
    <cfRule type="expression" dxfId="254" priority="509">
      <formula>C$33="Grev"</formula>
    </cfRule>
    <cfRule type="expression" dxfId="253" priority="510">
      <formula>C$33="T-HW"</formula>
    </cfRule>
    <cfRule type="expression" dxfId="252" priority="511">
      <formula>C$33="SaSo"</formula>
    </cfRule>
    <cfRule type="expression" dxfId="251" priority="512">
      <formula>C$33="Malad"</formula>
    </cfRule>
    <cfRule type="expression" dxfId="250" priority="513">
      <formula>C$33="8h_CEL"</formula>
    </cfRule>
    <cfRule type="expression" dxfId="249" priority="516">
      <formula>C$33="8h_CL"</formula>
    </cfRule>
    <cfRule type="expression" dxfId="248" priority="517">
      <formula>C$33="Férier"</formula>
    </cfRule>
    <cfRule type="expression" dxfId="247" priority="518">
      <formula>C$33="Work"</formula>
    </cfRule>
  </conditionalFormatting>
  <conditionalFormatting sqref="D32:G34">
    <cfRule type="expression" dxfId="246" priority="489">
      <formula>OR(D$33="4h_CL",D$33="4h_CEL",D$33="4h_RC")</formula>
    </cfRule>
  </conditionalFormatting>
  <conditionalFormatting sqref="D35:G37">
    <cfRule type="expression" dxfId="245" priority="488">
      <formula>D$33="4h_RC"</formula>
    </cfRule>
    <cfRule type="expression" dxfId="244" priority="497">
      <formula>D$33="4h_CEL"</formula>
    </cfRule>
    <cfRule type="expression" dxfId="243" priority="498">
      <formula>D$33="4h_CL"</formula>
    </cfRule>
  </conditionalFormatting>
  <conditionalFormatting sqref="D32:G35">
    <cfRule type="expression" dxfId="242" priority="491">
      <formula>D$33="2h_RC"</formula>
    </cfRule>
  </conditionalFormatting>
  <conditionalFormatting sqref="D36:G37">
    <cfRule type="expression" dxfId="241" priority="490">
      <formula>D$33="2h_RC"</formula>
    </cfRule>
  </conditionalFormatting>
  <conditionalFormatting sqref="D32:G33">
    <cfRule type="expression" dxfId="240" priority="487">
      <formula>D$33="6h_RC"</formula>
    </cfRule>
  </conditionalFormatting>
  <conditionalFormatting sqref="D34:G37">
    <cfRule type="expression" dxfId="239" priority="486">
      <formula>D$33="6h_RC"</formula>
    </cfRule>
  </conditionalFormatting>
  <conditionalFormatting sqref="D32:G37">
    <cfRule type="expression" dxfId="238" priority="485">
      <formula>D$33="8h_RC"</formula>
    </cfRule>
    <cfRule type="expression" dxfId="237" priority="492">
      <formula>D$33="Grev"</formula>
    </cfRule>
    <cfRule type="expression" dxfId="236" priority="493">
      <formula>D$33="T-HW"</formula>
    </cfRule>
    <cfRule type="expression" dxfId="235" priority="494">
      <formula>D$33="SaSo"</formula>
    </cfRule>
    <cfRule type="expression" dxfId="234" priority="495">
      <formula>D$33="Malad"</formula>
    </cfRule>
    <cfRule type="expression" dxfId="233" priority="496">
      <formula>D$33="8h_CEL"</formula>
    </cfRule>
    <cfRule type="expression" dxfId="232" priority="499">
      <formula>D$33="8h_CL"</formula>
    </cfRule>
    <cfRule type="expression" dxfId="231" priority="500">
      <formula>D$33="Férier"</formula>
    </cfRule>
    <cfRule type="expression" dxfId="230" priority="501">
      <formula>D$33="Work"</formula>
    </cfRule>
  </conditionalFormatting>
  <conditionalFormatting sqref="J32:N34">
    <cfRule type="expression" dxfId="229" priority="472">
      <formula>OR(J$33="4h_CL",J$33="4h_CEL",J$33="4h_RC")</formula>
    </cfRule>
  </conditionalFormatting>
  <conditionalFormatting sqref="J35:N37">
    <cfRule type="expression" dxfId="228" priority="471">
      <formula>J$33="4h_RC"</formula>
    </cfRule>
    <cfRule type="expression" dxfId="227" priority="480">
      <formula>J$33="4h_CEL"</formula>
    </cfRule>
    <cfRule type="expression" dxfId="226" priority="481">
      <formula>J$33="4h_CL"</formula>
    </cfRule>
  </conditionalFormatting>
  <conditionalFormatting sqref="J32:N35">
    <cfRule type="expression" dxfId="225" priority="474">
      <formula>J$33="2h_RC"</formula>
    </cfRule>
  </conditionalFormatting>
  <conditionalFormatting sqref="J36:N37">
    <cfRule type="expression" dxfId="224" priority="473">
      <formula>J$33="2h_RC"</formula>
    </cfRule>
  </conditionalFormatting>
  <conditionalFormatting sqref="J32:N33">
    <cfRule type="expression" dxfId="223" priority="470">
      <formula>J$33="6h_RC"</formula>
    </cfRule>
  </conditionalFormatting>
  <conditionalFormatting sqref="J34:N37">
    <cfRule type="expression" dxfId="222" priority="469">
      <formula>J$33="6h_RC"</formula>
    </cfRule>
  </conditionalFormatting>
  <conditionalFormatting sqref="J32:N37">
    <cfRule type="expression" dxfId="221" priority="468">
      <formula>J$33="8h_RC"</formula>
    </cfRule>
    <cfRule type="expression" dxfId="220" priority="475">
      <formula>J$33="Grev"</formula>
    </cfRule>
    <cfRule type="expression" dxfId="219" priority="476">
      <formula>J$33="T-HW"</formula>
    </cfRule>
    <cfRule type="expression" dxfId="218" priority="477">
      <formula>J$33="SaSo"</formula>
    </cfRule>
    <cfRule type="expression" dxfId="217" priority="478">
      <formula>J$33="Malad"</formula>
    </cfRule>
    <cfRule type="expression" dxfId="216" priority="479">
      <formula>J$33="8h_CEL"</formula>
    </cfRule>
    <cfRule type="expression" dxfId="215" priority="482">
      <formula>J$33="8h_CL"</formula>
    </cfRule>
    <cfRule type="expression" dxfId="214" priority="483">
      <formula>J$33="Férier"</formula>
    </cfRule>
    <cfRule type="expression" dxfId="213" priority="484">
      <formula>J$33="Work"</formula>
    </cfRule>
  </conditionalFormatting>
  <conditionalFormatting sqref="Q32:U34">
    <cfRule type="expression" dxfId="212" priority="455">
      <formula>OR(Q$33="4h_CL",Q$33="4h_CEL",Q$33="4h_RC")</formula>
    </cfRule>
  </conditionalFormatting>
  <conditionalFormatting sqref="Q35:U37">
    <cfRule type="expression" dxfId="211" priority="454">
      <formula>Q$33="4h_RC"</formula>
    </cfRule>
    <cfRule type="expression" dxfId="210" priority="463">
      <formula>Q$33="4h_CEL"</formula>
    </cfRule>
    <cfRule type="expression" dxfId="209" priority="464">
      <formula>Q$33="4h_CL"</formula>
    </cfRule>
  </conditionalFormatting>
  <conditionalFormatting sqref="Q32:U35">
    <cfRule type="expression" dxfId="208" priority="457">
      <formula>Q$33="2h_RC"</formula>
    </cfRule>
  </conditionalFormatting>
  <conditionalFormatting sqref="Q36:U37">
    <cfRule type="expression" dxfId="207" priority="456">
      <formula>Q$33="2h_RC"</formula>
    </cfRule>
  </conditionalFormatting>
  <conditionalFormatting sqref="Q32:U33">
    <cfRule type="expression" dxfId="206" priority="453">
      <formula>Q$33="6h_RC"</formula>
    </cfRule>
  </conditionalFormatting>
  <conditionalFormatting sqref="Q34:U37">
    <cfRule type="expression" dxfId="205" priority="452">
      <formula>Q$33="6h_RC"</formula>
    </cfRule>
  </conditionalFormatting>
  <conditionalFormatting sqref="Q32:U37">
    <cfRule type="expression" dxfId="204" priority="451">
      <formula>Q$33="8h_RC"</formula>
    </cfRule>
    <cfRule type="expression" dxfId="203" priority="458">
      <formula>Q$33="Grev"</formula>
    </cfRule>
    <cfRule type="expression" dxfId="202" priority="459">
      <formula>Q$33="T-HW"</formula>
    </cfRule>
    <cfRule type="expression" dxfId="201" priority="460">
      <formula>Q$33="SaSo"</formula>
    </cfRule>
    <cfRule type="expression" dxfId="200" priority="461">
      <formula>Q$33="Malad"</formula>
    </cfRule>
    <cfRule type="expression" dxfId="199" priority="462">
      <formula>Q$33="8h_CEL"</formula>
    </cfRule>
    <cfRule type="expression" dxfId="198" priority="465">
      <formula>Q$33="8h_CL"</formula>
    </cfRule>
    <cfRule type="expression" dxfId="197" priority="466">
      <formula>Q$33="Férier"</formula>
    </cfRule>
    <cfRule type="expression" dxfId="196" priority="467">
      <formula>Q$33="Work"</formula>
    </cfRule>
  </conditionalFormatting>
  <conditionalFormatting sqref="X32:AB34">
    <cfRule type="expression" dxfId="195" priority="438">
      <formula>OR(X$33="4h_CL",X$33="4h_CEL",X$33="4h_RC")</formula>
    </cfRule>
  </conditionalFormatting>
  <conditionalFormatting sqref="X35:AB37">
    <cfRule type="expression" dxfId="194" priority="437">
      <formula>X$33="4h_RC"</formula>
    </cfRule>
    <cfRule type="expression" dxfId="193" priority="446">
      <formula>X$33="4h_CEL"</formula>
    </cfRule>
    <cfRule type="expression" dxfId="192" priority="447">
      <formula>X$33="4h_CL"</formula>
    </cfRule>
  </conditionalFormatting>
  <conditionalFormatting sqref="X32:AB35">
    <cfRule type="expression" dxfId="191" priority="440">
      <formula>X$33="2h_RC"</formula>
    </cfRule>
  </conditionalFormatting>
  <conditionalFormatting sqref="X36:AB37">
    <cfRule type="expression" dxfId="190" priority="439">
      <formula>X$33="2h_RC"</formula>
    </cfRule>
  </conditionalFormatting>
  <conditionalFormatting sqref="X32:AB33">
    <cfRule type="expression" dxfId="189" priority="436">
      <formula>X$33="6h_RC"</formula>
    </cfRule>
  </conditionalFormatting>
  <conditionalFormatting sqref="X34:AB37">
    <cfRule type="expression" dxfId="188" priority="435">
      <formula>X$33="6h_RC"</formula>
    </cfRule>
  </conditionalFormatting>
  <conditionalFormatting sqref="X32:AB37">
    <cfRule type="expression" dxfId="187" priority="434">
      <formula>X$33="8h_RC"</formula>
    </cfRule>
    <cfRule type="expression" dxfId="186" priority="441">
      <formula>X$33="Grev"</formula>
    </cfRule>
    <cfRule type="expression" dxfId="185" priority="442">
      <formula>X$33="T-HW"</formula>
    </cfRule>
    <cfRule type="expression" dxfId="184" priority="443">
      <formula>X$33="SaSo"</formula>
    </cfRule>
    <cfRule type="expression" dxfId="183" priority="444">
      <formula>X$33="Malad"</formula>
    </cfRule>
    <cfRule type="expression" dxfId="182" priority="445">
      <formula>X$33="8h_CEL"</formula>
    </cfRule>
    <cfRule type="expression" dxfId="181" priority="448">
      <formula>X$33="8h_CL"</formula>
    </cfRule>
    <cfRule type="expression" dxfId="180" priority="449">
      <formula>X$33="Férier"</formula>
    </cfRule>
    <cfRule type="expression" dxfId="179" priority="450">
      <formula>X$33="Work"</formula>
    </cfRule>
  </conditionalFormatting>
  <conditionalFormatting sqref="AE32:AI34">
    <cfRule type="expression" dxfId="178" priority="421">
      <formula>OR(AE$33="4h_CL",AE$33="4h_CEL",AE$33="4h_RC")</formula>
    </cfRule>
  </conditionalFormatting>
  <conditionalFormatting sqref="AE35:AI37">
    <cfRule type="expression" dxfId="177" priority="420">
      <formula>AE$33="4h_RC"</formula>
    </cfRule>
    <cfRule type="expression" dxfId="176" priority="429">
      <formula>AE$33="4h_CEL"</formula>
    </cfRule>
    <cfRule type="expression" dxfId="175" priority="430">
      <formula>AE$33="4h_CL"</formula>
    </cfRule>
  </conditionalFormatting>
  <conditionalFormatting sqref="AE32:AI35">
    <cfRule type="expression" dxfId="174" priority="423">
      <formula>AE$33="2h_RC"</formula>
    </cfRule>
  </conditionalFormatting>
  <conditionalFormatting sqref="AE36:AI37">
    <cfRule type="expression" dxfId="173" priority="422">
      <formula>AE$33="2h_RC"</formula>
    </cfRule>
  </conditionalFormatting>
  <conditionalFormatting sqref="AE32:AI33">
    <cfRule type="expression" dxfId="172" priority="419">
      <formula>AE$33="6h_RC"</formula>
    </cfRule>
  </conditionalFormatting>
  <conditionalFormatting sqref="AE34:AI37">
    <cfRule type="expression" dxfId="171" priority="418">
      <formula>AE$33="6h_RC"</formula>
    </cfRule>
  </conditionalFormatting>
  <conditionalFormatting sqref="AE32:AI37">
    <cfRule type="expression" dxfId="170" priority="417">
      <formula>AE$33="8h_RC"</formula>
    </cfRule>
    <cfRule type="expression" dxfId="169" priority="424">
      <formula>AE$33="Grev"</formula>
    </cfRule>
    <cfRule type="expression" dxfId="168" priority="425">
      <formula>AE$33="T-HW"</formula>
    </cfRule>
    <cfRule type="expression" dxfId="167" priority="426">
      <formula>AE$33="SaSo"</formula>
    </cfRule>
    <cfRule type="expression" dxfId="166" priority="427">
      <formula>AE$33="Malad"</formula>
    </cfRule>
    <cfRule type="expression" dxfId="165" priority="428">
      <formula>AE$33="8h_CEL"</formula>
    </cfRule>
    <cfRule type="expression" dxfId="164" priority="431">
      <formula>AE$33="8h_CL"</formula>
    </cfRule>
    <cfRule type="expression" dxfId="163" priority="432">
      <formula>AE$33="Férier"</formula>
    </cfRule>
    <cfRule type="expression" dxfId="162" priority="433">
      <formula>AE$33="Work"</formula>
    </cfRule>
  </conditionalFormatting>
  <conditionalFormatting sqref="AL32:AM34">
    <cfRule type="expression" dxfId="161" priority="404">
      <formula>OR(AL$33="4h_CL",AL$33="4h_CEL",AL$33="4h_RC")</formula>
    </cfRule>
  </conditionalFormatting>
  <conditionalFormatting sqref="AL35:AM37">
    <cfRule type="expression" dxfId="160" priority="403">
      <formula>AL$33="4h_RC"</formula>
    </cfRule>
    <cfRule type="expression" dxfId="159" priority="412">
      <formula>AL$33="4h_CEL"</formula>
    </cfRule>
    <cfRule type="expression" dxfId="158" priority="413">
      <formula>AL$33="4h_CL"</formula>
    </cfRule>
  </conditionalFormatting>
  <conditionalFormatting sqref="AL32:AM35">
    <cfRule type="expression" dxfId="157" priority="406">
      <formula>AL$33="2h_RC"</formula>
    </cfRule>
  </conditionalFormatting>
  <conditionalFormatting sqref="AL36:AM37">
    <cfRule type="expression" dxfId="156" priority="405">
      <formula>AL$33="2h_RC"</formula>
    </cfRule>
  </conditionalFormatting>
  <conditionalFormatting sqref="AL32:AM33">
    <cfRule type="expression" dxfId="155" priority="402">
      <formula>AL$33="6h_RC"</formula>
    </cfRule>
  </conditionalFormatting>
  <conditionalFormatting sqref="AL34:AM37">
    <cfRule type="expression" dxfId="154" priority="401">
      <formula>AL$33="6h_RC"</formula>
    </cfRule>
  </conditionalFormatting>
  <conditionalFormatting sqref="AL32:AM37">
    <cfRule type="expression" dxfId="153" priority="400">
      <formula>AL$33="8h_RC"</formula>
    </cfRule>
    <cfRule type="expression" dxfId="152" priority="407">
      <formula>AL$33="Grev"</formula>
    </cfRule>
    <cfRule type="expression" dxfId="151" priority="408">
      <formula>AL$33="T-HW"</formula>
    </cfRule>
    <cfRule type="expression" dxfId="150" priority="409">
      <formula>AL$33="SaSo"</formula>
    </cfRule>
    <cfRule type="expression" dxfId="149" priority="410">
      <formula>AL$33="Malad"</formula>
    </cfRule>
    <cfRule type="expression" dxfId="148" priority="411">
      <formula>AL$33="8h_CEL"</formula>
    </cfRule>
    <cfRule type="expression" dxfId="147" priority="414">
      <formula>AL$33="8h_CL"</formula>
    </cfRule>
    <cfRule type="expression" dxfId="146" priority="415">
      <formula>AL$33="Férier"</formula>
    </cfRule>
    <cfRule type="expression" dxfId="145" priority="416">
      <formula>AL$33="Work"</formula>
    </cfRule>
  </conditionalFormatting>
  <conditionalFormatting sqref="C38:C40">
    <cfRule type="expression" dxfId="144" priority="387">
      <formula>OR(C$39="4h_CL",C$39="4h_CEL",C$39="4h_RC")</formula>
    </cfRule>
  </conditionalFormatting>
  <conditionalFormatting sqref="C41:C43">
    <cfRule type="expression" dxfId="143" priority="386">
      <formula>C$39="4h_RC"</formula>
    </cfRule>
    <cfRule type="expression" dxfId="142" priority="395">
      <formula>C$39="4h_CEL"</formula>
    </cfRule>
    <cfRule type="expression" dxfId="141" priority="396">
      <formula>C$39="4h_CL"</formula>
    </cfRule>
  </conditionalFormatting>
  <conditionalFormatting sqref="C38:C41">
    <cfRule type="expression" dxfId="140" priority="389">
      <formula>C$39="2h_RC"</formula>
    </cfRule>
  </conditionalFormatting>
  <conditionalFormatting sqref="C42:C43">
    <cfRule type="expression" dxfId="139" priority="388">
      <formula>C$39="2h_RC"</formula>
    </cfRule>
  </conditionalFormatting>
  <conditionalFormatting sqref="C38:C39">
    <cfRule type="expression" dxfId="138" priority="385">
      <formula>C$39="6h_RC"</formula>
    </cfRule>
  </conditionalFormatting>
  <conditionalFormatting sqref="C40:C43">
    <cfRule type="expression" dxfId="137" priority="384">
      <formula>C$39="6h_RC"</formula>
    </cfRule>
  </conditionalFormatting>
  <conditionalFormatting sqref="C38:C43">
    <cfRule type="expression" dxfId="136" priority="383">
      <formula>C$39="8h_RC"</formula>
    </cfRule>
    <cfRule type="expression" dxfId="135" priority="390">
      <formula>C$39="Grev"</formula>
    </cfRule>
    <cfRule type="expression" dxfId="134" priority="391">
      <formula>C$39="T-HW"</formula>
    </cfRule>
    <cfRule type="expression" dxfId="133" priority="392">
      <formula>C$39="SaSo"</formula>
    </cfRule>
    <cfRule type="expression" dxfId="132" priority="393">
      <formula>C$39="Malad"</formula>
    </cfRule>
    <cfRule type="expression" dxfId="131" priority="394">
      <formula>C$39="8h_CEL"</formula>
    </cfRule>
    <cfRule type="expression" dxfId="130" priority="397">
      <formula>C$39="8h_CL"</formula>
    </cfRule>
    <cfRule type="expression" dxfId="129" priority="398">
      <formula>C$39="Férier"</formula>
    </cfRule>
    <cfRule type="expression" dxfId="128" priority="399">
      <formula>C$39="Work"</formula>
    </cfRule>
  </conditionalFormatting>
  <conditionalFormatting sqref="D38:G40">
    <cfRule type="expression" dxfId="127" priority="370">
      <formula>OR(D$39="4h_CL",D$39="4h_CEL",D$39="4h_RC")</formula>
    </cfRule>
  </conditionalFormatting>
  <conditionalFormatting sqref="D41:G43">
    <cfRule type="expression" dxfId="126" priority="369">
      <formula>D$39="4h_RC"</formula>
    </cfRule>
    <cfRule type="expression" dxfId="125" priority="378">
      <formula>D$39="4h_CEL"</formula>
    </cfRule>
    <cfRule type="expression" dxfId="124" priority="379">
      <formula>D$39="4h_CL"</formula>
    </cfRule>
  </conditionalFormatting>
  <conditionalFormatting sqref="D38:G41">
    <cfRule type="expression" dxfId="123" priority="372">
      <formula>D$39="2h_RC"</formula>
    </cfRule>
  </conditionalFormatting>
  <conditionalFormatting sqref="D42:G43">
    <cfRule type="expression" dxfId="122" priority="371">
      <formula>D$39="2h_RC"</formula>
    </cfRule>
  </conditionalFormatting>
  <conditionalFormatting sqref="D38:G39">
    <cfRule type="expression" dxfId="121" priority="368">
      <formula>D$39="6h_RC"</formula>
    </cfRule>
  </conditionalFormatting>
  <conditionalFormatting sqref="D40:G43">
    <cfRule type="expression" dxfId="120" priority="367">
      <formula>D$39="6h_RC"</formula>
    </cfRule>
  </conditionalFormatting>
  <conditionalFormatting sqref="D38:G43">
    <cfRule type="expression" dxfId="119" priority="366">
      <formula>D$39="8h_RC"</formula>
    </cfRule>
    <cfRule type="expression" dxfId="118" priority="373">
      <formula>D$39="Grev"</formula>
    </cfRule>
    <cfRule type="expression" dxfId="117" priority="374">
      <formula>D$39="T-HW"</formula>
    </cfRule>
    <cfRule type="expression" dxfId="116" priority="375">
      <formula>D$39="SaSo"</formula>
    </cfRule>
    <cfRule type="expression" dxfId="115" priority="376">
      <formula>D$39="Malad"</formula>
    </cfRule>
    <cfRule type="expression" dxfId="114" priority="377">
      <formula>D$39="8h_CEL"</formula>
    </cfRule>
    <cfRule type="expression" dxfId="113" priority="380">
      <formula>D$39="8h_CL"</formula>
    </cfRule>
    <cfRule type="expression" dxfId="112" priority="381">
      <formula>D$39="Férier"</formula>
    </cfRule>
    <cfRule type="expression" dxfId="111" priority="382">
      <formula>D$39="Work"</formula>
    </cfRule>
  </conditionalFormatting>
  <conditionalFormatting sqref="J38:N40">
    <cfRule type="expression" dxfId="110" priority="353">
      <formula>OR(J$39="4h_CL",J$39="4h_CEL",J$39="4h_RC")</formula>
    </cfRule>
  </conditionalFormatting>
  <conditionalFormatting sqref="J41:N43">
    <cfRule type="expression" dxfId="109" priority="352">
      <formula>J$39="4h_RC"</formula>
    </cfRule>
    <cfRule type="expression" dxfId="108" priority="361">
      <formula>J$39="4h_CEL"</formula>
    </cfRule>
    <cfRule type="expression" dxfId="107" priority="362">
      <formula>J$39="4h_CL"</formula>
    </cfRule>
  </conditionalFormatting>
  <conditionalFormatting sqref="J38:N41">
    <cfRule type="expression" dxfId="106" priority="355">
      <formula>J$39="2h_RC"</formula>
    </cfRule>
  </conditionalFormatting>
  <conditionalFormatting sqref="J42:N43">
    <cfRule type="expression" dxfId="105" priority="354">
      <formula>J$39="2h_RC"</formula>
    </cfRule>
  </conditionalFormatting>
  <conditionalFormatting sqref="J38:N39">
    <cfRule type="expression" dxfId="104" priority="351">
      <formula>J$39="6h_RC"</formula>
    </cfRule>
  </conditionalFormatting>
  <conditionalFormatting sqref="J40:N43">
    <cfRule type="expression" dxfId="103" priority="350">
      <formula>J$39="6h_RC"</formula>
    </cfRule>
  </conditionalFormatting>
  <conditionalFormatting sqref="J38:N43">
    <cfRule type="expression" dxfId="102" priority="349">
      <formula>J$39="8h_RC"</formula>
    </cfRule>
    <cfRule type="expression" dxfId="101" priority="356">
      <formula>J$39="Grev"</formula>
    </cfRule>
    <cfRule type="expression" dxfId="100" priority="357">
      <formula>J$39="T-HW"</formula>
    </cfRule>
    <cfRule type="expression" dxfId="99" priority="358">
      <formula>J$39="SaSo"</formula>
    </cfRule>
    <cfRule type="expression" dxfId="98" priority="359">
      <formula>J$39="Malad"</formula>
    </cfRule>
    <cfRule type="expression" dxfId="97" priority="360">
      <formula>J$39="8h_CEL"</formula>
    </cfRule>
    <cfRule type="expression" dxfId="96" priority="363">
      <formula>J$39="8h_CL"</formula>
    </cfRule>
    <cfRule type="expression" dxfId="95" priority="364">
      <formula>J$39="Férier"</formula>
    </cfRule>
    <cfRule type="expression" dxfId="94" priority="365">
      <formula>J$39="Work"</formula>
    </cfRule>
  </conditionalFormatting>
  <conditionalFormatting sqref="Q38:U40">
    <cfRule type="expression" dxfId="93" priority="336">
      <formula>OR(Q$39="4h_CL",Q$39="4h_CEL",Q$39="4h_RC")</formula>
    </cfRule>
  </conditionalFormatting>
  <conditionalFormatting sqref="Q41:U43">
    <cfRule type="expression" dxfId="92" priority="335">
      <formula>Q$39="4h_RC"</formula>
    </cfRule>
    <cfRule type="expression" dxfId="91" priority="344">
      <formula>Q$39="4h_CEL"</formula>
    </cfRule>
    <cfRule type="expression" dxfId="90" priority="345">
      <formula>Q$39="4h_CL"</formula>
    </cfRule>
  </conditionalFormatting>
  <conditionalFormatting sqref="Q38:U41">
    <cfRule type="expression" dxfId="89" priority="338">
      <formula>Q$39="2h_RC"</formula>
    </cfRule>
  </conditionalFormatting>
  <conditionalFormatting sqref="Q42:U43">
    <cfRule type="expression" dxfId="88" priority="337">
      <formula>Q$39="2h_RC"</formula>
    </cfRule>
  </conditionalFormatting>
  <conditionalFormatting sqref="Q38:U39">
    <cfRule type="expression" dxfId="87" priority="334">
      <formula>Q$39="6h_RC"</formula>
    </cfRule>
  </conditionalFormatting>
  <conditionalFormatting sqref="Q40:U43">
    <cfRule type="expression" dxfId="86" priority="333">
      <formula>Q$39="6h_RC"</formula>
    </cfRule>
  </conditionalFormatting>
  <conditionalFormatting sqref="Q38:U43">
    <cfRule type="expression" dxfId="85" priority="332">
      <formula>Q$39="8h_RC"</formula>
    </cfRule>
    <cfRule type="expression" dxfId="84" priority="339">
      <formula>Q$39="Grev"</formula>
    </cfRule>
    <cfRule type="expression" dxfId="83" priority="340">
      <formula>Q$39="T-HW"</formula>
    </cfRule>
    <cfRule type="expression" dxfId="82" priority="341">
      <formula>Q$39="SaSo"</formula>
    </cfRule>
    <cfRule type="expression" dxfId="81" priority="342">
      <formula>Q$39="Malad"</formula>
    </cfRule>
    <cfRule type="expression" dxfId="80" priority="343">
      <formula>Q$39="8h_CEL"</formula>
    </cfRule>
    <cfRule type="expression" dxfId="79" priority="346">
      <formula>Q$39="8h_CL"</formula>
    </cfRule>
    <cfRule type="expression" dxfId="78" priority="347">
      <formula>Q$39="Férier"</formula>
    </cfRule>
    <cfRule type="expression" dxfId="77" priority="348">
      <formula>Q$39="Work"</formula>
    </cfRule>
  </conditionalFormatting>
  <conditionalFormatting sqref="X38:AB40">
    <cfRule type="expression" dxfId="76" priority="319">
      <formula>OR(X$39="4h_CL",X$39="4h_CEL",X$39="4h_RC")</formula>
    </cfRule>
  </conditionalFormatting>
  <conditionalFormatting sqref="X41:AB43">
    <cfRule type="expression" dxfId="75" priority="318">
      <formula>X$39="4h_RC"</formula>
    </cfRule>
    <cfRule type="expression" dxfId="74" priority="327">
      <formula>X$39="4h_CEL"</formula>
    </cfRule>
    <cfRule type="expression" dxfId="73" priority="328">
      <formula>X$39="4h_CL"</formula>
    </cfRule>
  </conditionalFormatting>
  <conditionalFormatting sqref="X38:AB41">
    <cfRule type="expression" dxfId="72" priority="321">
      <formula>X$39="2h_RC"</formula>
    </cfRule>
  </conditionalFormatting>
  <conditionalFormatting sqref="X42:AB43">
    <cfRule type="expression" dxfId="71" priority="320">
      <formula>X$39="2h_RC"</formula>
    </cfRule>
  </conditionalFormatting>
  <conditionalFormatting sqref="X38:AB39">
    <cfRule type="expression" dxfId="70" priority="317">
      <formula>X$39="6h_RC"</formula>
    </cfRule>
  </conditionalFormatting>
  <conditionalFormatting sqref="X40:AB43">
    <cfRule type="expression" dxfId="69" priority="316">
      <formula>X$39="6h_RC"</formula>
    </cfRule>
  </conditionalFormatting>
  <conditionalFormatting sqref="X38:AB43">
    <cfRule type="expression" dxfId="68" priority="315">
      <formula>X$39="8h_RC"</formula>
    </cfRule>
    <cfRule type="expression" dxfId="67" priority="322">
      <formula>X$39="Grev"</formula>
    </cfRule>
    <cfRule type="expression" dxfId="66" priority="323">
      <formula>X$39="T-HW"</formula>
    </cfRule>
    <cfRule type="expression" dxfId="65" priority="324">
      <formula>X$39="SaSo"</formula>
    </cfRule>
    <cfRule type="expression" dxfId="64" priority="325">
      <formula>X$39="Malad"</formula>
    </cfRule>
    <cfRule type="expression" dxfId="63" priority="326">
      <formula>X$39="8h_CEL"</formula>
    </cfRule>
    <cfRule type="expression" dxfId="62" priority="329">
      <formula>X$39="8h_CL"</formula>
    </cfRule>
    <cfRule type="expression" dxfId="61" priority="330">
      <formula>X$39="Férier"</formula>
    </cfRule>
    <cfRule type="expression" dxfId="60" priority="331">
      <formula>X$39="Work"</formula>
    </cfRule>
  </conditionalFormatting>
  <conditionalFormatting sqref="AE38:AI40">
    <cfRule type="expression" dxfId="59" priority="302">
      <formula>OR(AE$39="4h_CL",AE$39="4h_CEL",AE$39="4h_RC")</formula>
    </cfRule>
  </conditionalFormatting>
  <conditionalFormatting sqref="AE41:AI43">
    <cfRule type="expression" dxfId="58" priority="301">
      <formula>AE$39="4h_RC"</formula>
    </cfRule>
    <cfRule type="expression" dxfId="57" priority="310">
      <formula>AE$39="4h_CEL"</formula>
    </cfRule>
    <cfRule type="expression" dxfId="56" priority="311">
      <formula>AE$39="4h_CL"</formula>
    </cfRule>
  </conditionalFormatting>
  <conditionalFormatting sqref="AE38:AI41">
    <cfRule type="expression" dxfId="55" priority="304">
      <formula>AE$39="2h_RC"</formula>
    </cfRule>
  </conditionalFormatting>
  <conditionalFormatting sqref="AE42:AI43">
    <cfRule type="expression" dxfId="54" priority="303">
      <formula>AE$39="2h_RC"</formula>
    </cfRule>
  </conditionalFormatting>
  <conditionalFormatting sqref="AE38:AI39">
    <cfRule type="expression" dxfId="53" priority="300">
      <formula>AE$39="6h_RC"</formula>
    </cfRule>
  </conditionalFormatting>
  <conditionalFormatting sqref="AE40:AI43">
    <cfRule type="expression" dxfId="52" priority="299">
      <formula>AE$39="6h_RC"</formula>
    </cfRule>
  </conditionalFormatting>
  <conditionalFormatting sqref="AE38:AI43">
    <cfRule type="expression" dxfId="51" priority="298">
      <formula>AE$39="8h_RC"</formula>
    </cfRule>
    <cfRule type="expression" dxfId="50" priority="305">
      <formula>AE$39="Grev"</formula>
    </cfRule>
    <cfRule type="expression" dxfId="49" priority="306">
      <formula>AE$39="T-HW"</formula>
    </cfRule>
    <cfRule type="expression" dxfId="48" priority="307">
      <formula>AE$39="SaSo"</formula>
    </cfRule>
    <cfRule type="expression" dxfId="47" priority="308">
      <formula>AE$39="Malad"</formula>
    </cfRule>
    <cfRule type="expression" dxfId="46" priority="309">
      <formula>AE$39="8h_CEL"</formula>
    </cfRule>
    <cfRule type="expression" dxfId="45" priority="312">
      <formula>AE$39="8h_CL"</formula>
    </cfRule>
    <cfRule type="expression" dxfId="44" priority="313">
      <formula>AE$39="Férier"</formula>
    </cfRule>
    <cfRule type="expression" dxfId="43" priority="314">
      <formula>AE$39="Work"</formula>
    </cfRule>
  </conditionalFormatting>
  <conditionalFormatting sqref="AL38:AM40">
    <cfRule type="expression" dxfId="42" priority="285">
      <formula>OR(AL$39="4h_CL",AL$39="4h_CEL",AL$39="4h_RC")</formula>
    </cfRule>
  </conditionalFormatting>
  <conditionalFormatting sqref="AL41:AM43">
    <cfRule type="expression" dxfId="41" priority="284">
      <formula>AL$39="4h_RC"</formula>
    </cfRule>
    <cfRule type="expression" dxfId="40" priority="293">
      <formula>AL$39="4h_CEL"</formula>
    </cfRule>
    <cfRule type="expression" dxfId="39" priority="294">
      <formula>AL$39="4h_CL"</formula>
    </cfRule>
  </conditionalFormatting>
  <conditionalFormatting sqref="AL38:AM41">
    <cfRule type="expression" dxfId="38" priority="287">
      <formula>AL$39="2h_RC"</formula>
    </cfRule>
  </conditionalFormatting>
  <conditionalFormatting sqref="AL42:AM43">
    <cfRule type="expression" dxfId="37" priority="286">
      <formula>AL$39="2h_RC"</formula>
    </cfRule>
  </conditionalFormatting>
  <conditionalFormatting sqref="AL38:AM39">
    <cfRule type="expression" dxfId="36" priority="283">
      <formula>AL$39="6h_RC"</formula>
    </cfRule>
  </conditionalFormatting>
  <conditionalFormatting sqref="AL40:AM43">
    <cfRule type="expression" dxfId="35" priority="282">
      <formula>AL$39="6h_RC"</formula>
    </cfRule>
  </conditionalFormatting>
  <conditionalFormatting sqref="AL38:AM43">
    <cfRule type="expression" dxfId="34" priority="281">
      <formula>AL$39="8h_RC"</formula>
    </cfRule>
    <cfRule type="expression" dxfId="33" priority="288">
      <formula>AL$39="Grev"</formula>
    </cfRule>
    <cfRule type="expression" dxfId="32" priority="289">
      <formula>AL$39="T-HW"</formula>
    </cfRule>
    <cfRule type="expression" dxfId="31" priority="290">
      <formula>AL$39="SaSo"</formula>
    </cfRule>
    <cfRule type="expression" dxfId="30" priority="291">
      <formula>AL$39="Malad"</formula>
    </cfRule>
    <cfRule type="expression" dxfId="29" priority="292">
      <formula>AL$39="8h_CEL"</formula>
    </cfRule>
    <cfRule type="expression" dxfId="28" priority="295">
      <formula>AL$39="8h_CL"</formula>
    </cfRule>
    <cfRule type="expression" dxfId="27" priority="296">
      <formula>AL$39="Férier"</formula>
    </cfRule>
    <cfRule type="expression" dxfId="26" priority="297">
      <formula>AL$39="Work"</formula>
    </cfRule>
  </conditionalFormatting>
  <conditionalFormatting sqref="J21:N21">
    <cfRule type="expression" dxfId="25" priority="19">
      <formula>OR(J$21="4h_CL",J$21="4h_CEL",J$21="4h_RC")</formula>
    </cfRule>
  </conditionalFormatting>
  <conditionalFormatting sqref="J21:N21">
    <cfRule type="expression" dxfId="24" priority="20">
      <formula>J$21="2h_RC"</formula>
    </cfRule>
  </conditionalFormatting>
  <conditionalFormatting sqref="J21:N21">
    <cfRule type="expression" dxfId="23" priority="18">
      <formula>J$21="6h_RC"</formula>
    </cfRule>
  </conditionalFormatting>
  <conditionalFormatting sqref="J21:N21">
    <cfRule type="expression" dxfId="22" priority="17">
      <formula>J$21="8h_RC"</formula>
    </cfRule>
    <cfRule type="expression" dxfId="21" priority="21">
      <formula>J$21="Grev"</formula>
    </cfRule>
    <cfRule type="expression" dxfId="20" priority="22">
      <formula>J$21="T-HW"</formula>
    </cfRule>
    <cfRule type="expression" dxfId="19" priority="23">
      <formula>J$21="SaSo"</formula>
    </cfRule>
    <cfRule type="expression" dxfId="18" priority="24">
      <formula>J$21="Malad"</formula>
    </cfRule>
    <cfRule type="expression" dxfId="17" priority="25">
      <formula>J$21="8h_CEL"</formula>
    </cfRule>
    <cfRule type="expression" dxfId="16" priority="26">
      <formula>J$21="8h_CL"</formula>
    </cfRule>
  </conditionalFormatting>
  <conditionalFormatting sqref="J22:N22">
    <cfRule type="expression" dxfId="15" priority="4">
      <formula>OR(J$21="4h_CL",J$21="4h_CEL",J$21="4h_RC")</formula>
    </cfRule>
  </conditionalFormatting>
  <conditionalFormatting sqref="J23:N24">
    <cfRule type="expression" dxfId="14" priority="3">
      <formula>J$21="4h_RC"</formula>
    </cfRule>
    <cfRule type="expression" dxfId="13" priority="12">
      <formula>J$21="4h_CEL"</formula>
    </cfRule>
    <cfRule type="expression" dxfId="12" priority="13">
      <formula>J$21="4h_CL"</formula>
    </cfRule>
  </conditionalFormatting>
  <conditionalFormatting sqref="J22:N23">
    <cfRule type="expression" dxfId="11" priority="6">
      <formula>J$21="2h_RC"</formula>
    </cfRule>
  </conditionalFormatting>
  <conditionalFormatting sqref="J24:N24">
    <cfRule type="expression" dxfId="10" priority="5">
      <formula>J$21="2h_RC"</formula>
    </cfRule>
  </conditionalFormatting>
  <conditionalFormatting sqref="J22:N24">
    <cfRule type="expression" dxfId="9" priority="2">
      <formula>J$21="6h_RC"</formula>
    </cfRule>
  </conditionalFormatting>
  <conditionalFormatting sqref="J22:N24">
    <cfRule type="expression" dxfId="8" priority="1">
      <formula>J$21="8h_RC"</formula>
    </cfRule>
    <cfRule type="expression" dxfId="7" priority="7">
      <formula>J$21="Grev"</formula>
    </cfRule>
    <cfRule type="expression" dxfId="6" priority="8">
      <formula>J$21="T-HW"</formula>
    </cfRule>
    <cfRule type="expression" dxfId="5" priority="9">
      <formula>J$21="SaSo"</formula>
    </cfRule>
    <cfRule type="expression" dxfId="4" priority="10">
      <formula>J$21="Malad"</formula>
    </cfRule>
    <cfRule type="expression" dxfId="3" priority="11">
      <formula>J$21="8h_CEL"</formula>
    </cfRule>
    <cfRule type="expression" dxfId="2" priority="14">
      <formula>J$21="8h_CL"</formula>
    </cfRule>
    <cfRule type="expression" dxfId="1" priority="15">
      <formula>J$21="Férier"</formula>
    </cfRule>
    <cfRule type="expression" dxfId="0" priority="16">
      <formula>J$21="Work"</formula>
    </cfRule>
  </conditionalFormatting>
  <pageMargins left="0.7" right="0.7" top="0.75" bottom="0.75" header="0.3" footer="0.3"/>
  <pageSetup scale="52" orientation="portrait" horizontalDpi="1200" verticalDpi="1200" r:id="rId1"/>
  <headerFooter>
    <oddFooter>&amp;C&amp;1#&amp;"Calibri"&amp;7&amp;K737373Sensitivity: Confidential - Not for you? Notify the sender and delete. See more on https://www.proximus.com/respect-confidentiality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A2BC652-80F6-47E2-BF93-832256AC58DE}">
          <x14:formula1>
            <xm:f>'Drop list'!$A$1:$A$16</xm:f>
          </x14:formula1>
          <xm:sqref>C195:AM195 Q21:U21 C21:G21 AL39:AM39 AL21:AM21 C189:AM189 C183:AM183 C177:AM177 C171:AM171 C165:AM165 C159:AM159 C153:AM153 C147:AM147 C141:AM141 C135:AM135 C129:AM129 C117:AM117 C111:AM111 C105:AM105 C99:AM99 C93:AM93 C87:AM87 C81:AM81 C75:AM75 C69:AM69 C63:AM63 C57:AM57 C51:AM51 AL33:AM33 AL27:AM27 X21:AB21 AE21:AI21 C27:G27 J27:N27 Q27:U27 X27:AB27 AE27:AI27 C33:G33 J33:N33 Q33:U33 X33:AB33 AE33:AI33 C39:G39 J39:N39 Q39:U39 X39:AB39 AE39:AI39 J21:N21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S125"/>
  <sheetViews>
    <sheetView tabSelected="1" zoomScale="70" zoomScaleNormal="70" workbookViewId="0">
      <selection activeCell="B43" sqref="B43:AR43"/>
    </sheetView>
  </sheetViews>
  <sheetFormatPr defaultColWidth="9.140625" defaultRowHeight="15" x14ac:dyDescent="0.25"/>
  <cols>
    <col min="1" max="1" width="2.5703125" customWidth="1"/>
    <col min="2" max="2" width="10.85546875" bestFit="1" customWidth="1"/>
    <col min="3" max="39" width="4" bestFit="1" customWidth="1"/>
    <col min="40" max="40" width="4.28515625" bestFit="1" customWidth="1"/>
    <col min="41" max="41" width="4.85546875" bestFit="1" customWidth="1"/>
    <col min="42" max="42" width="9.140625" customWidth="1"/>
    <col min="43" max="43" width="7.85546875" bestFit="1" customWidth="1"/>
    <col min="44" max="44" width="5.7109375" customWidth="1"/>
    <col min="46" max="46" width="11.85546875" bestFit="1" customWidth="1"/>
    <col min="47" max="53" width="4" bestFit="1" customWidth="1"/>
    <col min="54" max="54" width="3.7109375" bestFit="1" customWidth="1"/>
    <col min="55" max="57" width="4" bestFit="1" customWidth="1"/>
    <col min="58" max="58" width="4.140625" bestFit="1" customWidth="1"/>
    <col min="59" max="60" width="4" bestFit="1" customWidth="1"/>
    <col min="61" max="61" width="4.140625" bestFit="1" customWidth="1"/>
    <col min="62" max="83" width="4" bestFit="1" customWidth="1"/>
    <col min="84" max="85" width="11.7109375" bestFit="1" customWidth="1"/>
    <col min="86" max="86" width="11.7109375" customWidth="1"/>
    <col min="87" max="123" width="3.85546875" customWidth="1"/>
  </cols>
  <sheetData>
    <row r="1" spans="1:123" ht="32.25" thickBot="1" x14ac:dyDescent="0.55000000000000004">
      <c r="A1" s="43"/>
      <c r="B1" s="241">
        <v>2021</v>
      </c>
      <c r="C1" s="230"/>
      <c r="D1" s="230"/>
      <c r="E1" s="230"/>
      <c r="F1" s="230"/>
      <c r="G1" s="230"/>
      <c r="H1" s="230"/>
      <c r="I1" s="230"/>
      <c r="J1" s="230"/>
      <c r="K1" s="230"/>
      <c r="L1" s="230"/>
      <c r="M1" s="230"/>
      <c r="N1" s="230"/>
      <c r="O1" s="230"/>
      <c r="P1" s="230"/>
      <c r="Q1" s="230"/>
      <c r="R1" s="230"/>
      <c r="S1" s="230"/>
      <c r="T1" s="230"/>
      <c r="U1" s="230"/>
      <c r="V1" s="230"/>
      <c r="W1" s="230"/>
      <c r="X1" s="230"/>
      <c r="Y1" s="230"/>
      <c r="Z1" s="230"/>
      <c r="AA1" s="230"/>
      <c r="AB1" s="230"/>
      <c r="AC1" s="230"/>
      <c r="AD1" s="230"/>
      <c r="AE1" s="230"/>
      <c r="AF1" s="230"/>
      <c r="AG1" s="230"/>
      <c r="AH1" s="230"/>
      <c r="AI1" s="230"/>
      <c r="AJ1" s="230"/>
      <c r="AK1" s="230"/>
      <c r="AL1" s="230"/>
      <c r="AM1" s="230"/>
      <c r="AN1" s="230"/>
      <c r="AO1" s="230"/>
      <c r="AP1" s="230"/>
      <c r="AQ1" s="230"/>
      <c r="AR1" s="242"/>
      <c r="AT1" s="238">
        <f>B1</f>
        <v>2021</v>
      </c>
      <c r="AU1" s="239"/>
      <c r="AV1" s="239"/>
      <c r="AW1" s="239"/>
      <c r="AX1" s="239"/>
      <c r="AY1" s="239"/>
      <c r="AZ1" s="239"/>
      <c r="BA1" s="239"/>
      <c r="BB1" s="239"/>
      <c r="BC1" s="239"/>
      <c r="BD1" s="239"/>
      <c r="BE1" s="239"/>
      <c r="BF1" s="239"/>
      <c r="BG1" s="239"/>
      <c r="BH1" s="239"/>
      <c r="BI1" s="239"/>
      <c r="BJ1" s="239"/>
      <c r="BK1" s="239"/>
      <c r="BL1" s="239"/>
      <c r="BM1" s="239"/>
      <c r="BN1" s="239"/>
      <c r="BO1" s="239"/>
      <c r="BP1" s="239"/>
      <c r="BQ1" s="239"/>
      <c r="BR1" s="239"/>
      <c r="BS1" s="239"/>
      <c r="BT1" s="239"/>
      <c r="BU1" s="239"/>
      <c r="BV1" s="239"/>
      <c r="BW1" s="239"/>
      <c r="BX1" s="239"/>
      <c r="BY1" s="239"/>
      <c r="BZ1" s="239"/>
      <c r="CA1" s="239"/>
      <c r="CB1" s="239"/>
      <c r="CC1" s="239"/>
      <c r="CD1" s="239"/>
      <c r="CE1" s="240"/>
      <c r="CF1" s="47"/>
      <c r="CG1" s="47"/>
      <c r="CH1" s="47"/>
      <c r="CI1" s="47"/>
      <c r="CJ1" s="47"/>
      <c r="CK1" s="47"/>
      <c r="CL1" s="47"/>
      <c r="CM1" s="47"/>
      <c r="CN1" s="47"/>
      <c r="CO1" s="47"/>
      <c r="CP1" s="47"/>
      <c r="CQ1" s="47"/>
      <c r="CR1" s="47"/>
      <c r="CS1" s="47"/>
      <c r="CT1" s="47"/>
      <c r="CU1" s="47"/>
      <c r="CV1" s="47"/>
      <c r="CW1" s="47"/>
      <c r="CX1" s="47"/>
      <c r="CY1" s="47"/>
      <c r="CZ1" s="47"/>
      <c r="DA1" s="47"/>
      <c r="DB1" s="47"/>
      <c r="DC1" s="47"/>
      <c r="DD1" s="47"/>
      <c r="DE1" s="47"/>
      <c r="DF1" s="47"/>
      <c r="DG1" s="47"/>
      <c r="DH1" s="47"/>
      <c r="DI1" s="47"/>
      <c r="DJ1" s="47"/>
      <c r="DK1" s="47"/>
      <c r="DL1" s="47"/>
      <c r="DM1" s="47"/>
      <c r="DN1" s="47"/>
      <c r="DO1" s="47"/>
      <c r="DP1" s="47"/>
      <c r="DQ1" s="47"/>
      <c r="DR1" s="47"/>
      <c r="DS1" s="47"/>
    </row>
    <row r="2" spans="1:123" ht="73.5" thickBot="1" x14ac:dyDescent="0.3">
      <c r="A2" s="36"/>
      <c r="B2" s="44"/>
      <c r="C2" s="11" t="s">
        <v>0</v>
      </c>
      <c r="D2" s="12" t="s">
        <v>1</v>
      </c>
      <c r="E2" s="12" t="s">
        <v>2</v>
      </c>
      <c r="F2" s="12" t="s">
        <v>3</v>
      </c>
      <c r="G2" s="12" t="s">
        <v>4</v>
      </c>
      <c r="H2" s="13" t="s">
        <v>5</v>
      </c>
      <c r="I2" s="13" t="s">
        <v>6</v>
      </c>
      <c r="J2" s="11" t="s">
        <v>0</v>
      </c>
      <c r="K2" s="12" t="s">
        <v>1</v>
      </c>
      <c r="L2" s="12" t="s">
        <v>2</v>
      </c>
      <c r="M2" s="12" t="s">
        <v>3</v>
      </c>
      <c r="N2" s="12" t="s">
        <v>4</v>
      </c>
      <c r="O2" s="13" t="s">
        <v>5</v>
      </c>
      <c r="P2" s="13" t="s">
        <v>6</v>
      </c>
      <c r="Q2" s="11" t="s">
        <v>0</v>
      </c>
      <c r="R2" s="12" t="s">
        <v>1</v>
      </c>
      <c r="S2" s="12" t="s">
        <v>2</v>
      </c>
      <c r="T2" s="12" t="s">
        <v>3</v>
      </c>
      <c r="U2" s="12" t="s">
        <v>4</v>
      </c>
      <c r="V2" s="13" t="s">
        <v>5</v>
      </c>
      <c r="W2" s="13" t="s">
        <v>6</v>
      </c>
      <c r="X2" s="11" t="s">
        <v>0</v>
      </c>
      <c r="Y2" s="12" t="s">
        <v>1</v>
      </c>
      <c r="Z2" s="12" t="s">
        <v>2</v>
      </c>
      <c r="AA2" s="12" t="s">
        <v>3</v>
      </c>
      <c r="AB2" s="12" t="s">
        <v>4</v>
      </c>
      <c r="AC2" s="13" t="s">
        <v>5</v>
      </c>
      <c r="AD2" s="13" t="s">
        <v>6</v>
      </c>
      <c r="AE2" s="11" t="s">
        <v>0</v>
      </c>
      <c r="AF2" s="12" t="s">
        <v>1</v>
      </c>
      <c r="AG2" s="12" t="s">
        <v>2</v>
      </c>
      <c r="AH2" s="12" t="s">
        <v>3</v>
      </c>
      <c r="AI2" s="12" t="s">
        <v>4</v>
      </c>
      <c r="AJ2" s="13" t="s">
        <v>5</v>
      </c>
      <c r="AK2" s="13" t="s">
        <v>6</v>
      </c>
      <c r="AL2" s="11" t="s">
        <v>0</v>
      </c>
      <c r="AM2" s="12" t="s">
        <v>1</v>
      </c>
      <c r="AN2" s="14" t="s">
        <v>73</v>
      </c>
      <c r="AO2" s="22" t="s">
        <v>74</v>
      </c>
      <c r="AP2" s="16" t="s">
        <v>75</v>
      </c>
      <c r="AQ2" s="17" t="s">
        <v>76</v>
      </c>
      <c r="AR2" s="31"/>
      <c r="AU2" s="82" t="str">
        <f t="shared" ref="AU2" si="0">LEFT(C2,2)</f>
        <v>Lu</v>
      </c>
      <c r="AV2" s="47" t="str">
        <f t="shared" ref="AV2" si="1">LEFT(D2,2)</f>
        <v>Ma</v>
      </c>
      <c r="AW2" s="47" t="str">
        <f t="shared" ref="AW2" si="2">LEFT(E2,2)</f>
        <v>Me</v>
      </c>
      <c r="AX2" s="47" t="str">
        <f t="shared" ref="AX2" si="3">LEFT(F2,2)</f>
        <v>Je</v>
      </c>
      <c r="AY2" s="47" t="str">
        <f t="shared" ref="AY2" si="4">LEFT(G2,2)</f>
        <v>Ve</v>
      </c>
      <c r="AZ2" s="47" t="str">
        <f t="shared" ref="AZ2" si="5">LEFT(H2,2)</f>
        <v>Sa</v>
      </c>
      <c r="BA2" s="47" t="str">
        <f t="shared" ref="BA2" si="6">LEFT(I2,2)</f>
        <v>Di</v>
      </c>
      <c r="BB2" s="47" t="str">
        <f t="shared" ref="BB2" si="7">LEFT(J2,2)</f>
        <v>Lu</v>
      </c>
      <c r="BC2" s="47" t="str">
        <f t="shared" ref="BC2" si="8">LEFT(K2,2)</f>
        <v>Ma</v>
      </c>
      <c r="BD2" s="47" t="str">
        <f t="shared" ref="BD2" si="9">LEFT(L2,2)</f>
        <v>Me</v>
      </c>
      <c r="BE2" s="47" t="str">
        <f t="shared" ref="BE2" si="10">LEFT(M2,2)</f>
        <v>Je</v>
      </c>
      <c r="BF2" s="47" t="str">
        <f t="shared" ref="BF2" si="11">LEFT(N2,2)</f>
        <v>Ve</v>
      </c>
      <c r="BG2" s="47" t="str">
        <f t="shared" ref="BG2" si="12">LEFT(O2,2)</f>
        <v>Sa</v>
      </c>
      <c r="BH2" s="47" t="str">
        <f t="shared" ref="BH2" si="13">LEFT(P2,2)</f>
        <v>Di</v>
      </c>
      <c r="BI2" s="47" t="str">
        <f t="shared" ref="BI2" si="14">LEFT(Q2,2)</f>
        <v>Lu</v>
      </c>
      <c r="BJ2" s="47" t="str">
        <f t="shared" ref="BJ2" si="15">LEFT(R2,2)</f>
        <v>Ma</v>
      </c>
      <c r="BK2" s="47" t="str">
        <f t="shared" ref="BK2" si="16">LEFT(S2,2)</f>
        <v>Me</v>
      </c>
      <c r="BL2" s="47" t="str">
        <f t="shared" ref="BL2" si="17">LEFT(T2,2)</f>
        <v>Je</v>
      </c>
      <c r="BM2" s="47" t="str">
        <f t="shared" ref="BM2" si="18">LEFT(U2,2)</f>
        <v>Ve</v>
      </c>
      <c r="BN2" s="47" t="str">
        <f t="shared" ref="BN2" si="19">LEFT(V2,2)</f>
        <v>Sa</v>
      </c>
      <c r="BO2" s="47" t="str">
        <f t="shared" ref="BO2" si="20">LEFT(W2,2)</f>
        <v>Di</v>
      </c>
      <c r="BP2" s="47" t="str">
        <f t="shared" ref="BP2" si="21">LEFT(X2,2)</f>
        <v>Lu</v>
      </c>
      <c r="BQ2" s="47" t="str">
        <f t="shared" ref="BQ2" si="22">LEFT(Y2,2)</f>
        <v>Ma</v>
      </c>
      <c r="BR2" s="47" t="str">
        <f t="shared" ref="BR2" si="23">LEFT(Z2,2)</f>
        <v>Me</v>
      </c>
      <c r="BS2" s="47" t="str">
        <f t="shared" ref="BS2" si="24">LEFT(AA2,2)</f>
        <v>Je</v>
      </c>
      <c r="BT2" s="47" t="str">
        <f t="shared" ref="BT2" si="25">LEFT(AB2,2)</f>
        <v>Ve</v>
      </c>
      <c r="BU2" s="47" t="str">
        <f t="shared" ref="BU2" si="26">LEFT(AC2,2)</f>
        <v>Sa</v>
      </c>
      <c r="BV2" s="47" t="str">
        <f t="shared" ref="BV2" si="27">LEFT(AD2,2)</f>
        <v>Di</v>
      </c>
      <c r="BW2" s="47" t="str">
        <f t="shared" ref="BW2" si="28">LEFT(AE2,2)</f>
        <v>Lu</v>
      </c>
      <c r="BX2" s="47" t="str">
        <f t="shared" ref="BX2" si="29">LEFT(AF2,2)</f>
        <v>Ma</v>
      </c>
      <c r="BY2" s="47" t="str">
        <f t="shared" ref="BY2" si="30">LEFT(AG2,2)</f>
        <v>Me</v>
      </c>
      <c r="BZ2" s="47" t="str">
        <f t="shared" ref="BZ2" si="31">LEFT(AH2,2)</f>
        <v>Je</v>
      </c>
      <c r="CA2" s="47" t="str">
        <f t="shared" ref="CA2" si="32">LEFT(AI2,2)</f>
        <v>Ve</v>
      </c>
      <c r="CB2" s="47" t="str">
        <f t="shared" ref="CB2" si="33">LEFT(AJ2,2)</f>
        <v>Sa</v>
      </c>
      <c r="CC2" s="47" t="str">
        <f t="shared" ref="CC2" si="34">LEFT(AK2,2)</f>
        <v>Di</v>
      </c>
      <c r="CD2" s="47" t="str">
        <f t="shared" ref="CD2" si="35">LEFT(AL2,2)</f>
        <v>Lu</v>
      </c>
      <c r="CE2" s="83" t="str">
        <f t="shared" ref="CE2" si="36">LEFT(AM2,2)</f>
        <v>Ma</v>
      </c>
      <c r="CF2" s="48"/>
      <c r="CG2" s="48"/>
      <c r="CH2" s="48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CY2" s="47"/>
      <c r="CZ2" s="47"/>
      <c r="DA2" s="47"/>
      <c r="DB2" s="47"/>
      <c r="DC2" s="47"/>
      <c r="DD2" s="47"/>
      <c r="DE2" s="47"/>
      <c r="DF2" s="47"/>
      <c r="DG2" s="47"/>
      <c r="DH2" s="47"/>
      <c r="DI2" s="47"/>
      <c r="DJ2" s="47"/>
      <c r="DK2" s="47"/>
      <c r="DL2" s="47"/>
      <c r="DM2" s="47"/>
      <c r="DN2" s="47"/>
      <c r="DO2" s="47"/>
      <c r="DP2" s="47"/>
      <c r="DQ2" s="47"/>
      <c r="DR2" s="47"/>
      <c r="DS2" s="47"/>
    </row>
    <row r="3" spans="1:123" ht="15.75" thickBot="1" x14ac:dyDescent="0.3">
      <c r="A3" s="42"/>
      <c r="B3" s="218" t="s">
        <v>14</v>
      </c>
      <c r="C3" s="58" t="s">
        <v>77</v>
      </c>
      <c r="D3" s="58" t="s">
        <v>77</v>
      </c>
      <c r="E3" s="58" t="s">
        <v>77</v>
      </c>
      <c r="F3" s="58" t="s">
        <v>77</v>
      </c>
      <c r="G3" s="7">
        <f t="shared" ref="G3:AK3" si="37">F3+1</f>
        <v>1</v>
      </c>
      <c r="H3" s="3">
        <f t="shared" si="37"/>
        <v>2</v>
      </c>
      <c r="I3" s="3">
        <f t="shared" si="37"/>
        <v>3</v>
      </c>
      <c r="J3" s="20">
        <f t="shared" si="37"/>
        <v>4</v>
      </c>
      <c r="K3" s="20">
        <f t="shared" si="37"/>
        <v>5</v>
      </c>
      <c r="L3" s="20">
        <f t="shared" si="37"/>
        <v>6</v>
      </c>
      <c r="M3" s="20">
        <f t="shared" si="37"/>
        <v>7</v>
      </c>
      <c r="N3" s="20">
        <f t="shared" si="37"/>
        <v>8</v>
      </c>
      <c r="O3" s="3">
        <f t="shared" si="37"/>
        <v>9</v>
      </c>
      <c r="P3" s="3">
        <f t="shared" si="37"/>
        <v>10</v>
      </c>
      <c r="Q3" s="20">
        <f t="shared" si="37"/>
        <v>11</v>
      </c>
      <c r="R3" s="20">
        <f t="shared" si="37"/>
        <v>12</v>
      </c>
      <c r="S3" s="20">
        <f t="shared" si="37"/>
        <v>13</v>
      </c>
      <c r="T3" s="20">
        <f t="shared" si="37"/>
        <v>14</v>
      </c>
      <c r="U3" s="20">
        <f t="shared" si="37"/>
        <v>15</v>
      </c>
      <c r="V3" s="3">
        <f t="shared" si="37"/>
        <v>16</v>
      </c>
      <c r="W3" s="3">
        <f t="shared" si="37"/>
        <v>17</v>
      </c>
      <c r="X3" s="20">
        <f t="shared" si="37"/>
        <v>18</v>
      </c>
      <c r="Y3" s="20">
        <f t="shared" si="37"/>
        <v>19</v>
      </c>
      <c r="Z3" s="20">
        <f t="shared" si="37"/>
        <v>20</v>
      </c>
      <c r="AA3" s="20">
        <f t="shared" si="37"/>
        <v>21</v>
      </c>
      <c r="AB3" s="20">
        <f t="shared" si="37"/>
        <v>22</v>
      </c>
      <c r="AC3" s="3">
        <f t="shared" si="37"/>
        <v>23</v>
      </c>
      <c r="AD3" s="3">
        <f t="shared" si="37"/>
        <v>24</v>
      </c>
      <c r="AE3" s="20">
        <f t="shared" si="37"/>
        <v>25</v>
      </c>
      <c r="AF3" s="20">
        <f t="shared" si="37"/>
        <v>26</v>
      </c>
      <c r="AG3" s="20">
        <f t="shared" si="37"/>
        <v>27</v>
      </c>
      <c r="AH3" s="20">
        <f t="shared" si="37"/>
        <v>28</v>
      </c>
      <c r="AI3" s="20">
        <f t="shared" si="37"/>
        <v>29</v>
      </c>
      <c r="AJ3" s="3">
        <f t="shared" si="37"/>
        <v>30</v>
      </c>
      <c r="AK3" s="3">
        <f t="shared" si="37"/>
        <v>31</v>
      </c>
      <c r="AL3" s="58" t="s">
        <v>77</v>
      </c>
      <c r="AM3" s="58" t="s">
        <v>77</v>
      </c>
      <c r="AN3" s="234">
        <f>COUNTIF(C4:AM4,"CS")</f>
        <v>1</v>
      </c>
      <c r="AO3" s="235">
        <f>COUNTIF(C4:AM4,"WE")/2</f>
        <v>5</v>
      </c>
      <c r="AP3" s="243">
        <f>COUNTIFS(C4:AM4,"CS",C5:AM5,"Did")</f>
        <v>0</v>
      </c>
      <c r="AQ3" s="226">
        <f>COUNTIFS(C4:AM4,"WE",C5:AM5,"Did")/2</f>
        <v>2</v>
      </c>
      <c r="AR3" s="32"/>
      <c r="AT3" s="84" t="str">
        <f>B3</f>
        <v>Janvier</v>
      </c>
      <c r="AU3" s="49" t="str">
        <f>IF(C3="0",".",IF(C5="",C3,CONCATENATE(C3,"*")))</f>
        <v>.</v>
      </c>
      <c r="AV3" s="45" t="str">
        <f t="shared" ref="AV3" si="38">IF(D3="0",".",IF(D5="",D3,CONCATENATE(D3,"*")))</f>
        <v>.</v>
      </c>
      <c r="AW3" s="45" t="str">
        <f t="shared" ref="AW3" si="39">IF(E3="0",".",IF(E5="",E3,CONCATENATE(E3,"*")))</f>
        <v>.</v>
      </c>
      <c r="AX3" s="45" t="str">
        <f t="shared" ref="AX3" si="40">IF(F3="0",".",IF(F5="",F3,CONCATENATE(F3,"*")))</f>
        <v>.</v>
      </c>
      <c r="AY3" s="45">
        <f t="shared" ref="AY3" si="41">IF(G3="0",".",IF(G5="",G3,CONCATENATE(G3,"*")))</f>
        <v>1</v>
      </c>
      <c r="AZ3" s="45">
        <f t="shared" ref="AZ3" si="42">IF(H3="0",".",IF(H5="",H3,CONCATENATE(H3,"*")))</f>
        <v>2</v>
      </c>
      <c r="BA3" s="45">
        <f t="shared" ref="BA3" si="43">IF(I3="0",".",IF(I5="",I3,CONCATENATE(I3,"*")))</f>
        <v>3</v>
      </c>
      <c r="BB3" s="45">
        <f t="shared" ref="BB3" si="44">IF(J3="0",".",IF(J5="",J3,CONCATENATE(J3,"*")))</f>
        <v>4</v>
      </c>
      <c r="BC3" s="45">
        <f t="shared" ref="BC3" si="45">IF(K3="0",".",IF(K5="",K3,CONCATENATE(K3,"*")))</f>
        <v>5</v>
      </c>
      <c r="BD3" s="45">
        <f t="shared" ref="BD3" si="46">IF(L3="0",".",IF(L5="",L3,CONCATENATE(L3,"*")))</f>
        <v>6</v>
      </c>
      <c r="BE3" s="45">
        <f t="shared" ref="BE3" si="47">IF(M3="0",".",IF(M5="",M3,CONCATENATE(M3,"*")))</f>
        <v>7</v>
      </c>
      <c r="BF3" s="45">
        <f t="shared" ref="BF3" si="48">IF(N3="0",".",IF(N5="",N3,CONCATENATE(N3,"*")))</f>
        <v>8</v>
      </c>
      <c r="BG3" s="45" t="str">
        <f t="shared" ref="BG3" si="49">IF(O3="0",".",IF(O5="",O3,CONCATENATE(O3,"*")))</f>
        <v>9*</v>
      </c>
      <c r="BH3" s="45" t="str">
        <f t="shared" ref="BH3" si="50">IF(P3="0",".",IF(P5="",P3,CONCATENATE(P3,"*")))</f>
        <v>10*</v>
      </c>
      <c r="BI3" s="45">
        <f t="shared" ref="BI3" si="51">IF(Q3="0",".",IF(Q5="",Q3,CONCATENATE(Q3,"*")))</f>
        <v>11</v>
      </c>
      <c r="BJ3" s="45">
        <f t="shared" ref="BJ3" si="52">IF(R3="0",".",IF(R5="",R3,CONCATENATE(R3,"*")))</f>
        <v>12</v>
      </c>
      <c r="BK3" s="45">
        <f t="shared" ref="BK3" si="53">IF(S3="0",".",IF(S5="",S3,CONCATENATE(S3,"*")))</f>
        <v>13</v>
      </c>
      <c r="BL3" s="45">
        <f t="shared" ref="BL3" si="54">IF(T3="0",".",IF(T5="",T3,CONCATENATE(T3,"*")))</f>
        <v>14</v>
      </c>
      <c r="BM3" s="45">
        <f t="shared" ref="BM3" si="55">IF(U3="0",".",IF(U5="",U3,CONCATENATE(U3,"*")))</f>
        <v>15</v>
      </c>
      <c r="BN3" s="45">
        <f t="shared" ref="BN3" si="56">IF(V3="0",".",IF(V5="",V3,CONCATENATE(V3,"*")))</f>
        <v>16</v>
      </c>
      <c r="BO3" s="45">
        <f t="shared" ref="BO3" si="57">IF(W3="0",".",IF(W5="",W3,CONCATENATE(W3,"*")))</f>
        <v>17</v>
      </c>
      <c r="BP3" s="45">
        <f t="shared" ref="BP3" si="58">IF(X3="0",".",IF(X5="",X3,CONCATENATE(X3,"*")))</f>
        <v>18</v>
      </c>
      <c r="BQ3" s="45">
        <f t="shared" ref="BQ3" si="59">IF(Y3="0",".",IF(Y5="",Y3,CONCATENATE(Y3,"*")))</f>
        <v>19</v>
      </c>
      <c r="BR3" s="45">
        <f t="shared" ref="BR3" si="60">IF(Z3="0",".",IF(Z5="",Z3,CONCATENATE(Z3,"*")))</f>
        <v>20</v>
      </c>
      <c r="BS3" s="45">
        <f t="shared" ref="BS3" si="61">IF(AA3="0",".",IF(AA5="",AA3,CONCATENATE(AA3,"*")))</f>
        <v>21</v>
      </c>
      <c r="BT3" s="45">
        <f t="shared" ref="BT3" si="62">IF(AB3="0",".",IF(AB5="",AB3,CONCATENATE(AB3,"*")))</f>
        <v>22</v>
      </c>
      <c r="BU3" s="45" t="str">
        <f t="shared" ref="BU3" si="63">IF(AC3="0",".",IF(AC5="",AC3,CONCATENATE(AC3,"*")))</f>
        <v>23*</v>
      </c>
      <c r="BV3" s="45" t="str">
        <f t="shared" ref="BV3" si="64">IF(AD3="0",".",IF(AD5="",AD3,CONCATENATE(AD3,"*")))</f>
        <v>24*</v>
      </c>
      <c r="BW3" s="45">
        <f t="shared" ref="BW3" si="65">IF(AE3="0",".",IF(AE5="",AE3,CONCATENATE(AE3,"*")))</f>
        <v>25</v>
      </c>
      <c r="BX3" s="45">
        <f t="shared" ref="BX3" si="66">IF(AF3="0",".",IF(AF5="",AF3,CONCATENATE(AF3,"*")))</f>
        <v>26</v>
      </c>
      <c r="BY3" s="45">
        <f t="shared" ref="BY3" si="67">IF(AG3="0",".",IF(AG5="",AG3,CONCATENATE(AG3,"*")))</f>
        <v>27</v>
      </c>
      <c r="BZ3" s="45">
        <f t="shared" ref="BZ3" si="68">IF(AH3="0",".",IF(AH5="",AH3,CONCATENATE(AH3,"*")))</f>
        <v>28</v>
      </c>
      <c r="CA3" s="45">
        <f t="shared" ref="CA3" si="69">IF(AI3="0",".",IF(AI5="",AI3,CONCATENATE(AI3,"*")))</f>
        <v>29</v>
      </c>
      <c r="CB3" s="45">
        <f t="shared" ref="CB3" si="70">IF(AJ3="0",".",IF(AJ5="",AJ3,CONCATENATE(AJ3,"*")))</f>
        <v>30</v>
      </c>
      <c r="CC3" s="45">
        <f t="shared" ref="CC3" si="71">IF(AK3="0",".",IF(AK5="",AK3,CONCATENATE(AK3,"*")))</f>
        <v>31</v>
      </c>
      <c r="CD3" s="45" t="str">
        <f t="shared" ref="CD3" si="72">IF(AL3="0",".",IF(AL5="",AL3,CONCATENATE(AL3,"*")))</f>
        <v>.</v>
      </c>
      <c r="CE3" s="46" t="str">
        <f t="shared" ref="CE3" si="73">IF(AM3="0",".",IF(AM5="",AM3,CONCATENATE(AM3,"*")))</f>
        <v>.</v>
      </c>
      <c r="CF3" s="48"/>
      <c r="CG3" s="81"/>
      <c r="CH3" s="80"/>
      <c r="CI3" s="48"/>
      <c r="CJ3" s="48"/>
      <c r="CK3" s="48"/>
      <c r="CL3" s="48"/>
      <c r="CM3" s="48"/>
      <c r="CN3" s="48"/>
      <c r="CO3" s="48"/>
      <c r="CP3" s="48"/>
      <c r="CQ3" s="48"/>
      <c r="CR3" s="48"/>
      <c r="CS3" s="48"/>
      <c r="CT3" s="48"/>
      <c r="CU3" s="48"/>
      <c r="CV3" s="48"/>
      <c r="CW3" s="48"/>
      <c r="CX3" s="48"/>
      <c r="CY3" s="48"/>
      <c r="CZ3" s="48"/>
      <c r="DA3" s="48"/>
      <c r="DB3" s="48"/>
      <c r="DC3" s="48"/>
      <c r="DD3" s="48"/>
      <c r="DE3" s="48"/>
      <c r="DF3" s="48"/>
      <c r="DG3" s="48"/>
      <c r="DH3" s="48"/>
      <c r="DI3" s="48"/>
      <c r="DJ3" s="48"/>
      <c r="DK3" s="48"/>
      <c r="DL3" s="48"/>
      <c r="DM3" s="48"/>
      <c r="DN3" s="48"/>
      <c r="DO3" s="48"/>
      <c r="DP3" s="48"/>
      <c r="DQ3" s="48"/>
      <c r="DR3" s="48"/>
      <c r="DS3" s="48"/>
    </row>
    <row r="4" spans="1:123" ht="15.75" thickBot="1" x14ac:dyDescent="0.3">
      <c r="A4" s="42"/>
      <c r="B4" s="233"/>
      <c r="C4" s="57" t="str">
        <f>IF(C3="0",C3,"")</f>
        <v>0</v>
      </c>
      <c r="D4" s="26" t="str">
        <f t="shared" ref="D4:AM4" si="74">IF(D3="0",D3,"")</f>
        <v>0</v>
      </c>
      <c r="E4" s="26" t="str">
        <f t="shared" si="74"/>
        <v>0</v>
      </c>
      <c r="F4" s="26" t="str">
        <f t="shared" si="74"/>
        <v>0</v>
      </c>
      <c r="G4" s="24" t="s">
        <v>78</v>
      </c>
      <c r="H4" s="25" t="s">
        <v>79</v>
      </c>
      <c r="I4" s="25" t="s">
        <v>79</v>
      </c>
      <c r="J4" s="26" t="str">
        <f t="shared" si="74"/>
        <v/>
      </c>
      <c r="K4" s="26" t="str">
        <f t="shared" si="74"/>
        <v/>
      </c>
      <c r="L4" s="26" t="str">
        <f t="shared" si="74"/>
        <v/>
      </c>
      <c r="M4" s="26" t="str">
        <f t="shared" si="74"/>
        <v/>
      </c>
      <c r="N4" s="26" t="str">
        <f t="shared" si="74"/>
        <v/>
      </c>
      <c r="O4" s="25" t="s">
        <v>79</v>
      </c>
      <c r="P4" s="25" t="s">
        <v>79</v>
      </c>
      <c r="Q4" s="26" t="str">
        <f t="shared" si="74"/>
        <v/>
      </c>
      <c r="R4" s="26" t="str">
        <f t="shared" si="74"/>
        <v/>
      </c>
      <c r="S4" s="26" t="str">
        <f t="shared" si="74"/>
        <v/>
      </c>
      <c r="T4" s="26" t="str">
        <f t="shared" si="74"/>
        <v/>
      </c>
      <c r="U4" s="26" t="str">
        <f t="shared" si="74"/>
        <v/>
      </c>
      <c r="V4" s="25" t="s">
        <v>79</v>
      </c>
      <c r="W4" s="25" t="s">
        <v>79</v>
      </c>
      <c r="X4" s="26" t="str">
        <f t="shared" si="74"/>
        <v/>
      </c>
      <c r="Y4" s="26" t="str">
        <f t="shared" si="74"/>
        <v/>
      </c>
      <c r="Z4" s="26" t="str">
        <f t="shared" si="74"/>
        <v/>
      </c>
      <c r="AA4" s="26" t="str">
        <f t="shared" si="74"/>
        <v/>
      </c>
      <c r="AB4" s="26" t="str">
        <f t="shared" si="74"/>
        <v/>
      </c>
      <c r="AC4" s="25" t="s">
        <v>79</v>
      </c>
      <c r="AD4" s="25" t="s">
        <v>79</v>
      </c>
      <c r="AE4" s="26" t="str">
        <f t="shared" si="74"/>
        <v/>
      </c>
      <c r="AF4" s="26" t="str">
        <f t="shared" si="74"/>
        <v/>
      </c>
      <c r="AG4" s="26" t="str">
        <f t="shared" si="74"/>
        <v/>
      </c>
      <c r="AH4" s="26" t="str">
        <f t="shared" si="74"/>
        <v/>
      </c>
      <c r="AI4" s="26" t="str">
        <f t="shared" si="74"/>
        <v/>
      </c>
      <c r="AJ4" s="25" t="s">
        <v>79</v>
      </c>
      <c r="AK4" s="25" t="s">
        <v>79</v>
      </c>
      <c r="AL4" s="26" t="str">
        <f t="shared" si="74"/>
        <v>0</v>
      </c>
      <c r="AM4" s="27" t="str">
        <f t="shared" si="74"/>
        <v>0</v>
      </c>
      <c r="AN4" s="206"/>
      <c r="AO4" s="236"/>
      <c r="AP4" s="244"/>
      <c r="AQ4" s="212"/>
      <c r="AR4" s="32"/>
      <c r="AT4" s="84" t="str">
        <f>B6</f>
        <v>Février</v>
      </c>
      <c r="AU4" s="49">
        <f t="shared" ref="AU4:CE4" si="75">IF(C6="0",".",IF(C8="",C6,CONCATENATE(C6,"*")))</f>
        <v>1</v>
      </c>
      <c r="AV4" s="45">
        <f t="shared" si="75"/>
        <v>2</v>
      </c>
      <c r="AW4" s="45">
        <f t="shared" si="75"/>
        <v>3</v>
      </c>
      <c r="AX4" s="45">
        <f t="shared" si="75"/>
        <v>4</v>
      </c>
      <c r="AY4" s="45">
        <f t="shared" si="75"/>
        <v>5</v>
      </c>
      <c r="AZ4" s="45" t="str">
        <f t="shared" si="75"/>
        <v>6*</v>
      </c>
      <c r="BA4" s="45" t="str">
        <f t="shared" si="75"/>
        <v>7*</v>
      </c>
      <c r="BB4" s="45">
        <f t="shared" si="75"/>
        <v>8</v>
      </c>
      <c r="BC4" s="45">
        <f t="shared" si="75"/>
        <v>9</v>
      </c>
      <c r="BD4" s="45">
        <f t="shared" si="75"/>
        <v>10</v>
      </c>
      <c r="BE4" s="45">
        <f t="shared" si="75"/>
        <v>11</v>
      </c>
      <c r="BF4" s="45">
        <f t="shared" si="75"/>
        <v>12</v>
      </c>
      <c r="BG4" s="45">
        <f t="shared" si="75"/>
        <v>13</v>
      </c>
      <c r="BH4" s="45">
        <f t="shared" si="75"/>
        <v>14</v>
      </c>
      <c r="BI4" s="45">
        <f t="shared" si="75"/>
        <v>15</v>
      </c>
      <c r="BJ4" s="45">
        <f t="shared" si="75"/>
        <v>16</v>
      </c>
      <c r="BK4" s="45" t="str">
        <f t="shared" si="75"/>
        <v>17*</v>
      </c>
      <c r="BL4" s="45" t="str">
        <f t="shared" si="75"/>
        <v>18*</v>
      </c>
      <c r="BM4" s="45" t="str">
        <f t="shared" si="75"/>
        <v>19*</v>
      </c>
      <c r="BN4" s="45" t="str">
        <f t="shared" si="75"/>
        <v>20*</v>
      </c>
      <c r="BO4" s="45" t="str">
        <f t="shared" si="75"/>
        <v>21*</v>
      </c>
      <c r="BP4" s="45">
        <f t="shared" si="75"/>
        <v>22</v>
      </c>
      <c r="BQ4" s="45">
        <f t="shared" si="75"/>
        <v>23</v>
      </c>
      <c r="BR4" s="45">
        <f t="shared" si="75"/>
        <v>24</v>
      </c>
      <c r="BS4" s="45">
        <f t="shared" si="75"/>
        <v>25</v>
      </c>
      <c r="BT4" s="45">
        <f t="shared" si="75"/>
        <v>26</v>
      </c>
      <c r="BU4" s="45">
        <f t="shared" si="75"/>
        <v>27</v>
      </c>
      <c r="BV4" s="45">
        <f t="shared" si="75"/>
        <v>28</v>
      </c>
      <c r="BW4" s="45" t="str">
        <f t="shared" si="75"/>
        <v>.</v>
      </c>
      <c r="BX4" s="45" t="str">
        <f t="shared" si="75"/>
        <v>.</v>
      </c>
      <c r="BY4" s="45" t="str">
        <f t="shared" si="75"/>
        <v>.</v>
      </c>
      <c r="BZ4" s="45" t="str">
        <f t="shared" si="75"/>
        <v>.</v>
      </c>
      <c r="CA4" s="45" t="str">
        <f t="shared" si="75"/>
        <v>.</v>
      </c>
      <c r="CB4" s="45" t="str">
        <f t="shared" si="75"/>
        <v>.</v>
      </c>
      <c r="CC4" s="45" t="str">
        <f t="shared" si="75"/>
        <v>.</v>
      </c>
      <c r="CD4" s="45" t="str">
        <f t="shared" si="75"/>
        <v>.</v>
      </c>
      <c r="CE4" s="46" t="str">
        <f t="shared" si="75"/>
        <v>.</v>
      </c>
      <c r="CF4" s="48"/>
      <c r="CG4" s="81"/>
      <c r="CH4" s="80"/>
      <c r="CI4" s="48"/>
      <c r="CJ4" s="48"/>
      <c r="CK4" s="48"/>
      <c r="CL4" s="48"/>
      <c r="CM4" s="48"/>
      <c r="CN4" s="48"/>
      <c r="CO4" s="48"/>
      <c r="CP4" s="48"/>
      <c r="CQ4" s="48"/>
      <c r="CR4" s="48"/>
      <c r="CS4" s="48"/>
      <c r="CT4" s="48"/>
      <c r="CU4" s="48"/>
      <c r="CV4" s="48"/>
      <c r="CW4" s="48"/>
      <c r="CX4" s="48"/>
      <c r="CY4" s="48"/>
      <c r="CZ4" s="48"/>
      <c r="DA4" s="48"/>
      <c r="DB4" s="48"/>
      <c r="DC4" s="48"/>
      <c r="DD4" s="48"/>
      <c r="DE4" s="48"/>
      <c r="DF4" s="48"/>
      <c r="DG4" s="48"/>
      <c r="DH4" s="48"/>
      <c r="DI4" s="48"/>
      <c r="DJ4" s="48"/>
      <c r="DK4" s="48"/>
      <c r="DL4" s="48"/>
      <c r="DM4" s="48"/>
      <c r="DN4" s="48"/>
      <c r="DO4" s="48"/>
      <c r="DP4" s="48"/>
      <c r="DQ4" s="48"/>
      <c r="DR4" s="48"/>
      <c r="DS4" s="48"/>
    </row>
    <row r="5" spans="1:123" ht="15.75" thickBot="1" x14ac:dyDescent="0.3">
      <c r="A5" s="42"/>
      <c r="B5" s="219"/>
      <c r="C5" s="1" t="str">
        <f>IF(C3="0",C3,"")</f>
        <v>0</v>
      </c>
      <c r="D5" s="9" t="str">
        <f t="shared" ref="D5:AM5" si="76">IF(D3="0",D3,"")</f>
        <v>0</v>
      </c>
      <c r="E5" s="9" t="str">
        <f t="shared" si="76"/>
        <v>0</v>
      </c>
      <c r="F5" s="9" t="str">
        <f t="shared" si="76"/>
        <v>0</v>
      </c>
      <c r="G5" s="8" t="str">
        <f t="shared" si="76"/>
        <v/>
      </c>
      <c r="H5" s="2" t="str">
        <f t="shared" si="76"/>
        <v/>
      </c>
      <c r="I5" s="2" t="str">
        <f t="shared" si="76"/>
        <v/>
      </c>
      <c r="J5" s="9" t="str">
        <f t="shared" si="76"/>
        <v/>
      </c>
      <c r="K5" s="9" t="str">
        <f t="shared" si="76"/>
        <v/>
      </c>
      <c r="L5" s="9" t="str">
        <f t="shared" si="76"/>
        <v/>
      </c>
      <c r="M5" s="9" t="str">
        <f t="shared" si="76"/>
        <v/>
      </c>
      <c r="N5" s="9" t="str">
        <f t="shared" si="76"/>
        <v/>
      </c>
      <c r="O5" s="2" t="s">
        <v>80</v>
      </c>
      <c r="P5" s="2" t="s">
        <v>80</v>
      </c>
      <c r="Q5" s="9" t="str">
        <f t="shared" si="76"/>
        <v/>
      </c>
      <c r="R5" s="9" t="str">
        <f t="shared" si="76"/>
        <v/>
      </c>
      <c r="S5" s="9" t="str">
        <f t="shared" si="76"/>
        <v/>
      </c>
      <c r="T5" s="9" t="str">
        <f t="shared" si="76"/>
        <v/>
      </c>
      <c r="U5" s="9" t="str">
        <f t="shared" si="76"/>
        <v/>
      </c>
      <c r="V5" s="2" t="str">
        <f t="shared" si="76"/>
        <v/>
      </c>
      <c r="W5" s="2" t="str">
        <f t="shared" si="76"/>
        <v/>
      </c>
      <c r="X5" s="9" t="str">
        <f t="shared" si="76"/>
        <v/>
      </c>
      <c r="Y5" s="9" t="str">
        <f t="shared" si="76"/>
        <v/>
      </c>
      <c r="Z5" s="9" t="str">
        <f t="shared" si="76"/>
        <v/>
      </c>
      <c r="AA5" s="9" t="str">
        <f t="shared" si="76"/>
        <v/>
      </c>
      <c r="AB5" s="9" t="str">
        <f t="shared" si="76"/>
        <v/>
      </c>
      <c r="AC5" s="2" t="s">
        <v>80</v>
      </c>
      <c r="AD5" s="2" t="s">
        <v>80</v>
      </c>
      <c r="AE5" s="9" t="str">
        <f t="shared" si="76"/>
        <v/>
      </c>
      <c r="AF5" s="9" t="str">
        <f t="shared" si="76"/>
        <v/>
      </c>
      <c r="AG5" s="9" t="str">
        <f t="shared" si="76"/>
        <v/>
      </c>
      <c r="AH5" s="9" t="str">
        <f t="shared" si="76"/>
        <v/>
      </c>
      <c r="AI5" s="9" t="str">
        <f t="shared" si="76"/>
        <v/>
      </c>
      <c r="AJ5" s="2" t="str">
        <f t="shared" si="76"/>
        <v/>
      </c>
      <c r="AK5" s="2" t="str">
        <f t="shared" si="76"/>
        <v/>
      </c>
      <c r="AL5" s="9" t="str">
        <f t="shared" si="76"/>
        <v>0</v>
      </c>
      <c r="AM5" s="21" t="str">
        <f t="shared" si="76"/>
        <v>0</v>
      </c>
      <c r="AN5" s="207"/>
      <c r="AO5" s="237"/>
      <c r="AP5" s="225"/>
      <c r="AQ5" s="213"/>
      <c r="AR5" s="32"/>
      <c r="AT5" s="84" t="str">
        <f>B9</f>
        <v>Mars</v>
      </c>
      <c r="AU5" s="49">
        <f t="shared" ref="AU5:CE5" si="77">IF(C9="0",".",IF(C11="",C9,CONCATENATE(C9,"*")))</f>
        <v>1</v>
      </c>
      <c r="AV5" s="45">
        <f t="shared" si="77"/>
        <v>2</v>
      </c>
      <c r="AW5" s="45">
        <f t="shared" si="77"/>
        <v>3</v>
      </c>
      <c r="AX5" s="45">
        <f t="shared" si="77"/>
        <v>4</v>
      </c>
      <c r="AY5" s="45">
        <f t="shared" si="77"/>
        <v>5</v>
      </c>
      <c r="AZ5" s="45" t="str">
        <f t="shared" si="77"/>
        <v>6*</v>
      </c>
      <c r="BA5" s="45" t="str">
        <f t="shared" si="77"/>
        <v>7*</v>
      </c>
      <c r="BB5" s="45">
        <f t="shared" si="77"/>
        <v>8</v>
      </c>
      <c r="BC5" s="45">
        <f t="shared" si="77"/>
        <v>9</v>
      </c>
      <c r="BD5" s="45">
        <f t="shared" si="77"/>
        <v>10</v>
      </c>
      <c r="BE5" s="45">
        <f t="shared" si="77"/>
        <v>11</v>
      </c>
      <c r="BF5" s="45">
        <f t="shared" si="77"/>
        <v>12</v>
      </c>
      <c r="BG5" s="45">
        <f t="shared" si="77"/>
        <v>13</v>
      </c>
      <c r="BH5" s="45">
        <f t="shared" si="77"/>
        <v>14</v>
      </c>
      <c r="BI5" s="45">
        <f t="shared" si="77"/>
        <v>15</v>
      </c>
      <c r="BJ5" s="45">
        <f t="shared" si="77"/>
        <v>16</v>
      </c>
      <c r="BK5" s="45">
        <f t="shared" si="77"/>
        <v>17</v>
      </c>
      <c r="BL5" s="45">
        <f t="shared" si="77"/>
        <v>18</v>
      </c>
      <c r="BM5" s="45">
        <f t="shared" si="77"/>
        <v>19</v>
      </c>
      <c r="BN5" s="45" t="str">
        <f t="shared" si="77"/>
        <v>20*</v>
      </c>
      <c r="BO5" s="45" t="str">
        <f t="shared" si="77"/>
        <v>21*</v>
      </c>
      <c r="BP5" s="45">
        <f t="shared" si="77"/>
        <v>22</v>
      </c>
      <c r="BQ5" s="45">
        <f t="shared" si="77"/>
        <v>23</v>
      </c>
      <c r="BR5" s="45">
        <f t="shared" si="77"/>
        <v>24</v>
      </c>
      <c r="BS5" s="45">
        <f t="shared" si="77"/>
        <v>25</v>
      </c>
      <c r="BT5" s="45">
        <f t="shared" si="77"/>
        <v>26</v>
      </c>
      <c r="BU5" s="45">
        <f t="shared" si="77"/>
        <v>27</v>
      </c>
      <c r="BV5" s="45">
        <f t="shared" si="77"/>
        <v>28</v>
      </c>
      <c r="BW5" s="45">
        <f t="shared" si="77"/>
        <v>29</v>
      </c>
      <c r="BX5" s="45">
        <f t="shared" si="77"/>
        <v>30</v>
      </c>
      <c r="BY5" s="45">
        <f t="shared" si="77"/>
        <v>31</v>
      </c>
      <c r="BZ5" s="45" t="str">
        <f t="shared" si="77"/>
        <v>.</v>
      </c>
      <c r="CA5" s="45" t="str">
        <f t="shared" si="77"/>
        <v>.</v>
      </c>
      <c r="CB5" s="45" t="str">
        <f t="shared" si="77"/>
        <v>.</v>
      </c>
      <c r="CC5" s="45" t="str">
        <f t="shared" si="77"/>
        <v>.</v>
      </c>
      <c r="CD5" s="45" t="str">
        <f t="shared" si="77"/>
        <v>.</v>
      </c>
      <c r="CE5" s="46" t="str">
        <f t="shared" si="77"/>
        <v>.</v>
      </c>
      <c r="CF5" s="48"/>
      <c r="CG5" s="81"/>
      <c r="CH5" s="80"/>
      <c r="CI5" s="48"/>
      <c r="CJ5" s="48"/>
      <c r="CK5" s="48"/>
      <c r="CL5" s="48"/>
      <c r="CM5" s="48"/>
      <c r="CN5" s="48"/>
      <c r="CO5" s="48"/>
      <c r="CP5" s="48"/>
      <c r="CQ5" s="48"/>
      <c r="CR5" s="48"/>
      <c r="CS5" s="48"/>
      <c r="CT5" s="48"/>
      <c r="CU5" s="48"/>
      <c r="CV5" s="48"/>
      <c r="CW5" s="48"/>
      <c r="CX5" s="48"/>
      <c r="CY5" s="48"/>
      <c r="CZ5" s="48"/>
      <c r="DA5" s="48"/>
      <c r="DB5" s="48"/>
      <c r="DC5" s="48"/>
      <c r="DD5" s="48"/>
      <c r="DE5" s="48"/>
      <c r="DF5" s="48"/>
      <c r="DG5" s="48"/>
      <c r="DH5" s="48"/>
      <c r="DI5" s="48"/>
      <c r="DJ5" s="48"/>
      <c r="DK5" s="48"/>
      <c r="DL5" s="48"/>
      <c r="DM5" s="48"/>
      <c r="DN5" s="48"/>
      <c r="DO5" s="48"/>
      <c r="DP5" s="48"/>
      <c r="DQ5" s="48"/>
      <c r="DR5" s="48"/>
      <c r="DS5" s="48"/>
    </row>
    <row r="6" spans="1:123" ht="15.75" thickBot="1" x14ac:dyDescent="0.3">
      <c r="A6" s="42"/>
      <c r="B6" s="218" t="s">
        <v>19</v>
      </c>
      <c r="C6" s="58">
        <v>1</v>
      </c>
      <c r="D6" s="20">
        <f t="shared" ref="D6:AD6" si="78">C6+1</f>
        <v>2</v>
      </c>
      <c r="E6" s="20">
        <f t="shared" si="78"/>
        <v>3</v>
      </c>
      <c r="F6" s="20">
        <f t="shared" si="78"/>
        <v>4</v>
      </c>
      <c r="G6" s="20">
        <f t="shared" si="78"/>
        <v>5</v>
      </c>
      <c r="H6" s="3">
        <f t="shared" si="78"/>
        <v>6</v>
      </c>
      <c r="I6" s="3">
        <f t="shared" si="78"/>
        <v>7</v>
      </c>
      <c r="J6" s="20">
        <f t="shared" si="78"/>
        <v>8</v>
      </c>
      <c r="K6" s="20">
        <f t="shared" si="78"/>
        <v>9</v>
      </c>
      <c r="L6" s="20">
        <f t="shared" si="78"/>
        <v>10</v>
      </c>
      <c r="M6" s="20">
        <f t="shared" si="78"/>
        <v>11</v>
      </c>
      <c r="N6" s="20">
        <f t="shared" si="78"/>
        <v>12</v>
      </c>
      <c r="O6" s="3">
        <f t="shared" si="78"/>
        <v>13</v>
      </c>
      <c r="P6" s="3">
        <f t="shared" si="78"/>
        <v>14</v>
      </c>
      <c r="Q6" s="7">
        <f t="shared" si="78"/>
        <v>15</v>
      </c>
      <c r="R6" s="7">
        <f t="shared" si="78"/>
        <v>16</v>
      </c>
      <c r="S6" s="7">
        <f t="shared" si="78"/>
        <v>17</v>
      </c>
      <c r="T6" s="7">
        <f t="shared" si="78"/>
        <v>18</v>
      </c>
      <c r="U6" s="7">
        <f t="shared" si="78"/>
        <v>19</v>
      </c>
      <c r="V6" s="3">
        <f t="shared" si="78"/>
        <v>20</v>
      </c>
      <c r="W6" s="3">
        <f t="shared" si="78"/>
        <v>21</v>
      </c>
      <c r="X6" s="20">
        <f t="shared" si="78"/>
        <v>22</v>
      </c>
      <c r="Y6" s="20">
        <f t="shared" si="78"/>
        <v>23</v>
      </c>
      <c r="Z6" s="20">
        <f t="shared" si="78"/>
        <v>24</v>
      </c>
      <c r="AA6" s="20">
        <f t="shared" si="78"/>
        <v>25</v>
      </c>
      <c r="AB6" s="20">
        <f t="shared" si="78"/>
        <v>26</v>
      </c>
      <c r="AC6" s="3">
        <f t="shared" si="78"/>
        <v>27</v>
      </c>
      <c r="AD6" s="3">
        <f t="shared" si="78"/>
        <v>28</v>
      </c>
      <c r="AE6" s="58" t="s">
        <v>77</v>
      </c>
      <c r="AF6" s="58" t="s">
        <v>77</v>
      </c>
      <c r="AG6" s="58" t="s">
        <v>77</v>
      </c>
      <c r="AH6" s="58" t="s">
        <v>77</v>
      </c>
      <c r="AI6" s="58" t="s">
        <v>77</v>
      </c>
      <c r="AJ6" s="58" t="s">
        <v>77</v>
      </c>
      <c r="AK6" s="58" t="s">
        <v>77</v>
      </c>
      <c r="AL6" s="58" t="s">
        <v>77</v>
      </c>
      <c r="AM6" s="58" t="s">
        <v>77</v>
      </c>
      <c r="AN6" s="234">
        <f>COUNTIF(C7:AM7,"CS")</f>
        <v>5</v>
      </c>
      <c r="AO6" s="235">
        <f>COUNTIF(C7:AM7,"WE")/2</f>
        <v>4</v>
      </c>
      <c r="AP6" s="243">
        <f>COUNTIFS(C7:AM7,"CS",C8:AM8,"Did")</f>
        <v>3</v>
      </c>
      <c r="AQ6" s="226">
        <f>COUNTIFS(C7:AM7,"WE",C8:AM8,"Did")/2</f>
        <v>2</v>
      </c>
      <c r="AR6" s="32"/>
      <c r="AT6" s="84" t="str">
        <f>B12</f>
        <v>Avril</v>
      </c>
      <c r="AU6" s="49" t="str">
        <f t="shared" ref="AU6:CE6" si="79">IF(C12="0",".",IF(C14="",C12,CONCATENATE(C12,"*")))</f>
        <v>.</v>
      </c>
      <c r="AV6" s="45" t="str">
        <f t="shared" si="79"/>
        <v>.</v>
      </c>
      <c r="AW6" s="45" t="str">
        <f t="shared" si="79"/>
        <v>.</v>
      </c>
      <c r="AX6" s="45">
        <f t="shared" si="79"/>
        <v>1</v>
      </c>
      <c r="AY6" s="45">
        <f t="shared" si="79"/>
        <v>2</v>
      </c>
      <c r="AZ6" s="45" t="str">
        <f t="shared" si="79"/>
        <v>3*</v>
      </c>
      <c r="BA6" s="45" t="str">
        <f t="shared" si="79"/>
        <v>4*</v>
      </c>
      <c r="BB6" s="45">
        <f t="shared" si="79"/>
        <v>5</v>
      </c>
      <c r="BC6" s="45">
        <f t="shared" si="79"/>
        <v>6</v>
      </c>
      <c r="BD6" s="45">
        <f t="shared" si="79"/>
        <v>7</v>
      </c>
      <c r="BE6" s="45">
        <f t="shared" si="79"/>
        <v>8</v>
      </c>
      <c r="BF6" s="45">
        <f t="shared" si="79"/>
        <v>9</v>
      </c>
      <c r="BG6" s="45">
        <f t="shared" si="79"/>
        <v>10</v>
      </c>
      <c r="BH6" s="45">
        <f t="shared" si="79"/>
        <v>11</v>
      </c>
      <c r="BI6" s="45" t="str">
        <f t="shared" si="79"/>
        <v>12*</v>
      </c>
      <c r="BJ6" s="45" t="str">
        <f t="shared" si="79"/>
        <v>13*</v>
      </c>
      <c r="BK6" s="45" t="str">
        <f t="shared" si="79"/>
        <v>14*</v>
      </c>
      <c r="BL6" s="45" t="str">
        <f t="shared" si="79"/>
        <v>15*</v>
      </c>
      <c r="BM6" s="45" t="str">
        <f t="shared" si="79"/>
        <v>16*</v>
      </c>
      <c r="BN6" s="45" t="str">
        <f t="shared" si="79"/>
        <v>17*</v>
      </c>
      <c r="BO6" s="45" t="str">
        <f t="shared" si="79"/>
        <v>18*</v>
      </c>
      <c r="BP6" s="45">
        <f t="shared" si="79"/>
        <v>19</v>
      </c>
      <c r="BQ6" s="45">
        <f t="shared" si="79"/>
        <v>20</v>
      </c>
      <c r="BR6" s="45">
        <f t="shared" si="79"/>
        <v>21</v>
      </c>
      <c r="BS6" s="45">
        <f t="shared" si="79"/>
        <v>22</v>
      </c>
      <c r="BT6" s="45">
        <f t="shared" si="79"/>
        <v>23</v>
      </c>
      <c r="BU6" s="45">
        <f t="shared" si="79"/>
        <v>24</v>
      </c>
      <c r="BV6" s="45">
        <f t="shared" si="79"/>
        <v>25</v>
      </c>
      <c r="BW6" s="45">
        <f t="shared" si="79"/>
        <v>26</v>
      </c>
      <c r="BX6" s="45">
        <f t="shared" si="79"/>
        <v>27</v>
      </c>
      <c r="BY6" s="45">
        <f t="shared" si="79"/>
        <v>28</v>
      </c>
      <c r="BZ6" s="45">
        <f t="shared" si="79"/>
        <v>29</v>
      </c>
      <c r="CA6" s="45" t="str">
        <f t="shared" si="79"/>
        <v>30*</v>
      </c>
      <c r="CB6" s="45" t="str">
        <f t="shared" si="79"/>
        <v>.</v>
      </c>
      <c r="CC6" s="45" t="str">
        <f t="shared" si="79"/>
        <v>.</v>
      </c>
      <c r="CD6" s="45" t="str">
        <f t="shared" si="79"/>
        <v>.</v>
      </c>
      <c r="CE6" s="46" t="str">
        <f t="shared" si="79"/>
        <v>.</v>
      </c>
      <c r="CF6" s="48"/>
      <c r="CG6" s="81"/>
      <c r="CH6" s="80"/>
      <c r="CI6" s="48"/>
      <c r="CJ6" s="48"/>
      <c r="CK6" s="48"/>
      <c r="CL6" s="48"/>
      <c r="CM6" s="48"/>
      <c r="CN6" s="48"/>
      <c r="CO6" s="48"/>
      <c r="CP6" s="48"/>
      <c r="CQ6" s="48"/>
      <c r="CR6" s="48"/>
      <c r="CS6" s="48"/>
      <c r="CT6" s="48"/>
      <c r="CU6" s="48"/>
      <c r="CV6" s="48"/>
      <c r="CW6" s="48"/>
      <c r="CX6" s="48"/>
      <c r="CY6" s="48"/>
      <c r="CZ6" s="48"/>
      <c r="DA6" s="48"/>
      <c r="DB6" s="48"/>
      <c r="DC6" s="48"/>
      <c r="DD6" s="48"/>
      <c r="DE6" s="48"/>
      <c r="DF6" s="48"/>
      <c r="DG6" s="48"/>
      <c r="DH6" s="48"/>
      <c r="DI6" s="48"/>
      <c r="DJ6" s="48"/>
      <c r="DK6" s="48"/>
      <c r="DL6" s="48"/>
      <c r="DM6" s="48"/>
      <c r="DN6" s="48"/>
      <c r="DO6" s="48"/>
      <c r="DP6" s="48"/>
      <c r="DQ6" s="48"/>
      <c r="DR6" s="48"/>
      <c r="DS6" s="48"/>
    </row>
    <row r="7" spans="1:123" ht="15.75" thickBot="1" x14ac:dyDescent="0.3">
      <c r="A7" s="42"/>
      <c r="B7" s="233"/>
      <c r="C7" s="57" t="str">
        <f>IF(C6="0",C6,"")</f>
        <v/>
      </c>
      <c r="D7" s="26" t="str">
        <f t="shared" ref="D7" si="80">IF(D6="0",D6,"")</f>
        <v/>
      </c>
      <c r="E7" s="26" t="str">
        <f t="shared" ref="E7" si="81">IF(E6="0",E6,"")</f>
        <v/>
      </c>
      <c r="F7" s="26" t="str">
        <f t="shared" ref="F7" si="82">IF(F6="0",F6,"")</f>
        <v/>
      </c>
      <c r="G7" s="26" t="str">
        <f t="shared" ref="G7" si="83">IF(G6="0",G6,"")</f>
        <v/>
      </c>
      <c r="H7" s="25" t="s">
        <v>79</v>
      </c>
      <c r="I7" s="25" t="s">
        <v>79</v>
      </c>
      <c r="J7" s="26" t="str">
        <f t="shared" ref="J7" si="84">IF(J6="0",J6,"")</f>
        <v/>
      </c>
      <c r="K7" s="26" t="str">
        <f t="shared" ref="K7" si="85">IF(K6="0",K6,"")</f>
        <v/>
      </c>
      <c r="L7" s="26" t="str">
        <f t="shared" ref="L7" si="86">IF(L6="0",L6,"")</f>
        <v/>
      </c>
      <c r="M7" s="26" t="str">
        <f t="shared" ref="M7" si="87">IF(M6="0",M6,"")</f>
        <v/>
      </c>
      <c r="N7" s="26" t="str">
        <f t="shared" ref="N7" si="88">IF(N6="0",N6,"")</f>
        <v/>
      </c>
      <c r="O7" s="25" t="s">
        <v>79</v>
      </c>
      <c r="P7" s="25" t="s">
        <v>79</v>
      </c>
      <c r="Q7" s="24" t="s">
        <v>78</v>
      </c>
      <c r="R7" s="24" t="s">
        <v>78</v>
      </c>
      <c r="S7" s="24" t="s">
        <v>78</v>
      </c>
      <c r="T7" s="24" t="s">
        <v>78</v>
      </c>
      <c r="U7" s="24" t="s">
        <v>78</v>
      </c>
      <c r="V7" s="25" t="s">
        <v>79</v>
      </c>
      <c r="W7" s="25" t="s">
        <v>79</v>
      </c>
      <c r="X7" s="26" t="str">
        <f t="shared" ref="X7" si="89">IF(X6="0",X6,"")</f>
        <v/>
      </c>
      <c r="Y7" s="26" t="str">
        <f t="shared" ref="Y7" si="90">IF(Y6="0",Y6,"")</f>
        <v/>
      </c>
      <c r="Z7" s="26" t="str">
        <f t="shared" ref="Z7" si="91">IF(Z6="0",Z6,"")</f>
        <v/>
      </c>
      <c r="AA7" s="26" t="str">
        <f t="shared" ref="AA7" si="92">IF(AA6="0",AA6,"")</f>
        <v/>
      </c>
      <c r="AB7" s="26" t="str">
        <f t="shared" ref="AB7" si="93">IF(AB6="0",AB6,"")</f>
        <v/>
      </c>
      <c r="AC7" s="25" t="s">
        <v>79</v>
      </c>
      <c r="AD7" s="25" t="s">
        <v>79</v>
      </c>
      <c r="AE7" s="26" t="str">
        <f t="shared" ref="AE7" si="94">IF(AE6="0",AE6,"")</f>
        <v>0</v>
      </c>
      <c r="AF7" s="26" t="str">
        <f t="shared" ref="AF7" si="95">IF(AF6="0",AF6,"")</f>
        <v>0</v>
      </c>
      <c r="AG7" s="26" t="str">
        <f t="shared" ref="AG7" si="96">IF(AG6="0",AG6,"")</f>
        <v>0</v>
      </c>
      <c r="AH7" s="26" t="str">
        <f t="shared" ref="AH7" si="97">IF(AH6="0",AH6,"")</f>
        <v>0</v>
      </c>
      <c r="AI7" s="26" t="str">
        <f t="shared" ref="AI7" si="98">IF(AI6="0",AI6,"")</f>
        <v>0</v>
      </c>
      <c r="AJ7" s="25" t="str">
        <f t="shared" ref="AJ7" si="99">IF(AJ6="0",AJ6,"")</f>
        <v>0</v>
      </c>
      <c r="AK7" s="25" t="str">
        <f t="shared" ref="AK7" si="100">IF(AK6="0",AK6,"")</f>
        <v>0</v>
      </c>
      <c r="AL7" s="26" t="str">
        <f t="shared" ref="AL7" si="101">IF(AL6="0",AL6,"")</f>
        <v>0</v>
      </c>
      <c r="AM7" s="27" t="str">
        <f t="shared" ref="AM7" si="102">IF(AM6="0",AM6,"")</f>
        <v>0</v>
      </c>
      <c r="AN7" s="206"/>
      <c r="AO7" s="236"/>
      <c r="AP7" s="244"/>
      <c r="AQ7" s="212"/>
      <c r="AR7" s="32"/>
      <c r="AT7" s="84" t="str">
        <f>B15</f>
        <v>Mai</v>
      </c>
      <c r="AU7" s="49" t="str">
        <f t="shared" ref="AU7:CE7" si="103">IF(C15="0",".",IF(C17="",C15,CONCATENATE(C15,"*")))</f>
        <v>.</v>
      </c>
      <c r="AV7" s="45" t="str">
        <f t="shared" si="103"/>
        <v>.</v>
      </c>
      <c r="AW7" s="45" t="str">
        <f t="shared" si="103"/>
        <v>.</v>
      </c>
      <c r="AX7" s="45" t="str">
        <f t="shared" si="103"/>
        <v>.</v>
      </c>
      <c r="AY7" s="45" t="str">
        <f t="shared" si="103"/>
        <v>.</v>
      </c>
      <c r="AZ7" s="45" t="str">
        <f t="shared" si="103"/>
        <v>1*</v>
      </c>
      <c r="BA7" s="45" t="str">
        <f t="shared" si="103"/>
        <v>2*</v>
      </c>
      <c r="BB7" s="45">
        <f t="shared" si="103"/>
        <v>3</v>
      </c>
      <c r="BC7" s="45">
        <f t="shared" si="103"/>
        <v>4</v>
      </c>
      <c r="BD7" s="45">
        <f t="shared" si="103"/>
        <v>5</v>
      </c>
      <c r="BE7" s="45">
        <f t="shared" si="103"/>
        <v>6</v>
      </c>
      <c r="BF7" s="45">
        <f t="shared" si="103"/>
        <v>7</v>
      </c>
      <c r="BG7" s="45">
        <f t="shared" si="103"/>
        <v>8</v>
      </c>
      <c r="BH7" s="45">
        <f t="shared" si="103"/>
        <v>9</v>
      </c>
      <c r="BI7" s="45">
        <f t="shared" si="103"/>
        <v>10</v>
      </c>
      <c r="BJ7" s="45">
        <f t="shared" si="103"/>
        <v>11</v>
      </c>
      <c r="BK7" s="45">
        <f t="shared" si="103"/>
        <v>12</v>
      </c>
      <c r="BL7" s="45" t="str">
        <f t="shared" si="103"/>
        <v>13*</v>
      </c>
      <c r="BM7" s="45" t="str">
        <f t="shared" si="103"/>
        <v>14*</v>
      </c>
      <c r="BN7" s="45" t="str">
        <f t="shared" si="103"/>
        <v>15*</v>
      </c>
      <c r="BO7" s="45" t="str">
        <f t="shared" si="103"/>
        <v>16*</v>
      </c>
      <c r="BP7" s="45">
        <f t="shared" si="103"/>
        <v>17</v>
      </c>
      <c r="BQ7" s="45">
        <f t="shared" si="103"/>
        <v>18</v>
      </c>
      <c r="BR7" s="45">
        <f t="shared" si="103"/>
        <v>19</v>
      </c>
      <c r="BS7" s="45">
        <f t="shared" si="103"/>
        <v>20</v>
      </c>
      <c r="BT7" s="45">
        <f t="shared" si="103"/>
        <v>21</v>
      </c>
      <c r="BU7" s="45">
        <f t="shared" si="103"/>
        <v>22</v>
      </c>
      <c r="BV7" s="45">
        <f t="shared" si="103"/>
        <v>23</v>
      </c>
      <c r="BW7" s="45">
        <f t="shared" si="103"/>
        <v>24</v>
      </c>
      <c r="BX7" s="45">
        <f t="shared" si="103"/>
        <v>25</v>
      </c>
      <c r="BY7" s="45">
        <f t="shared" si="103"/>
        <v>26</v>
      </c>
      <c r="BZ7" s="45">
        <f t="shared" si="103"/>
        <v>27</v>
      </c>
      <c r="CA7" s="45">
        <f t="shared" si="103"/>
        <v>28</v>
      </c>
      <c r="CB7" s="45" t="str">
        <f t="shared" si="103"/>
        <v>29*</v>
      </c>
      <c r="CC7" s="45" t="str">
        <f t="shared" si="103"/>
        <v>30*</v>
      </c>
      <c r="CD7" s="45">
        <f t="shared" si="103"/>
        <v>31</v>
      </c>
      <c r="CE7" s="46" t="str">
        <f t="shared" si="103"/>
        <v>.</v>
      </c>
      <c r="CF7" s="48"/>
      <c r="CG7" s="81"/>
      <c r="CH7" s="80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48"/>
      <c r="DQ7" s="48"/>
      <c r="DR7" s="48"/>
      <c r="DS7" s="48"/>
    </row>
    <row r="8" spans="1:123" ht="15.75" thickBot="1" x14ac:dyDescent="0.3">
      <c r="A8" s="42"/>
      <c r="B8" s="219"/>
      <c r="C8" s="1" t="str">
        <f>IF(C6="0",C6,"")</f>
        <v/>
      </c>
      <c r="D8" s="9" t="str">
        <f t="shared" ref="D8:AM8" si="104">IF(D6="0",D6,"")</f>
        <v/>
      </c>
      <c r="E8" s="9" t="str">
        <f t="shared" si="104"/>
        <v/>
      </c>
      <c r="F8" s="9" t="str">
        <f t="shared" si="104"/>
        <v/>
      </c>
      <c r="G8" s="9" t="str">
        <f t="shared" si="104"/>
        <v/>
      </c>
      <c r="H8" s="2" t="s">
        <v>80</v>
      </c>
      <c r="I8" s="2" t="s">
        <v>80</v>
      </c>
      <c r="J8" s="9" t="str">
        <f t="shared" si="104"/>
        <v/>
      </c>
      <c r="K8" s="9" t="str">
        <f t="shared" si="104"/>
        <v/>
      </c>
      <c r="L8" s="9" t="str">
        <f t="shared" si="104"/>
        <v/>
      </c>
      <c r="M8" s="9" t="str">
        <f t="shared" si="104"/>
        <v/>
      </c>
      <c r="N8" s="9" t="str">
        <f t="shared" si="104"/>
        <v/>
      </c>
      <c r="O8" s="2" t="str">
        <f t="shared" si="104"/>
        <v/>
      </c>
      <c r="P8" s="2" t="str">
        <f t="shared" si="104"/>
        <v/>
      </c>
      <c r="Q8" s="8" t="str">
        <f t="shared" si="104"/>
        <v/>
      </c>
      <c r="R8" s="8" t="str">
        <f t="shared" si="104"/>
        <v/>
      </c>
      <c r="S8" s="8" t="s">
        <v>80</v>
      </c>
      <c r="T8" s="8" t="s">
        <v>80</v>
      </c>
      <c r="U8" s="8" t="s">
        <v>80</v>
      </c>
      <c r="V8" s="2" t="s">
        <v>80</v>
      </c>
      <c r="W8" s="2" t="s">
        <v>80</v>
      </c>
      <c r="X8" s="9" t="str">
        <f t="shared" si="104"/>
        <v/>
      </c>
      <c r="Y8" s="9" t="str">
        <f t="shared" si="104"/>
        <v/>
      </c>
      <c r="Z8" s="9" t="str">
        <f t="shared" si="104"/>
        <v/>
      </c>
      <c r="AA8" s="9" t="str">
        <f t="shared" si="104"/>
        <v/>
      </c>
      <c r="AB8" s="9" t="str">
        <f t="shared" si="104"/>
        <v/>
      </c>
      <c r="AC8" s="4" t="str">
        <f t="shared" si="104"/>
        <v/>
      </c>
      <c r="AD8" s="2" t="str">
        <f t="shared" si="104"/>
        <v/>
      </c>
      <c r="AE8" s="9" t="str">
        <f t="shared" si="104"/>
        <v>0</v>
      </c>
      <c r="AF8" s="9" t="str">
        <f t="shared" si="104"/>
        <v>0</v>
      </c>
      <c r="AG8" s="9" t="str">
        <f t="shared" si="104"/>
        <v>0</v>
      </c>
      <c r="AH8" s="9" t="str">
        <f t="shared" si="104"/>
        <v>0</v>
      </c>
      <c r="AI8" s="9" t="str">
        <f t="shared" si="104"/>
        <v>0</v>
      </c>
      <c r="AJ8" s="2" t="str">
        <f t="shared" si="104"/>
        <v>0</v>
      </c>
      <c r="AK8" s="2" t="str">
        <f t="shared" si="104"/>
        <v>0</v>
      </c>
      <c r="AL8" s="9" t="str">
        <f t="shared" si="104"/>
        <v>0</v>
      </c>
      <c r="AM8" s="21" t="str">
        <f t="shared" si="104"/>
        <v>0</v>
      </c>
      <c r="AN8" s="207"/>
      <c r="AO8" s="237"/>
      <c r="AP8" s="225"/>
      <c r="AQ8" s="213"/>
      <c r="AR8" s="32"/>
      <c r="AT8" s="84" t="str">
        <f>B18</f>
        <v>Juin</v>
      </c>
      <c r="AU8" s="49" t="str">
        <f t="shared" ref="AU8:CE8" si="105">IF(C18="0",".",IF(C20="",C18,CONCATENATE(C18,"*")))</f>
        <v>.</v>
      </c>
      <c r="AV8" s="45">
        <f t="shared" si="105"/>
        <v>1</v>
      </c>
      <c r="AW8" s="45">
        <f t="shared" si="105"/>
        <v>2</v>
      </c>
      <c r="AX8" s="45">
        <f t="shared" si="105"/>
        <v>3</v>
      </c>
      <c r="AY8" s="45">
        <f t="shared" si="105"/>
        <v>4</v>
      </c>
      <c r="AZ8" s="45">
        <f t="shared" si="105"/>
        <v>5</v>
      </c>
      <c r="BA8" s="45">
        <f t="shared" si="105"/>
        <v>6</v>
      </c>
      <c r="BB8" s="45">
        <f t="shared" si="105"/>
        <v>7</v>
      </c>
      <c r="BC8" s="45">
        <f t="shared" si="105"/>
        <v>8</v>
      </c>
      <c r="BD8" s="45">
        <f t="shared" si="105"/>
        <v>9</v>
      </c>
      <c r="BE8" s="45">
        <f t="shared" si="105"/>
        <v>10</v>
      </c>
      <c r="BF8" s="45">
        <f t="shared" si="105"/>
        <v>11</v>
      </c>
      <c r="BG8" s="45" t="str">
        <f t="shared" si="105"/>
        <v>12*</v>
      </c>
      <c r="BH8" s="45" t="str">
        <f t="shared" si="105"/>
        <v>13*</v>
      </c>
      <c r="BI8" s="45">
        <f t="shared" si="105"/>
        <v>14</v>
      </c>
      <c r="BJ8" s="45">
        <f t="shared" si="105"/>
        <v>15</v>
      </c>
      <c r="BK8" s="45">
        <f t="shared" si="105"/>
        <v>16</v>
      </c>
      <c r="BL8" s="45">
        <f t="shared" si="105"/>
        <v>17</v>
      </c>
      <c r="BM8" s="45">
        <f t="shared" si="105"/>
        <v>18</v>
      </c>
      <c r="BN8" s="45">
        <f t="shared" si="105"/>
        <v>19</v>
      </c>
      <c r="BO8" s="45">
        <f t="shared" si="105"/>
        <v>20</v>
      </c>
      <c r="BP8" s="45">
        <f t="shared" si="105"/>
        <v>21</v>
      </c>
      <c r="BQ8" s="45">
        <f t="shared" si="105"/>
        <v>22</v>
      </c>
      <c r="BR8" s="45">
        <f t="shared" si="105"/>
        <v>23</v>
      </c>
      <c r="BS8" s="45">
        <f t="shared" si="105"/>
        <v>24</v>
      </c>
      <c r="BT8" s="45">
        <f t="shared" si="105"/>
        <v>25</v>
      </c>
      <c r="BU8" s="45" t="str">
        <f t="shared" si="105"/>
        <v>26*</v>
      </c>
      <c r="BV8" s="45" t="str">
        <f t="shared" si="105"/>
        <v>27*</v>
      </c>
      <c r="BW8" s="45">
        <f t="shared" si="105"/>
        <v>28</v>
      </c>
      <c r="BX8" s="45">
        <f t="shared" si="105"/>
        <v>29</v>
      </c>
      <c r="BY8" s="45">
        <f t="shared" si="105"/>
        <v>30</v>
      </c>
      <c r="BZ8" s="45" t="str">
        <f t="shared" si="105"/>
        <v>.</v>
      </c>
      <c r="CA8" s="45" t="str">
        <f t="shared" si="105"/>
        <v>.</v>
      </c>
      <c r="CB8" s="45" t="str">
        <f t="shared" si="105"/>
        <v>.</v>
      </c>
      <c r="CC8" s="45" t="str">
        <f t="shared" si="105"/>
        <v>.</v>
      </c>
      <c r="CD8" s="45" t="str">
        <f t="shared" si="105"/>
        <v>.</v>
      </c>
      <c r="CE8" s="46" t="str">
        <f t="shared" si="105"/>
        <v>.</v>
      </c>
      <c r="CF8" s="48"/>
      <c r="CG8" s="81"/>
      <c r="CH8" s="80"/>
      <c r="CI8" s="48"/>
      <c r="CJ8" s="48"/>
      <c r="CK8" s="48"/>
      <c r="CL8" s="48"/>
      <c r="CM8" s="48"/>
      <c r="CN8" s="48"/>
      <c r="CO8" s="48"/>
      <c r="CP8" s="48"/>
      <c r="CQ8" s="48"/>
      <c r="CR8" s="48"/>
      <c r="CS8" s="48"/>
      <c r="CT8" s="48"/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48"/>
      <c r="DQ8" s="48"/>
      <c r="DR8" s="48"/>
      <c r="DS8" s="48"/>
    </row>
    <row r="9" spans="1:123" ht="15.75" thickBot="1" x14ac:dyDescent="0.3">
      <c r="A9" s="42"/>
      <c r="B9" s="218" t="s">
        <v>20</v>
      </c>
      <c r="C9" s="30">
        <v>1</v>
      </c>
      <c r="D9" s="20">
        <f t="shared" ref="D9:AG9" si="106">C9+1</f>
        <v>2</v>
      </c>
      <c r="E9" s="20">
        <f t="shared" si="106"/>
        <v>3</v>
      </c>
      <c r="F9" s="20">
        <f t="shared" si="106"/>
        <v>4</v>
      </c>
      <c r="G9" s="20">
        <f t="shared" si="106"/>
        <v>5</v>
      </c>
      <c r="H9" s="3">
        <f t="shared" si="106"/>
        <v>6</v>
      </c>
      <c r="I9" s="3">
        <f t="shared" si="106"/>
        <v>7</v>
      </c>
      <c r="J9" s="20">
        <f t="shared" si="106"/>
        <v>8</v>
      </c>
      <c r="K9" s="20">
        <f t="shared" si="106"/>
        <v>9</v>
      </c>
      <c r="L9" s="20">
        <f t="shared" si="106"/>
        <v>10</v>
      </c>
      <c r="M9" s="20">
        <f t="shared" si="106"/>
        <v>11</v>
      </c>
      <c r="N9" s="20">
        <f t="shared" si="106"/>
        <v>12</v>
      </c>
      <c r="O9" s="3">
        <f t="shared" si="106"/>
        <v>13</v>
      </c>
      <c r="P9" s="3">
        <f t="shared" si="106"/>
        <v>14</v>
      </c>
      <c r="Q9" s="20">
        <f t="shared" si="106"/>
        <v>15</v>
      </c>
      <c r="R9" s="20">
        <f t="shared" si="106"/>
        <v>16</v>
      </c>
      <c r="S9" s="20">
        <f t="shared" si="106"/>
        <v>17</v>
      </c>
      <c r="T9" s="20">
        <f t="shared" si="106"/>
        <v>18</v>
      </c>
      <c r="U9" s="20">
        <f t="shared" si="106"/>
        <v>19</v>
      </c>
      <c r="V9" s="3">
        <f t="shared" si="106"/>
        <v>20</v>
      </c>
      <c r="W9" s="3">
        <f t="shared" si="106"/>
        <v>21</v>
      </c>
      <c r="X9" s="20">
        <f t="shared" si="106"/>
        <v>22</v>
      </c>
      <c r="Y9" s="20">
        <f t="shared" si="106"/>
        <v>23</v>
      </c>
      <c r="Z9" s="20">
        <f t="shared" si="106"/>
        <v>24</v>
      </c>
      <c r="AA9" s="20">
        <f t="shared" si="106"/>
        <v>25</v>
      </c>
      <c r="AB9" s="20">
        <f t="shared" si="106"/>
        <v>26</v>
      </c>
      <c r="AC9" s="3">
        <f t="shared" si="106"/>
        <v>27</v>
      </c>
      <c r="AD9" s="3">
        <f t="shared" si="106"/>
        <v>28</v>
      </c>
      <c r="AE9" s="20">
        <f t="shared" si="106"/>
        <v>29</v>
      </c>
      <c r="AF9" s="20">
        <f t="shared" si="106"/>
        <v>30</v>
      </c>
      <c r="AG9" s="20">
        <f t="shared" si="106"/>
        <v>31</v>
      </c>
      <c r="AH9" s="58" t="s">
        <v>77</v>
      </c>
      <c r="AI9" s="58" t="s">
        <v>77</v>
      </c>
      <c r="AJ9" s="58" t="s">
        <v>77</v>
      </c>
      <c r="AK9" s="58" t="s">
        <v>77</v>
      </c>
      <c r="AL9" s="58" t="s">
        <v>77</v>
      </c>
      <c r="AM9" s="58" t="s">
        <v>77</v>
      </c>
      <c r="AN9" s="234">
        <f>COUNTIF(C10:AM10,"CS")</f>
        <v>0</v>
      </c>
      <c r="AO9" s="235">
        <f>COUNTIF(C10:AM10,"WE")/2</f>
        <v>4</v>
      </c>
      <c r="AP9" s="243">
        <f>COUNTIFS(C10:AM10,"CS",C11:AM11,"Did")</f>
        <v>0</v>
      </c>
      <c r="AQ9" s="226">
        <f>COUNTIFS(C10:AM10,"WE",C11:AM11,"Did")/2</f>
        <v>2</v>
      </c>
      <c r="AR9" s="32"/>
      <c r="AT9" s="84" t="str">
        <f>B21</f>
        <v>Juillet</v>
      </c>
      <c r="AU9" s="49" t="str">
        <f t="shared" ref="AU9:CE9" si="107">IF(C21="0",".",IF(C23="",C21,CONCATENATE(C21,"*")))</f>
        <v>.</v>
      </c>
      <c r="AV9" s="45" t="str">
        <f t="shared" si="107"/>
        <v>.</v>
      </c>
      <c r="AW9" s="45" t="str">
        <f t="shared" si="107"/>
        <v>.</v>
      </c>
      <c r="AX9" s="45">
        <f t="shared" si="107"/>
        <v>1</v>
      </c>
      <c r="AY9" s="45">
        <f t="shared" si="107"/>
        <v>2</v>
      </c>
      <c r="AZ9" s="45">
        <f t="shared" si="107"/>
        <v>3</v>
      </c>
      <c r="BA9" s="45">
        <f t="shared" si="107"/>
        <v>4</v>
      </c>
      <c r="BB9" s="45">
        <f t="shared" si="107"/>
        <v>5</v>
      </c>
      <c r="BC9" s="45">
        <f t="shared" si="107"/>
        <v>6</v>
      </c>
      <c r="BD9" s="45">
        <f t="shared" si="107"/>
        <v>7</v>
      </c>
      <c r="BE9" s="45">
        <f t="shared" si="107"/>
        <v>8</v>
      </c>
      <c r="BF9" s="45">
        <f t="shared" si="107"/>
        <v>9</v>
      </c>
      <c r="BG9" s="45">
        <f t="shared" si="107"/>
        <v>10</v>
      </c>
      <c r="BH9" s="45">
        <f t="shared" si="107"/>
        <v>11</v>
      </c>
      <c r="BI9" s="45">
        <f t="shared" si="107"/>
        <v>12</v>
      </c>
      <c r="BJ9" s="45">
        <f t="shared" si="107"/>
        <v>13</v>
      </c>
      <c r="BK9" s="45">
        <f t="shared" si="107"/>
        <v>14</v>
      </c>
      <c r="BL9" s="45">
        <f t="shared" si="107"/>
        <v>15</v>
      </c>
      <c r="BM9" s="45" t="str">
        <f t="shared" si="107"/>
        <v>16*</v>
      </c>
      <c r="BN9" s="45" t="str">
        <f t="shared" si="107"/>
        <v>17*</v>
      </c>
      <c r="BO9" s="45" t="str">
        <f t="shared" si="107"/>
        <v>18*</v>
      </c>
      <c r="BP9" s="45" t="str">
        <f t="shared" si="107"/>
        <v>19*</v>
      </c>
      <c r="BQ9" s="45" t="str">
        <f t="shared" si="107"/>
        <v>20*</v>
      </c>
      <c r="BR9" s="45" t="str">
        <f t="shared" si="107"/>
        <v>21*</v>
      </c>
      <c r="BS9" s="45" t="str">
        <f t="shared" si="107"/>
        <v>22*</v>
      </c>
      <c r="BT9" s="45" t="str">
        <f t="shared" si="107"/>
        <v>23*</v>
      </c>
      <c r="BU9" s="45" t="str">
        <f t="shared" si="107"/>
        <v>24*</v>
      </c>
      <c r="BV9" s="45" t="str">
        <f t="shared" si="107"/>
        <v>25*</v>
      </c>
      <c r="BW9" s="45" t="str">
        <f t="shared" si="107"/>
        <v>26*</v>
      </c>
      <c r="BX9" s="45" t="str">
        <f t="shared" si="107"/>
        <v>27*</v>
      </c>
      <c r="BY9" s="45" t="str">
        <f t="shared" si="107"/>
        <v>28*</v>
      </c>
      <c r="BZ9" s="45" t="str">
        <f t="shared" si="107"/>
        <v>29*</v>
      </c>
      <c r="CA9" s="45" t="str">
        <f t="shared" si="107"/>
        <v>30*</v>
      </c>
      <c r="CB9" s="45" t="str">
        <f t="shared" si="107"/>
        <v>31*</v>
      </c>
      <c r="CC9" s="45" t="str">
        <f t="shared" si="107"/>
        <v>.</v>
      </c>
      <c r="CD9" s="45" t="str">
        <f t="shared" si="107"/>
        <v>.</v>
      </c>
      <c r="CE9" s="46" t="str">
        <f t="shared" si="107"/>
        <v>.</v>
      </c>
      <c r="CF9" s="48"/>
      <c r="CG9" s="81"/>
      <c r="CH9" s="80"/>
      <c r="CI9" s="48"/>
      <c r="CJ9" s="48"/>
      <c r="CK9" s="48"/>
      <c r="CL9" s="48"/>
      <c r="CM9" s="48"/>
      <c r="CN9" s="48"/>
      <c r="CO9" s="48"/>
      <c r="CP9" s="48"/>
      <c r="CQ9" s="48"/>
      <c r="CR9" s="48"/>
      <c r="CS9" s="48"/>
      <c r="CT9" s="48"/>
      <c r="CU9" s="48"/>
      <c r="CV9" s="48"/>
      <c r="CW9" s="48"/>
      <c r="CX9" s="48"/>
      <c r="CY9" s="48"/>
      <c r="CZ9" s="48"/>
      <c r="DA9" s="48"/>
      <c r="DB9" s="48"/>
      <c r="DC9" s="48"/>
      <c r="DD9" s="48"/>
      <c r="DE9" s="48"/>
      <c r="DF9" s="48"/>
      <c r="DG9" s="48"/>
      <c r="DH9" s="48"/>
      <c r="DI9" s="48"/>
      <c r="DJ9" s="48"/>
      <c r="DK9" s="48"/>
      <c r="DL9" s="48"/>
      <c r="DM9" s="48"/>
      <c r="DN9" s="48"/>
      <c r="DO9" s="48"/>
      <c r="DP9" s="48"/>
      <c r="DQ9" s="48"/>
      <c r="DR9" s="48"/>
      <c r="DS9" s="48"/>
    </row>
    <row r="10" spans="1:123" ht="15.75" thickBot="1" x14ac:dyDescent="0.3">
      <c r="A10" s="42"/>
      <c r="B10" s="233"/>
      <c r="C10" s="57" t="str">
        <f>IF(C9="0",C9,"")</f>
        <v/>
      </c>
      <c r="D10" s="26" t="str">
        <f t="shared" ref="D10" si="108">IF(D9="0",D9,"")</f>
        <v/>
      </c>
      <c r="E10" s="26" t="str">
        <f t="shared" ref="E10" si="109">IF(E9="0",E9,"")</f>
        <v/>
      </c>
      <c r="F10" s="26" t="str">
        <f t="shared" ref="F10" si="110">IF(F9="0",F9,"")</f>
        <v/>
      </c>
      <c r="G10" s="26" t="str">
        <f t="shared" ref="G10" si="111">IF(G9="0",G9,"")</f>
        <v/>
      </c>
      <c r="H10" s="25" t="s">
        <v>79</v>
      </c>
      <c r="I10" s="25" t="s">
        <v>79</v>
      </c>
      <c r="J10" s="26" t="str">
        <f t="shared" ref="J10" si="112">IF(J9="0",J9,"")</f>
        <v/>
      </c>
      <c r="K10" s="26" t="str">
        <f t="shared" ref="K10" si="113">IF(K9="0",K9,"")</f>
        <v/>
      </c>
      <c r="L10" s="26" t="str">
        <f t="shared" ref="L10" si="114">IF(L9="0",L9,"")</f>
        <v/>
      </c>
      <c r="M10" s="26" t="str">
        <f t="shared" ref="M10" si="115">IF(M9="0",M9,"")</f>
        <v/>
      </c>
      <c r="N10" s="26" t="str">
        <f t="shared" ref="N10" si="116">IF(N9="0",N9,"")</f>
        <v/>
      </c>
      <c r="O10" s="25" t="s">
        <v>79</v>
      </c>
      <c r="P10" s="25" t="s">
        <v>79</v>
      </c>
      <c r="Q10" s="26" t="str">
        <f t="shared" ref="Q10" si="117">IF(Q9="0",Q9,"")</f>
        <v/>
      </c>
      <c r="R10" s="26" t="str">
        <f t="shared" ref="R10" si="118">IF(R9="0",R9,"")</f>
        <v/>
      </c>
      <c r="S10" s="26" t="str">
        <f t="shared" ref="S10" si="119">IF(S9="0",S9,"")</f>
        <v/>
      </c>
      <c r="T10" s="26" t="str">
        <f t="shared" ref="T10" si="120">IF(T9="0",T9,"")</f>
        <v/>
      </c>
      <c r="U10" s="26" t="str">
        <f t="shared" ref="U10" si="121">IF(U9="0",U9,"")</f>
        <v/>
      </c>
      <c r="V10" s="25" t="s">
        <v>79</v>
      </c>
      <c r="W10" s="25" t="s">
        <v>79</v>
      </c>
      <c r="X10" s="26" t="str">
        <f t="shared" ref="X10" si="122">IF(X9="0",X9,"")</f>
        <v/>
      </c>
      <c r="Y10" s="26" t="str">
        <f t="shared" ref="Y10" si="123">IF(Y9="0",Y9,"")</f>
        <v/>
      </c>
      <c r="Z10" s="26" t="str">
        <f t="shared" ref="Z10" si="124">IF(Z9="0",Z9,"")</f>
        <v/>
      </c>
      <c r="AA10" s="26" t="str">
        <f t="shared" ref="AA10" si="125">IF(AA9="0",AA9,"")</f>
        <v/>
      </c>
      <c r="AB10" s="26" t="str">
        <f t="shared" ref="AB10" si="126">IF(AB9="0",AB9,"")</f>
        <v/>
      </c>
      <c r="AC10" s="25" t="s">
        <v>79</v>
      </c>
      <c r="AD10" s="25" t="s">
        <v>79</v>
      </c>
      <c r="AE10" s="26" t="str">
        <f t="shared" ref="AE10" si="127">IF(AE9="0",AE9,"")</f>
        <v/>
      </c>
      <c r="AF10" s="26" t="str">
        <f t="shared" ref="AF10" si="128">IF(AF9="0",AF9,"")</f>
        <v/>
      </c>
      <c r="AG10" s="26" t="str">
        <f t="shared" ref="AG10" si="129">IF(AG9="0",AG9,"")</f>
        <v/>
      </c>
      <c r="AH10" s="26" t="str">
        <f t="shared" ref="AH10" si="130">IF(AH9="0",AH9,"")</f>
        <v>0</v>
      </c>
      <c r="AI10" s="26" t="str">
        <f t="shared" ref="AI10" si="131">IF(AI9="0",AI9,"")</f>
        <v>0</v>
      </c>
      <c r="AJ10" s="25" t="str">
        <f t="shared" ref="AJ10" si="132">IF(AJ9="0",AJ9,"")</f>
        <v>0</v>
      </c>
      <c r="AK10" s="25" t="str">
        <f t="shared" ref="AK10" si="133">IF(AK9="0",AK9,"")</f>
        <v>0</v>
      </c>
      <c r="AL10" s="26" t="str">
        <f t="shared" ref="AL10" si="134">IF(AL9="0",AL9,"")</f>
        <v>0</v>
      </c>
      <c r="AM10" s="27" t="str">
        <f t="shared" ref="AM10" si="135">IF(AM9="0",AM9,"")</f>
        <v>0</v>
      </c>
      <c r="AN10" s="206"/>
      <c r="AO10" s="236"/>
      <c r="AP10" s="244"/>
      <c r="AQ10" s="212"/>
      <c r="AR10" s="32"/>
      <c r="AT10" s="84" t="str">
        <f>B24</f>
        <v>Aout</v>
      </c>
      <c r="AU10" s="49" t="str">
        <f t="shared" ref="AU10:CE10" si="136">IF(C24="0",".",IF(C26="",C24,CONCATENATE(C24,"*")))</f>
        <v>.</v>
      </c>
      <c r="AV10" s="45" t="str">
        <f t="shared" si="136"/>
        <v>.</v>
      </c>
      <c r="AW10" s="45" t="str">
        <f t="shared" si="136"/>
        <v>.</v>
      </c>
      <c r="AX10" s="45" t="str">
        <f t="shared" si="136"/>
        <v>.</v>
      </c>
      <c r="AY10" s="45" t="str">
        <f t="shared" si="136"/>
        <v>.</v>
      </c>
      <c r="AZ10" s="45" t="str">
        <f t="shared" si="136"/>
        <v>.</v>
      </c>
      <c r="BA10" s="45">
        <f t="shared" si="136"/>
        <v>1</v>
      </c>
      <c r="BB10" s="45">
        <f t="shared" si="136"/>
        <v>2</v>
      </c>
      <c r="BC10" s="45">
        <f t="shared" si="136"/>
        <v>3</v>
      </c>
      <c r="BD10" s="45">
        <f t="shared" si="136"/>
        <v>4</v>
      </c>
      <c r="BE10" s="45">
        <f t="shared" si="136"/>
        <v>5</v>
      </c>
      <c r="BF10" s="45">
        <f t="shared" si="136"/>
        <v>6</v>
      </c>
      <c r="BG10" s="45">
        <f t="shared" si="136"/>
        <v>7</v>
      </c>
      <c r="BH10" s="45">
        <f t="shared" si="136"/>
        <v>8</v>
      </c>
      <c r="BI10" s="45">
        <f t="shared" si="136"/>
        <v>9</v>
      </c>
      <c r="BJ10" s="45">
        <f t="shared" si="136"/>
        <v>10</v>
      </c>
      <c r="BK10" s="45">
        <f t="shared" si="136"/>
        <v>11</v>
      </c>
      <c r="BL10" s="45">
        <f t="shared" si="136"/>
        <v>12</v>
      </c>
      <c r="BM10" s="45">
        <f t="shared" si="136"/>
        <v>13</v>
      </c>
      <c r="BN10" s="45">
        <f t="shared" si="136"/>
        <v>14</v>
      </c>
      <c r="BO10" s="45">
        <f t="shared" si="136"/>
        <v>15</v>
      </c>
      <c r="BP10" s="45" t="str">
        <f t="shared" si="136"/>
        <v>16*</v>
      </c>
      <c r="BQ10" s="45" t="str">
        <f t="shared" si="136"/>
        <v>17*</v>
      </c>
      <c r="BR10" s="45" t="str">
        <f t="shared" si="136"/>
        <v>18*</v>
      </c>
      <c r="BS10" s="45" t="str">
        <f t="shared" si="136"/>
        <v>19*</v>
      </c>
      <c r="BT10" s="45" t="str">
        <f t="shared" si="136"/>
        <v>20*</v>
      </c>
      <c r="BU10" s="45" t="str">
        <f t="shared" si="136"/>
        <v>21*</v>
      </c>
      <c r="BV10" s="45" t="str">
        <f t="shared" si="136"/>
        <v>22*</v>
      </c>
      <c r="BW10" s="45" t="str">
        <f t="shared" si="136"/>
        <v>23*</v>
      </c>
      <c r="BX10" s="45" t="str">
        <f t="shared" si="136"/>
        <v>24*</v>
      </c>
      <c r="BY10" s="45" t="str">
        <f t="shared" si="136"/>
        <v>25*</v>
      </c>
      <c r="BZ10" s="45" t="str">
        <f t="shared" si="136"/>
        <v>26*</v>
      </c>
      <c r="CA10" s="45" t="str">
        <f t="shared" si="136"/>
        <v>27*</v>
      </c>
      <c r="CB10" s="45" t="str">
        <f t="shared" si="136"/>
        <v>28*</v>
      </c>
      <c r="CC10" s="45" t="str">
        <f t="shared" si="136"/>
        <v>29*</v>
      </c>
      <c r="CD10" s="45">
        <f t="shared" si="136"/>
        <v>30</v>
      </c>
      <c r="CE10" s="46">
        <f t="shared" si="136"/>
        <v>31</v>
      </c>
      <c r="CF10" s="48"/>
      <c r="CG10" s="81"/>
      <c r="CH10" s="80"/>
      <c r="CI10" s="48"/>
      <c r="CJ10" s="48"/>
      <c r="CK10" s="48"/>
      <c r="CL10" s="48"/>
      <c r="CM10" s="48"/>
      <c r="CN10" s="48"/>
      <c r="CO10" s="48"/>
      <c r="CP10" s="48"/>
      <c r="CQ10" s="48"/>
      <c r="CR10" s="48"/>
      <c r="CS10" s="48"/>
      <c r="CT10" s="48"/>
      <c r="CU10" s="48"/>
      <c r="CV10" s="48"/>
      <c r="CW10" s="48"/>
      <c r="CX10" s="48"/>
      <c r="CY10" s="48"/>
      <c r="CZ10" s="48"/>
      <c r="DA10" s="48"/>
      <c r="DB10" s="48"/>
      <c r="DC10" s="48"/>
      <c r="DD10" s="48"/>
      <c r="DE10" s="48"/>
      <c r="DF10" s="48"/>
      <c r="DG10" s="48"/>
      <c r="DH10" s="48"/>
      <c r="DI10" s="48"/>
      <c r="DJ10" s="48"/>
      <c r="DK10" s="48"/>
      <c r="DL10" s="48"/>
      <c r="DM10" s="48"/>
      <c r="DN10" s="48"/>
      <c r="DO10" s="48"/>
      <c r="DP10" s="48"/>
      <c r="DQ10" s="48"/>
      <c r="DR10" s="48"/>
      <c r="DS10" s="48"/>
    </row>
    <row r="11" spans="1:123" ht="15.75" thickBot="1" x14ac:dyDescent="0.3">
      <c r="A11" s="42"/>
      <c r="B11" s="219"/>
      <c r="C11" s="1" t="str">
        <f>IF(C9="0",C9,"")</f>
        <v/>
      </c>
      <c r="D11" s="9" t="str">
        <f t="shared" ref="D11:AM11" si="137">IF(D9="0",D9,"")</f>
        <v/>
      </c>
      <c r="E11" s="9" t="str">
        <f t="shared" si="137"/>
        <v/>
      </c>
      <c r="F11" s="9" t="str">
        <f t="shared" si="137"/>
        <v/>
      </c>
      <c r="G11" s="9" t="str">
        <f t="shared" si="137"/>
        <v/>
      </c>
      <c r="H11" s="2" t="s">
        <v>80</v>
      </c>
      <c r="I11" s="2" t="s">
        <v>80</v>
      </c>
      <c r="J11" s="9" t="str">
        <f t="shared" si="137"/>
        <v/>
      </c>
      <c r="K11" s="9" t="str">
        <f t="shared" si="137"/>
        <v/>
      </c>
      <c r="L11" s="9" t="str">
        <f t="shared" si="137"/>
        <v/>
      </c>
      <c r="M11" s="9" t="str">
        <f t="shared" si="137"/>
        <v/>
      </c>
      <c r="N11" s="9" t="str">
        <f t="shared" si="137"/>
        <v/>
      </c>
      <c r="O11" s="2" t="str">
        <f t="shared" si="137"/>
        <v/>
      </c>
      <c r="P11" s="2" t="str">
        <f t="shared" si="137"/>
        <v/>
      </c>
      <c r="Q11" s="9" t="str">
        <f t="shared" si="137"/>
        <v/>
      </c>
      <c r="R11" s="9" t="str">
        <f t="shared" si="137"/>
        <v/>
      </c>
      <c r="S11" s="9" t="str">
        <f t="shared" si="137"/>
        <v/>
      </c>
      <c r="T11" s="9" t="str">
        <f t="shared" si="137"/>
        <v/>
      </c>
      <c r="U11" s="9" t="str">
        <f t="shared" si="137"/>
        <v/>
      </c>
      <c r="V11" s="2" t="s">
        <v>80</v>
      </c>
      <c r="W11" s="2" t="s">
        <v>80</v>
      </c>
      <c r="X11" s="9" t="str">
        <f t="shared" si="137"/>
        <v/>
      </c>
      <c r="Y11" s="9" t="str">
        <f t="shared" si="137"/>
        <v/>
      </c>
      <c r="Z11" s="9" t="str">
        <f t="shared" si="137"/>
        <v/>
      </c>
      <c r="AA11" s="9" t="str">
        <f t="shared" si="137"/>
        <v/>
      </c>
      <c r="AB11" s="9" t="str">
        <f t="shared" si="137"/>
        <v/>
      </c>
      <c r="AC11" s="4" t="str">
        <f t="shared" si="137"/>
        <v/>
      </c>
      <c r="AD11" s="2" t="str">
        <f t="shared" si="137"/>
        <v/>
      </c>
      <c r="AE11" s="9" t="str">
        <f t="shared" si="137"/>
        <v/>
      </c>
      <c r="AF11" s="9" t="str">
        <f t="shared" si="137"/>
        <v/>
      </c>
      <c r="AG11" s="9" t="str">
        <f t="shared" si="137"/>
        <v/>
      </c>
      <c r="AH11" s="9" t="str">
        <f t="shared" si="137"/>
        <v>0</v>
      </c>
      <c r="AI11" s="9" t="str">
        <f t="shared" si="137"/>
        <v>0</v>
      </c>
      <c r="AJ11" s="2" t="str">
        <f t="shared" si="137"/>
        <v>0</v>
      </c>
      <c r="AK11" s="2" t="str">
        <f t="shared" si="137"/>
        <v>0</v>
      </c>
      <c r="AL11" s="9" t="str">
        <f t="shared" si="137"/>
        <v>0</v>
      </c>
      <c r="AM11" s="21" t="str">
        <f t="shared" si="137"/>
        <v>0</v>
      </c>
      <c r="AN11" s="207"/>
      <c r="AO11" s="237"/>
      <c r="AP11" s="225"/>
      <c r="AQ11" s="213"/>
      <c r="AR11" s="32"/>
      <c r="AT11" s="84" t="str">
        <f>B27</f>
        <v>Septembre</v>
      </c>
      <c r="AU11" s="49" t="str">
        <f t="shared" ref="AU11:CE11" si="138">IF(C27="0",".",IF(C29="",C27,CONCATENATE(C27,"*")))</f>
        <v>.</v>
      </c>
      <c r="AV11" s="45" t="str">
        <f t="shared" si="138"/>
        <v>.</v>
      </c>
      <c r="AW11" s="45">
        <f t="shared" si="138"/>
        <v>1</v>
      </c>
      <c r="AX11" s="45">
        <f t="shared" si="138"/>
        <v>2</v>
      </c>
      <c r="AY11" s="45">
        <f t="shared" si="138"/>
        <v>3</v>
      </c>
      <c r="AZ11" s="45">
        <f t="shared" si="138"/>
        <v>4</v>
      </c>
      <c r="BA11" s="45">
        <f t="shared" si="138"/>
        <v>5</v>
      </c>
      <c r="BB11" s="45">
        <f t="shared" si="138"/>
        <v>6</v>
      </c>
      <c r="BC11" s="45">
        <f t="shared" si="138"/>
        <v>7</v>
      </c>
      <c r="BD11" s="45">
        <f t="shared" si="138"/>
        <v>8</v>
      </c>
      <c r="BE11" s="45">
        <f t="shared" si="138"/>
        <v>9</v>
      </c>
      <c r="BF11" s="45">
        <f t="shared" si="138"/>
        <v>10</v>
      </c>
      <c r="BG11" s="45" t="str">
        <f t="shared" si="138"/>
        <v>11*</v>
      </c>
      <c r="BH11" s="45" t="str">
        <f t="shared" si="138"/>
        <v>12*</v>
      </c>
      <c r="BI11" s="45">
        <f t="shared" si="138"/>
        <v>13</v>
      </c>
      <c r="BJ11" s="45">
        <f t="shared" si="138"/>
        <v>14</v>
      </c>
      <c r="BK11" s="45">
        <f t="shared" si="138"/>
        <v>15</v>
      </c>
      <c r="BL11" s="45">
        <f t="shared" si="138"/>
        <v>16</v>
      </c>
      <c r="BM11" s="45">
        <f t="shared" si="138"/>
        <v>17</v>
      </c>
      <c r="BN11" s="45">
        <f t="shared" si="138"/>
        <v>18</v>
      </c>
      <c r="BO11" s="45">
        <f t="shared" si="138"/>
        <v>19</v>
      </c>
      <c r="BP11" s="45">
        <f t="shared" si="138"/>
        <v>20</v>
      </c>
      <c r="BQ11" s="45">
        <f t="shared" si="138"/>
        <v>21</v>
      </c>
      <c r="BR11" s="45">
        <f t="shared" si="138"/>
        <v>22</v>
      </c>
      <c r="BS11" s="45">
        <f t="shared" si="138"/>
        <v>23</v>
      </c>
      <c r="BT11" s="45">
        <f t="shared" si="138"/>
        <v>24</v>
      </c>
      <c r="BU11" s="45" t="str">
        <f t="shared" si="138"/>
        <v>25*</v>
      </c>
      <c r="BV11" s="45" t="str">
        <f t="shared" si="138"/>
        <v>26*</v>
      </c>
      <c r="BW11" s="45">
        <f t="shared" si="138"/>
        <v>27</v>
      </c>
      <c r="BX11" s="45">
        <f t="shared" si="138"/>
        <v>28</v>
      </c>
      <c r="BY11" s="45">
        <f t="shared" si="138"/>
        <v>29</v>
      </c>
      <c r="BZ11" s="45">
        <f t="shared" si="138"/>
        <v>30</v>
      </c>
      <c r="CA11" s="45" t="str">
        <f t="shared" si="138"/>
        <v>.</v>
      </c>
      <c r="CB11" s="45" t="str">
        <f t="shared" si="138"/>
        <v>.</v>
      </c>
      <c r="CC11" s="45" t="str">
        <f t="shared" si="138"/>
        <v>.</v>
      </c>
      <c r="CD11" s="45" t="str">
        <f t="shared" si="138"/>
        <v>.</v>
      </c>
      <c r="CE11" s="46" t="str">
        <f t="shared" si="138"/>
        <v>.</v>
      </c>
      <c r="CF11" s="48"/>
      <c r="CG11" s="81"/>
      <c r="CH11" s="80"/>
      <c r="CI11" s="48"/>
      <c r="CJ11" s="48"/>
      <c r="CK11" s="48"/>
      <c r="CL11" s="48"/>
      <c r="CM11" s="48"/>
      <c r="CN11" s="48"/>
      <c r="CO11" s="48"/>
      <c r="CP11" s="48"/>
      <c r="CQ11" s="48"/>
      <c r="CR11" s="48"/>
      <c r="CS11" s="48"/>
      <c r="CT11" s="48"/>
      <c r="CU11" s="48"/>
      <c r="CV11" s="48"/>
      <c r="CW11" s="48"/>
      <c r="CX11" s="48"/>
      <c r="CY11" s="48"/>
      <c r="CZ11" s="48"/>
      <c r="DA11" s="48"/>
      <c r="DB11" s="48"/>
      <c r="DC11" s="48"/>
      <c r="DD11" s="48"/>
      <c r="DE11" s="48"/>
      <c r="DF11" s="48"/>
      <c r="DG11" s="48"/>
      <c r="DH11" s="48"/>
      <c r="DI11" s="48"/>
      <c r="DJ11" s="48"/>
      <c r="DK11" s="48"/>
      <c r="DL11" s="48"/>
      <c r="DM11" s="48"/>
      <c r="DN11" s="48"/>
      <c r="DO11" s="48"/>
      <c r="DP11" s="48"/>
      <c r="DQ11" s="48"/>
      <c r="DR11" s="48"/>
      <c r="DS11" s="48"/>
    </row>
    <row r="12" spans="1:123" ht="15.75" thickBot="1" x14ac:dyDescent="0.3">
      <c r="A12" s="42"/>
      <c r="B12" s="218" t="s">
        <v>21</v>
      </c>
      <c r="C12" s="58" t="s">
        <v>77</v>
      </c>
      <c r="D12" s="58" t="s">
        <v>77</v>
      </c>
      <c r="E12" s="58" t="s">
        <v>77</v>
      </c>
      <c r="F12" s="20">
        <f t="shared" ref="F12:AI12" si="139">E12+1</f>
        <v>1</v>
      </c>
      <c r="G12" s="20">
        <f t="shared" si="139"/>
        <v>2</v>
      </c>
      <c r="H12" s="3">
        <f t="shared" si="139"/>
        <v>3</v>
      </c>
      <c r="I12" s="3">
        <f t="shared" si="139"/>
        <v>4</v>
      </c>
      <c r="J12" s="7">
        <f t="shared" si="139"/>
        <v>5</v>
      </c>
      <c r="K12" s="7">
        <f t="shared" si="139"/>
        <v>6</v>
      </c>
      <c r="L12" s="7">
        <f t="shared" si="139"/>
        <v>7</v>
      </c>
      <c r="M12" s="7">
        <f t="shared" si="139"/>
        <v>8</v>
      </c>
      <c r="N12" s="7">
        <f t="shared" si="139"/>
        <v>9</v>
      </c>
      <c r="O12" s="3">
        <f t="shared" si="139"/>
        <v>10</v>
      </c>
      <c r="P12" s="3">
        <f t="shared" si="139"/>
        <v>11</v>
      </c>
      <c r="Q12" s="7">
        <f t="shared" si="139"/>
        <v>12</v>
      </c>
      <c r="R12" s="7">
        <f t="shared" si="139"/>
        <v>13</v>
      </c>
      <c r="S12" s="7">
        <f t="shared" si="139"/>
        <v>14</v>
      </c>
      <c r="T12" s="7">
        <f t="shared" si="139"/>
        <v>15</v>
      </c>
      <c r="U12" s="7">
        <f t="shared" si="139"/>
        <v>16</v>
      </c>
      <c r="V12" s="3">
        <f t="shared" si="139"/>
        <v>17</v>
      </c>
      <c r="W12" s="3">
        <f t="shared" si="139"/>
        <v>18</v>
      </c>
      <c r="X12" s="20">
        <f t="shared" si="139"/>
        <v>19</v>
      </c>
      <c r="Y12" s="20">
        <f t="shared" si="139"/>
        <v>20</v>
      </c>
      <c r="Z12" s="20">
        <f t="shared" si="139"/>
        <v>21</v>
      </c>
      <c r="AA12" s="20">
        <f t="shared" si="139"/>
        <v>22</v>
      </c>
      <c r="AB12" s="20">
        <f t="shared" si="139"/>
        <v>23</v>
      </c>
      <c r="AC12" s="3">
        <f t="shared" si="139"/>
        <v>24</v>
      </c>
      <c r="AD12" s="3">
        <f t="shared" si="139"/>
        <v>25</v>
      </c>
      <c r="AE12" s="20">
        <f t="shared" si="139"/>
        <v>26</v>
      </c>
      <c r="AF12" s="20">
        <f t="shared" si="139"/>
        <v>27</v>
      </c>
      <c r="AG12" s="20">
        <f t="shared" si="139"/>
        <v>28</v>
      </c>
      <c r="AH12" s="20">
        <f t="shared" si="139"/>
        <v>29</v>
      </c>
      <c r="AI12" s="7">
        <f t="shared" si="139"/>
        <v>30</v>
      </c>
      <c r="AJ12" s="58" t="s">
        <v>77</v>
      </c>
      <c r="AK12" s="58" t="s">
        <v>77</v>
      </c>
      <c r="AL12" s="58" t="s">
        <v>77</v>
      </c>
      <c r="AM12" s="58" t="s">
        <v>77</v>
      </c>
      <c r="AN12" s="234">
        <f>COUNTIF(C13:AM13,"CS")</f>
        <v>11</v>
      </c>
      <c r="AO12" s="235">
        <f>COUNTIF(C13:AM13,"WE")/2</f>
        <v>4</v>
      </c>
      <c r="AP12" s="243">
        <f>COUNTIFS(C13:AM13,"CS",C14:AM14,"Did")</f>
        <v>6</v>
      </c>
      <c r="AQ12" s="226">
        <f>COUNTIFS(C13:AM13,"WE",C14:AM14,"Did")/2</f>
        <v>2</v>
      </c>
      <c r="AR12" s="32"/>
      <c r="AT12" s="84" t="str">
        <f>B30</f>
        <v>Octobre</v>
      </c>
      <c r="AU12" s="49" t="str">
        <f t="shared" ref="AU12:CE12" si="140">IF(C30="0",".",IF(C32="",C30,CONCATENATE(C30,"*")))</f>
        <v>.</v>
      </c>
      <c r="AV12" s="45" t="str">
        <f t="shared" si="140"/>
        <v>.</v>
      </c>
      <c r="AW12" s="45" t="str">
        <f t="shared" si="140"/>
        <v>.</v>
      </c>
      <c r="AX12" s="45" t="str">
        <f t="shared" si="140"/>
        <v>.</v>
      </c>
      <c r="AY12" s="45">
        <f t="shared" si="140"/>
        <v>1</v>
      </c>
      <c r="AZ12" s="45">
        <f t="shared" si="140"/>
        <v>2</v>
      </c>
      <c r="BA12" s="45">
        <f t="shared" si="140"/>
        <v>3</v>
      </c>
      <c r="BB12" s="45">
        <f t="shared" si="140"/>
        <v>4</v>
      </c>
      <c r="BC12" s="45">
        <f t="shared" si="140"/>
        <v>5</v>
      </c>
      <c r="BD12" s="45">
        <f t="shared" si="140"/>
        <v>6</v>
      </c>
      <c r="BE12" s="45">
        <f t="shared" si="140"/>
        <v>7</v>
      </c>
      <c r="BF12" s="45">
        <f t="shared" si="140"/>
        <v>8</v>
      </c>
      <c r="BG12" s="45" t="str">
        <f t="shared" si="140"/>
        <v>9*</v>
      </c>
      <c r="BH12" s="45" t="str">
        <f t="shared" si="140"/>
        <v>10*</v>
      </c>
      <c r="BI12" s="45">
        <f t="shared" si="140"/>
        <v>11</v>
      </c>
      <c r="BJ12" s="45">
        <f t="shared" si="140"/>
        <v>12</v>
      </c>
      <c r="BK12" s="45">
        <f t="shared" si="140"/>
        <v>13</v>
      </c>
      <c r="BL12" s="45">
        <f t="shared" si="140"/>
        <v>14</v>
      </c>
      <c r="BM12" s="45">
        <f t="shared" si="140"/>
        <v>15</v>
      </c>
      <c r="BN12" s="45">
        <f t="shared" si="140"/>
        <v>16</v>
      </c>
      <c r="BO12" s="45">
        <f t="shared" si="140"/>
        <v>17</v>
      </c>
      <c r="BP12" s="45">
        <f t="shared" si="140"/>
        <v>18</v>
      </c>
      <c r="BQ12" s="45">
        <f t="shared" si="140"/>
        <v>19</v>
      </c>
      <c r="BR12" s="45">
        <f t="shared" si="140"/>
        <v>20</v>
      </c>
      <c r="BS12" s="45">
        <f t="shared" si="140"/>
        <v>21</v>
      </c>
      <c r="BT12" s="45">
        <f t="shared" si="140"/>
        <v>22</v>
      </c>
      <c r="BU12" s="45" t="str">
        <f t="shared" si="140"/>
        <v>23*</v>
      </c>
      <c r="BV12" s="45" t="str">
        <f t="shared" si="140"/>
        <v>24*</v>
      </c>
      <c r="BW12" s="45">
        <f t="shared" si="140"/>
        <v>25</v>
      </c>
      <c r="BX12" s="45">
        <f t="shared" si="140"/>
        <v>26</v>
      </c>
      <c r="BY12" s="45">
        <f t="shared" si="140"/>
        <v>27</v>
      </c>
      <c r="BZ12" s="45">
        <f t="shared" si="140"/>
        <v>28</v>
      </c>
      <c r="CA12" s="45">
        <f t="shared" si="140"/>
        <v>29</v>
      </c>
      <c r="CB12" s="45">
        <f t="shared" si="140"/>
        <v>30</v>
      </c>
      <c r="CC12" s="45">
        <f t="shared" si="140"/>
        <v>31</v>
      </c>
      <c r="CD12" s="45" t="str">
        <f t="shared" si="140"/>
        <v>.</v>
      </c>
      <c r="CE12" s="46" t="str">
        <f t="shared" si="140"/>
        <v>.</v>
      </c>
      <c r="CF12" s="48"/>
      <c r="CG12" s="81"/>
      <c r="CH12" s="80"/>
      <c r="CI12" s="48"/>
      <c r="CJ12" s="48"/>
      <c r="CK12" s="48"/>
      <c r="CL12" s="48"/>
      <c r="CM12" s="48"/>
      <c r="CN12" s="48"/>
      <c r="CO12" s="48"/>
      <c r="CP12" s="48"/>
      <c r="CQ12" s="48"/>
      <c r="CR12" s="48"/>
      <c r="CS12" s="48"/>
      <c r="CT12" s="48"/>
      <c r="CU12" s="48"/>
      <c r="CV12" s="48"/>
      <c r="CW12" s="48"/>
      <c r="CX12" s="48"/>
      <c r="CY12" s="48"/>
      <c r="CZ12" s="48"/>
      <c r="DA12" s="48"/>
      <c r="DB12" s="48"/>
      <c r="DC12" s="48"/>
      <c r="DD12" s="48"/>
      <c r="DE12" s="48"/>
      <c r="DF12" s="48"/>
      <c r="DG12" s="48"/>
      <c r="DH12" s="48"/>
      <c r="DI12" s="48"/>
      <c r="DJ12" s="48"/>
      <c r="DK12" s="48"/>
      <c r="DL12" s="48"/>
      <c r="DM12" s="48"/>
      <c r="DN12" s="48"/>
      <c r="DO12" s="48"/>
      <c r="DP12" s="48"/>
      <c r="DQ12" s="48"/>
      <c r="DR12" s="48"/>
      <c r="DS12" s="48"/>
    </row>
    <row r="13" spans="1:123" ht="15.75" thickBot="1" x14ac:dyDescent="0.3">
      <c r="A13" s="42"/>
      <c r="B13" s="233"/>
      <c r="C13" s="57" t="str">
        <f>IF(C12="0",C12,"")</f>
        <v>0</v>
      </c>
      <c r="D13" s="26" t="str">
        <f t="shared" ref="D13" si="141">IF(D12="0",D12,"")</f>
        <v>0</v>
      </c>
      <c r="E13" s="26" t="str">
        <f t="shared" ref="E13" si="142">IF(E12="0",E12,"")</f>
        <v>0</v>
      </c>
      <c r="F13" s="26" t="str">
        <f t="shared" ref="F13" si="143">IF(F12="0",F12,"")</f>
        <v/>
      </c>
      <c r="G13" s="26" t="str">
        <f t="shared" ref="G13" si="144">IF(G12="0",G12,"")</f>
        <v/>
      </c>
      <c r="H13" s="25" t="s">
        <v>79</v>
      </c>
      <c r="I13" s="25" t="s">
        <v>79</v>
      </c>
      <c r="J13" s="24" t="s">
        <v>78</v>
      </c>
      <c r="K13" s="24" t="s">
        <v>78</v>
      </c>
      <c r="L13" s="24" t="s">
        <v>78</v>
      </c>
      <c r="M13" s="24" t="s">
        <v>78</v>
      </c>
      <c r="N13" s="24" t="s">
        <v>78</v>
      </c>
      <c r="O13" s="25" t="s">
        <v>79</v>
      </c>
      <c r="P13" s="25" t="s">
        <v>79</v>
      </c>
      <c r="Q13" s="24" t="s">
        <v>78</v>
      </c>
      <c r="R13" s="24" t="s">
        <v>78</v>
      </c>
      <c r="S13" s="24" t="s">
        <v>78</v>
      </c>
      <c r="T13" s="24" t="s">
        <v>78</v>
      </c>
      <c r="U13" s="24" t="s">
        <v>78</v>
      </c>
      <c r="V13" s="25" t="s">
        <v>79</v>
      </c>
      <c r="W13" s="25" t="s">
        <v>79</v>
      </c>
      <c r="X13" s="26" t="str">
        <f t="shared" ref="X13" si="145">IF(X12="0",X12,"")</f>
        <v/>
      </c>
      <c r="Y13" s="26" t="str">
        <f t="shared" ref="Y13" si="146">IF(Y12="0",Y12,"")</f>
        <v/>
      </c>
      <c r="Z13" s="26" t="str">
        <f t="shared" ref="Z13" si="147">IF(Z12="0",Z12,"")</f>
        <v/>
      </c>
      <c r="AA13" s="26" t="str">
        <f t="shared" ref="AA13" si="148">IF(AA12="0",AA12,"")</f>
        <v/>
      </c>
      <c r="AB13" s="26" t="str">
        <f t="shared" ref="AB13" si="149">IF(AB12="0",AB12,"")</f>
        <v/>
      </c>
      <c r="AC13" s="25" t="s">
        <v>79</v>
      </c>
      <c r="AD13" s="25" t="s">
        <v>79</v>
      </c>
      <c r="AE13" s="26" t="str">
        <f t="shared" ref="AE13" si="150">IF(AE12="0",AE12,"")</f>
        <v/>
      </c>
      <c r="AF13" s="26" t="str">
        <f t="shared" ref="AF13" si="151">IF(AF12="0",AF12,"")</f>
        <v/>
      </c>
      <c r="AG13" s="26" t="str">
        <f t="shared" ref="AG13" si="152">IF(AG12="0",AG12,"")</f>
        <v/>
      </c>
      <c r="AH13" s="26" t="str">
        <f t="shared" ref="AH13" si="153">IF(AH12="0",AH12,"")</f>
        <v/>
      </c>
      <c r="AI13" s="24" t="s">
        <v>78</v>
      </c>
      <c r="AJ13" s="25" t="str">
        <f t="shared" ref="AJ13" si="154">IF(AJ12="0",AJ12,"")</f>
        <v>0</v>
      </c>
      <c r="AK13" s="25" t="str">
        <f t="shared" ref="AK13" si="155">IF(AK12="0",AK12,"")</f>
        <v>0</v>
      </c>
      <c r="AL13" s="26" t="str">
        <f t="shared" ref="AL13" si="156">IF(AL12="0",AL12,"")</f>
        <v>0</v>
      </c>
      <c r="AM13" s="27" t="str">
        <f t="shared" ref="AM13" si="157">IF(AM12="0",AM12,"")</f>
        <v>0</v>
      </c>
      <c r="AN13" s="206"/>
      <c r="AO13" s="236"/>
      <c r="AP13" s="244"/>
      <c r="AQ13" s="212"/>
      <c r="AR13" s="32"/>
      <c r="AT13" s="84" t="str">
        <f>B33</f>
        <v>Novembre</v>
      </c>
      <c r="AU13" s="49">
        <f t="shared" ref="AU13:CE13" si="158">IF(C33="0",".",IF(C35="",C33,CONCATENATE(C33,"*")))</f>
        <v>1</v>
      </c>
      <c r="AV13" s="45">
        <f t="shared" si="158"/>
        <v>2</v>
      </c>
      <c r="AW13" s="45">
        <f t="shared" si="158"/>
        <v>3</v>
      </c>
      <c r="AX13" s="45" t="str">
        <f t="shared" si="158"/>
        <v>4*</v>
      </c>
      <c r="AY13" s="45" t="str">
        <f t="shared" si="158"/>
        <v>5*</v>
      </c>
      <c r="AZ13" s="45" t="str">
        <f t="shared" si="158"/>
        <v>6*</v>
      </c>
      <c r="BA13" s="45" t="str">
        <f t="shared" si="158"/>
        <v>7*</v>
      </c>
      <c r="BB13" s="45">
        <f t="shared" si="158"/>
        <v>8</v>
      </c>
      <c r="BC13" s="45">
        <f t="shared" si="158"/>
        <v>9</v>
      </c>
      <c r="BD13" s="45">
        <f t="shared" si="158"/>
        <v>10</v>
      </c>
      <c r="BE13" s="45">
        <f t="shared" si="158"/>
        <v>11</v>
      </c>
      <c r="BF13" s="45">
        <f t="shared" si="158"/>
        <v>12</v>
      </c>
      <c r="BG13" s="45">
        <f t="shared" si="158"/>
        <v>13</v>
      </c>
      <c r="BH13" s="45">
        <f t="shared" si="158"/>
        <v>14</v>
      </c>
      <c r="BI13" s="45">
        <f t="shared" si="158"/>
        <v>15</v>
      </c>
      <c r="BJ13" s="45">
        <f t="shared" si="158"/>
        <v>16</v>
      </c>
      <c r="BK13" s="45">
        <f t="shared" si="158"/>
        <v>17</v>
      </c>
      <c r="BL13" s="45">
        <f t="shared" si="158"/>
        <v>18</v>
      </c>
      <c r="BM13" s="45">
        <f t="shared" si="158"/>
        <v>19</v>
      </c>
      <c r="BN13" s="45" t="str">
        <f t="shared" si="158"/>
        <v>20*</v>
      </c>
      <c r="BO13" s="45" t="str">
        <f t="shared" si="158"/>
        <v>21*</v>
      </c>
      <c r="BP13" s="45">
        <f t="shared" si="158"/>
        <v>22</v>
      </c>
      <c r="BQ13" s="45">
        <f t="shared" si="158"/>
        <v>23</v>
      </c>
      <c r="BR13" s="45">
        <f t="shared" si="158"/>
        <v>24</v>
      </c>
      <c r="BS13" s="45">
        <f t="shared" si="158"/>
        <v>25</v>
      </c>
      <c r="BT13" s="45">
        <f t="shared" si="158"/>
        <v>26</v>
      </c>
      <c r="BU13" s="45">
        <f t="shared" si="158"/>
        <v>27</v>
      </c>
      <c r="BV13" s="45">
        <f t="shared" si="158"/>
        <v>28</v>
      </c>
      <c r="BW13" s="45">
        <f t="shared" si="158"/>
        <v>29</v>
      </c>
      <c r="BX13" s="45">
        <f t="shared" si="158"/>
        <v>30</v>
      </c>
      <c r="BY13" s="45" t="str">
        <f t="shared" si="158"/>
        <v>.</v>
      </c>
      <c r="BZ13" s="45" t="str">
        <f t="shared" si="158"/>
        <v>.</v>
      </c>
      <c r="CA13" s="45" t="str">
        <f t="shared" si="158"/>
        <v>.</v>
      </c>
      <c r="CB13" s="45" t="str">
        <f t="shared" si="158"/>
        <v>.</v>
      </c>
      <c r="CC13" s="45" t="str">
        <f t="shared" si="158"/>
        <v>.</v>
      </c>
      <c r="CD13" s="45" t="str">
        <f t="shared" si="158"/>
        <v>.</v>
      </c>
      <c r="CE13" s="46" t="str">
        <f t="shared" si="158"/>
        <v>.</v>
      </c>
      <c r="CF13" s="48"/>
      <c r="CG13" s="81"/>
      <c r="CH13" s="80"/>
      <c r="CI13" s="48"/>
      <c r="CJ13" s="48"/>
      <c r="CK13" s="48"/>
      <c r="CL13" s="48"/>
      <c r="CM13" s="48"/>
      <c r="CN13" s="48"/>
      <c r="CO13" s="48"/>
      <c r="CP13" s="48"/>
      <c r="CQ13" s="48"/>
      <c r="CR13" s="48"/>
      <c r="CS13" s="48"/>
      <c r="CT13" s="48"/>
      <c r="CU13" s="48"/>
      <c r="CV13" s="48"/>
      <c r="CW13" s="48"/>
      <c r="CX13" s="48"/>
      <c r="CY13" s="48"/>
      <c r="CZ13" s="48"/>
      <c r="DA13" s="48"/>
      <c r="DB13" s="48"/>
      <c r="DC13" s="48"/>
      <c r="DD13" s="48"/>
      <c r="DE13" s="48"/>
      <c r="DF13" s="48"/>
      <c r="DG13" s="48"/>
      <c r="DH13" s="48"/>
      <c r="DI13" s="48"/>
      <c r="DJ13" s="48"/>
      <c r="DK13" s="48"/>
      <c r="DL13" s="48"/>
      <c r="DM13" s="48"/>
      <c r="DN13" s="48"/>
      <c r="DO13" s="48"/>
      <c r="DP13" s="48"/>
      <c r="DQ13" s="48"/>
      <c r="DR13" s="48"/>
      <c r="DS13" s="48"/>
    </row>
    <row r="14" spans="1:123" ht="15.75" thickBot="1" x14ac:dyDescent="0.3">
      <c r="A14" s="42"/>
      <c r="B14" s="219"/>
      <c r="C14" s="1" t="str">
        <f>IF(C12="0",C12,"")</f>
        <v>0</v>
      </c>
      <c r="D14" s="9" t="str">
        <f t="shared" ref="D14:AM14" si="159">IF(D12="0",D12,"")</f>
        <v>0</v>
      </c>
      <c r="E14" s="9" t="str">
        <f t="shared" si="159"/>
        <v>0</v>
      </c>
      <c r="F14" s="9" t="str">
        <f t="shared" si="159"/>
        <v/>
      </c>
      <c r="G14" s="9" t="str">
        <f t="shared" si="159"/>
        <v/>
      </c>
      <c r="H14" s="2" t="s">
        <v>80</v>
      </c>
      <c r="I14" s="2" t="s">
        <v>80</v>
      </c>
      <c r="J14" s="8" t="str">
        <f t="shared" si="159"/>
        <v/>
      </c>
      <c r="K14" s="8" t="str">
        <f t="shared" si="159"/>
        <v/>
      </c>
      <c r="L14" s="8" t="str">
        <f t="shared" si="159"/>
        <v/>
      </c>
      <c r="M14" s="8" t="str">
        <f t="shared" si="159"/>
        <v/>
      </c>
      <c r="N14" s="8" t="str">
        <f t="shared" si="159"/>
        <v/>
      </c>
      <c r="O14" s="2" t="str">
        <f t="shared" si="159"/>
        <v/>
      </c>
      <c r="P14" s="2" t="str">
        <f t="shared" si="159"/>
        <v/>
      </c>
      <c r="Q14" s="8" t="s">
        <v>80</v>
      </c>
      <c r="R14" s="8" t="s">
        <v>80</v>
      </c>
      <c r="S14" s="8" t="s">
        <v>80</v>
      </c>
      <c r="T14" s="8" t="s">
        <v>80</v>
      </c>
      <c r="U14" s="8" t="s">
        <v>80</v>
      </c>
      <c r="V14" s="2" t="s">
        <v>80</v>
      </c>
      <c r="W14" s="2" t="s">
        <v>80</v>
      </c>
      <c r="X14" s="9" t="str">
        <f t="shared" si="159"/>
        <v/>
      </c>
      <c r="Y14" s="9" t="str">
        <f t="shared" si="159"/>
        <v/>
      </c>
      <c r="Z14" s="9" t="str">
        <f t="shared" si="159"/>
        <v/>
      </c>
      <c r="AA14" s="9" t="str">
        <f t="shared" si="159"/>
        <v/>
      </c>
      <c r="AB14" s="9" t="str">
        <f t="shared" si="159"/>
        <v/>
      </c>
      <c r="AC14" s="4" t="str">
        <f t="shared" si="159"/>
        <v/>
      </c>
      <c r="AD14" s="2" t="str">
        <f t="shared" si="159"/>
        <v/>
      </c>
      <c r="AE14" s="9" t="str">
        <f t="shared" si="159"/>
        <v/>
      </c>
      <c r="AF14" s="9" t="str">
        <f t="shared" si="159"/>
        <v/>
      </c>
      <c r="AG14" s="9" t="str">
        <f t="shared" si="159"/>
        <v/>
      </c>
      <c r="AH14" s="9" t="str">
        <f t="shared" si="159"/>
        <v/>
      </c>
      <c r="AI14" s="8" t="s">
        <v>80</v>
      </c>
      <c r="AJ14" s="2" t="str">
        <f t="shared" si="159"/>
        <v>0</v>
      </c>
      <c r="AK14" s="2" t="str">
        <f t="shared" si="159"/>
        <v>0</v>
      </c>
      <c r="AL14" s="9" t="str">
        <f t="shared" si="159"/>
        <v>0</v>
      </c>
      <c r="AM14" s="21" t="str">
        <f t="shared" si="159"/>
        <v>0</v>
      </c>
      <c r="AN14" s="207"/>
      <c r="AO14" s="237"/>
      <c r="AP14" s="225"/>
      <c r="AQ14" s="213"/>
      <c r="AR14" s="32"/>
      <c r="AT14" s="85" t="str">
        <f>B36</f>
        <v>Décembre</v>
      </c>
      <c r="AU14" s="86" t="str">
        <f t="shared" ref="AU14:CE14" si="160">IF(C36="0",".",IF(C38="",C36,CONCATENATE(C36,"*")))</f>
        <v>.</v>
      </c>
      <c r="AV14" s="87" t="str">
        <f t="shared" si="160"/>
        <v>.</v>
      </c>
      <c r="AW14" s="87">
        <f t="shared" si="160"/>
        <v>1</v>
      </c>
      <c r="AX14" s="87">
        <f t="shared" si="160"/>
        <v>2</v>
      </c>
      <c r="AY14" s="87">
        <f t="shared" si="160"/>
        <v>3</v>
      </c>
      <c r="AZ14" s="87" t="str">
        <f t="shared" si="160"/>
        <v>4*</v>
      </c>
      <c r="BA14" s="87" t="str">
        <f t="shared" si="160"/>
        <v>5*</v>
      </c>
      <c r="BB14" s="87">
        <f t="shared" si="160"/>
        <v>6</v>
      </c>
      <c r="BC14" s="87">
        <f t="shared" si="160"/>
        <v>7</v>
      </c>
      <c r="BD14" s="87">
        <f t="shared" si="160"/>
        <v>8</v>
      </c>
      <c r="BE14" s="87">
        <f t="shared" si="160"/>
        <v>9</v>
      </c>
      <c r="BF14" s="87">
        <f t="shared" si="160"/>
        <v>10</v>
      </c>
      <c r="BG14" s="87">
        <f t="shared" si="160"/>
        <v>11</v>
      </c>
      <c r="BH14" s="87">
        <f t="shared" si="160"/>
        <v>12</v>
      </c>
      <c r="BI14" s="87">
        <f t="shared" si="160"/>
        <v>13</v>
      </c>
      <c r="BJ14" s="87">
        <f t="shared" si="160"/>
        <v>14</v>
      </c>
      <c r="BK14" s="87">
        <f t="shared" si="160"/>
        <v>15</v>
      </c>
      <c r="BL14" s="87">
        <f t="shared" si="160"/>
        <v>16</v>
      </c>
      <c r="BM14" s="87">
        <f t="shared" si="160"/>
        <v>17</v>
      </c>
      <c r="BN14" s="87" t="str">
        <f t="shared" si="160"/>
        <v>18*</v>
      </c>
      <c r="BO14" s="87" t="str">
        <f t="shared" si="160"/>
        <v>19*</v>
      </c>
      <c r="BP14" s="87">
        <f t="shared" si="160"/>
        <v>20</v>
      </c>
      <c r="BQ14" s="87">
        <f t="shared" si="160"/>
        <v>21</v>
      </c>
      <c r="BR14" s="87">
        <f t="shared" si="160"/>
        <v>22</v>
      </c>
      <c r="BS14" s="87">
        <f t="shared" si="160"/>
        <v>23</v>
      </c>
      <c r="BT14" s="87">
        <f t="shared" si="160"/>
        <v>24</v>
      </c>
      <c r="BU14" s="87">
        <f t="shared" si="160"/>
        <v>25</v>
      </c>
      <c r="BV14" s="87">
        <f t="shared" si="160"/>
        <v>26</v>
      </c>
      <c r="BW14" s="87">
        <f t="shared" si="160"/>
        <v>27</v>
      </c>
      <c r="BX14" s="87">
        <f t="shared" si="160"/>
        <v>28</v>
      </c>
      <c r="BY14" s="87">
        <f t="shared" si="160"/>
        <v>29</v>
      </c>
      <c r="BZ14" s="87" t="str">
        <f t="shared" si="160"/>
        <v>30*</v>
      </c>
      <c r="CA14" s="87" t="str">
        <f t="shared" si="160"/>
        <v>31*</v>
      </c>
      <c r="CB14" s="87" t="str">
        <f t="shared" si="160"/>
        <v>.</v>
      </c>
      <c r="CC14" s="87" t="str">
        <f t="shared" si="160"/>
        <v>.</v>
      </c>
      <c r="CD14" s="87" t="str">
        <f t="shared" si="160"/>
        <v>.</v>
      </c>
      <c r="CE14" s="88" t="str">
        <f t="shared" si="160"/>
        <v>.</v>
      </c>
      <c r="CF14" s="48"/>
      <c r="CG14" s="81"/>
      <c r="CH14" s="80"/>
      <c r="CI14" s="48"/>
      <c r="CJ14" s="48"/>
      <c r="CK14" s="48"/>
      <c r="CL14" s="48"/>
      <c r="CM14" s="48"/>
      <c r="CN14" s="48"/>
      <c r="CO14" s="48"/>
      <c r="CP14" s="48"/>
      <c r="CQ14" s="48"/>
      <c r="CR14" s="48"/>
      <c r="CS14" s="48"/>
      <c r="CT14" s="48"/>
      <c r="CU14" s="48"/>
      <c r="CV14" s="48"/>
      <c r="CW14" s="48"/>
      <c r="CX14" s="48"/>
      <c r="CY14" s="48"/>
      <c r="CZ14" s="48"/>
      <c r="DA14" s="48"/>
      <c r="DB14" s="48"/>
      <c r="DC14" s="48"/>
      <c r="DD14" s="48"/>
      <c r="DE14" s="48"/>
      <c r="DF14" s="48"/>
      <c r="DG14" s="48"/>
      <c r="DH14" s="48"/>
      <c r="DI14" s="48"/>
      <c r="DJ14" s="48"/>
      <c r="DK14" s="48"/>
      <c r="DL14" s="48"/>
      <c r="DM14" s="48"/>
      <c r="DN14" s="48"/>
      <c r="DO14" s="48"/>
      <c r="DP14" s="48"/>
      <c r="DQ14" s="48"/>
      <c r="DR14" s="48"/>
      <c r="DS14" s="48"/>
    </row>
    <row r="15" spans="1:123" x14ac:dyDescent="0.25">
      <c r="A15" s="42"/>
      <c r="B15" s="218" t="s">
        <v>23</v>
      </c>
      <c r="C15" s="58" t="s">
        <v>77</v>
      </c>
      <c r="D15" s="58" t="s">
        <v>77</v>
      </c>
      <c r="E15" s="58" t="s">
        <v>77</v>
      </c>
      <c r="F15" s="58" t="s">
        <v>77</v>
      </c>
      <c r="G15" s="58" t="s">
        <v>77</v>
      </c>
      <c r="H15" s="3">
        <f t="shared" ref="H15:AL15" si="161">G15+1</f>
        <v>1</v>
      </c>
      <c r="I15" s="3">
        <f t="shared" si="161"/>
        <v>2</v>
      </c>
      <c r="J15" s="20">
        <f t="shared" si="161"/>
        <v>3</v>
      </c>
      <c r="K15" s="20">
        <f t="shared" si="161"/>
        <v>4</v>
      </c>
      <c r="L15" s="20">
        <f t="shared" si="161"/>
        <v>5</v>
      </c>
      <c r="M15" s="20">
        <f t="shared" si="161"/>
        <v>6</v>
      </c>
      <c r="N15" s="20">
        <f t="shared" si="161"/>
        <v>7</v>
      </c>
      <c r="O15" s="3">
        <f t="shared" si="161"/>
        <v>8</v>
      </c>
      <c r="P15" s="3">
        <f t="shared" si="161"/>
        <v>9</v>
      </c>
      <c r="Q15" s="20">
        <f t="shared" si="161"/>
        <v>10</v>
      </c>
      <c r="R15" s="20">
        <f t="shared" si="161"/>
        <v>11</v>
      </c>
      <c r="S15" s="20">
        <f t="shared" si="161"/>
        <v>12</v>
      </c>
      <c r="T15" s="7">
        <f t="shared" si="161"/>
        <v>13</v>
      </c>
      <c r="U15" s="7">
        <f t="shared" si="161"/>
        <v>14</v>
      </c>
      <c r="V15" s="3">
        <f t="shared" si="161"/>
        <v>15</v>
      </c>
      <c r="W15" s="3">
        <f t="shared" si="161"/>
        <v>16</v>
      </c>
      <c r="X15" s="20">
        <f t="shared" si="161"/>
        <v>17</v>
      </c>
      <c r="Y15" s="20">
        <f t="shared" si="161"/>
        <v>18</v>
      </c>
      <c r="Z15" s="20">
        <f t="shared" si="161"/>
        <v>19</v>
      </c>
      <c r="AA15" s="20">
        <f t="shared" si="161"/>
        <v>20</v>
      </c>
      <c r="AB15" s="20">
        <f t="shared" si="161"/>
        <v>21</v>
      </c>
      <c r="AC15" s="3">
        <f t="shared" si="161"/>
        <v>22</v>
      </c>
      <c r="AD15" s="3">
        <f t="shared" si="161"/>
        <v>23</v>
      </c>
      <c r="AE15" s="7">
        <f t="shared" si="161"/>
        <v>24</v>
      </c>
      <c r="AF15" s="20">
        <f t="shared" si="161"/>
        <v>25</v>
      </c>
      <c r="AG15" s="20">
        <f t="shared" si="161"/>
        <v>26</v>
      </c>
      <c r="AH15" s="20">
        <f t="shared" si="161"/>
        <v>27</v>
      </c>
      <c r="AI15" s="20">
        <f t="shared" si="161"/>
        <v>28</v>
      </c>
      <c r="AJ15" s="3">
        <f t="shared" si="161"/>
        <v>29</v>
      </c>
      <c r="AK15" s="3">
        <f t="shared" si="161"/>
        <v>30</v>
      </c>
      <c r="AL15" s="20">
        <f t="shared" si="161"/>
        <v>31</v>
      </c>
      <c r="AM15" s="58" t="s">
        <v>77</v>
      </c>
      <c r="AN15" s="234">
        <f>COUNTIF(C16:AM16,"CS")</f>
        <v>3</v>
      </c>
      <c r="AO15" s="235">
        <f>COUNTIF(C16:AM16,"WE")/2</f>
        <v>5</v>
      </c>
      <c r="AP15" s="243">
        <f>COUNTIFS(C16:AM16,"CS",C17:AM17,"Did")</f>
        <v>2</v>
      </c>
      <c r="AQ15" s="226">
        <f>COUNTIFS(C16:AM16,"WE",C17:AM17,"Did")/2</f>
        <v>3</v>
      </c>
      <c r="AR15" s="32"/>
      <c r="AT15" s="47"/>
      <c r="AU15" s="48"/>
      <c r="AV15" s="48"/>
      <c r="AW15" s="48"/>
      <c r="AX15" s="48"/>
      <c r="AY15" s="48"/>
      <c r="AZ15" s="48"/>
      <c r="BA15" s="48"/>
      <c r="BB15" s="48"/>
      <c r="BC15" s="48"/>
      <c r="BD15" s="48"/>
      <c r="BE15" s="48"/>
      <c r="BF15" s="48"/>
      <c r="BG15" s="48"/>
      <c r="BH15" s="48"/>
      <c r="BI15" s="48"/>
      <c r="BJ15" s="48"/>
      <c r="BK15" s="48"/>
      <c r="BL15" s="48"/>
      <c r="BM15" s="48"/>
      <c r="BN15" s="48"/>
      <c r="BO15" s="48"/>
      <c r="BP15" s="48"/>
      <c r="BQ15" s="48"/>
      <c r="BR15" s="48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48"/>
      <c r="CE15" s="48"/>
      <c r="CF15" s="48"/>
      <c r="CG15" s="81"/>
      <c r="CH15" s="80"/>
      <c r="CI15" s="48"/>
      <c r="CJ15" s="48"/>
      <c r="CK15" s="48"/>
      <c r="CL15" s="48"/>
      <c r="CM15" s="48"/>
      <c r="CN15" s="48"/>
      <c r="CO15" s="48"/>
      <c r="CP15" s="48"/>
      <c r="CQ15" s="48"/>
      <c r="CR15" s="48"/>
      <c r="CS15" s="48"/>
      <c r="CT15" s="48"/>
      <c r="CU15" s="48"/>
      <c r="CV15" s="48"/>
      <c r="CW15" s="48"/>
      <c r="CX15" s="48"/>
      <c r="CY15" s="48"/>
      <c r="CZ15" s="48"/>
      <c r="DA15" s="48"/>
      <c r="DB15" s="48"/>
      <c r="DC15" s="48"/>
      <c r="DD15" s="48"/>
      <c r="DE15" s="48"/>
      <c r="DF15" s="48"/>
      <c r="DG15" s="48"/>
      <c r="DH15" s="48"/>
      <c r="DI15" s="48"/>
      <c r="DJ15" s="48"/>
      <c r="DK15" s="48"/>
      <c r="DL15" s="48"/>
      <c r="DM15" s="48"/>
      <c r="DN15" s="48"/>
      <c r="DO15" s="48"/>
      <c r="DP15" s="48"/>
      <c r="DQ15" s="48"/>
      <c r="DR15" s="48"/>
      <c r="DS15" s="48"/>
    </row>
    <row r="16" spans="1:123" x14ac:dyDescent="0.25">
      <c r="A16" s="42"/>
      <c r="B16" s="233"/>
      <c r="C16" s="57" t="str">
        <f>IF(C15="0",C15,"")</f>
        <v>0</v>
      </c>
      <c r="D16" s="26" t="str">
        <f t="shared" ref="D16" si="162">IF(D15="0",D15,"")</f>
        <v>0</v>
      </c>
      <c r="E16" s="26" t="str">
        <f t="shared" ref="E16" si="163">IF(E15="0",E15,"")</f>
        <v>0</v>
      </c>
      <c r="F16" s="26" t="str">
        <f t="shared" ref="F16" si="164">IF(F15="0",F15,"")</f>
        <v>0</v>
      </c>
      <c r="G16" s="26" t="str">
        <f t="shared" ref="G16" si="165">IF(G15="0",G15,"")</f>
        <v>0</v>
      </c>
      <c r="H16" s="25" t="s">
        <v>79</v>
      </c>
      <c r="I16" s="25" t="s">
        <v>79</v>
      </c>
      <c r="J16" s="26" t="str">
        <f t="shared" ref="J16" si="166">IF(J15="0",J15,"")</f>
        <v/>
      </c>
      <c r="K16" s="26" t="str">
        <f t="shared" ref="K16" si="167">IF(K15="0",K15,"")</f>
        <v/>
      </c>
      <c r="L16" s="26" t="str">
        <f t="shared" ref="L16" si="168">IF(L15="0",L15,"")</f>
        <v/>
      </c>
      <c r="M16" s="26" t="str">
        <f t="shared" ref="M16" si="169">IF(M15="0",M15,"")</f>
        <v/>
      </c>
      <c r="N16" s="26" t="str">
        <f t="shared" ref="N16" si="170">IF(N15="0",N15,"")</f>
        <v/>
      </c>
      <c r="O16" s="25" t="s">
        <v>79</v>
      </c>
      <c r="P16" s="25" t="s">
        <v>79</v>
      </c>
      <c r="Q16" s="26" t="str">
        <f t="shared" ref="Q16" si="171">IF(Q15="0",Q15,"")</f>
        <v/>
      </c>
      <c r="R16" s="26" t="str">
        <f t="shared" ref="R16" si="172">IF(R15="0",R15,"")</f>
        <v/>
      </c>
      <c r="S16" s="26" t="str">
        <f t="shared" ref="S16" si="173">IF(S15="0",S15,"")</f>
        <v/>
      </c>
      <c r="T16" s="24" t="s">
        <v>78</v>
      </c>
      <c r="U16" s="24" t="s">
        <v>78</v>
      </c>
      <c r="V16" s="25" t="s">
        <v>79</v>
      </c>
      <c r="W16" s="25" t="s">
        <v>79</v>
      </c>
      <c r="X16" s="26" t="str">
        <f t="shared" ref="X16" si="174">IF(X15="0",X15,"")</f>
        <v/>
      </c>
      <c r="Y16" s="26" t="str">
        <f t="shared" ref="Y16" si="175">IF(Y15="0",Y15,"")</f>
        <v/>
      </c>
      <c r="Z16" s="26" t="str">
        <f t="shared" ref="Z16" si="176">IF(Z15="0",Z15,"")</f>
        <v/>
      </c>
      <c r="AA16" s="26" t="str">
        <f t="shared" ref="AA16" si="177">IF(AA15="0",AA15,"")</f>
        <v/>
      </c>
      <c r="AB16" s="26" t="str">
        <f t="shared" ref="AB16" si="178">IF(AB15="0",AB15,"")</f>
        <v/>
      </c>
      <c r="AC16" s="25" t="s">
        <v>79</v>
      </c>
      <c r="AD16" s="25" t="s">
        <v>79</v>
      </c>
      <c r="AE16" s="24" t="s">
        <v>78</v>
      </c>
      <c r="AF16" s="26" t="str">
        <f t="shared" ref="AF16" si="179">IF(AF15="0",AF15,"")</f>
        <v/>
      </c>
      <c r="AG16" s="26" t="str">
        <f t="shared" ref="AG16" si="180">IF(AG15="0",AG15,"")</f>
        <v/>
      </c>
      <c r="AH16" s="26" t="str">
        <f t="shared" ref="AH16" si="181">IF(AH15="0",AH15,"")</f>
        <v/>
      </c>
      <c r="AI16" s="26" t="str">
        <f t="shared" ref="AI16" si="182">IF(AI15="0",AI15,"")</f>
        <v/>
      </c>
      <c r="AJ16" s="25" t="s">
        <v>79</v>
      </c>
      <c r="AK16" s="25" t="s">
        <v>79</v>
      </c>
      <c r="AL16" s="26" t="str">
        <f t="shared" ref="AL16" si="183">IF(AL15="0",AL15,"")</f>
        <v/>
      </c>
      <c r="AM16" s="27" t="str">
        <f t="shared" ref="AM16" si="184">IF(AM15="0",AM15,"")</f>
        <v>0</v>
      </c>
      <c r="AN16" s="206"/>
      <c r="AO16" s="236"/>
      <c r="AP16" s="244"/>
      <c r="AQ16" s="212"/>
      <c r="AR16" s="32"/>
      <c r="AT16" s="47"/>
      <c r="AU16" s="48"/>
      <c r="AV16" s="48"/>
      <c r="AW16" s="48"/>
      <c r="AX16" s="48"/>
      <c r="AY16" s="48"/>
      <c r="AZ16" s="48"/>
      <c r="BA16" s="48"/>
      <c r="BB16" s="48"/>
      <c r="BC16" s="48"/>
      <c r="BD16" s="48"/>
      <c r="BE16" s="48"/>
      <c r="BF16" s="48"/>
      <c r="BG16" s="48"/>
      <c r="BH16" s="48"/>
      <c r="BI16" s="48"/>
      <c r="BJ16" s="48"/>
      <c r="BK16" s="48"/>
      <c r="BL16" s="48"/>
      <c r="BM16" s="48"/>
      <c r="BN16" s="48"/>
      <c r="BO16" s="48"/>
      <c r="BP16" s="48"/>
      <c r="BQ16" s="48"/>
      <c r="BR16" s="48"/>
      <c r="BS16" s="48"/>
      <c r="BT16" s="48"/>
      <c r="BU16" s="48"/>
      <c r="BV16" s="48"/>
      <c r="BW16" s="48"/>
      <c r="BX16" s="48"/>
      <c r="BY16" s="48"/>
      <c r="BZ16" s="48"/>
      <c r="CA16" s="48"/>
      <c r="CB16" s="48"/>
      <c r="CC16" s="48"/>
      <c r="CD16" s="48"/>
      <c r="CE16" s="48"/>
      <c r="CF16" s="48"/>
      <c r="CG16" s="81"/>
      <c r="CH16" s="80"/>
      <c r="CI16" s="48"/>
      <c r="CJ16" s="48"/>
      <c r="CK16" s="48"/>
      <c r="CL16" s="48"/>
      <c r="CM16" s="48"/>
      <c r="CN16" s="48"/>
      <c r="CO16" s="48"/>
      <c r="CP16" s="48"/>
      <c r="CQ16" s="48"/>
      <c r="CR16" s="48"/>
      <c r="CS16" s="48"/>
      <c r="CT16" s="48"/>
      <c r="CU16" s="48"/>
      <c r="CV16" s="48"/>
      <c r="CW16" s="48"/>
      <c r="CX16" s="48"/>
      <c r="CY16" s="48"/>
      <c r="CZ16" s="48"/>
      <c r="DA16" s="48"/>
      <c r="DB16" s="48"/>
      <c r="DC16" s="48"/>
      <c r="DD16" s="48"/>
      <c r="DE16" s="48"/>
      <c r="DF16" s="48"/>
      <c r="DG16" s="48"/>
      <c r="DH16" s="48"/>
      <c r="DI16" s="48"/>
      <c r="DJ16" s="48"/>
      <c r="DK16" s="48"/>
      <c r="DL16" s="48"/>
      <c r="DM16" s="48"/>
      <c r="DN16" s="48"/>
      <c r="DO16" s="48"/>
      <c r="DP16" s="48"/>
      <c r="DQ16" s="48"/>
      <c r="DR16" s="48"/>
      <c r="DS16" s="48"/>
    </row>
    <row r="17" spans="1:123" ht="15.75" thickBot="1" x14ac:dyDescent="0.3">
      <c r="A17" s="42"/>
      <c r="B17" s="219"/>
      <c r="C17" s="1" t="str">
        <f>IF(C15="0",C15,"")</f>
        <v>0</v>
      </c>
      <c r="D17" s="9" t="str">
        <f t="shared" ref="D17:AM17" si="185">IF(D15="0",D15,"")</f>
        <v>0</v>
      </c>
      <c r="E17" s="9" t="str">
        <f t="shared" si="185"/>
        <v>0</v>
      </c>
      <c r="F17" s="9" t="str">
        <f t="shared" si="185"/>
        <v>0</v>
      </c>
      <c r="G17" s="9" t="str">
        <f t="shared" si="185"/>
        <v>0</v>
      </c>
      <c r="H17" s="2" t="s">
        <v>80</v>
      </c>
      <c r="I17" s="2" t="s">
        <v>80</v>
      </c>
      <c r="J17" s="9" t="str">
        <f t="shared" si="185"/>
        <v/>
      </c>
      <c r="K17" s="9" t="str">
        <f t="shared" si="185"/>
        <v/>
      </c>
      <c r="L17" s="9" t="str">
        <f t="shared" si="185"/>
        <v/>
      </c>
      <c r="M17" s="9" t="str">
        <f t="shared" si="185"/>
        <v/>
      </c>
      <c r="N17" s="9" t="str">
        <f t="shared" si="185"/>
        <v/>
      </c>
      <c r="O17" s="2" t="str">
        <f t="shared" si="185"/>
        <v/>
      </c>
      <c r="P17" s="2" t="str">
        <f t="shared" si="185"/>
        <v/>
      </c>
      <c r="Q17" s="9" t="str">
        <f t="shared" si="185"/>
        <v/>
      </c>
      <c r="R17" s="9" t="str">
        <f t="shared" si="185"/>
        <v/>
      </c>
      <c r="S17" s="9" t="str">
        <f t="shared" si="185"/>
        <v/>
      </c>
      <c r="T17" s="8" t="s">
        <v>80</v>
      </c>
      <c r="U17" s="8" t="s">
        <v>80</v>
      </c>
      <c r="V17" s="2" t="s">
        <v>80</v>
      </c>
      <c r="W17" s="2" t="s">
        <v>80</v>
      </c>
      <c r="X17" s="9" t="str">
        <f t="shared" si="185"/>
        <v/>
      </c>
      <c r="Y17" s="9" t="str">
        <f t="shared" si="185"/>
        <v/>
      </c>
      <c r="Z17" s="9" t="str">
        <f t="shared" si="185"/>
        <v/>
      </c>
      <c r="AA17" s="9" t="str">
        <f t="shared" si="185"/>
        <v/>
      </c>
      <c r="AB17" s="9" t="str">
        <f t="shared" si="185"/>
        <v/>
      </c>
      <c r="AC17" s="4" t="str">
        <f t="shared" si="185"/>
        <v/>
      </c>
      <c r="AD17" s="2" t="str">
        <f t="shared" si="185"/>
        <v/>
      </c>
      <c r="AE17" s="8" t="str">
        <f t="shared" si="185"/>
        <v/>
      </c>
      <c r="AF17" s="9" t="str">
        <f t="shared" si="185"/>
        <v/>
      </c>
      <c r="AG17" s="9" t="str">
        <f t="shared" si="185"/>
        <v/>
      </c>
      <c r="AH17" s="9" t="str">
        <f t="shared" si="185"/>
        <v/>
      </c>
      <c r="AI17" s="9" t="str">
        <f t="shared" si="185"/>
        <v/>
      </c>
      <c r="AJ17" s="2" t="s">
        <v>80</v>
      </c>
      <c r="AK17" s="2" t="s">
        <v>80</v>
      </c>
      <c r="AL17" s="9" t="str">
        <f t="shared" si="185"/>
        <v/>
      </c>
      <c r="AM17" s="21" t="str">
        <f t="shared" si="185"/>
        <v>0</v>
      </c>
      <c r="AN17" s="207"/>
      <c r="AO17" s="237"/>
      <c r="AP17" s="225"/>
      <c r="AQ17" s="213"/>
      <c r="AR17" s="32"/>
      <c r="AT17" s="47"/>
      <c r="AU17" s="48"/>
      <c r="AV17" s="48"/>
      <c r="AW17" s="48"/>
      <c r="AX17" s="48"/>
      <c r="AY17" s="48"/>
      <c r="AZ17" s="48"/>
      <c r="BA17" s="48"/>
      <c r="BB17" s="48"/>
      <c r="BC17" s="48"/>
      <c r="BD17" s="48"/>
      <c r="BE17" s="48"/>
      <c r="BF17" s="48"/>
      <c r="BG17" s="48"/>
      <c r="BH17" s="48"/>
      <c r="BI17" s="48"/>
      <c r="BJ17" s="48"/>
      <c r="BK17" s="48"/>
      <c r="BL17" s="48"/>
      <c r="BM17" s="48"/>
      <c r="BN17" s="48"/>
      <c r="BO17" s="48"/>
      <c r="BP17" s="48"/>
      <c r="BQ17" s="48"/>
      <c r="BR17" s="48"/>
      <c r="BS17" s="48"/>
      <c r="BT17" s="48"/>
      <c r="BU17" s="48"/>
      <c r="BV17" s="48"/>
      <c r="BW17" s="48"/>
      <c r="BX17" s="48"/>
      <c r="BY17" s="48"/>
      <c r="BZ17" s="48"/>
      <c r="CA17" s="48"/>
      <c r="CB17" s="48"/>
      <c r="CC17" s="48"/>
      <c r="CD17" s="48"/>
      <c r="CE17" s="48"/>
      <c r="CF17" s="48"/>
      <c r="CG17" s="81"/>
      <c r="CH17" s="80"/>
      <c r="CI17" s="48"/>
      <c r="CJ17" s="48"/>
      <c r="CK17" s="48"/>
      <c r="CL17" s="48"/>
      <c r="CM17" s="48"/>
      <c r="CN17" s="48"/>
      <c r="CO17" s="48"/>
      <c r="CP17" s="48"/>
      <c r="CQ17" s="48"/>
      <c r="CR17" s="48"/>
      <c r="CS17" s="48"/>
      <c r="CT17" s="48"/>
      <c r="CU17" s="48"/>
      <c r="CV17" s="48"/>
      <c r="CW17" s="48"/>
      <c r="CX17" s="48"/>
      <c r="CY17" s="48"/>
      <c r="CZ17" s="48"/>
      <c r="DA17" s="48"/>
      <c r="DB17" s="48"/>
      <c r="DC17" s="48"/>
      <c r="DD17" s="48"/>
      <c r="DE17" s="48"/>
      <c r="DF17" s="48"/>
      <c r="DG17" s="48"/>
      <c r="DH17" s="48"/>
      <c r="DI17" s="48"/>
      <c r="DJ17" s="48"/>
      <c r="DK17" s="48"/>
      <c r="DL17" s="48"/>
      <c r="DM17" s="48"/>
      <c r="DN17" s="48"/>
      <c r="DO17" s="48"/>
      <c r="DP17" s="48"/>
      <c r="DQ17" s="48"/>
      <c r="DR17" s="48"/>
      <c r="DS17" s="48"/>
    </row>
    <row r="18" spans="1:123" x14ac:dyDescent="0.25">
      <c r="A18" s="42"/>
      <c r="B18" s="218" t="s">
        <v>24</v>
      </c>
      <c r="C18" s="58" t="s">
        <v>77</v>
      </c>
      <c r="D18" s="20">
        <f t="shared" ref="D18:AG18" si="186">C18+1</f>
        <v>1</v>
      </c>
      <c r="E18" s="20">
        <f t="shared" si="186"/>
        <v>2</v>
      </c>
      <c r="F18" s="20">
        <f t="shared" si="186"/>
        <v>3</v>
      </c>
      <c r="G18" s="20">
        <f t="shared" si="186"/>
        <v>4</v>
      </c>
      <c r="H18" s="3">
        <f t="shared" si="186"/>
        <v>5</v>
      </c>
      <c r="I18" s="3">
        <f t="shared" si="186"/>
        <v>6</v>
      </c>
      <c r="J18" s="20">
        <f t="shared" si="186"/>
        <v>7</v>
      </c>
      <c r="K18" s="20">
        <f t="shared" si="186"/>
        <v>8</v>
      </c>
      <c r="L18" s="20">
        <f t="shared" si="186"/>
        <v>9</v>
      </c>
      <c r="M18" s="20">
        <f t="shared" si="186"/>
        <v>10</v>
      </c>
      <c r="N18" s="20">
        <f t="shared" si="186"/>
        <v>11</v>
      </c>
      <c r="O18" s="3">
        <f t="shared" si="186"/>
        <v>12</v>
      </c>
      <c r="P18" s="3">
        <f t="shared" si="186"/>
        <v>13</v>
      </c>
      <c r="Q18" s="20">
        <f t="shared" si="186"/>
        <v>14</v>
      </c>
      <c r="R18" s="20">
        <f t="shared" si="186"/>
        <v>15</v>
      </c>
      <c r="S18" s="20">
        <f t="shared" si="186"/>
        <v>16</v>
      </c>
      <c r="T18" s="20">
        <f t="shared" si="186"/>
        <v>17</v>
      </c>
      <c r="U18" s="20">
        <f t="shared" si="186"/>
        <v>18</v>
      </c>
      <c r="V18" s="3">
        <f t="shared" si="186"/>
        <v>19</v>
      </c>
      <c r="W18" s="3">
        <f t="shared" si="186"/>
        <v>20</v>
      </c>
      <c r="X18" s="20">
        <f t="shared" si="186"/>
        <v>21</v>
      </c>
      <c r="Y18" s="20">
        <f t="shared" si="186"/>
        <v>22</v>
      </c>
      <c r="Z18" s="20">
        <f t="shared" si="186"/>
        <v>23</v>
      </c>
      <c r="AA18" s="20">
        <f t="shared" si="186"/>
        <v>24</v>
      </c>
      <c r="AB18" s="20">
        <f t="shared" si="186"/>
        <v>25</v>
      </c>
      <c r="AC18" s="3">
        <f t="shared" si="186"/>
        <v>26</v>
      </c>
      <c r="AD18" s="3">
        <f t="shared" si="186"/>
        <v>27</v>
      </c>
      <c r="AE18" s="20">
        <f t="shared" si="186"/>
        <v>28</v>
      </c>
      <c r="AF18" s="20">
        <f t="shared" si="186"/>
        <v>29</v>
      </c>
      <c r="AG18" s="20">
        <f t="shared" si="186"/>
        <v>30</v>
      </c>
      <c r="AH18" s="58" t="s">
        <v>77</v>
      </c>
      <c r="AI18" s="58" t="s">
        <v>77</v>
      </c>
      <c r="AJ18" s="58" t="s">
        <v>77</v>
      </c>
      <c r="AK18" s="58" t="s">
        <v>77</v>
      </c>
      <c r="AL18" s="58" t="s">
        <v>77</v>
      </c>
      <c r="AM18" s="58" t="s">
        <v>77</v>
      </c>
      <c r="AN18" s="234">
        <f>COUNTIF(C19:AM19,"CS")</f>
        <v>0</v>
      </c>
      <c r="AO18" s="235">
        <f>COUNTIF(C19:AM19,"WE")/2</f>
        <v>3</v>
      </c>
      <c r="AP18" s="243">
        <f>COUNTIFS(C19:AM19,"CS",C20:AM20,"Did")</f>
        <v>0</v>
      </c>
      <c r="AQ18" s="226">
        <f>COUNTIFS(C19:AM19,"WE",C20:AM20,"Did")/2</f>
        <v>2</v>
      </c>
      <c r="AR18" s="32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81"/>
      <c r="CH18" s="80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</row>
    <row r="19" spans="1:123" x14ac:dyDescent="0.25">
      <c r="A19" s="42"/>
      <c r="B19" s="233"/>
      <c r="C19" s="57" t="str">
        <f>IF(C18="0",C18,"")</f>
        <v>0</v>
      </c>
      <c r="D19" s="26" t="str">
        <f t="shared" ref="D19" si="187">IF(D18="0",D18,"")</f>
        <v/>
      </c>
      <c r="E19" s="26" t="str">
        <f t="shared" ref="E19" si="188">IF(E18="0",E18,"")</f>
        <v/>
      </c>
      <c r="F19" s="26" t="str">
        <f t="shared" ref="F19" si="189">IF(F18="0",F18,"")</f>
        <v/>
      </c>
      <c r="G19" s="26" t="str">
        <f t="shared" ref="G19" si="190">IF(G18="0",G18,"")</f>
        <v/>
      </c>
      <c r="H19" s="25" t="str">
        <f t="shared" ref="H19" si="191">IF(H18="0",H18,"")</f>
        <v/>
      </c>
      <c r="I19" s="25" t="str">
        <f t="shared" ref="I19" si="192">IF(I18="0",I18,"")</f>
        <v/>
      </c>
      <c r="J19" s="26" t="str">
        <f t="shared" ref="J19" si="193">IF(J18="0",J18,"")</f>
        <v/>
      </c>
      <c r="K19" s="26" t="str">
        <f t="shared" ref="K19" si="194">IF(K18="0",K18,"")</f>
        <v/>
      </c>
      <c r="L19" s="26" t="str">
        <f t="shared" ref="L19" si="195">IF(L18="0",L18,"")</f>
        <v/>
      </c>
      <c r="M19" s="26" t="str">
        <f t="shared" ref="M19" si="196">IF(M18="0",M18,"")</f>
        <v/>
      </c>
      <c r="N19" s="26" t="str">
        <f t="shared" ref="N19" si="197">IF(N18="0",N18,"")</f>
        <v/>
      </c>
      <c r="O19" s="25" t="s">
        <v>79</v>
      </c>
      <c r="P19" s="25" t="s">
        <v>79</v>
      </c>
      <c r="Q19" s="26" t="str">
        <f t="shared" ref="Q19" si="198">IF(Q18="0",Q18,"")</f>
        <v/>
      </c>
      <c r="R19" s="26" t="str">
        <f t="shared" ref="R19" si="199">IF(R18="0",R18,"")</f>
        <v/>
      </c>
      <c r="S19" s="26" t="str">
        <f t="shared" ref="S19" si="200">IF(S18="0",S18,"")</f>
        <v/>
      </c>
      <c r="T19" s="26" t="str">
        <f t="shared" ref="T19" si="201">IF(T18="0",T18,"")</f>
        <v/>
      </c>
      <c r="U19" s="26" t="str">
        <f t="shared" ref="U19" si="202">IF(U18="0",U18,"")</f>
        <v/>
      </c>
      <c r="V19" s="25" t="s">
        <v>79</v>
      </c>
      <c r="W19" s="25" t="s">
        <v>79</v>
      </c>
      <c r="X19" s="26" t="str">
        <f t="shared" ref="X19" si="203">IF(X18="0",X18,"")</f>
        <v/>
      </c>
      <c r="Y19" s="26" t="str">
        <f t="shared" ref="Y19" si="204">IF(Y18="0",Y18,"")</f>
        <v/>
      </c>
      <c r="Z19" s="26" t="str">
        <f t="shared" ref="Z19" si="205">IF(Z18="0",Z18,"")</f>
        <v/>
      </c>
      <c r="AA19" s="26" t="str">
        <f t="shared" ref="AA19" si="206">IF(AA18="0",AA18,"")</f>
        <v/>
      </c>
      <c r="AB19" s="26" t="str">
        <f t="shared" ref="AB19" si="207">IF(AB18="0",AB18,"")</f>
        <v/>
      </c>
      <c r="AC19" s="25" t="s">
        <v>79</v>
      </c>
      <c r="AD19" s="25" t="s">
        <v>79</v>
      </c>
      <c r="AE19" s="26" t="str">
        <f t="shared" ref="AE19" si="208">IF(AE18="0",AE18,"")</f>
        <v/>
      </c>
      <c r="AF19" s="26" t="str">
        <f t="shared" ref="AF19" si="209">IF(AF18="0",AF18,"")</f>
        <v/>
      </c>
      <c r="AG19" s="26" t="str">
        <f t="shared" ref="AG19" si="210">IF(AG18="0",AG18,"")</f>
        <v/>
      </c>
      <c r="AH19" s="26" t="str">
        <f t="shared" ref="AH19" si="211">IF(AH18="0",AH18,"")</f>
        <v>0</v>
      </c>
      <c r="AI19" s="26" t="str">
        <f t="shared" ref="AI19" si="212">IF(AI18="0",AI18,"")</f>
        <v>0</v>
      </c>
      <c r="AJ19" s="25" t="str">
        <f t="shared" ref="AJ19" si="213">IF(AJ18="0",AJ18,"")</f>
        <v>0</v>
      </c>
      <c r="AK19" s="25" t="str">
        <f t="shared" ref="AK19" si="214">IF(AK18="0",AK18,"")</f>
        <v>0</v>
      </c>
      <c r="AL19" s="26" t="str">
        <f t="shared" ref="AL19" si="215">IF(AL18="0",AL18,"")</f>
        <v>0</v>
      </c>
      <c r="AM19" s="27" t="str">
        <f t="shared" ref="AM19" si="216">IF(AM18="0",AM18,"")</f>
        <v>0</v>
      </c>
      <c r="AN19" s="206"/>
      <c r="AO19" s="236"/>
      <c r="AP19" s="244"/>
      <c r="AQ19" s="212"/>
      <c r="AR19" s="32"/>
      <c r="AT19" s="47"/>
      <c r="AU19" s="48"/>
      <c r="AV19" s="48"/>
      <c r="AW19" s="48"/>
      <c r="AX19" s="48"/>
      <c r="AY19" s="48"/>
      <c r="AZ19" s="48"/>
      <c r="BA19" s="48"/>
      <c r="BB19" s="48"/>
      <c r="BC19" s="48"/>
      <c r="BD19" s="48"/>
      <c r="BE19" s="48"/>
      <c r="BF19" s="48"/>
      <c r="BG19" s="48"/>
      <c r="BH19" s="48"/>
      <c r="BI19" s="48"/>
      <c r="BJ19" s="48"/>
      <c r="BK19" s="48"/>
      <c r="BL19" s="48"/>
      <c r="BM19" s="48"/>
      <c r="BN19" s="48"/>
      <c r="BO19" s="48"/>
      <c r="BP19" s="48"/>
      <c r="BQ19" s="48"/>
      <c r="BR19" s="48"/>
      <c r="BS19" s="48"/>
      <c r="BT19" s="48"/>
      <c r="BU19" s="48"/>
      <c r="BV19" s="48"/>
      <c r="BW19" s="48"/>
      <c r="BX19" s="48"/>
      <c r="BY19" s="48"/>
      <c r="BZ19" s="48"/>
      <c r="CA19" s="48"/>
      <c r="CB19" s="48"/>
      <c r="CC19" s="48"/>
      <c r="CD19" s="48"/>
      <c r="CE19" s="48"/>
      <c r="CF19" s="48"/>
      <c r="CG19" s="81"/>
      <c r="CH19" s="80"/>
      <c r="CI19" s="48"/>
      <c r="CJ19" s="48"/>
      <c r="CK19" s="48"/>
      <c r="CL19" s="48"/>
      <c r="CM19" s="48"/>
      <c r="CN19" s="48"/>
      <c r="CO19" s="48"/>
      <c r="CP19" s="48"/>
      <c r="CQ19" s="48"/>
      <c r="CR19" s="48"/>
      <c r="CS19" s="48"/>
      <c r="CT19" s="48"/>
      <c r="CU19" s="48"/>
      <c r="CV19" s="48"/>
      <c r="CW19" s="48"/>
      <c r="CX19" s="48"/>
      <c r="CY19" s="48"/>
      <c r="CZ19" s="48"/>
      <c r="DA19" s="48"/>
      <c r="DB19" s="48"/>
      <c r="DC19" s="48"/>
      <c r="DD19" s="48"/>
      <c r="DE19" s="48"/>
      <c r="DF19" s="48"/>
      <c r="DG19" s="48"/>
      <c r="DH19" s="48"/>
      <c r="DI19" s="48"/>
      <c r="DJ19" s="48"/>
      <c r="DK19" s="48"/>
      <c r="DL19" s="48"/>
      <c r="DM19" s="48"/>
      <c r="DN19" s="48"/>
      <c r="DO19" s="48"/>
      <c r="DP19" s="48"/>
      <c r="DQ19" s="48"/>
      <c r="DR19" s="48"/>
      <c r="DS19" s="48"/>
    </row>
    <row r="20" spans="1:123" ht="15.75" thickBot="1" x14ac:dyDescent="0.3">
      <c r="A20" s="42"/>
      <c r="B20" s="219"/>
      <c r="C20" s="1" t="str">
        <f>IF(C18="0",C18,"")</f>
        <v>0</v>
      </c>
      <c r="D20" s="9" t="str">
        <f t="shared" ref="D20:AM20" si="217">IF(D18="0",D18,"")</f>
        <v/>
      </c>
      <c r="E20" s="9" t="str">
        <f t="shared" si="217"/>
        <v/>
      </c>
      <c r="F20" s="9" t="str">
        <f t="shared" si="217"/>
        <v/>
      </c>
      <c r="G20" s="9" t="str">
        <f t="shared" si="217"/>
        <v/>
      </c>
      <c r="H20" s="2" t="str">
        <f t="shared" si="217"/>
        <v/>
      </c>
      <c r="I20" s="2" t="str">
        <f t="shared" si="217"/>
        <v/>
      </c>
      <c r="J20" s="9" t="str">
        <f t="shared" si="217"/>
        <v/>
      </c>
      <c r="K20" s="9" t="str">
        <f t="shared" si="217"/>
        <v/>
      </c>
      <c r="L20" s="9" t="str">
        <f t="shared" si="217"/>
        <v/>
      </c>
      <c r="M20" s="9" t="str">
        <f t="shared" si="217"/>
        <v/>
      </c>
      <c r="N20" s="9" t="str">
        <f t="shared" si="217"/>
        <v/>
      </c>
      <c r="O20" s="2" t="s">
        <v>80</v>
      </c>
      <c r="P20" s="2" t="s">
        <v>80</v>
      </c>
      <c r="Q20" s="9" t="str">
        <f t="shared" si="217"/>
        <v/>
      </c>
      <c r="R20" s="9" t="str">
        <f t="shared" si="217"/>
        <v/>
      </c>
      <c r="S20" s="9" t="str">
        <f t="shared" si="217"/>
        <v/>
      </c>
      <c r="T20" s="9" t="str">
        <f t="shared" si="217"/>
        <v/>
      </c>
      <c r="U20" s="9" t="str">
        <f t="shared" si="217"/>
        <v/>
      </c>
      <c r="V20" s="2" t="str">
        <f t="shared" si="217"/>
        <v/>
      </c>
      <c r="W20" s="2" t="str">
        <f t="shared" si="217"/>
        <v/>
      </c>
      <c r="X20" s="9" t="str">
        <f t="shared" si="217"/>
        <v/>
      </c>
      <c r="Y20" s="9" t="str">
        <f t="shared" si="217"/>
        <v/>
      </c>
      <c r="Z20" s="9" t="str">
        <f t="shared" si="217"/>
        <v/>
      </c>
      <c r="AA20" s="9" t="str">
        <f t="shared" si="217"/>
        <v/>
      </c>
      <c r="AB20" s="9" t="str">
        <f t="shared" si="217"/>
        <v/>
      </c>
      <c r="AC20" s="2" t="s">
        <v>80</v>
      </c>
      <c r="AD20" s="2" t="s">
        <v>80</v>
      </c>
      <c r="AE20" s="9" t="str">
        <f t="shared" si="217"/>
        <v/>
      </c>
      <c r="AF20" s="9" t="str">
        <f t="shared" si="217"/>
        <v/>
      </c>
      <c r="AG20" s="9" t="str">
        <f t="shared" si="217"/>
        <v/>
      </c>
      <c r="AH20" s="9" t="str">
        <f t="shared" si="217"/>
        <v>0</v>
      </c>
      <c r="AI20" s="9" t="str">
        <f t="shared" si="217"/>
        <v>0</v>
      </c>
      <c r="AJ20" s="2" t="str">
        <f t="shared" si="217"/>
        <v>0</v>
      </c>
      <c r="AK20" s="2" t="str">
        <f t="shared" si="217"/>
        <v>0</v>
      </c>
      <c r="AL20" s="9" t="str">
        <f t="shared" si="217"/>
        <v>0</v>
      </c>
      <c r="AM20" s="21" t="str">
        <f t="shared" si="217"/>
        <v>0</v>
      </c>
      <c r="AN20" s="207"/>
      <c r="AO20" s="237"/>
      <c r="AP20" s="225"/>
      <c r="AQ20" s="213"/>
      <c r="AR20" s="32"/>
      <c r="AT20" s="47"/>
      <c r="AU20" s="48"/>
      <c r="AV20" s="48"/>
      <c r="AW20" s="48"/>
      <c r="AX20" s="48"/>
      <c r="AY20" s="48"/>
      <c r="AZ20" s="48"/>
      <c r="BA20" s="48"/>
      <c r="BB20" s="48"/>
      <c r="BC20" s="48"/>
      <c r="BD20" s="48"/>
      <c r="BE20" s="48"/>
      <c r="BF20" s="48"/>
      <c r="BG20" s="48"/>
      <c r="BH20" s="48"/>
      <c r="BI20" s="48"/>
      <c r="BJ20" s="48"/>
      <c r="BK20" s="48"/>
      <c r="BL20" s="48"/>
      <c r="BM20" s="48"/>
      <c r="BN20" s="48"/>
      <c r="BO20" s="48"/>
      <c r="BP20" s="48"/>
      <c r="BQ20" s="48"/>
      <c r="BR20" s="48"/>
      <c r="BS20" s="48"/>
      <c r="BT20" s="48"/>
      <c r="BU20" s="48"/>
      <c r="BV20" s="48"/>
      <c r="BW20" s="48"/>
      <c r="BX20" s="48"/>
      <c r="BY20" s="48"/>
      <c r="BZ20" s="48"/>
      <c r="CA20" s="48"/>
      <c r="CB20" s="48"/>
      <c r="CC20" s="48"/>
      <c r="CD20" s="48"/>
      <c r="CE20" s="48"/>
      <c r="CF20" s="48"/>
      <c r="CG20" s="81"/>
      <c r="CH20" s="80"/>
      <c r="CI20" s="48"/>
      <c r="CJ20" s="48"/>
      <c r="CK20" s="48"/>
      <c r="CL20" s="48"/>
      <c r="CM20" s="48"/>
      <c r="CN20" s="48"/>
      <c r="CO20" s="48"/>
      <c r="CP20" s="48"/>
      <c r="CQ20" s="48"/>
      <c r="CR20" s="48"/>
      <c r="CS20" s="48"/>
      <c r="CT20" s="48"/>
      <c r="CU20" s="48"/>
      <c r="CV20" s="48"/>
      <c r="CW20" s="48"/>
      <c r="CX20" s="48"/>
      <c r="CY20" s="48"/>
      <c r="CZ20" s="48"/>
      <c r="DA20" s="48"/>
      <c r="DB20" s="48"/>
      <c r="DC20" s="48"/>
      <c r="DD20" s="48"/>
      <c r="DE20" s="48"/>
      <c r="DF20" s="48"/>
      <c r="DG20" s="48"/>
      <c r="DH20" s="48"/>
      <c r="DI20" s="48"/>
      <c r="DJ20" s="48"/>
      <c r="DK20" s="48"/>
      <c r="DL20" s="48"/>
      <c r="DM20" s="48"/>
      <c r="DN20" s="48"/>
      <c r="DO20" s="48"/>
      <c r="DP20" s="48"/>
      <c r="DQ20" s="48"/>
      <c r="DR20" s="48"/>
      <c r="DS20" s="48"/>
    </row>
    <row r="21" spans="1:123" x14ac:dyDescent="0.25">
      <c r="A21" s="42"/>
      <c r="B21" s="218" t="s">
        <v>25</v>
      </c>
      <c r="C21" s="58" t="s">
        <v>77</v>
      </c>
      <c r="D21" s="58" t="s">
        <v>77</v>
      </c>
      <c r="E21" s="58" t="s">
        <v>77</v>
      </c>
      <c r="F21" s="7">
        <f t="shared" ref="F21:AJ21" si="218">E21+1</f>
        <v>1</v>
      </c>
      <c r="G21" s="7">
        <f t="shared" si="218"/>
        <v>2</v>
      </c>
      <c r="H21" s="3">
        <f t="shared" si="218"/>
        <v>3</v>
      </c>
      <c r="I21" s="3">
        <f t="shared" si="218"/>
        <v>4</v>
      </c>
      <c r="J21" s="7">
        <f t="shared" si="218"/>
        <v>5</v>
      </c>
      <c r="K21" s="7">
        <f t="shared" si="218"/>
        <v>6</v>
      </c>
      <c r="L21" s="7">
        <f t="shared" si="218"/>
        <v>7</v>
      </c>
      <c r="M21" s="7">
        <f t="shared" si="218"/>
        <v>8</v>
      </c>
      <c r="N21" s="7">
        <f t="shared" si="218"/>
        <v>9</v>
      </c>
      <c r="O21" s="3">
        <f t="shared" si="218"/>
        <v>10</v>
      </c>
      <c r="P21" s="3">
        <f t="shared" si="218"/>
        <v>11</v>
      </c>
      <c r="Q21" s="7">
        <f t="shared" si="218"/>
        <v>12</v>
      </c>
      <c r="R21" s="7">
        <f t="shared" si="218"/>
        <v>13</v>
      </c>
      <c r="S21" s="7">
        <f t="shared" si="218"/>
        <v>14</v>
      </c>
      <c r="T21" s="7">
        <f t="shared" si="218"/>
        <v>15</v>
      </c>
      <c r="U21" s="7">
        <f t="shared" si="218"/>
        <v>16</v>
      </c>
      <c r="V21" s="3">
        <f t="shared" si="218"/>
        <v>17</v>
      </c>
      <c r="W21" s="3">
        <f t="shared" si="218"/>
        <v>18</v>
      </c>
      <c r="X21" s="7">
        <f t="shared" si="218"/>
        <v>19</v>
      </c>
      <c r="Y21" s="7">
        <f t="shared" si="218"/>
        <v>20</v>
      </c>
      <c r="Z21" s="7">
        <f t="shared" si="218"/>
        <v>21</v>
      </c>
      <c r="AA21" s="7">
        <f t="shared" si="218"/>
        <v>22</v>
      </c>
      <c r="AB21" s="7">
        <f t="shared" si="218"/>
        <v>23</v>
      </c>
      <c r="AC21" s="3">
        <f t="shared" si="218"/>
        <v>24</v>
      </c>
      <c r="AD21" s="3">
        <f t="shared" si="218"/>
        <v>25</v>
      </c>
      <c r="AE21" s="7">
        <f t="shared" si="218"/>
        <v>26</v>
      </c>
      <c r="AF21" s="7">
        <f t="shared" si="218"/>
        <v>27</v>
      </c>
      <c r="AG21" s="7">
        <f t="shared" si="218"/>
        <v>28</v>
      </c>
      <c r="AH21" s="7">
        <f t="shared" si="218"/>
        <v>29</v>
      </c>
      <c r="AI21" s="7">
        <f t="shared" si="218"/>
        <v>30</v>
      </c>
      <c r="AJ21" s="3">
        <f t="shared" si="218"/>
        <v>31</v>
      </c>
      <c r="AK21" s="58" t="s">
        <v>77</v>
      </c>
      <c r="AL21" s="58" t="s">
        <v>77</v>
      </c>
      <c r="AM21" s="58" t="s">
        <v>77</v>
      </c>
      <c r="AN21" s="234">
        <f>COUNTIF(C22:AM22,"CS")</f>
        <v>22</v>
      </c>
      <c r="AO21" s="235">
        <f>COUNTIF(C22:AM22,"WE")/2</f>
        <v>4.5</v>
      </c>
      <c r="AP21" s="243">
        <f>COUNTIFS(C22:AM22,"CS",C23:AM23,"Did")</f>
        <v>11</v>
      </c>
      <c r="AQ21" s="226">
        <f>COUNTIFS(C22:AM22,"WE",C23:AM23,"Did")/2</f>
        <v>2</v>
      </c>
      <c r="AR21" s="32"/>
      <c r="AT21" s="47"/>
      <c r="AU21" s="48"/>
      <c r="AV21" s="48"/>
      <c r="AW21" s="48"/>
      <c r="AX21" s="48"/>
      <c r="AY21" s="48"/>
      <c r="AZ21" s="48"/>
      <c r="BA21" s="48"/>
      <c r="BB21" s="48"/>
      <c r="BC21" s="48"/>
      <c r="BD21" s="48"/>
      <c r="BE21" s="48"/>
      <c r="BF21" s="48"/>
      <c r="BG21" s="48"/>
      <c r="BH21" s="48"/>
      <c r="BI21" s="48"/>
      <c r="BJ21" s="48"/>
      <c r="BK21" s="48"/>
      <c r="BL21" s="48"/>
      <c r="BM21" s="48"/>
      <c r="BN21" s="48"/>
      <c r="BO21" s="48"/>
      <c r="BP21" s="48"/>
      <c r="BQ21" s="48"/>
      <c r="BR21" s="48"/>
      <c r="BS21" s="48"/>
      <c r="BT21" s="48"/>
      <c r="BU21" s="48"/>
      <c r="BV21" s="48"/>
      <c r="BW21" s="48"/>
      <c r="BX21" s="48"/>
      <c r="BY21" s="48"/>
      <c r="BZ21" s="48"/>
      <c r="CA21" s="48"/>
      <c r="CB21" s="48"/>
      <c r="CC21" s="48"/>
      <c r="CD21" s="48"/>
      <c r="CE21" s="48"/>
      <c r="CF21" s="48"/>
      <c r="CG21" s="81"/>
      <c r="CH21" s="80"/>
      <c r="CI21" s="48"/>
      <c r="CJ21" s="48"/>
      <c r="CK21" s="48"/>
      <c r="CL21" s="48"/>
      <c r="CM21" s="48"/>
      <c r="CN21" s="48"/>
      <c r="CO21" s="48"/>
      <c r="CP21" s="48"/>
      <c r="CQ21" s="48"/>
      <c r="CR21" s="48"/>
      <c r="CS21" s="48"/>
      <c r="CT21" s="48"/>
      <c r="CU21" s="48"/>
      <c r="CV21" s="48"/>
      <c r="CW21" s="48"/>
      <c r="CX21" s="48"/>
      <c r="CY21" s="48"/>
      <c r="CZ21" s="48"/>
      <c r="DA21" s="48"/>
      <c r="DB21" s="48"/>
      <c r="DC21" s="48"/>
      <c r="DD21" s="48"/>
      <c r="DE21" s="48"/>
      <c r="DF21" s="48"/>
      <c r="DG21" s="48"/>
      <c r="DH21" s="48"/>
      <c r="DI21" s="48"/>
      <c r="DJ21" s="48"/>
      <c r="DK21" s="48"/>
      <c r="DL21" s="48"/>
      <c r="DM21" s="48"/>
      <c r="DN21" s="48"/>
      <c r="DO21" s="48"/>
      <c r="DP21" s="48"/>
      <c r="DQ21" s="48"/>
      <c r="DR21" s="48"/>
      <c r="DS21" s="48"/>
    </row>
    <row r="22" spans="1:123" x14ac:dyDescent="0.25">
      <c r="A22" s="42"/>
      <c r="B22" s="233"/>
      <c r="C22" s="57" t="str">
        <f>IF(C21="0",C21,"")</f>
        <v>0</v>
      </c>
      <c r="D22" s="26" t="str">
        <f t="shared" ref="D22" si="219">IF(D21="0",D21,"")</f>
        <v>0</v>
      </c>
      <c r="E22" s="26" t="str">
        <f t="shared" ref="E22" si="220">IF(E21="0",E21,"")</f>
        <v>0</v>
      </c>
      <c r="F22" s="24" t="s">
        <v>78</v>
      </c>
      <c r="G22" s="24" t="s">
        <v>78</v>
      </c>
      <c r="H22" s="25" t="s">
        <v>79</v>
      </c>
      <c r="I22" s="25" t="s">
        <v>79</v>
      </c>
      <c r="J22" s="24" t="s">
        <v>78</v>
      </c>
      <c r="K22" s="24" t="s">
        <v>78</v>
      </c>
      <c r="L22" s="24" t="s">
        <v>78</v>
      </c>
      <c r="M22" s="24" t="s">
        <v>78</v>
      </c>
      <c r="N22" s="24" t="s">
        <v>78</v>
      </c>
      <c r="O22" s="25" t="s">
        <v>79</v>
      </c>
      <c r="P22" s="25" t="s">
        <v>79</v>
      </c>
      <c r="Q22" s="24" t="s">
        <v>78</v>
      </c>
      <c r="R22" s="24" t="s">
        <v>78</v>
      </c>
      <c r="S22" s="24" t="s">
        <v>78</v>
      </c>
      <c r="T22" s="24" t="s">
        <v>78</v>
      </c>
      <c r="U22" s="24" t="s">
        <v>78</v>
      </c>
      <c r="V22" s="25" t="s">
        <v>79</v>
      </c>
      <c r="W22" s="25" t="s">
        <v>79</v>
      </c>
      <c r="X22" s="24" t="s">
        <v>78</v>
      </c>
      <c r="Y22" s="24" t="s">
        <v>78</v>
      </c>
      <c r="Z22" s="24" t="s">
        <v>78</v>
      </c>
      <c r="AA22" s="24" t="s">
        <v>78</v>
      </c>
      <c r="AB22" s="24" t="s">
        <v>78</v>
      </c>
      <c r="AC22" s="25" t="s">
        <v>79</v>
      </c>
      <c r="AD22" s="25" t="s">
        <v>79</v>
      </c>
      <c r="AE22" s="24" t="s">
        <v>78</v>
      </c>
      <c r="AF22" s="24" t="s">
        <v>78</v>
      </c>
      <c r="AG22" s="24" t="s">
        <v>78</v>
      </c>
      <c r="AH22" s="24" t="s">
        <v>78</v>
      </c>
      <c r="AI22" s="24" t="s">
        <v>78</v>
      </c>
      <c r="AJ22" s="25" t="s">
        <v>79</v>
      </c>
      <c r="AK22" s="25" t="str">
        <f t="shared" ref="AK22" si="221">IF(AK21="0",AK21,"")</f>
        <v>0</v>
      </c>
      <c r="AL22" s="26" t="str">
        <f t="shared" ref="AL22" si="222">IF(AL21="0",AL21,"")</f>
        <v>0</v>
      </c>
      <c r="AM22" s="27" t="str">
        <f t="shared" ref="AM22" si="223">IF(AM21="0",AM21,"")</f>
        <v>0</v>
      </c>
      <c r="AN22" s="206"/>
      <c r="AO22" s="236"/>
      <c r="AP22" s="244"/>
      <c r="AQ22" s="212"/>
      <c r="AR22" s="32"/>
      <c r="AT22" s="47"/>
      <c r="AU22" s="48"/>
      <c r="AV22" s="48"/>
      <c r="AW22" s="48"/>
      <c r="AX22" s="48"/>
      <c r="AY22" s="48"/>
      <c r="AZ22" s="48"/>
      <c r="BA22" s="48"/>
      <c r="BB22" s="48"/>
      <c r="BC22" s="48"/>
      <c r="BD22" s="48"/>
      <c r="BE22" s="48"/>
      <c r="BF22" s="48"/>
      <c r="BG22" s="48"/>
      <c r="BH22" s="48"/>
      <c r="BI22" s="48"/>
      <c r="BJ22" s="48"/>
      <c r="BK22" s="48"/>
      <c r="BL22" s="48"/>
      <c r="BM22" s="48"/>
      <c r="BN22" s="48"/>
      <c r="BO22" s="48"/>
      <c r="BP22" s="48"/>
      <c r="BQ22" s="48"/>
      <c r="BR22" s="48"/>
      <c r="BS22" s="48"/>
      <c r="BT22" s="48"/>
      <c r="BU22" s="48"/>
      <c r="BV22" s="48"/>
      <c r="BW22" s="48"/>
      <c r="BX22" s="48"/>
      <c r="BY22" s="48"/>
      <c r="BZ22" s="48"/>
      <c r="CA22" s="48"/>
      <c r="CB22" s="48"/>
      <c r="CC22" s="48"/>
      <c r="CD22" s="48"/>
      <c r="CE22" s="48"/>
      <c r="CF22" s="48"/>
      <c r="CG22" s="81"/>
      <c r="CH22" s="80"/>
      <c r="CI22" s="48"/>
      <c r="CJ22" s="48"/>
      <c r="CK22" s="48"/>
      <c r="CL22" s="48"/>
      <c r="CM22" s="48"/>
      <c r="CN22" s="48"/>
      <c r="CO22" s="48"/>
      <c r="CP22" s="48"/>
      <c r="CQ22" s="48"/>
      <c r="CR22" s="48"/>
      <c r="CS22" s="48"/>
      <c r="CT22" s="48"/>
      <c r="CU22" s="48"/>
      <c r="CV22" s="48"/>
      <c r="CW22" s="48"/>
      <c r="CX22" s="48"/>
      <c r="CY22" s="48"/>
      <c r="CZ22" s="48"/>
      <c r="DA22" s="48"/>
      <c r="DB22" s="48"/>
      <c r="DC22" s="48"/>
      <c r="DD22" s="48"/>
      <c r="DE22" s="48"/>
      <c r="DF22" s="48"/>
      <c r="DG22" s="48"/>
      <c r="DH22" s="48"/>
      <c r="DI22" s="48"/>
      <c r="DJ22" s="48"/>
      <c r="DK22" s="48"/>
      <c r="DL22" s="48"/>
      <c r="DM22" s="48"/>
      <c r="DN22" s="48"/>
      <c r="DO22" s="48"/>
      <c r="DP22" s="48"/>
      <c r="DQ22" s="48"/>
      <c r="DR22" s="48"/>
      <c r="DS22" s="48"/>
    </row>
    <row r="23" spans="1:123" ht="15.75" thickBot="1" x14ac:dyDescent="0.3">
      <c r="A23" s="42"/>
      <c r="B23" s="219"/>
      <c r="C23" s="1" t="str">
        <f>IF(C21="0",C21,"")</f>
        <v>0</v>
      </c>
      <c r="D23" s="9" t="str">
        <f t="shared" ref="D23:AM23" si="224">IF(D21="0",D21,"")</f>
        <v>0</v>
      </c>
      <c r="E23" s="9" t="str">
        <f t="shared" si="224"/>
        <v>0</v>
      </c>
      <c r="F23" s="8" t="str">
        <f t="shared" si="224"/>
        <v/>
      </c>
      <c r="G23" s="8" t="str">
        <f t="shared" si="224"/>
        <v/>
      </c>
      <c r="H23" s="2" t="str">
        <f t="shared" si="224"/>
        <v/>
      </c>
      <c r="I23" s="2" t="str">
        <f t="shared" si="224"/>
        <v/>
      </c>
      <c r="J23" s="8" t="str">
        <f t="shared" si="224"/>
        <v/>
      </c>
      <c r="K23" s="8" t="str">
        <f t="shared" si="224"/>
        <v/>
      </c>
      <c r="L23" s="8" t="str">
        <f t="shared" si="224"/>
        <v/>
      </c>
      <c r="M23" s="8" t="str">
        <f t="shared" si="224"/>
        <v/>
      </c>
      <c r="N23" s="8" t="str">
        <f t="shared" si="224"/>
        <v/>
      </c>
      <c r="O23" s="2"/>
      <c r="P23" s="2"/>
      <c r="Q23" s="8" t="str">
        <f t="shared" si="224"/>
        <v/>
      </c>
      <c r="R23" s="8" t="str">
        <f t="shared" si="224"/>
        <v/>
      </c>
      <c r="S23" s="8" t="str">
        <f t="shared" si="224"/>
        <v/>
      </c>
      <c r="T23" s="8" t="str">
        <f t="shared" si="224"/>
        <v/>
      </c>
      <c r="U23" s="8" t="s">
        <v>80</v>
      </c>
      <c r="V23" s="2" t="s">
        <v>80</v>
      </c>
      <c r="W23" s="2" t="s">
        <v>81</v>
      </c>
      <c r="X23" s="8" t="s">
        <v>80</v>
      </c>
      <c r="Y23" s="8" t="s">
        <v>80</v>
      </c>
      <c r="Z23" s="8" t="s">
        <v>80</v>
      </c>
      <c r="AA23" s="8" t="s">
        <v>80</v>
      </c>
      <c r="AB23" s="8" t="s">
        <v>80</v>
      </c>
      <c r="AC23" s="2" t="s">
        <v>80</v>
      </c>
      <c r="AD23" s="2" t="s">
        <v>80</v>
      </c>
      <c r="AE23" s="8" t="s">
        <v>80</v>
      </c>
      <c r="AF23" s="8" t="s">
        <v>80</v>
      </c>
      <c r="AG23" s="8" t="s">
        <v>80</v>
      </c>
      <c r="AH23" s="8" t="s">
        <v>80</v>
      </c>
      <c r="AI23" s="8" t="s">
        <v>80</v>
      </c>
      <c r="AJ23" s="2" t="s">
        <v>80</v>
      </c>
      <c r="AK23" s="2" t="str">
        <f t="shared" si="224"/>
        <v>0</v>
      </c>
      <c r="AL23" s="9" t="str">
        <f t="shared" si="224"/>
        <v>0</v>
      </c>
      <c r="AM23" s="21" t="str">
        <f t="shared" si="224"/>
        <v>0</v>
      </c>
      <c r="AN23" s="207"/>
      <c r="AO23" s="237"/>
      <c r="AP23" s="225"/>
      <c r="AQ23" s="213"/>
      <c r="AR23" s="32"/>
      <c r="AT23" s="48"/>
      <c r="AU23" s="48"/>
      <c r="AV23" s="48"/>
      <c r="AW23" s="48"/>
      <c r="AX23" s="48"/>
      <c r="AY23" s="48"/>
      <c r="AZ23" s="48"/>
      <c r="BA23" s="48"/>
      <c r="BB23" s="48"/>
      <c r="BC23" s="48"/>
      <c r="BD23" s="48"/>
      <c r="BE23" s="48"/>
      <c r="BF23" s="48"/>
      <c r="BG23" s="48"/>
      <c r="BH23" s="48"/>
      <c r="BI23" s="48"/>
      <c r="BJ23" s="48"/>
      <c r="BK23" s="48"/>
      <c r="BL23" s="48"/>
      <c r="BM23" s="48"/>
      <c r="BN23" s="48"/>
      <c r="BO23" s="48"/>
      <c r="BP23" s="48"/>
      <c r="BQ23" s="48"/>
      <c r="BR23" s="48"/>
      <c r="BS23" s="48"/>
      <c r="BT23" s="48"/>
      <c r="BU23" s="48"/>
      <c r="BV23" s="48"/>
      <c r="BW23" s="48"/>
      <c r="BX23" s="48"/>
      <c r="BY23" s="48"/>
      <c r="BZ23" s="48"/>
      <c r="CA23" s="48"/>
      <c r="CB23" s="48"/>
      <c r="CC23" s="48"/>
      <c r="CD23" s="48"/>
      <c r="CE23" s="48"/>
      <c r="CF23" s="48"/>
      <c r="CG23" s="81"/>
      <c r="CH23" s="80"/>
      <c r="CI23" s="48"/>
      <c r="CJ23" s="48"/>
      <c r="CK23" s="48"/>
      <c r="CL23" s="48"/>
      <c r="CM23" s="48"/>
      <c r="CN23" s="48"/>
      <c r="CO23" s="48"/>
      <c r="CP23" s="48"/>
      <c r="CQ23" s="48"/>
      <c r="CR23" s="48"/>
      <c r="CS23" s="48"/>
      <c r="CT23" s="48"/>
      <c r="CU23" s="48"/>
      <c r="CV23" s="48"/>
      <c r="CW23" s="48"/>
      <c r="CX23" s="48"/>
      <c r="CY23" s="48"/>
      <c r="CZ23" s="48"/>
      <c r="DA23" s="48"/>
      <c r="DB23" s="48"/>
      <c r="DC23" s="48"/>
      <c r="DD23" s="48"/>
      <c r="DE23" s="48"/>
      <c r="DF23" s="48"/>
      <c r="DG23" s="48"/>
      <c r="DH23" s="48"/>
      <c r="DI23" s="48"/>
      <c r="DJ23" s="48"/>
      <c r="DK23" s="48"/>
      <c r="DL23" s="48"/>
      <c r="DM23" s="48"/>
      <c r="DN23" s="48"/>
      <c r="DO23" s="48"/>
      <c r="DP23" s="48"/>
      <c r="DQ23" s="48"/>
      <c r="DR23" s="48"/>
      <c r="DS23" s="48"/>
    </row>
    <row r="24" spans="1:123" x14ac:dyDescent="0.25">
      <c r="A24" s="42"/>
      <c r="B24" s="218" t="s">
        <v>28</v>
      </c>
      <c r="C24" s="58" t="s">
        <v>77</v>
      </c>
      <c r="D24" s="58" t="s">
        <v>77</v>
      </c>
      <c r="E24" s="58" t="s">
        <v>77</v>
      </c>
      <c r="F24" s="58" t="s">
        <v>77</v>
      </c>
      <c r="G24" s="58" t="s">
        <v>77</v>
      </c>
      <c r="H24" s="58" t="s">
        <v>77</v>
      </c>
      <c r="I24" s="3">
        <f t="shared" ref="I24:AM24" si="225">H24+1</f>
        <v>1</v>
      </c>
      <c r="J24" s="7">
        <f t="shared" si="225"/>
        <v>2</v>
      </c>
      <c r="K24" s="7">
        <f t="shared" si="225"/>
        <v>3</v>
      </c>
      <c r="L24" s="7">
        <f t="shared" si="225"/>
        <v>4</v>
      </c>
      <c r="M24" s="7">
        <f t="shared" si="225"/>
        <v>5</v>
      </c>
      <c r="N24" s="7">
        <f t="shared" si="225"/>
        <v>6</v>
      </c>
      <c r="O24" s="3">
        <f t="shared" si="225"/>
        <v>7</v>
      </c>
      <c r="P24" s="3">
        <f t="shared" si="225"/>
        <v>8</v>
      </c>
      <c r="Q24" s="7">
        <f t="shared" si="225"/>
        <v>9</v>
      </c>
      <c r="R24" s="7">
        <f t="shared" si="225"/>
        <v>10</v>
      </c>
      <c r="S24" s="7">
        <f t="shared" si="225"/>
        <v>11</v>
      </c>
      <c r="T24" s="7">
        <f t="shared" si="225"/>
        <v>12</v>
      </c>
      <c r="U24" s="7">
        <f t="shared" si="225"/>
        <v>13</v>
      </c>
      <c r="V24" s="3">
        <f t="shared" si="225"/>
        <v>14</v>
      </c>
      <c r="W24" s="3">
        <f t="shared" si="225"/>
        <v>15</v>
      </c>
      <c r="X24" s="7">
        <f t="shared" si="225"/>
        <v>16</v>
      </c>
      <c r="Y24" s="7">
        <f t="shared" si="225"/>
        <v>17</v>
      </c>
      <c r="Z24" s="7">
        <f t="shared" si="225"/>
        <v>18</v>
      </c>
      <c r="AA24" s="7">
        <f t="shared" si="225"/>
        <v>19</v>
      </c>
      <c r="AB24" s="7">
        <f t="shared" si="225"/>
        <v>20</v>
      </c>
      <c r="AC24" s="3">
        <f t="shared" si="225"/>
        <v>21</v>
      </c>
      <c r="AD24" s="3">
        <f t="shared" si="225"/>
        <v>22</v>
      </c>
      <c r="AE24" s="7">
        <f t="shared" si="225"/>
        <v>23</v>
      </c>
      <c r="AF24" s="7">
        <f t="shared" si="225"/>
        <v>24</v>
      </c>
      <c r="AG24" s="7">
        <f t="shared" si="225"/>
        <v>25</v>
      </c>
      <c r="AH24" s="7">
        <f t="shared" si="225"/>
        <v>26</v>
      </c>
      <c r="AI24" s="7">
        <f t="shared" si="225"/>
        <v>27</v>
      </c>
      <c r="AJ24" s="3">
        <f t="shared" si="225"/>
        <v>28</v>
      </c>
      <c r="AK24" s="3">
        <f t="shared" si="225"/>
        <v>29</v>
      </c>
      <c r="AL24" s="7">
        <f t="shared" si="225"/>
        <v>30</v>
      </c>
      <c r="AM24" s="7">
        <f t="shared" si="225"/>
        <v>31</v>
      </c>
      <c r="AN24" s="234">
        <f>COUNTIF(C25:AM25,"CS")</f>
        <v>22</v>
      </c>
      <c r="AO24" s="235">
        <f>COUNTIF(C25:AM25,"WE")/2</f>
        <v>4.5</v>
      </c>
      <c r="AP24" s="243">
        <f>COUNTIFS(C25:AM25,"CS",C26:AM26,"Did")</f>
        <v>10</v>
      </c>
      <c r="AQ24" s="226">
        <f>COUNTIFS(C25:AM25,"WE",C26:AM26,"Did")/2</f>
        <v>2</v>
      </c>
      <c r="AR24" s="32"/>
      <c r="AT24" s="47"/>
      <c r="AU24" s="48"/>
      <c r="AV24" s="48"/>
      <c r="AW24" s="48"/>
      <c r="AX24" s="48"/>
      <c r="AY24" s="48"/>
      <c r="AZ24" s="48"/>
      <c r="BA24" s="48"/>
      <c r="BB24" s="48"/>
      <c r="BC24" s="48"/>
      <c r="BD24" s="48"/>
      <c r="BE24" s="48"/>
      <c r="BF24" s="48"/>
      <c r="BG24" s="48"/>
      <c r="BH24" s="48"/>
      <c r="BI24" s="48"/>
      <c r="BJ24" s="48"/>
      <c r="BK24" s="48"/>
      <c r="BL24" s="48"/>
      <c r="BM24" s="48"/>
      <c r="BN24" s="48"/>
      <c r="BO24" s="48"/>
      <c r="BP24" s="48"/>
      <c r="BQ24" s="48"/>
      <c r="BR24" s="48"/>
      <c r="BS24" s="48"/>
      <c r="BT24" s="48"/>
      <c r="BU24" s="48"/>
      <c r="BV24" s="48"/>
      <c r="BW24" s="48"/>
      <c r="BX24" s="48"/>
      <c r="BY24" s="48"/>
      <c r="BZ24" s="48"/>
      <c r="CA24" s="48"/>
      <c r="CB24" s="48"/>
      <c r="CC24" s="48"/>
      <c r="CD24" s="48"/>
      <c r="CE24" s="48"/>
      <c r="CF24" s="48"/>
      <c r="CG24" s="81"/>
      <c r="CH24" s="80"/>
      <c r="CI24" s="48"/>
      <c r="CJ24" s="48"/>
      <c r="CK24" s="48"/>
      <c r="CL24" s="48"/>
      <c r="CM24" s="48"/>
      <c r="CN24" s="48"/>
      <c r="CO24" s="48"/>
      <c r="CP24" s="48"/>
      <c r="CQ24" s="48"/>
      <c r="CR24" s="48"/>
      <c r="CS24" s="48"/>
      <c r="CT24" s="48"/>
      <c r="CU24" s="48"/>
      <c r="CV24" s="48"/>
      <c r="CW24" s="48"/>
      <c r="CX24" s="48"/>
      <c r="CY24" s="48"/>
      <c r="CZ24" s="48"/>
      <c r="DA24" s="48"/>
      <c r="DB24" s="48"/>
      <c r="DC24" s="48"/>
      <c r="DD24" s="48"/>
      <c r="DE24" s="48"/>
      <c r="DF24" s="48"/>
      <c r="DG24" s="48"/>
      <c r="DH24" s="48"/>
      <c r="DI24" s="48"/>
      <c r="DJ24" s="48"/>
      <c r="DK24" s="48"/>
      <c r="DL24" s="48"/>
      <c r="DM24" s="48"/>
      <c r="DN24" s="48"/>
      <c r="DO24" s="48"/>
      <c r="DP24" s="48"/>
      <c r="DQ24" s="48"/>
      <c r="DR24" s="48"/>
      <c r="DS24" s="48"/>
    </row>
    <row r="25" spans="1:123" x14ac:dyDescent="0.25">
      <c r="A25" s="42"/>
      <c r="B25" s="233"/>
      <c r="C25" s="57" t="str">
        <f>IF(C24="0",C24,"")</f>
        <v>0</v>
      </c>
      <c r="D25" s="26" t="str">
        <f t="shared" ref="D25" si="226">IF(D24="0",D24,"")</f>
        <v>0</v>
      </c>
      <c r="E25" s="26" t="str">
        <f t="shared" ref="E25" si="227">IF(E24="0",E24,"")</f>
        <v>0</v>
      </c>
      <c r="F25" s="26" t="str">
        <f t="shared" ref="F25" si="228">IF(F24="0",F24,"")</f>
        <v>0</v>
      </c>
      <c r="G25" s="26" t="str">
        <f t="shared" ref="G25" si="229">IF(G24="0",G24,"")</f>
        <v>0</v>
      </c>
      <c r="H25" s="25" t="str">
        <f t="shared" ref="H25" si="230">IF(H24="0",H24,"")</f>
        <v>0</v>
      </c>
      <c r="I25" s="25" t="s">
        <v>79</v>
      </c>
      <c r="J25" s="24" t="s">
        <v>78</v>
      </c>
      <c r="K25" s="24" t="s">
        <v>78</v>
      </c>
      <c r="L25" s="24" t="s">
        <v>78</v>
      </c>
      <c r="M25" s="24" t="s">
        <v>78</v>
      </c>
      <c r="N25" s="24" t="s">
        <v>78</v>
      </c>
      <c r="O25" s="25" t="s">
        <v>79</v>
      </c>
      <c r="P25" s="25" t="s">
        <v>79</v>
      </c>
      <c r="Q25" s="24" t="s">
        <v>78</v>
      </c>
      <c r="R25" s="24" t="s">
        <v>78</v>
      </c>
      <c r="S25" s="24" t="s">
        <v>78</v>
      </c>
      <c r="T25" s="24" t="s">
        <v>78</v>
      </c>
      <c r="U25" s="24" t="s">
        <v>78</v>
      </c>
      <c r="V25" s="25" t="s">
        <v>79</v>
      </c>
      <c r="W25" s="25" t="s">
        <v>79</v>
      </c>
      <c r="X25" s="24" t="s">
        <v>78</v>
      </c>
      <c r="Y25" s="24" t="s">
        <v>78</v>
      </c>
      <c r="Z25" s="24" t="s">
        <v>78</v>
      </c>
      <c r="AA25" s="24" t="s">
        <v>78</v>
      </c>
      <c r="AB25" s="24" t="s">
        <v>78</v>
      </c>
      <c r="AC25" s="25" t="s">
        <v>79</v>
      </c>
      <c r="AD25" s="25" t="s">
        <v>79</v>
      </c>
      <c r="AE25" s="24" t="s">
        <v>78</v>
      </c>
      <c r="AF25" s="24" t="s">
        <v>78</v>
      </c>
      <c r="AG25" s="24" t="s">
        <v>78</v>
      </c>
      <c r="AH25" s="24" t="s">
        <v>78</v>
      </c>
      <c r="AI25" s="24" t="s">
        <v>78</v>
      </c>
      <c r="AJ25" s="25" t="s">
        <v>79</v>
      </c>
      <c r="AK25" s="25" t="s">
        <v>79</v>
      </c>
      <c r="AL25" s="24" t="s">
        <v>78</v>
      </c>
      <c r="AM25" s="24" t="s">
        <v>78</v>
      </c>
      <c r="AN25" s="206"/>
      <c r="AO25" s="236"/>
      <c r="AP25" s="244"/>
      <c r="AQ25" s="212"/>
      <c r="AR25" s="32"/>
      <c r="AT25" s="47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  <c r="BM25" s="48"/>
      <c r="BN25" s="48"/>
      <c r="BO25" s="48"/>
      <c r="BP25" s="48"/>
      <c r="BQ25" s="48"/>
      <c r="BR25" s="48"/>
      <c r="BS25" s="48"/>
      <c r="BT25" s="48"/>
      <c r="BU25" s="48"/>
      <c r="BV25" s="48"/>
      <c r="BW25" s="48"/>
      <c r="BX25" s="48"/>
      <c r="BY25" s="48"/>
      <c r="BZ25" s="48"/>
      <c r="CA25" s="48"/>
      <c r="CB25" s="48"/>
      <c r="CC25" s="48"/>
      <c r="CD25" s="48"/>
      <c r="CE25" s="48"/>
      <c r="CF25" s="48"/>
      <c r="CG25" s="81"/>
      <c r="CH25" s="80"/>
      <c r="CI25" s="48"/>
      <c r="CJ25" s="48"/>
      <c r="CK25" s="48"/>
      <c r="CL25" s="48"/>
      <c r="CM25" s="48"/>
      <c r="CN25" s="48"/>
      <c r="CO25" s="48"/>
      <c r="CP25" s="48"/>
      <c r="CQ25" s="48"/>
      <c r="CR25" s="48"/>
      <c r="CS25" s="48"/>
      <c r="CT25" s="48"/>
      <c r="CU25" s="48"/>
      <c r="CV25" s="48"/>
      <c r="CW25" s="48"/>
      <c r="CX25" s="48"/>
      <c r="CY25" s="48"/>
      <c r="CZ25" s="48"/>
      <c r="DA25" s="48"/>
      <c r="DB25" s="48"/>
      <c r="DC25" s="48"/>
      <c r="DD25" s="48"/>
      <c r="DE25" s="48"/>
      <c r="DF25" s="48"/>
      <c r="DG25" s="48"/>
      <c r="DH25" s="48"/>
      <c r="DI25" s="48"/>
      <c r="DJ25" s="48"/>
      <c r="DK25" s="48"/>
      <c r="DL25" s="48"/>
      <c r="DM25" s="48"/>
      <c r="DN25" s="48"/>
      <c r="DO25" s="48"/>
      <c r="DP25" s="48"/>
      <c r="DQ25" s="48"/>
      <c r="DR25" s="48"/>
      <c r="DS25" s="48"/>
    </row>
    <row r="26" spans="1:123" ht="15.75" thickBot="1" x14ac:dyDescent="0.3">
      <c r="A26" s="42"/>
      <c r="B26" s="219"/>
      <c r="C26" s="1" t="str">
        <f>IF(C24="0",C24,"")</f>
        <v>0</v>
      </c>
      <c r="D26" s="9" t="str">
        <f t="shared" ref="D26:W26" si="231">IF(D24="0",D24,"")</f>
        <v>0</v>
      </c>
      <c r="E26" s="9" t="str">
        <f t="shared" si="231"/>
        <v>0</v>
      </c>
      <c r="F26" s="9" t="str">
        <f t="shared" si="231"/>
        <v>0</v>
      </c>
      <c r="G26" s="9" t="str">
        <f t="shared" si="231"/>
        <v>0</v>
      </c>
      <c r="H26" s="2" t="str">
        <f t="shared" si="231"/>
        <v>0</v>
      </c>
      <c r="I26" s="2" t="str">
        <f t="shared" si="231"/>
        <v/>
      </c>
      <c r="J26" s="8" t="str">
        <f t="shared" si="231"/>
        <v/>
      </c>
      <c r="K26" s="8" t="str">
        <f t="shared" si="231"/>
        <v/>
      </c>
      <c r="L26" s="8" t="str">
        <f t="shared" si="231"/>
        <v/>
      </c>
      <c r="M26" s="8" t="str">
        <f t="shared" si="231"/>
        <v/>
      </c>
      <c r="N26" s="8" t="str">
        <f t="shared" si="231"/>
        <v/>
      </c>
      <c r="O26" s="2"/>
      <c r="P26" s="2"/>
      <c r="Q26" s="8" t="str">
        <f t="shared" si="231"/>
        <v/>
      </c>
      <c r="R26" s="8" t="str">
        <f t="shared" si="231"/>
        <v/>
      </c>
      <c r="S26" s="8" t="str">
        <f t="shared" si="231"/>
        <v/>
      </c>
      <c r="T26" s="8" t="str">
        <f t="shared" si="231"/>
        <v/>
      </c>
      <c r="U26" s="8" t="str">
        <f t="shared" si="231"/>
        <v/>
      </c>
      <c r="V26" s="2" t="str">
        <f t="shared" si="231"/>
        <v/>
      </c>
      <c r="W26" s="2" t="str">
        <f t="shared" si="231"/>
        <v/>
      </c>
      <c r="X26" s="8" t="s">
        <v>80</v>
      </c>
      <c r="Y26" s="8" t="s">
        <v>80</v>
      </c>
      <c r="Z26" s="8" t="s">
        <v>80</v>
      </c>
      <c r="AA26" s="8" t="s">
        <v>80</v>
      </c>
      <c r="AB26" s="8" t="s">
        <v>80</v>
      </c>
      <c r="AC26" s="2" t="s">
        <v>80</v>
      </c>
      <c r="AD26" s="2" t="s">
        <v>80</v>
      </c>
      <c r="AE26" s="8" t="s">
        <v>80</v>
      </c>
      <c r="AF26" s="8" t="s">
        <v>80</v>
      </c>
      <c r="AG26" s="8" t="s">
        <v>80</v>
      </c>
      <c r="AH26" s="8" t="s">
        <v>80</v>
      </c>
      <c r="AI26" s="8" t="s">
        <v>80</v>
      </c>
      <c r="AJ26" s="2" t="s">
        <v>80</v>
      </c>
      <c r="AK26" s="2" t="s">
        <v>80</v>
      </c>
      <c r="AL26" s="8"/>
      <c r="AM26" s="8"/>
      <c r="AN26" s="207"/>
      <c r="AO26" s="237"/>
      <c r="AP26" s="225"/>
      <c r="AQ26" s="213"/>
      <c r="AR26" s="32"/>
      <c r="AT26" s="47"/>
      <c r="AU26" s="48"/>
      <c r="AV26" s="48"/>
      <c r="AW26" s="48"/>
      <c r="AX26" s="48"/>
      <c r="AY26" s="48"/>
      <c r="AZ26" s="48"/>
      <c r="BA26" s="48"/>
      <c r="BB26" s="48"/>
      <c r="BC26" s="48"/>
      <c r="BD26" s="48"/>
      <c r="BE26" s="48"/>
      <c r="BF26" s="48"/>
      <c r="BG26" s="48"/>
      <c r="BH26" s="48"/>
      <c r="BI26" s="48"/>
      <c r="BJ26" s="48"/>
      <c r="BK26" s="48"/>
      <c r="BL26" s="48"/>
      <c r="BM26" s="48"/>
      <c r="BN26" s="48"/>
      <c r="BO26" s="48"/>
      <c r="BP26" s="48"/>
      <c r="BQ26" s="48"/>
      <c r="BR26" s="48"/>
      <c r="BS26" s="48"/>
      <c r="BT26" s="48"/>
      <c r="BU26" s="48"/>
      <c r="BV26" s="48"/>
      <c r="BW26" s="48"/>
      <c r="BX26" s="48"/>
      <c r="BY26" s="48"/>
      <c r="BZ26" s="48"/>
      <c r="CA26" s="48"/>
      <c r="CB26" s="48"/>
      <c r="CC26" s="48"/>
      <c r="CD26" s="48"/>
      <c r="CE26" s="48"/>
      <c r="CF26" s="48"/>
      <c r="CG26" s="81"/>
      <c r="CH26" s="80"/>
      <c r="CI26" s="48"/>
      <c r="CJ26" s="48"/>
      <c r="CK26" s="48"/>
      <c r="CL26" s="48"/>
      <c r="CM26" s="48"/>
      <c r="CN26" s="48"/>
      <c r="CO26" s="48"/>
      <c r="CP26" s="48"/>
      <c r="CQ26" s="48"/>
      <c r="CR26" s="48"/>
      <c r="CS26" s="48"/>
      <c r="CT26" s="48"/>
      <c r="CU26" s="48"/>
      <c r="CV26" s="48"/>
      <c r="CW26" s="48"/>
      <c r="CX26" s="48"/>
      <c r="CY26" s="48"/>
      <c r="CZ26" s="48"/>
      <c r="DA26" s="48"/>
      <c r="DB26" s="48"/>
      <c r="DC26" s="48"/>
      <c r="DD26" s="48"/>
      <c r="DE26" s="48"/>
      <c r="DF26" s="48"/>
      <c r="DG26" s="48"/>
      <c r="DH26" s="48"/>
      <c r="DI26" s="48"/>
      <c r="DJ26" s="48"/>
      <c r="DK26" s="48"/>
      <c r="DL26" s="48"/>
      <c r="DM26" s="48"/>
      <c r="DN26" s="48"/>
      <c r="DO26" s="48"/>
      <c r="DP26" s="48"/>
      <c r="DQ26" s="48"/>
      <c r="DR26" s="48"/>
      <c r="DS26" s="48"/>
    </row>
    <row r="27" spans="1:123" x14ac:dyDescent="0.25">
      <c r="A27" s="42"/>
      <c r="B27" s="218" t="s">
        <v>30</v>
      </c>
      <c r="C27" s="58" t="s">
        <v>77</v>
      </c>
      <c r="D27" s="58" t="s">
        <v>77</v>
      </c>
      <c r="E27" s="20">
        <f t="shared" ref="E27:AH27" si="232">D27+1</f>
        <v>1</v>
      </c>
      <c r="F27" s="20">
        <f t="shared" si="232"/>
        <v>2</v>
      </c>
      <c r="G27" s="20">
        <f t="shared" si="232"/>
        <v>3</v>
      </c>
      <c r="H27" s="3">
        <f t="shared" si="232"/>
        <v>4</v>
      </c>
      <c r="I27" s="3">
        <f t="shared" si="232"/>
        <v>5</v>
      </c>
      <c r="J27" s="20">
        <f t="shared" si="232"/>
        <v>6</v>
      </c>
      <c r="K27" s="20">
        <f t="shared" si="232"/>
        <v>7</v>
      </c>
      <c r="L27" s="20">
        <f t="shared" si="232"/>
        <v>8</v>
      </c>
      <c r="M27" s="20">
        <f t="shared" si="232"/>
        <v>9</v>
      </c>
      <c r="N27" s="20">
        <f t="shared" si="232"/>
        <v>10</v>
      </c>
      <c r="O27" s="3">
        <f t="shared" si="232"/>
        <v>11</v>
      </c>
      <c r="P27" s="3">
        <f t="shared" si="232"/>
        <v>12</v>
      </c>
      <c r="Q27" s="20">
        <f t="shared" si="232"/>
        <v>13</v>
      </c>
      <c r="R27" s="20">
        <f t="shared" si="232"/>
        <v>14</v>
      </c>
      <c r="S27" s="20">
        <f t="shared" si="232"/>
        <v>15</v>
      </c>
      <c r="T27" s="20">
        <f t="shared" si="232"/>
        <v>16</v>
      </c>
      <c r="U27" s="20">
        <f t="shared" si="232"/>
        <v>17</v>
      </c>
      <c r="V27" s="3">
        <f t="shared" si="232"/>
        <v>18</v>
      </c>
      <c r="W27" s="3">
        <f t="shared" si="232"/>
        <v>19</v>
      </c>
      <c r="X27" s="20">
        <f t="shared" si="232"/>
        <v>20</v>
      </c>
      <c r="Y27" s="20">
        <f t="shared" si="232"/>
        <v>21</v>
      </c>
      <c r="Z27" s="20">
        <f t="shared" si="232"/>
        <v>22</v>
      </c>
      <c r="AA27" s="20">
        <f t="shared" si="232"/>
        <v>23</v>
      </c>
      <c r="AB27" s="20">
        <f t="shared" si="232"/>
        <v>24</v>
      </c>
      <c r="AC27" s="3">
        <f t="shared" si="232"/>
        <v>25</v>
      </c>
      <c r="AD27" s="3">
        <f t="shared" si="232"/>
        <v>26</v>
      </c>
      <c r="AE27" s="20">
        <f t="shared" si="232"/>
        <v>27</v>
      </c>
      <c r="AF27" s="20">
        <f t="shared" si="232"/>
        <v>28</v>
      </c>
      <c r="AG27" s="20">
        <f t="shared" si="232"/>
        <v>29</v>
      </c>
      <c r="AH27" s="20">
        <f t="shared" si="232"/>
        <v>30</v>
      </c>
      <c r="AI27" s="58" t="s">
        <v>77</v>
      </c>
      <c r="AJ27" s="58" t="s">
        <v>77</v>
      </c>
      <c r="AK27" s="58" t="s">
        <v>77</v>
      </c>
      <c r="AL27" s="58" t="s">
        <v>77</v>
      </c>
      <c r="AM27" s="58" t="s">
        <v>77</v>
      </c>
      <c r="AN27" s="234">
        <f>COUNTIF(C28:AM28,"CS")</f>
        <v>0</v>
      </c>
      <c r="AO27" s="235">
        <f>COUNTIF(C28:AM28,"WE")/2</f>
        <v>4</v>
      </c>
      <c r="AP27" s="243">
        <f>COUNTIFS(C28:AM28,"CS",C29:AM29,"Did")</f>
        <v>0</v>
      </c>
      <c r="AQ27" s="226">
        <f>COUNTIFS(C28:AM28,"WE",C29:AM29,"Did")/2</f>
        <v>2</v>
      </c>
      <c r="AR27" s="32"/>
      <c r="AT27" s="47"/>
      <c r="AU27" s="48"/>
      <c r="AV27" s="48"/>
      <c r="AW27" s="48"/>
      <c r="AX27" s="48"/>
      <c r="AY27" s="48"/>
      <c r="AZ27" s="48"/>
      <c r="BA27" s="48"/>
      <c r="BB27" s="48"/>
      <c r="BC27" s="48"/>
      <c r="BD27" s="48"/>
      <c r="BE27" s="48"/>
      <c r="BF27" s="48"/>
      <c r="BG27" s="48"/>
      <c r="BH27" s="48"/>
      <c r="BI27" s="48"/>
      <c r="BJ27" s="48"/>
      <c r="BK27" s="48"/>
      <c r="BL27" s="48"/>
      <c r="BM27" s="48"/>
      <c r="BN27" s="48"/>
      <c r="BO27" s="48"/>
      <c r="BP27" s="48"/>
      <c r="BQ27" s="48"/>
      <c r="BR27" s="48"/>
      <c r="BS27" s="48"/>
      <c r="BT27" s="48"/>
      <c r="BU27" s="48"/>
      <c r="BV27" s="48"/>
      <c r="BW27" s="48"/>
      <c r="BX27" s="48"/>
      <c r="BY27" s="48"/>
      <c r="BZ27" s="48"/>
      <c r="CA27" s="48"/>
      <c r="CB27" s="48"/>
      <c r="CC27" s="48"/>
      <c r="CD27" s="48"/>
      <c r="CE27" s="48"/>
      <c r="CF27" s="48"/>
      <c r="CG27" s="48"/>
      <c r="CH27" s="48"/>
      <c r="CI27" s="48"/>
      <c r="CJ27" s="48"/>
      <c r="CK27" s="48"/>
      <c r="CL27" s="48"/>
      <c r="CM27" s="48"/>
      <c r="CN27" s="48"/>
      <c r="CO27" s="48"/>
      <c r="CP27" s="48"/>
      <c r="CQ27" s="48"/>
      <c r="CR27" s="48"/>
      <c r="CS27" s="48"/>
      <c r="CT27" s="48"/>
      <c r="CU27" s="48"/>
      <c r="CV27" s="48"/>
      <c r="CW27" s="48"/>
      <c r="CX27" s="48"/>
      <c r="CY27" s="48"/>
      <c r="CZ27" s="48"/>
      <c r="DA27" s="48"/>
      <c r="DB27" s="48"/>
      <c r="DC27" s="48"/>
      <c r="DD27" s="48"/>
      <c r="DE27" s="48"/>
      <c r="DF27" s="48"/>
      <c r="DG27" s="48"/>
      <c r="DH27" s="48"/>
      <c r="DI27" s="48"/>
      <c r="DJ27" s="48"/>
      <c r="DK27" s="48"/>
      <c r="DL27" s="48"/>
      <c r="DM27" s="48"/>
      <c r="DN27" s="48"/>
      <c r="DO27" s="48"/>
      <c r="DP27" s="48"/>
      <c r="DQ27" s="48"/>
      <c r="DR27" s="48"/>
      <c r="DS27" s="48"/>
    </row>
    <row r="28" spans="1:123" x14ac:dyDescent="0.25">
      <c r="A28" s="42"/>
      <c r="B28" s="233"/>
      <c r="C28" s="57" t="str">
        <f>IF(C27="0",C27,"")</f>
        <v>0</v>
      </c>
      <c r="D28" s="26" t="str">
        <f t="shared" ref="D28" si="233">IF(D27="0",D27,"")</f>
        <v>0</v>
      </c>
      <c r="E28" s="26" t="str">
        <f t="shared" ref="E28" si="234">IF(E27="0",E27,"")</f>
        <v/>
      </c>
      <c r="F28" s="26" t="str">
        <f t="shared" ref="F28" si="235">IF(F27="0",F27,"")</f>
        <v/>
      </c>
      <c r="G28" s="26" t="str">
        <f t="shared" ref="G28" si="236">IF(G27="0",G27,"")</f>
        <v/>
      </c>
      <c r="H28" s="25" t="s">
        <v>79</v>
      </c>
      <c r="I28" s="25" t="s">
        <v>79</v>
      </c>
      <c r="J28" s="26" t="str">
        <f t="shared" ref="J28" si="237">IF(J27="0",J27,"")</f>
        <v/>
      </c>
      <c r="K28" s="26" t="str">
        <f t="shared" ref="K28" si="238">IF(K27="0",K27,"")</f>
        <v/>
      </c>
      <c r="L28" s="26" t="str">
        <f t="shared" ref="L28" si="239">IF(L27="0",L27,"")</f>
        <v/>
      </c>
      <c r="M28" s="26" t="str">
        <f t="shared" ref="M28" si="240">IF(M27="0",M27,"")</f>
        <v/>
      </c>
      <c r="N28" s="26" t="str">
        <f t="shared" ref="N28" si="241">IF(N27="0",N27,"")</f>
        <v/>
      </c>
      <c r="O28" s="25" t="s">
        <v>79</v>
      </c>
      <c r="P28" s="25" t="s">
        <v>79</v>
      </c>
      <c r="Q28" s="26" t="str">
        <f t="shared" ref="Q28" si="242">IF(Q27="0",Q27,"")</f>
        <v/>
      </c>
      <c r="R28" s="26" t="str">
        <f t="shared" ref="R28" si="243">IF(R27="0",R27,"")</f>
        <v/>
      </c>
      <c r="S28" s="26" t="str">
        <f t="shared" ref="S28" si="244">IF(S27="0",S27,"")</f>
        <v/>
      </c>
      <c r="T28" s="26" t="str">
        <f t="shared" ref="T28" si="245">IF(T27="0",T27,"")</f>
        <v/>
      </c>
      <c r="U28" s="26" t="str">
        <f t="shared" ref="U28" si="246">IF(U27="0",U27,"")</f>
        <v/>
      </c>
      <c r="V28" s="25" t="s">
        <v>79</v>
      </c>
      <c r="W28" s="25" t="s">
        <v>79</v>
      </c>
      <c r="X28" s="26" t="str">
        <f t="shared" ref="X28" si="247">IF(X27="0",X27,"")</f>
        <v/>
      </c>
      <c r="Y28" s="26" t="str">
        <f t="shared" ref="Y28" si="248">IF(Y27="0",Y27,"")</f>
        <v/>
      </c>
      <c r="Z28" s="26" t="str">
        <f t="shared" ref="Z28" si="249">IF(Z27="0",Z27,"")</f>
        <v/>
      </c>
      <c r="AA28" s="26" t="str">
        <f t="shared" ref="AA28" si="250">IF(AA27="0",AA27,"")</f>
        <v/>
      </c>
      <c r="AB28" s="26" t="str">
        <f t="shared" ref="AB28" si="251">IF(AB27="0",AB27,"")</f>
        <v/>
      </c>
      <c r="AC28" s="25" t="s">
        <v>79</v>
      </c>
      <c r="AD28" s="25" t="s">
        <v>79</v>
      </c>
      <c r="AE28" s="26" t="str">
        <f t="shared" ref="AE28" si="252">IF(AE27="0",AE27,"")</f>
        <v/>
      </c>
      <c r="AF28" s="26" t="str">
        <f t="shared" ref="AF28" si="253">IF(AF27="0",AF27,"")</f>
        <v/>
      </c>
      <c r="AG28" s="26" t="str">
        <f t="shared" ref="AG28" si="254">IF(AG27="0",AG27,"")</f>
        <v/>
      </c>
      <c r="AH28" s="26" t="str">
        <f t="shared" ref="AH28" si="255">IF(AH27="0",AH27,"")</f>
        <v/>
      </c>
      <c r="AI28" s="26" t="str">
        <f t="shared" ref="AI28" si="256">IF(AI27="0",AI27,"")</f>
        <v>0</v>
      </c>
      <c r="AJ28" s="25" t="str">
        <f t="shared" ref="AJ28" si="257">IF(AJ27="0",AJ27,"")</f>
        <v>0</v>
      </c>
      <c r="AK28" s="25" t="str">
        <f t="shared" ref="AK28" si="258">IF(AK27="0",AK27,"")</f>
        <v>0</v>
      </c>
      <c r="AL28" s="26" t="str">
        <f t="shared" ref="AL28" si="259">IF(AL27="0",AL27,"")</f>
        <v>0</v>
      </c>
      <c r="AM28" s="27" t="str">
        <f t="shared" ref="AM28" si="260">IF(AM27="0",AM27,"")</f>
        <v>0</v>
      </c>
      <c r="AN28" s="206"/>
      <c r="AO28" s="236"/>
      <c r="AP28" s="244"/>
      <c r="AQ28" s="212"/>
      <c r="AR28" s="32"/>
      <c r="AT28" s="48"/>
      <c r="AU28" s="48"/>
      <c r="AV28" s="48"/>
      <c r="AW28" s="48"/>
      <c r="AX28" s="48"/>
      <c r="AY28" s="48"/>
      <c r="AZ28" s="48"/>
      <c r="BA28" s="48"/>
      <c r="BB28" s="48"/>
      <c r="BC28" s="48"/>
      <c r="BD28" s="48"/>
      <c r="BE28" s="48"/>
      <c r="BF28" s="48"/>
      <c r="BG28" s="48"/>
      <c r="BH28" s="48"/>
      <c r="BI28" s="48"/>
      <c r="BJ28" s="48"/>
      <c r="BK28" s="48"/>
      <c r="BL28" s="48"/>
      <c r="BM28" s="48"/>
      <c r="BN28" s="48"/>
      <c r="BO28" s="48"/>
      <c r="BP28" s="48"/>
      <c r="BQ28" s="48"/>
      <c r="BR28" s="48"/>
      <c r="BS28" s="48"/>
      <c r="BT28" s="48"/>
      <c r="BU28" s="48"/>
      <c r="BV28" s="48"/>
      <c r="BW28" s="48"/>
      <c r="BX28" s="48"/>
      <c r="BY28" s="48"/>
      <c r="BZ28" s="48"/>
      <c r="CA28" s="48"/>
      <c r="CB28" s="48"/>
      <c r="CC28" s="48"/>
      <c r="CD28" s="48"/>
      <c r="CE28" s="48"/>
      <c r="CF28" s="48"/>
      <c r="CG28" s="48"/>
      <c r="CH28" s="48"/>
      <c r="CI28" s="48"/>
      <c r="CJ28" s="48"/>
      <c r="CK28" s="48"/>
      <c r="CL28" s="48"/>
      <c r="CM28" s="48"/>
      <c r="CN28" s="48"/>
      <c r="CO28" s="48"/>
      <c r="CP28" s="48"/>
      <c r="CQ28" s="48"/>
      <c r="CR28" s="48"/>
      <c r="CS28" s="48"/>
      <c r="CT28" s="48"/>
      <c r="CU28" s="48"/>
      <c r="CV28" s="48"/>
      <c r="CW28" s="48"/>
      <c r="CX28" s="48"/>
      <c r="CY28" s="48"/>
      <c r="CZ28" s="48"/>
      <c r="DA28" s="48"/>
      <c r="DB28" s="48"/>
      <c r="DC28" s="48"/>
      <c r="DD28" s="48"/>
      <c r="DE28" s="48"/>
      <c r="DF28" s="48"/>
      <c r="DG28" s="48"/>
      <c r="DH28" s="48"/>
      <c r="DI28" s="48"/>
      <c r="DJ28" s="48"/>
      <c r="DK28" s="48"/>
      <c r="DL28" s="48"/>
      <c r="DM28" s="48"/>
      <c r="DN28" s="48"/>
      <c r="DO28" s="48"/>
      <c r="DP28" s="48"/>
      <c r="DQ28" s="48"/>
      <c r="DR28" s="48"/>
      <c r="DS28" s="48"/>
    </row>
    <row r="29" spans="1:123" ht="15.75" thickBot="1" x14ac:dyDescent="0.3">
      <c r="A29" s="42"/>
      <c r="B29" s="219"/>
      <c r="C29" s="1" t="str">
        <f>IF(C27="0",C27,"")</f>
        <v>0</v>
      </c>
      <c r="D29" s="9" t="str">
        <f t="shared" ref="D29:AM29" si="261">IF(D27="0",D27,"")</f>
        <v>0</v>
      </c>
      <c r="E29" s="9" t="str">
        <f t="shared" si="261"/>
        <v/>
      </c>
      <c r="F29" s="9" t="str">
        <f t="shared" si="261"/>
        <v/>
      </c>
      <c r="G29" s="9" t="str">
        <f t="shared" si="261"/>
        <v/>
      </c>
      <c r="H29" s="2"/>
      <c r="I29" s="2"/>
      <c r="J29" s="9" t="str">
        <f t="shared" si="261"/>
        <v/>
      </c>
      <c r="K29" s="9" t="str">
        <f t="shared" si="261"/>
        <v/>
      </c>
      <c r="L29" s="9" t="str">
        <f t="shared" si="261"/>
        <v/>
      </c>
      <c r="M29" s="9" t="str">
        <f t="shared" si="261"/>
        <v/>
      </c>
      <c r="N29" s="9" t="str">
        <f t="shared" si="261"/>
        <v/>
      </c>
      <c r="O29" s="2" t="s">
        <v>80</v>
      </c>
      <c r="P29" s="2" t="s">
        <v>80</v>
      </c>
      <c r="Q29" s="9" t="str">
        <f t="shared" si="261"/>
        <v/>
      </c>
      <c r="R29" s="9" t="str">
        <f t="shared" si="261"/>
        <v/>
      </c>
      <c r="S29" s="9" t="str">
        <f t="shared" si="261"/>
        <v/>
      </c>
      <c r="T29" s="9" t="str">
        <f t="shared" si="261"/>
        <v/>
      </c>
      <c r="U29" s="9" t="str">
        <f t="shared" si="261"/>
        <v/>
      </c>
      <c r="V29" s="2"/>
      <c r="W29" s="2"/>
      <c r="X29" s="9" t="str">
        <f t="shared" si="261"/>
        <v/>
      </c>
      <c r="Y29" s="9" t="str">
        <f t="shared" si="261"/>
        <v/>
      </c>
      <c r="Z29" s="9" t="str">
        <f t="shared" si="261"/>
        <v/>
      </c>
      <c r="AA29" s="9" t="str">
        <f t="shared" si="261"/>
        <v/>
      </c>
      <c r="AB29" s="9" t="str">
        <f t="shared" si="261"/>
        <v/>
      </c>
      <c r="AC29" s="4" t="s">
        <v>80</v>
      </c>
      <c r="AD29" s="2" t="s">
        <v>80</v>
      </c>
      <c r="AE29" s="9" t="str">
        <f t="shared" si="261"/>
        <v/>
      </c>
      <c r="AF29" s="9" t="str">
        <f t="shared" si="261"/>
        <v/>
      </c>
      <c r="AG29" s="9" t="str">
        <f t="shared" si="261"/>
        <v/>
      </c>
      <c r="AH29" s="9" t="str">
        <f t="shared" si="261"/>
        <v/>
      </c>
      <c r="AI29" s="9" t="str">
        <f t="shared" si="261"/>
        <v>0</v>
      </c>
      <c r="AJ29" s="2" t="str">
        <f t="shared" si="261"/>
        <v>0</v>
      </c>
      <c r="AK29" s="2" t="str">
        <f t="shared" si="261"/>
        <v>0</v>
      </c>
      <c r="AL29" s="9" t="str">
        <f t="shared" si="261"/>
        <v>0</v>
      </c>
      <c r="AM29" s="21" t="str">
        <f t="shared" si="261"/>
        <v>0</v>
      </c>
      <c r="AN29" s="207"/>
      <c r="AO29" s="237"/>
      <c r="AP29" s="225"/>
      <c r="AQ29" s="213"/>
      <c r="AR29" s="32"/>
      <c r="AT29" s="47"/>
      <c r="AU29" s="48"/>
      <c r="AV29" s="48"/>
      <c r="AW29" s="48"/>
      <c r="AX29" s="48"/>
      <c r="AY29" s="48"/>
      <c r="AZ29" s="48"/>
      <c r="BA29" s="48"/>
      <c r="BB29" s="48"/>
      <c r="BC29" s="48"/>
      <c r="BD29" s="48"/>
      <c r="BE29" s="48"/>
      <c r="BF29" s="48"/>
      <c r="BG29" s="48"/>
      <c r="BH29" s="48"/>
      <c r="BI29" s="48"/>
      <c r="BJ29" s="48"/>
      <c r="BK29" s="48"/>
      <c r="BL29" s="48"/>
      <c r="BM29" s="48"/>
      <c r="BN29" s="48"/>
      <c r="BO29" s="48"/>
      <c r="BP29" s="48"/>
      <c r="BQ29" s="48"/>
      <c r="BR29" s="48"/>
      <c r="BS29" s="48"/>
      <c r="BT29" s="48"/>
      <c r="BU29" s="48"/>
      <c r="BV29" s="48"/>
      <c r="BW29" s="48"/>
      <c r="BX29" s="48"/>
      <c r="BY29" s="48"/>
      <c r="BZ29" s="48"/>
      <c r="CA29" s="48"/>
      <c r="CB29" s="48"/>
      <c r="CC29" s="48"/>
      <c r="CD29" s="48"/>
      <c r="CE29" s="48"/>
      <c r="CF29" s="48"/>
      <c r="CG29" s="48"/>
      <c r="CH29" s="48"/>
      <c r="CI29" s="48"/>
      <c r="CJ29" s="48"/>
      <c r="CK29" s="48"/>
      <c r="CL29" s="48"/>
      <c r="CM29" s="48"/>
      <c r="CN29" s="48"/>
      <c r="CO29" s="48"/>
      <c r="CP29" s="48"/>
      <c r="CQ29" s="48"/>
      <c r="CR29" s="48"/>
      <c r="CS29" s="48"/>
      <c r="CT29" s="48"/>
      <c r="CU29" s="48"/>
      <c r="CV29" s="48"/>
      <c r="CW29" s="48"/>
      <c r="CX29" s="48"/>
      <c r="CY29" s="48"/>
      <c r="CZ29" s="48"/>
      <c r="DA29" s="48"/>
      <c r="DB29" s="48"/>
      <c r="DC29" s="48"/>
      <c r="DD29" s="48"/>
      <c r="DE29" s="48"/>
      <c r="DF29" s="48"/>
      <c r="DG29" s="48"/>
      <c r="DH29" s="48"/>
      <c r="DI29" s="48"/>
      <c r="DJ29" s="48"/>
      <c r="DK29" s="48"/>
      <c r="DL29" s="48"/>
      <c r="DM29" s="48"/>
      <c r="DN29" s="48"/>
      <c r="DO29" s="48"/>
      <c r="DP29" s="48"/>
      <c r="DQ29" s="48"/>
      <c r="DR29" s="48"/>
      <c r="DS29" s="48"/>
    </row>
    <row r="30" spans="1:123" x14ac:dyDescent="0.25">
      <c r="A30" s="42"/>
      <c r="B30" s="218" t="s">
        <v>39</v>
      </c>
      <c r="C30" s="58" t="s">
        <v>77</v>
      </c>
      <c r="D30" s="58" t="s">
        <v>77</v>
      </c>
      <c r="E30" s="58" t="s">
        <v>77</v>
      </c>
      <c r="F30" s="58" t="s">
        <v>77</v>
      </c>
      <c r="G30" s="20">
        <f t="shared" ref="G30:AK30" si="262">F30+1</f>
        <v>1</v>
      </c>
      <c r="H30" s="3">
        <f t="shared" si="262"/>
        <v>2</v>
      </c>
      <c r="I30" s="3">
        <f t="shared" si="262"/>
        <v>3</v>
      </c>
      <c r="J30" s="20">
        <f t="shared" si="262"/>
        <v>4</v>
      </c>
      <c r="K30" s="20">
        <f t="shared" si="262"/>
        <v>5</v>
      </c>
      <c r="L30" s="20">
        <f t="shared" si="262"/>
        <v>6</v>
      </c>
      <c r="M30" s="20">
        <f t="shared" si="262"/>
        <v>7</v>
      </c>
      <c r="N30" s="20">
        <f t="shared" si="262"/>
        <v>8</v>
      </c>
      <c r="O30" s="3">
        <f t="shared" si="262"/>
        <v>9</v>
      </c>
      <c r="P30" s="3">
        <f t="shared" si="262"/>
        <v>10</v>
      </c>
      <c r="Q30" s="20">
        <f t="shared" si="262"/>
        <v>11</v>
      </c>
      <c r="R30" s="20">
        <f t="shared" si="262"/>
        <v>12</v>
      </c>
      <c r="S30" s="20">
        <f t="shared" si="262"/>
        <v>13</v>
      </c>
      <c r="T30" s="20">
        <f t="shared" si="262"/>
        <v>14</v>
      </c>
      <c r="U30" s="20">
        <f t="shared" si="262"/>
        <v>15</v>
      </c>
      <c r="V30" s="3">
        <f t="shared" si="262"/>
        <v>16</v>
      </c>
      <c r="W30" s="3">
        <f t="shared" si="262"/>
        <v>17</v>
      </c>
      <c r="X30" s="20">
        <f t="shared" si="262"/>
        <v>18</v>
      </c>
      <c r="Y30" s="20">
        <f t="shared" si="262"/>
        <v>19</v>
      </c>
      <c r="Z30" s="20">
        <f t="shared" si="262"/>
        <v>20</v>
      </c>
      <c r="AA30" s="20">
        <f t="shared" si="262"/>
        <v>21</v>
      </c>
      <c r="AB30" s="20">
        <f t="shared" si="262"/>
        <v>22</v>
      </c>
      <c r="AC30" s="3">
        <f t="shared" si="262"/>
        <v>23</v>
      </c>
      <c r="AD30" s="3">
        <f t="shared" si="262"/>
        <v>24</v>
      </c>
      <c r="AE30" s="20">
        <f t="shared" si="262"/>
        <v>25</v>
      </c>
      <c r="AF30" s="20">
        <f t="shared" si="262"/>
        <v>26</v>
      </c>
      <c r="AG30" s="20">
        <f t="shared" si="262"/>
        <v>27</v>
      </c>
      <c r="AH30" s="20">
        <f t="shared" si="262"/>
        <v>28</v>
      </c>
      <c r="AI30" s="20">
        <f t="shared" si="262"/>
        <v>29</v>
      </c>
      <c r="AJ30" s="3">
        <f t="shared" si="262"/>
        <v>30</v>
      </c>
      <c r="AK30" s="3">
        <f t="shared" si="262"/>
        <v>31</v>
      </c>
      <c r="AL30" s="58" t="s">
        <v>77</v>
      </c>
      <c r="AM30" s="58" t="s">
        <v>77</v>
      </c>
      <c r="AN30" s="234">
        <f>COUNTIF(C31:AM31,"CS")</f>
        <v>0</v>
      </c>
      <c r="AO30" s="235">
        <f>COUNTIF(C31:AM31,"WE")/2</f>
        <v>5</v>
      </c>
      <c r="AP30" s="243">
        <f>COUNTIFS(C31:AM31,"CS",C32:AM32,"Did")</f>
        <v>0</v>
      </c>
      <c r="AQ30" s="226">
        <f>COUNTIFS(C31:AM31,"WE",C32:AM32,"Did")/2</f>
        <v>2</v>
      </c>
      <c r="AR30" s="32"/>
      <c r="AT30" s="47"/>
      <c r="AU30" s="48"/>
      <c r="AV30" s="48"/>
      <c r="AW30" s="48"/>
      <c r="AX30" s="48"/>
      <c r="AY30" s="48"/>
      <c r="AZ30" s="48"/>
      <c r="BA30" s="48"/>
      <c r="BB30" s="48"/>
      <c r="BC30" s="48"/>
      <c r="BD30" s="48"/>
      <c r="BE30" s="48"/>
      <c r="BF30" s="48"/>
      <c r="BG30" s="48"/>
      <c r="BH30" s="48"/>
      <c r="BI30" s="48"/>
      <c r="BJ30" s="48"/>
      <c r="BK30" s="48"/>
      <c r="BL30" s="48"/>
      <c r="BM30" s="48"/>
      <c r="BN30" s="48"/>
      <c r="BO30" s="48"/>
      <c r="BP30" s="48"/>
      <c r="BQ30" s="48"/>
      <c r="BR30" s="48"/>
      <c r="BS30" s="48"/>
      <c r="BT30" s="48"/>
      <c r="BU30" s="48"/>
      <c r="BV30" s="48"/>
      <c r="BW30" s="48"/>
      <c r="BX30" s="48"/>
      <c r="BY30" s="48"/>
      <c r="BZ30" s="48"/>
      <c r="CA30" s="48"/>
      <c r="CB30" s="48"/>
      <c r="CC30" s="48"/>
      <c r="CD30" s="48"/>
      <c r="CE30" s="48"/>
      <c r="CF30" s="48"/>
      <c r="CG30" s="48"/>
      <c r="CH30" s="48"/>
      <c r="CI30" s="48"/>
      <c r="CJ30" s="48"/>
      <c r="CK30" s="48"/>
      <c r="CL30" s="48"/>
      <c r="CM30" s="48"/>
      <c r="CN30" s="48"/>
      <c r="CO30" s="48"/>
      <c r="CP30" s="48"/>
      <c r="CQ30" s="48"/>
      <c r="CR30" s="48"/>
      <c r="CS30" s="48"/>
      <c r="CT30" s="48"/>
      <c r="CU30" s="48"/>
      <c r="CV30" s="48"/>
      <c r="CW30" s="48"/>
      <c r="CX30" s="48"/>
      <c r="CY30" s="48"/>
      <c r="CZ30" s="48"/>
      <c r="DA30" s="48"/>
      <c r="DB30" s="48"/>
      <c r="DC30" s="48"/>
      <c r="DD30" s="48"/>
      <c r="DE30" s="48"/>
      <c r="DF30" s="48"/>
      <c r="DG30" s="48"/>
      <c r="DH30" s="48"/>
      <c r="DI30" s="48"/>
      <c r="DJ30" s="48"/>
      <c r="DK30" s="48"/>
      <c r="DL30" s="48"/>
      <c r="DM30" s="48"/>
      <c r="DN30" s="48"/>
      <c r="DO30" s="48"/>
      <c r="DP30" s="48"/>
      <c r="DQ30" s="48"/>
      <c r="DR30" s="48"/>
      <c r="DS30" s="48"/>
    </row>
    <row r="31" spans="1:123" x14ac:dyDescent="0.25">
      <c r="A31" s="42"/>
      <c r="B31" s="233"/>
      <c r="C31" s="57" t="str">
        <f>IF(C30="0",C30,"")</f>
        <v>0</v>
      </c>
      <c r="D31" s="26" t="str">
        <f t="shared" ref="D31" si="263">IF(D30="0",D30,"")</f>
        <v>0</v>
      </c>
      <c r="E31" s="26" t="str">
        <f t="shared" ref="E31" si="264">IF(E30="0",E30,"")</f>
        <v>0</v>
      </c>
      <c r="F31" s="26" t="str">
        <f t="shared" ref="F31" si="265">IF(F30="0",F30,"")</f>
        <v>0</v>
      </c>
      <c r="G31" s="26" t="str">
        <f t="shared" ref="G31" si="266">IF(G30="0",G30,"")</f>
        <v/>
      </c>
      <c r="H31" s="25" t="s">
        <v>79</v>
      </c>
      <c r="I31" s="25" t="s">
        <v>79</v>
      </c>
      <c r="J31" s="26" t="str">
        <f t="shared" ref="J31" si="267">IF(J30="0",J30,"")</f>
        <v/>
      </c>
      <c r="K31" s="26" t="str">
        <f t="shared" ref="K31" si="268">IF(K30="0",K30,"")</f>
        <v/>
      </c>
      <c r="L31" s="26" t="str">
        <f t="shared" ref="L31" si="269">IF(L30="0",L30,"")</f>
        <v/>
      </c>
      <c r="M31" s="26" t="str">
        <f t="shared" ref="M31" si="270">IF(M30="0",M30,"")</f>
        <v/>
      </c>
      <c r="N31" s="26" t="str">
        <f t="shared" ref="N31" si="271">IF(N30="0",N30,"")</f>
        <v/>
      </c>
      <c r="O31" s="25" t="s">
        <v>79</v>
      </c>
      <c r="P31" s="25" t="s">
        <v>79</v>
      </c>
      <c r="Q31" s="26" t="str">
        <f t="shared" ref="Q31" si="272">IF(Q30="0",Q30,"")</f>
        <v/>
      </c>
      <c r="R31" s="26" t="str">
        <f t="shared" ref="R31" si="273">IF(R30="0",R30,"")</f>
        <v/>
      </c>
      <c r="S31" s="26" t="str">
        <f t="shared" ref="S31" si="274">IF(S30="0",S30,"")</f>
        <v/>
      </c>
      <c r="T31" s="26" t="str">
        <f t="shared" ref="T31" si="275">IF(T30="0",T30,"")</f>
        <v/>
      </c>
      <c r="U31" s="26" t="str">
        <f t="shared" ref="U31" si="276">IF(U30="0",U30,"")</f>
        <v/>
      </c>
      <c r="V31" s="25" t="s">
        <v>79</v>
      </c>
      <c r="W31" s="25" t="s">
        <v>79</v>
      </c>
      <c r="X31" s="26" t="str">
        <f t="shared" ref="X31" si="277">IF(X30="0",X30,"")</f>
        <v/>
      </c>
      <c r="Y31" s="26" t="str">
        <f t="shared" ref="Y31" si="278">IF(Y30="0",Y30,"")</f>
        <v/>
      </c>
      <c r="Z31" s="26" t="str">
        <f t="shared" ref="Z31" si="279">IF(Z30="0",Z30,"")</f>
        <v/>
      </c>
      <c r="AA31" s="26" t="str">
        <f t="shared" ref="AA31" si="280">IF(AA30="0",AA30,"")</f>
        <v/>
      </c>
      <c r="AB31" s="26" t="str">
        <f t="shared" ref="AB31" si="281">IF(AB30="0",AB30,"")</f>
        <v/>
      </c>
      <c r="AC31" s="25" t="s">
        <v>79</v>
      </c>
      <c r="AD31" s="25" t="s">
        <v>79</v>
      </c>
      <c r="AE31" s="26" t="str">
        <f t="shared" ref="AE31" si="282">IF(AE30="0",AE30,"")</f>
        <v/>
      </c>
      <c r="AF31" s="26" t="str">
        <f t="shared" ref="AF31" si="283">IF(AF30="0",AF30,"")</f>
        <v/>
      </c>
      <c r="AG31" s="26" t="str">
        <f t="shared" ref="AG31" si="284">IF(AG30="0",AG30,"")</f>
        <v/>
      </c>
      <c r="AH31" s="26" t="str">
        <f t="shared" ref="AH31" si="285">IF(AH30="0",AH30,"")</f>
        <v/>
      </c>
      <c r="AI31" s="26" t="str">
        <f t="shared" ref="AI31" si="286">IF(AI30="0",AI30,"")</f>
        <v/>
      </c>
      <c r="AJ31" s="25" t="s">
        <v>79</v>
      </c>
      <c r="AK31" s="25" t="s">
        <v>79</v>
      </c>
      <c r="AL31" s="26" t="str">
        <f t="shared" ref="AL31" si="287">IF(AL30="0",AL30,"")</f>
        <v>0</v>
      </c>
      <c r="AM31" s="27" t="str">
        <f t="shared" ref="AM31" si="288">IF(AM30="0",AM30,"")</f>
        <v>0</v>
      </c>
      <c r="AN31" s="206"/>
      <c r="AO31" s="236"/>
      <c r="AP31" s="244"/>
      <c r="AQ31" s="212"/>
      <c r="AR31" s="32"/>
      <c r="AT31" s="47"/>
      <c r="AU31" s="48"/>
      <c r="AV31" s="48"/>
      <c r="AW31" s="48"/>
      <c r="AX31" s="48"/>
      <c r="AY31" s="48"/>
      <c r="AZ31" s="48"/>
      <c r="BA31" s="48"/>
      <c r="BB31" s="48"/>
      <c r="BC31" s="48"/>
      <c r="BD31" s="48"/>
      <c r="BE31" s="48"/>
      <c r="BF31" s="48"/>
      <c r="BG31" s="48"/>
      <c r="BH31" s="48"/>
      <c r="BI31" s="48"/>
      <c r="BJ31" s="48"/>
      <c r="BK31" s="48"/>
      <c r="BL31" s="48"/>
      <c r="BM31" s="48"/>
      <c r="BN31" s="48"/>
      <c r="BO31" s="48"/>
      <c r="BP31" s="48"/>
      <c r="BQ31" s="48"/>
      <c r="BR31" s="48"/>
      <c r="BS31" s="48"/>
      <c r="BT31" s="48"/>
      <c r="BU31" s="48"/>
      <c r="BV31" s="48"/>
      <c r="BW31" s="48"/>
      <c r="BX31" s="48"/>
      <c r="BY31" s="48"/>
      <c r="BZ31" s="48"/>
      <c r="CA31" s="48"/>
      <c r="CB31" s="48"/>
      <c r="CC31" s="48"/>
      <c r="CD31" s="48"/>
      <c r="CE31" s="48"/>
      <c r="CF31" s="48"/>
      <c r="CG31" s="48"/>
      <c r="CH31" s="48"/>
      <c r="CI31" s="48"/>
      <c r="CJ31" s="48"/>
      <c r="CK31" s="48"/>
      <c r="CL31" s="48"/>
      <c r="CM31" s="48"/>
      <c r="CN31" s="48"/>
      <c r="CO31" s="48"/>
      <c r="CP31" s="48"/>
      <c r="CQ31" s="48"/>
      <c r="CR31" s="48"/>
      <c r="CS31" s="48"/>
      <c r="CT31" s="48"/>
      <c r="CU31" s="48"/>
      <c r="CV31" s="48"/>
      <c r="CW31" s="48"/>
      <c r="CX31" s="48"/>
      <c r="CY31" s="48"/>
      <c r="CZ31" s="48"/>
      <c r="DA31" s="48"/>
      <c r="DB31" s="48"/>
      <c r="DC31" s="48"/>
      <c r="DD31" s="48"/>
      <c r="DE31" s="48"/>
      <c r="DF31" s="48"/>
      <c r="DG31" s="48"/>
      <c r="DH31" s="48"/>
      <c r="DI31" s="48"/>
      <c r="DJ31" s="48"/>
      <c r="DK31" s="48"/>
      <c r="DL31" s="48"/>
      <c r="DM31" s="48"/>
      <c r="DN31" s="48"/>
      <c r="DO31" s="48"/>
      <c r="DP31" s="48"/>
      <c r="DQ31" s="48"/>
      <c r="DR31" s="48"/>
      <c r="DS31" s="48"/>
    </row>
    <row r="32" spans="1:123" ht="15.75" thickBot="1" x14ac:dyDescent="0.3">
      <c r="A32" s="42"/>
      <c r="B32" s="219"/>
      <c r="C32" s="1" t="str">
        <f>IF(C30="0",C30,"")</f>
        <v>0</v>
      </c>
      <c r="D32" s="9" t="str">
        <f t="shared" ref="D32:AM32" si="289">IF(D30="0",D30,"")</f>
        <v>0</v>
      </c>
      <c r="E32" s="9" t="str">
        <f t="shared" si="289"/>
        <v>0</v>
      </c>
      <c r="F32" s="9" t="str">
        <f t="shared" si="289"/>
        <v>0</v>
      </c>
      <c r="G32" s="9" t="str">
        <f t="shared" si="289"/>
        <v/>
      </c>
      <c r="H32" s="2"/>
      <c r="I32" s="2"/>
      <c r="J32" s="9" t="str">
        <f t="shared" si="289"/>
        <v/>
      </c>
      <c r="K32" s="9" t="str">
        <f t="shared" si="289"/>
        <v/>
      </c>
      <c r="L32" s="9" t="str">
        <f t="shared" si="289"/>
        <v/>
      </c>
      <c r="M32" s="9" t="str">
        <f t="shared" si="289"/>
        <v/>
      </c>
      <c r="N32" s="9" t="str">
        <f t="shared" si="289"/>
        <v/>
      </c>
      <c r="O32" s="2" t="s">
        <v>80</v>
      </c>
      <c r="P32" s="2" t="s">
        <v>80</v>
      </c>
      <c r="Q32" s="9" t="str">
        <f t="shared" si="289"/>
        <v/>
      </c>
      <c r="R32" s="9" t="str">
        <f t="shared" si="289"/>
        <v/>
      </c>
      <c r="S32" s="9" t="str">
        <f t="shared" si="289"/>
        <v/>
      </c>
      <c r="T32" s="9" t="str">
        <f t="shared" si="289"/>
        <v/>
      </c>
      <c r="U32" s="9" t="str">
        <f t="shared" si="289"/>
        <v/>
      </c>
      <c r="V32" s="2"/>
      <c r="W32" s="2"/>
      <c r="X32" s="9" t="str">
        <f t="shared" si="289"/>
        <v/>
      </c>
      <c r="Y32" s="9" t="str">
        <f t="shared" si="289"/>
        <v/>
      </c>
      <c r="Z32" s="9" t="str">
        <f t="shared" si="289"/>
        <v/>
      </c>
      <c r="AA32" s="9" t="str">
        <f t="shared" si="289"/>
        <v/>
      </c>
      <c r="AB32" s="9" t="str">
        <f t="shared" si="289"/>
        <v/>
      </c>
      <c r="AC32" s="2" t="s">
        <v>80</v>
      </c>
      <c r="AD32" s="2" t="s">
        <v>80</v>
      </c>
      <c r="AE32" s="9" t="str">
        <f t="shared" si="289"/>
        <v/>
      </c>
      <c r="AF32" s="9" t="str">
        <f t="shared" si="289"/>
        <v/>
      </c>
      <c r="AG32" s="9" t="str">
        <f t="shared" si="289"/>
        <v/>
      </c>
      <c r="AH32" s="9" t="str">
        <f t="shared" si="289"/>
        <v/>
      </c>
      <c r="AI32" s="9" t="str">
        <f t="shared" si="289"/>
        <v/>
      </c>
      <c r="AJ32" s="2"/>
      <c r="AK32" s="2"/>
      <c r="AL32" s="9" t="str">
        <f t="shared" si="289"/>
        <v>0</v>
      </c>
      <c r="AM32" s="21" t="str">
        <f t="shared" si="289"/>
        <v>0</v>
      </c>
      <c r="AN32" s="207"/>
      <c r="AO32" s="237"/>
      <c r="AP32" s="225"/>
      <c r="AQ32" s="213"/>
      <c r="AR32" s="32"/>
      <c r="AT32" s="47"/>
      <c r="AU32" s="48"/>
      <c r="AV32" s="48"/>
      <c r="AW32" s="48"/>
      <c r="AX32" s="48"/>
      <c r="AY32" s="48"/>
      <c r="AZ32" s="48"/>
      <c r="BA32" s="48"/>
      <c r="BB32" s="48"/>
      <c r="BC32" s="48"/>
      <c r="BD32" s="48"/>
      <c r="BE32" s="48"/>
      <c r="BF32" s="48"/>
      <c r="BG32" s="48"/>
      <c r="BH32" s="48"/>
      <c r="BI32" s="48"/>
      <c r="BJ32" s="48"/>
      <c r="BK32" s="48"/>
      <c r="BL32" s="48"/>
      <c r="BM32" s="48"/>
      <c r="BN32" s="48"/>
      <c r="BO32" s="48"/>
      <c r="BP32" s="48"/>
      <c r="BQ32" s="48"/>
      <c r="BR32" s="48"/>
      <c r="BS32" s="48"/>
      <c r="BT32" s="48"/>
      <c r="BU32" s="48"/>
      <c r="BV32" s="48"/>
      <c r="BW32" s="48"/>
      <c r="BX32" s="48"/>
      <c r="BY32" s="48"/>
      <c r="BZ32" s="48"/>
      <c r="CA32" s="48"/>
      <c r="CB32" s="48"/>
      <c r="CC32" s="48"/>
      <c r="CD32" s="48"/>
      <c r="CE32" s="48"/>
      <c r="CF32" s="48"/>
      <c r="CG32" s="48"/>
      <c r="CH32" s="48"/>
      <c r="CI32" s="48"/>
      <c r="CJ32" s="48"/>
      <c r="CK32" s="48"/>
      <c r="CL32" s="48"/>
      <c r="CM32" s="48"/>
      <c r="CN32" s="48"/>
      <c r="CO32" s="48"/>
      <c r="CP32" s="48"/>
      <c r="CQ32" s="48"/>
      <c r="CR32" s="48"/>
      <c r="CS32" s="48"/>
      <c r="CT32" s="48"/>
      <c r="CU32" s="48"/>
      <c r="CV32" s="48"/>
      <c r="CW32" s="48"/>
      <c r="CX32" s="48"/>
      <c r="CY32" s="48"/>
      <c r="CZ32" s="48"/>
      <c r="DA32" s="48"/>
      <c r="DB32" s="48"/>
      <c r="DC32" s="48"/>
      <c r="DD32" s="48"/>
      <c r="DE32" s="48"/>
      <c r="DF32" s="48"/>
      <c r="DG32" s="48"/>
      <c r="DH32" s="48"/>
      <c r="DI32" s="48"/>
      <c r="DJ32" s="48"/>
      <c r="DK32" s="48"/>
      <c r="DL32" s="48"/>
      <c r="DM32" s="48"/>
      <c r="DN32" s="48"/>
      <c r="DO32" s="48"/>
      <c r="DP32" s="48"/>
      <c r="DQ32" s="48"/>
      <c r="DR32" s="48"/>
      <c r="DS32" s="48"/>
    </row>
    <row r="33" spans="1:123" x14ac:dyDescent="0.25">
      <c r="A33" s="42"/>
      <c r="B33" s="218" t="s">
        <v>44</v>
      </c>
      <c r="C33" s="7">
        <v>1</v>
      </c>
      <c r="D33" s="7">
        <f t="shared" ref="D33:AF33" si="290">C33+1</f>
        <v>2</v>
      </c>
      <c r="E33" s="7">
        <f t="shared" si="290"/>
        <v>3</v>
      </c>
      <c r="F33" s="7">
        <f t="shared" si="290"/>
        <v>4</v>
      </c>
      <c r="G33" s="7">
        <f t="shared" si="290"/>
        <v>5</v>
      </c>
      <c r="H33" s="3">
        <f t="shared" si="290"/>
        <v>6</v>
      </c>
      <c r="I33" s="3">
        <f t="shared" si="290"/>
        <v>7</v>
      </c>
      <c r="J33" s="20">
        <f t="shared" si="290"/>
        <v>8</v>
      </c>
      <c r="K33" s="20">
        <f t="shared" si="290"/>
        <v>9</v>
      </c>
      <c r="L33" s="20">
        <f t="shared" si="290"/>
        <v>10</v>
      </c>
      <c r="M33" s="20">
        <f t="shared" si="290"/>
        <v>11</v>
      </c>
      <c r="N33" s="20">
        <f t="shared" si="290"/>
        <v>12</v>
      </c>
      <c r="O33" s="3">
        <f t="shared" si="290"/>
        <v>13</v>
      </c>
      <c r="P33" s="3">
        <f t="shared" si="290"/>
        <v>14</v>
      </c>
      <c r="Q33" s="20">
        <f t="shared" si="290"/>
        <v>15</v>
      </c>
      <c r="R33" s="20">
        <f t="shared" si="290"/>
        <v>16</v>
      </c>
      <c r="S33" s="20">
        <f t="shared" si="290"/>
        <v>17</v>
      </c>
      <c r="T33" s="20">
        <f t="shared" si="290"/>
        <v>18</v>
      </c>
      <c r="U33" s="20">
        <f t="shared" si="290"/>
        <v>19</v>
      </c>
      <c r="V33" s="3">
        <f t="shared" si="290"/>
        <v>20</v>
      </c>
      <c r="W33" s="3">
        <f t="shared" si="290"/>
        <v>21</v>
      </c>
      <c r="X33" s="20">
        <f t="shared" si="290"/>
        <v>22</v>
      </c>
      <c r="Y33" s="20">
        <f t="shared" si="290"/>
        <v>23</v>
      </c>
      <c r="Z33" s="20">
        <f t="shared" si="290"/>
        <v>24</v>
      </c>
      <c r="AA33" s="20">
        <f t="shared" si="290"/>
        <v>25</v>
      </c>
      <c r="AB33" s="20">
        <f t="shared" si="290"/>
        <v>26</v>
      </c>
      <c r="AC33" s="3">
        <f t="shared" si="290"/>
        <v>27</v>
      </c>
      <c r="AD33" s="3">
        <f t="shared" si="290"/>
        <v>28</v>
      </c>
      <c r="AE33" s="20">
        <f t="shared" si="290"/>
        <v>29</v>
      </c>
      <c r="AF33" s="20">
        <f t="shared" si="290"/>
        <v>30</v>
      </c>
      <c r="AG33" s="58" t="s">
        <v>77</v>
      </c>
      <c r="AH33" s="58" t="s">
        <v>77</v>
      </c>
      <c r="AI33" s="58" t="s">
        <v>77</v>
      </c>
      <c r="AJ33" s="58" t="s">
        <v>77</v>
      </c>
      <c r="AK33" s="58" t="s">
        <v>77</v>
      </c>
      <c r="AL33" s="58" t="s">
        <v>77</v>
      </c>
      <c r="AM33" s="58" t="s">
        <v>77</v>
      </c>
      <c r="AN33" s="234">
        <f>COUNTIF(C34:AM34,"CS")</f>
        <v>5</v>
      </c>
      <c r="AO33" s="235">
        <f>COUNTIF(C34:AM34,"WE")/2</f>
        <v>4</v>
      </c>
      <c r="AP33" s="243">
        <f>COUNTIFS(C34:AM34,"CS",C35:AM35,"Did")</f>
        <v>2</v>
      </c>
      <c r="AQ33" s="226">
        <f>COUNTIFS(C34:AM34,"WE",C35:AM35,"Did")/2</f>
        <v>2</v>
      </c>
      <c r="AR33" s="32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48"/>
      <c r="CA33" s="48"/>
      <c r="CB33" s="48"/>
      <c r="CC33" s="48"/>
      <c r="CD33" s="48"/>
      <c r="CE33" s="48"/>
      <c r="CF33" s="48"/>
      <c r="CG33" s="48"/>
      <c r="CH33" s="48"/>
      <c r="CI33" s="48"/>
      <c r="CJ33" s="48"/>
      <c r="CK33" s="48"/>
      <c r="CL33" s="48"/>
      <c r="CM33" s="48"/>
      <c r="CN33" s="48"/>
      <c r="CO33" s="48"/>
      <c r="CP33" s="48"/>
      <c r="CQ33" s="48"/>
      <c r="CR33" s="48"/>
      <c r="CS33" s="48"/>
      <c r="CT33" s="48"/>
      <c r="CU33" s="48"/>
      <c r="CV33" s="48"/>
      <c r="CW33" s="48"/>
      <c r="CX33" s="48"/>
      <c r="CY33" s="48"/>
      <c r="CZ33" s="48"/>
      <c r="DA33" s="48"/>
      <c r="DB33" s="48"/>
      <c r="DC33" s="48"/>
      <c r="DD33" s="48"/>
      <c r="DE33" s="48"/>
      <c r="DF33" s="48"/>
      <c r="DG33" s="48"/>
      <c r="DH33" s="48"/>
      <c r="DI33" s="48"/>
      <c r="DJ33" s="48"/>
      <c r="DK33" s="48"/>
      <c r="DL33" s="48"/>
      <c r="DM33" s="48"/>
      <c r="DN33" s="48"/>
      <c r="DO33" s="48"/>
      <c r="DP33" s="48"/>
      <c r="DQ33" s="48"/>
      <c r="DR33" s="48"/>
      <c r="DS33" s="48"/>
    </row>
    <row r="34" spans="1:123" x14ac:dyDescent="0.25">
      <c r="A34" s="42"/>
      <c r="B34" s="233"/>
      <c r="C34" s="24" t="s">
        <v>78</v>
      </c>
      <c r="D34" s="24" t="s">
        <v>78</v>
      </c>
      <c r="E34" s="24" t="s">
        <v>78</v>
      </c>
      <c r="F34" s="24" t="s">
        <v>78</v>
      </c>
      <c r="G34" s="24" t="s">
        <v>78</v>
      </c>
      <c r="H34" s="25" t="s">
        <v>79</v>
      </c>
      <c r="I34" s="25" t="s">
        <v>79</v>
      </c>
      <c r="J34" s="26" t="str">
        <f t="shared" ref="J34" si="291">IF(J33="0",J33,"")</f>
        <v/>
      </c>
      <c r="K34" s="26" t="str">
        <f t="shared" ref="K34" si="292">IF(K33="0",K33,"")</f>
        <v/>
      </c>
      <c r="L34" s="26" t="str">
        <f t="shared" ref="L34" si="293">IF(L33="0",L33,"")</f>
        <v/>
      </c>
      <c r="M34" s="26" t="str">
        <f t="shared" ref="M34" si="294">IF(M33="0",M33,"")</f>
        <v/>
      </c>
      <c r="N34" s="26" t="str">
        <f t="shared" ref="N34" si="295">IF(N33="0",N33,"")</f>
        <v/>
      </c>
      <c r="O34" s="25" t="s">
        <v>79</v>
      </c>
      <c r="P34" s="25" t="s">
        <v>79</v>
      </c>
      <c r="Q34" s="26" t="str">
        <f t="shared" ref="Q34" si="296">IF(Q33="0",Q33,"")</f>
        <v/>
      </c>
      <c r="R34" s="26" t="str">
        <f t="shared" ref="R34" si="297">IF(R33="0",R33,"")</f>
        <v/>
      </c>
      <c r="S34" s="26" t="str">
        <f t="shared" ref="S34" si="298">IF(S33="0",S33,"")</f>
        <v/>
      </c>
      <c r="T34" s="26" t="str">
        <f t="shared" ref="T34" si="299">IF(T33="0",T33,"")</f>
        <v/>
      </c>
      <c r="U34" s="26" t="str">
        <f t="shared" ref="U34" si="300">IF(U33="0",U33,"")</f>
        <v/>
      </c>
      <c r="V34" s="25" t="s">
        <v>79</v>
      </c>
      <c r="W34" s="25" t="s">
        <v>79</v>
      </c>
      <c r="X34" s="26" t="str">
        <f t="shared" ref="X34" si="301">IF(X33="0",X33,"")</f>
        <v/>
      </c>
      <c r="Y34" s="26" t="str">
        <f t="shared" ref="Y34" si="302">IF(Y33="0",Y33,"")</f>
        <v/>
      </c>
      <c r="Z34" s="26" t="str">
        <f t="shared" ref="Z34" si="303">IF(Z33="0",Z33,"")</f>
        <v/>
      </c>
      <c r="AA34" s="26" t="str">
        <f t="shared" ref="AA34" si="304">IF(AA33="0",AA33,"")</f>
        <v/>
      </c>
      <c r="AB34" s="26" t="str">
        <f t="shared" ref="AB34" si="305">IF(AB33="0",AB33,"")</f>
        <v/>
      </c>
      <c r="AC34" s="25" t="s">
        <v>79</v>
      </c>
      <c r="AD34" s="25" t="s">
        <v>79</v>
      </c>
      <c r="AE34" s="26" t="str">
        <f t="shared" ref="AE34" si="306">IF(AE33="0",AE33,"")</f>
        <v/>
      </c>
      <c r="AF34" s="26" t="str">
        <f t="shared" ref="AF34" si="307">IF(AF33="0",AF33,"")</f>
        <v/>
      </c>
      <c r="AG34" s="26" t="str">
        <f t="shared" ref="AG34" si="308">IF(AG33="0",AG33,"")</f>
        <v>0</v>
      </c>
      <c r="AH34" s="26" t="str">
        <f t="shared" ref="AH34" si="309">IF(AH33="0",AH33,"")</f>
        <v>0</v>
      </c>
      <c r="AI34" s="26" t="str">
        <f t="shared" ref="AI34" si="310">IF(AI33="0",AI33,"")</f>
        <v>0</v>
      </c>
      <c r="AJ34" s="25" t="str">
        <f t="shared" ref="AJ34" si="311">IF(AJ33="0",AJ33,"")</f>
        <v>0</v>
      </c>
      <c r="AK34" s="25" t="str">
        <f t="shared" ref="AK34" si="312">IF(AK33="0",AK33,"")</f>
        <v>0</v>
      </c>
      <c r="AL34" s="26" t="str">
        <f t="shared" ref="AL34" si="313">IF(AL33="0",AL33,"")</f>
        <v>0</v>
      </c>
      <c r="AM34" s="27" t="str">
        <f t="shared" ref="AM34" si="314">IF(AM33="0",AM33,"")</f>
        <v>0</v>
      </c>
      <c r="AN34" s="206"/>
      <c r="AO34" s="236"/>
      <c r="AP34" s="244"/>
      <c r="AQ34" s="212"/>
      <c r="AR34" s="32"/>
      <c r="AT34" s="47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8"/>
      <c r="BX34" s="48"/>
      <c r="BY34" s="48"/>
      <c r="BZ34" s="48"/>
      <c r="CA34" s="48"/>
      <c r="CB34" s="48"/>
      <c r="CC34" s="48"/>
      <c r="CD34" s="48"/>
      <c r="CE34" s="48"/>
      <c r="CF34" s="48"/>
      <c r="CG34" s="48"/>
      <c r="CH34" s="48"/>
      <c r="CI34" s="48"/>
      <c r="CJ34" s="48"/>
      <c r="CK34" s="48"/>
      <c r="CL34" s="48"/>
      <c r="CM34" s="48"/>
      <c r="CN34" s="48"/>
      <c r="CO34" s="48"/>
      <c r="CP34" s="48"/>
      <c r="CQ34" s="48"/>
      <c r="CR34" s="48"/>
      <c r="CS34" s="48"/>
      <c r="CT34" s="48"/>
      <c r="CU34" s="48"/>
      <c r="CV34" s="48"/>
      <c r="CW34" s="48"/>
      <c r="CX34" s="48"/>
      <c r="CY34" s="48"/>
      <c r="CZ34" s="48"/>
      <c r="DA34" s="48"/>
      <c r="DB34" s="48"/>
      <c r="DC34" s="48"/>
      <c r="DD34" s="48"/>
      <c r="DE34" s="48"/>
      <c r="DF34" s="48"/>
      <c r="DG34" s="48"/>
      <c r="DH34" s="48"/>
      <c r="DI34" s="48"/>
      <c r="DJ34" s="48"/>
      <c r="DK34" s="48"/>
      <c r="DL34" s="48"/>
      <c r="DM34" s="48"/>
      <c r="DN34" s="48"/>
      <c r="DO34" s="48"/>
      <c r="DP34" s="48"/>
      <c r="DQ34" s="48"/>
      <c r="DR34" s="48"/>
      <c r="DS34" s="48"/>
    </row>
    <row r="35" spans="1:123" ht="15.75" thickBot="1" x14ac:dyDescent="0.3">
      <c r="A35" s="42"/>
      <c r="B35" s="219"/>
      <c r="C35" s="8" t="str">
        <f>IF(C33="0",C33,"")</f>
        <v/>
      </c>
      <c r="D35" s="8"/>
      <c r="E35" s="8"/>
      <c r="F35" s="8" t="s">
        <v>80</v>
      </c>
      <c r="G35" s="8" t="s">
        <v>80</v>
      </c>
      <c r="H35" s="2" t="s">
        <v>80</v>
      </c>
      <c r="I35" s="2" t="s">
        <v>80</v>
      </c>
      <c r="J35" s="9" t="str">
        <f t="shared" ref="J35:AM35" si="315">IF(J33="0",J33,"")</f>
        <v/>
      </c>
      <c r="K35" s="9" t="str">
        <f t="shared" si="315"/>
        <v/>
      </c>
      <c r="L35" s="9" t="str">
        <f t="shared" si="315"/>
        <v/>
      </c>
      <c r="M35" s="9" t="str">
        <f t="shared" si="315"/>
        <v/>
      </c>
      <c r="N35" s="9" t="str">
        <f t="shared" si="315"/>
        <v/>
      </c>
      <c r="O35" s="2"/>
      <c r="P35" s="2"/>
      <c r="Q35" s="9" t="str">
        <f t="shared" si="315"/>
        <v/>
      </c>
      <c r="R35" s="9" t="str">
        <f t="shared" si="315"/>
        <v/>
      </c>
      <c r="S35" s="9" t="str">
        <f t="shared" si="315"/>
        <v/>
      </c>
      <c r="T35" s="9" t="str">
        <f t="shared" si="315"/>
        <v/>
      </c>
      <c r="U35" s="9" t="str">
        <f t="shared" si="315"/>
        <v/>
      </c>
      <c r="V35" s="2" t="s">
        <v>80</v>
      </c>
      <c r="W35" s="2" t="s">
        <v>80</v>
      </c>
      <c r="X35" s="9" t="str">
        <f t="shared" si="315"/>
        <v/>
      </c>
      <c r="Y35" s="9" t="str">
        <f t="shared" si="315"/>
        <v/>
      </c>
      <c r="Z35" s="9" t="str">
        <f t="shared" si="315"/>
        <v/>
      </c>
      <c r="AA35" s="9" t="str">
        <f t="shared" si="315"/>
        <v/>
      </c>
      <c r="AB35" s="9" t="str">
        <f t="shared" si="315"/>
        <v/>
      </c>
      <c r="AC35" s="2"/>
      <c r="AD35" s="2"/>
      <c r="AE35" s="9" t="str">
        <f t="shared" si="315"/>
        <v/>
      </c>
      <c r="AF35" s="9" t="str">
        <f t="shared" si="315"/>
        <v/>
      </c>
      <c r="AG35" s="9" t="str">
        <f t="shared" si="315"/>
        <v>0</v>
      </c>
      <c r="AH35" s="9" t="str">
        <f t="shared" si="315"/>
        <v>0</v>
      </c>
      <c r="AI35" s="9" t="str">
        <f t="shared" si="315"/>
        <v>0</v>
      </c>
      <c r="AJ35" s="2" t="str">
        <f t="shared" si="315"/>
        <v>0</v>
      </c>
      <c r="AK35" s="2" t="str">
        <f t="shared" si="315"/>
        <v>0</v>
      </c>
      <c r="AL35" s="9" t="str">
        <f t="shared" si="315"/>
        <v>0</v>
      </c>
      <c r="AM35" s="21" t="str">
        <f t="shared" si="315"/>
        <v>0</v>
      </c>
      <c r="AN35" s="207"/>
      <c r="AO35" s="237"/>
      <c r="AP35" s="225"/>
      <c r="AQ35" s="213"/>
      <c r="AR35" s="32"/>
      <c r="AT35" s="47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8"/>
      <c r="CA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M35" s="48"/>
      <c r="CN35" s="48"/>
      <c r="CO35" s="48"/>
      <c r="CP35" s="48"/>
      <c r="CQ35" s="48"/>
      <c r="CR35" s="48"/>
      <c r="CS35" s="48"/>
      <c r="CT35" s="48"/>
      <c r="CU35" s="48"/>
      <c r="CV35" s="48"/>
      <c r="CW35" s="48"/>
      <c r="CX35" s="48"/>
      <c r="CY35" s="48"/>
      <c r="CZ35" s="48"/>
      <c r="DA35" s="48"/>
      <c r="DB35" s="48"/>
      <c r="DC35" s="48"/>
      <c r="DD35" s="48"/>
      <c r="DE35" s="48"/>
      <c r="DF35" s="48"/>
      <c r="DG35" s="48"/>
      <c r="DH35" s="48"/>
      <c r="DI35" s="48"/>
      <c r="DJ35" s="48"/>
      <c r="DK35" s="48"/>
      <c r="DL35" s="48"/>
      <c r="DM35" s="48"/>
      <c r="DN35" s="48"/>
      <c r="DO35" s="48"/>
      <c r="DP35" s="48"/>
      <c r="DQ35" s="48"/>
      <c r="DR35" s="48"/>
      <c r="DS35" s="48"/>
    </row>
    <row r="36" spans="1:123" x14ac:dyDescent="0.25">
      <c r="A36" s="42"/>
      <c r="B36" s="218" t="s">
        <v>54</v>
      </c>
      <c r="C36" s="58" t="s">
        <v>77</v>
      </c>
      <c r="D36" s="58" t="s">
        <v>77</v>
      </c>
      <c r="E36" s="20">
        <f t="shared" ref="E36:AI36" si="316">D36+1</f>
        <v>1</v>
      </c>
      <c r="F36" s="20">
        <f t="shared" si="316"/>
        <v>2</v>
      </c>
      <c r="G36" s="20">
        <f t="shared" si="316"/>
        <v>3</v>
      </c>
      <c r="H36" s="3">
        <f t="shared" si="316"/>
        <v>4</v>
      </c>
      <c r="I36" s="3">
        <f t="shared" si="316"/>
        <v>5</v>
      </c>
      <c r="J36" s="20">
        <f t="shared" si="316"/>
        <v>6</v>
      </c>
      <c r="K36" s="20">
        <f t="shared" si="316"/>
        <v>7</v>
      </c>
      <c r="L36" s="20">
        <f t="shared" si="316"/>
        <v>8</v>
      </c>
      <c r="M36" s="20">
        <f t="shared" si="316"/>
        <v>9</v>
      </c>
      <c r="N36" s="20">
        <f t="shared" si="316"/>
        <v>10</v>
      </c>
      <c r="O36" s="3">
        <f t="shared" si="316"/>
        <v>11</v>
      </c>
      <c r="P36" s="3">
        <f t="shared" si="316"/>
        <v>12</v>
      </c>
      <c r="Q36" s="20">
        <f t="shared" si="316"/>
        <v>13</v>
      </c>
      <c r="R36" s="20">
        <f t="shared" si="316"/>
        <v>14</v>
      </c>
      <c r="S36" s="20">
        <f t="shared" si="316"/>
        <v>15</v>
      </c>
      <c r="T36" s="20">
        <f t="shared" si="316"/>
        <v>16</v>
      </c>
      <c r="U36" s="20">
        <f t="shared" si="316"/>
        <v>17</v>
      </c>
      <c r="V36" s="3">
        <f t="shared" si="316"/>
        <v>18</v>
      </c>
      <c r="W36" s="3">
        <f t="shared" si="316"/>
        <v>19</v>
      </c>
      <c r="X36" s="20">
        <f t="shared" si="316"/>
        <v>20</v>
      </c>
      <c r="Y36" s="20">
        <f t="shared" si="316"/>
        <v>21</v>
      </c>
      <c r="Z36" s="20">
        <f t="shared" si="316"/>
        <v>22</v>
      </c>
      <c r="AA36" s="20">
        <f t="shared" si="316"/>
        <v>23</v>
      </c>
      <c r="AB36" s="20">
        <f t="shared" si="316"/>
        <v>24</v>
      </c>
      <c r="AC36" s="3">
        <f t="shared" si="316"/>
        <v>25</v>
      </c>
      <c r="AD36" s="3">
        <f t="shared" si="316"/>
        <v>26</v>
      </c>
      <c r="AE36" s="7">
        <f t="shared" si="316"/>
        <v>27</v>
      </c>
      <c r="AF36" s="7">
        <f t="shared" si="316"/>
        <v>28</v>
      </c>
      <c r="AG36" s="7">
        <f t="shared" si="316"/>
        <v>29</v>
      </c>
      <c r="AH36" s="7">
        <f t="shared" si="316"/>
        <v>30</v>
      </c>
      <c r="AI36" s="7">
        <f t="shared" si="316"/>
        <v>31</v>
      </c>
      <c r="AJ36" s="58" t="s">
        <v>77</v>
      </c>
      <c r="AK36" s="58" t="s">
        <v>77</v>
      </c>
      <c r="AL36" s="58" t="s">
        <v>77</v>
      </c>
      <c r="AM36" s="58" t="s">
        <v>77</v>
      </c>
      <c r="AN36" s="234">
        <f>COUNTIF(C37:AM37,"CS")</f>
        <v>5</v>
      </c>
      <c r="AO36" s="235">
        <f>COUNTIF(C37:AM37,"WE")/2</f>
        <v>4</v>
      </c>
      <c r="AP36" s="243">
        <f>COUNTIFS(C37:AM37,"CS",C38:AM38,"Did")</f>
        <v>2</v>
      </c>
      <c r="AQ36" s="226">
        <f>COUNTIFS(C37:AM37,"WE",C38:AM38,"Did")/2</f>
        <v>2</v>
      </c>
      <c r="AR36" s="32"/>
      <c r="AT36" s="47"/>
      <c r="AU36" s="48"/>
      <c r="AV36" s="48"/>
      <c r="AW36" s="48"/>
      <c r="AX36" s="48"/>
      <c r="AY36" s="48"/>
      <c r="AZ36" s="48"/>
      <c r="BA36" s="48"/>
      <c r="BB36" s="48"/>
      <c r="BC36" s="48"/>
      <c r="BD36" s="48"/>
      <c r="BE36" s="48"/>
      <c r="BF36" s="48"/>
      <c r="BG36" s="48"/>
      <c r="BH36" s="48"/>
      <c r="BI36" s="48"/>
      <c r="BJ36" s="48"/>
      <c r="BK36" s="48"/>
      <c r="BL36" s="48"/>
      <c r="BM36" s="48"/>
      <c r="BN36" s="48"/>
      <c r="BO36" s="48"/>
      <c r="BP36" s="48"/>
      <c r="BQ36" s="48"/>
      <c r="BR36" s="48"/>
      <c r="BS36" s="48"/>
      <c r="BT36" s="48"/>
      <c r="BU36" s="48"/>
      <c r="BV36" s="48"/>
      <c r="BW36" s="48"/>
      <c r="BX36" s="48"/>
      <c r="BY36" s="48"/>
      <c r="BZ36" s="48"/>
      <c r="CA36" s="48"/>
      <c r="CB36" s="48"/>
      <c r="CC36" s="48"/>
      <c r="CD36" s="48"/>
      <c r="CE36" s="48"/>
      <c r="CF36" s="48"/>
      <c r="CG36" s="48"/>
      <c r="CH36" s="48"/>
      <c r="CI36" s="48"/>
      <c r="CJ36" s="48"/>
      <c r="CK36" s="48"/>
      <c r="CL36" s="48"/>
      <c r="CM36" s="48"/>
      <c r="CN36" s="48"/>
      <c r="CO36" s="48"/>
      <c r="CP36" s="48"/>
      <c r="CQ36" s="48"/>
      <c r="CR36" s="48"/>
      <c r="CS36" s="48"/>
      <c r="CT36" s="48"/>
      <c r="CU36" s="48"/>
      <c r="CV36" s="48"/>
      <c r="CW36" s="48"/>
      <c r="CX36" s="48"/>
      <c r="CY36" s="48"/>
      <c r="CZ36" s="48"/>
      <c r="DA36" s="48"/>
      <c r="DB36" s="48"/>
      <c r="DC36" s="48"/>
      <c r="DD36" s="48"/>
      <c r="DE36" s="48"/>
      <c r="DF36" s="48"/>
      <c r="DG36" s="48"/>
      <c r="DH36" s="48"/>
      <c r="DI36" s="48"/>
      <c r="DJ36" s="48"/>
      <c r="DK36" s="48"/>
      <c r="DL36" s="48"/>
      <c r="DM36" s="48"/>
      <c r="DN36" s="48"/>
      <c r="DO36" s="48"/>
      <c r="DP36" s="48"/>
      <c r="DQ36" s="48"/>
      <c r="DR36" s="48"/>
      <c r="DS36" s="48"/>
    </row>
    <row r="37" spans="1:123" x14ac:dyDescent="0.25">
      <c r="A37" s="42"/>
      <c r="B37" s="233"/>
      <c r="C37" s="57" t="str">
        <f>IF(C36="0",C36,"")</f>
        <v>0</v>
      </c>
      <c r="D37" s="26" t="str">
        <f t="shared" ref="D37" si="317">IF(D36="0",D36,"")</f>
        <v>0</v>
      </c>
      <c r="E37" s="26" t="str">
        <f t="shared" ref="E37" si="318">IF(E36="0",E36,"")</f>
        <v/>
      </c>
      <c r="F37" s="26" t="str">
        <f t="shared" ref="F37" si="319">IF(F36="0",F36,"")</f>
        <v/>
      </c>
      <c r="G37" s="26" t="str">
        <f t="shared" ref="G37" si="320">IF(G36="0",G36,"")</f>
        <v/>
      </c>
      <c r="H37" s="25" t="s">
        <v>79</v>
      </c>
      <c r="I37" s="25" t="s">
        <v>79</v>
      </c>
      <c r="J37" s="26" t="str">
        <f t="shared" ref="J37" si="321">IF(J36="0",J36,"")</f>
        <v/>
      </c>
      <c r="K37" s="26" t="str">
        <f t="shared" ref="K37" si="322">IF(K36="0",K36,"")</f>
        <v/>
      </c>
      <c r="L37" s="26" t="str">
        <f t="shared" ref="L37" si="323">IF(L36="0",L36,"")</f>
        <v/>
      </c>
      <c r="M37" s="26" t="str">
        <f t="shared" ref="M37" si="324">IF(M36="0",M36,"")</f>
        <v/>
      </c>
      <c r="N37" s="26" t="str">
        <f t="shared" ref="N37" si="325">IF(N36="0",N36,"")</f>
        <v/>
      </c>
      <c r="O37" s="25" t="s">
        <v>79</v>
      </c>
      <c r="P37" s="25" t="s">
        <v>79</v>
      </c>
      <c r="Q37" s="26" t="str">
        <f t="shared" ref="Q37" si="326">IF(Q36="0",Q36,"")</f>
        <v/>
      </c>
      <c r="R37" s="26" t="str">
        <f t="shared" ref="R37" si="327">IF(R36="0",R36,"")</f>
        <v/>
      </c>
      <c r="S37" s="26" t="str">
        <f t="shared" ref="S37" si="328">IF(S36="0",S36,"")</f>
        <v/>
      </c>
      <c r="T37" s="26" t="str">
        <f t="shared" ref="T37" si="329">IF(T36="0",T36,"")</f>
        <v/>
      </c>
      <c r="U37" s="26" t="str">
        <f t="shared" ref="U37" si="330">IF(U36="0",U36,"")</f>
        <v/>
      </c>
      <c r="V37" s="25" t="s">
        <v>79</v>
      </c>
      <c r="W37" s="25" t="s">
        <v>79</v>
      </c>
      <c r="X37" s="26" t="str">
        <f t="shared" ref="X37" si="331">IF(X36="0",X36,"")</f>
        <v/>
      </c>
      <c r="Y37" s="26" t="str">
        <f t="shared" ref="Y37" si="332">IF(Y36="0",Y36,"")</f>
        <v/>
      </c>
      <c r="Z37" s="26" t="str">
        <f t="shared" ref="Z37" si="333">IF(Z36="0",Z36,"")</f>
        <v/>
      </c>
      <c r="AA37" s="26" t="str">
        <f t="shared" ref="AA37" si="334">IF(AA36="0",AA36,"")</f>
        <v/>
      </c>
      <c r="AB37" s="26" t="str">
        <f t="shared" ref="AB37" si="335">IF(AB36="0",AB36,"")</f>
        <v/>
      </c>
      <c r="AC37" s="25" t="s">
        <v>79</v>
      </c>
      <c r="AD37" s="25" t="s">
        <v>79</v>
      </c>
      <c r="AE37" s="24" t="s">
        <v>78</v>
      </c>
      <c r="AF37" s="24" t="s">
        <v>78</v>
      </c>
      <c r="AG37" s="24" t="s">
        <v>78</v>
      </c>
      <c r="AH37" s="24" t="s">
        <v>78</v>
      </c>
      <c r="AI37" s="24" t="s">
        <v>78</v>
      </c>
      <c r="AJ37" s="25" t="str">
        <f t="shared" ref="AJ37" si="336">IF(AJ36="0",AJ36,"")</f>
        <v>0</v>
      </c>
      <c r="AK37" s="25" t="str">
        <f t="shared" ref="AK37" si="337">IF(AK36="0",AK36,"")</f>
        <v>0</v>
      </c>
      <c r="AL37" s="26" t="str">
        <f t="shared" ref="AL37" si="338">IF(AL36="0",AL36,"")</f>
        <v>0</v>
      </c>
      <c r="AM37" s="27" t="str">
        <f t="shared" ref="AM37" si="339">IF(AM36="0",AM36,"")</f>
        <v>0</v>
      </c>
      <c r="AN37" s="206"/>
      <c r="AO37" s="236"/>
      <c r="AP37" s="244"/>
      <c r="AQ37" s="212"/>
      <c r="AR37" s="32"/>
      <c r="AT37" s="47"/>
      <c r="AU37" s="48"/>
      <c r="AV37" s="48"/>
      <c r="AW37" s="48"/>
      <c r="AX37" s="48"/>
      <c r="AY37" s="48"/>
      <c r="AZ37" s="48"/>
      <c r="BA37" s="48"/>
      <c r="BB37" s="48"/>
      <c r="BC37" s="48"/>
      <c r="BD37" s="48"/>
      <c r="BE37" s="48"/>
      <c r="BF37" s="48"/>
      <c r="BG37" s="48"/>
      <c r="BH37" s="48"/>
      <c r="BI37" s="48"/>
      <c r="BJ37" s="48"/>
      <c r="BK37" s="48"/>
      <c r="BL37" s="48"/>
      <c r="BM37" s="48"/>
      <c r="BN37" s="48"/>
      <c r="BO37" s="48"/>
      <c r="BP37" s="48"/>
      <c r="BQ37" s="48"/>
      <c r="BR37" s="48"/>
      <c r="BS37" s="48"/>
      <c r="BT37" s="48"/>
      <c r="BU37" s="48"/>
      <c r="BV37" s="48"/>
      <c r="BW37" s="48"/>
      <c r="BX37" s="48"/>
      <c r="BY37" s="48"/>
      <c r="BZ37" s="48"/>
      <c r="CA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M37" s="48"/>
      <c r="CN37" s="48"/>
      <c r="CO37" s="48"/>
      <c r="CP37" s="48"/>
      <c r="CQ37" s="48"/>
      <c r="CR37" s="48"/>
      <c r="CS37" s="48"/>
      <c r="CT37" s="48"/>
      <c r="CU37" s="48"/>
      <c r="CV37" s="48"/>
      <c r="CW37" s="48"/>
      <c r="CX37" s="48"/>
      <c r="CY37" s="48"/>
      <c r="CZ37" s="48"/>
      <c r="DA37" s="48"/>
      <c r="DB37" s="48"/>
      <c r="DC37" s="48"/>
      <c r="DD37" s="48"/>
      <c r="DE37" s="48"/>
      <c r="DF37" s="48"/>
      <c r="DG37" s="48"/>
      <c r="DH37" s="48"/>
      <c r="DI37" s="48"/>
      <c r="DJ37" s="48"/>
      <c r="DK37" s="48"/>
      <c r="DL37" s="48"/>
      <c r="DM37" s="48"/>
      <c r="DN37" s="48"/>
      <c r="DO37" s="48"/>
      <c r="DP37" s="48"/>
      <c r="DQ37" s="48"/>
      <c r="DR37" s="48"/>
      <c r="DS37" s="48"/>
    </row>
    <row r="38" spans="1:123" ht="15.75" thickBot="1" x14ac:dyDescent="0.3">
      <c r="A38" s="42"/>
      <c r="B38" s="219"/>
      <c r="C38" s="1" t="str">
        <f>IF(C36="0",C36,"")</f>
        <v>0</v>
      </c>
      <c r="D38" s="9" t="str">
        <f t="shared" ref="D38:AM38" si="340">IF(D36="0",D36,"")</f>
        <v>0</v>
      </c>
      <c r="E38" s="9" t="str">
        <f t="shared" si="340"/>
        <v/>
      </c>
      <c r="F38" s="9" t="str">
        <f t="shared" si="340"/>
        <v/>
      </c>
      <c r="G38" s="9" t="str">
        <f t="shared" si="340"/>
        <v/>
      </c>
      <c r="H38" s="2" t="s">
        <v>80</v>
      </c>
      <c r="I38" s="2" t="s">
        <v>80</v>
      </c>
      <c r="J38" s="9" t="str">
        <f t="shared" si="340"/>
        <v/>
      </c>
      <c r="K38" s="9" t="str">
        <f t="shared" si="340"/>
        <v/>
      </c>
      <c r="L38" s="9" t="str">
        <f t="shared" si="340"/>
        <v/>
      </c>
      <c r="M38" s="9" t="str">
        <f t="shared" si="340"/>
        <v/>
      </c>
      <c r="N38" s="9" t="str">
        <f t="shared" si="340"/>
        <v/>
      </c>
      <c r="O38" s="2"/>
      <c r="P38" s="2"/>
      <c r="Q38" s="9" t="str">
        <f t="shared" si="340"/>
        <v/>
      </c>
      <c r="R38" s="9" t="str">
        <f t="shared" si="340"/>
        <v/>
      </c>
      <c r="S38" s="9" t="str">
        <f t="shared" si="340"/>
        <v/>
      </c>
      <c r="T38" s="9" t="str">
        <f t="shared" si="340"/>
        <v/>
      </c>
      <c r="U38" s="9" t="str">
        <f t="shared" si="340"/>
        <v/>
      </c>
      <c r="V38" s="2" t="s">
        <v>80</v>
      </c>
      <c r="W38" s="2" t="s">
        <v>80</v>
      </c>
      <c r="X38" s="9" t="str">
        <f t="shared" si="340"/>
        <v/>
      </c>
      <c r="Y38" s="9" t="str">
        <f t="shared" si="340"/>
        <v/>
      </c>
      <c r="Z38" s="9" t="str">
        <f t="shared" si="340"/>
        <v/>
      </c>
      <c r="AA38" s="9" t="str">
        <f t="shared" si="340"/>
        <v/>
      </c>
      <c r="AB38" s="9" t="str">
        <f t="shared" si="340"/>
        <v/>
      </c>
      <c r="AC38" s="2"/>
      <c r="AD38" s="2"/>
      <c r="AE38" s="8" t="str">
        <f t="shared" si="340"/>
        <v/>
      </c>
      <c r="AF38" s="8" t="str">
        <f t="shared" si="340"/>
        <v/>
      </c>
      <c r="AG38" s="8" t="str">
        <f t="shared" si="340"/>
        <v/>
      </c>
      <c r="AH38" s="8" t="s">
        <v>80</v>
      </c>
      <c r="AI38" s="8" t="s">
        <v>80</v>
      </c>
      <c r="AJ38" s="2" t="str">
        <f t="shared" si="340"/>
        <v>0</v>
      </c>
      <c r="AK38" s="2" t="str">
        <f t="shared" si="340"/>
        <v>0</v>
      </c>
      <c r="AL38" s="9" t="str">
        <f t="shared" si="340"/>
        <v>0</v>
      </c>
      <c r="AM38" s="21" t="str">
        <f t="shared" si="340"/>
        <v>0</v>
      </c>
      <c r="AN38" s="207"/>
      <c r="AO38" s="237"/>
      <c r="AP38" s="225"/>
      <c r="AQ38" s="213"/>
      <c r="AR38" s="32"/>
      <c r="AT38" s="48"/>
      <c r="AU38" s="48"/>
      <c r="AV38" s="48"/>
      <c r="AW38" s="48"/>
      <c r="AX38" s="48"/>
      <c r="AY38" s="48"/>
      <c r="AZ38" s="48"/>
      <c r="BA38" s="48"/>
      <c r="BB38" s="48"/>
      <c r="BC38" s="48"/>
      <c r="BD38" s="48"/>
      <c r="BE38" s="48"/>
      <c r="BF38" s="48"/>
      <c r="BG38" s="48"/>
      <c r="BH38" s="48"/>
      <c r="BI38" s="48"/>
      <c r="BJ38" s="48"/>
      <c r="BK38" s="48"/>
      <c r="BL38" s="48"/>
      <c r="BM38" s="48"/>
      <c r="BN38" s="48"/>
      <c r="BO38" s="48"/>
      <c r="BP38" s="48"/>
      <c r="BQ38" s="48"/>
      <c r="BR38" s="48"/>
      <c r="BS38" s="48"/>
      <c r="BT38" s="48"/>
      <c r="BU38" s="48"/>
      <c r="BV38" s="48"/>
      <c r="BW38" s="48"/>
      <c r="BX38" s="48"/>
      <c r="BY38" s="48"/>
      <c r="BZ38" s="48"/>
      <c r="CA38" s="48"/>
      <c r="CB38" s="48"/>
      <c r="CC38" s="48"/>
      <c r="CD38" s="48"/>
      <c r="CE38" s="48"/>
      <c r="CF38" s="48"/>
      <c r="CG38" s="48"/>
      <c r="CH38" s="48"/>
      <c r="CI38" s="48"/>
      <c r="CJ38" s="48"/>
      <c r="CK38" s="48"/>
      <c r="CL38" s="48"/>
      <c r="CM38" s="48"/>
      <c r="CN38" s="48"/>
      <c r="CO38" s="48"/>
      <c r="CP38" s="48"/>
      <c r="CQ38" s="48"/>
      <c r="CR38" s="48"/>
      <c r="CS38" s="48"/>
      <c r="CT38" s="48"/>
      <c r="CU38" s="48"/>
      <c r="CV38" s="48"/>
      <c r="CW38" s="48"/>
      <c r="CX38" s="48"/>
      <c r="CY38" s="48"/>
      <c r="CZ38" s="48"/>
      <c r="DA38" s="48"/>
      <c r="DB38" s="48"/>
      <c r="DC38" s="48"/>
      <c r="DD38" s="48"/>
      <c r="DE38" s="48"/>
      <c r="DF38" s="48"/>
      <c r="DG38" s="48"/>
      <c r="DH38" s="48"/>
      <c r="DI38" s="48"/>
      <c r="DJ38" s="48"/>
      <c r="DK38" s="48"/>
      <c r="DL38" s="48"/>
      <c r="DM38" s="48"/>
      <c r="DN38" s="48"/>
      <c r="DO38" s="48"/>
      <c r="DP38" s="48"/>
      <c r="DQ38" s="48"/>
      <c r="DR38" s="48"/>
      <c r="DS38" s="48"/>
    </row>
    <row r="39" spans="1:123" ht="15.75" thickBot="1" x14ac:dyDescent="0.3">
      <c r="A39" s="36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  <c r="V39" s="37"/>
      <c r="W39" s="37"/>
      <c r="X39" s="37"/>
      <c r="Y39" s="37"/>
      <c r="Z39" s="37"/>
      <c r="AA39" s="37"/>
      <c r="AB39" s="37"/>
      <c r="AC39" s="37"/>
      <c r="AD39" s="37"/>
      <c r="AE39" s="37" t="s">
        <v>82</v>
      </c>
      <c r="AF39" s="37"/>
      <c r="AG39" s="37"/>
      <c r="AH39" s="37"/>
      <c r="AI39" s="37"/>
      <c r="AJ39" s="37"/>
      <c r="AK39" s="231" t="s">
        <v>38</v>
      </c>
      <c r="AL39" s="231"/>
      <c r="AM39" s="232"/>
      <c r="AN39" s="5">
        <f>SUM(AN3:AN38)</f>
        <v>74</v>
      </c>
      <c r="AO39" s="23">
        <f>SUM(AO3:AO38)</f>
        <v>51</v>
      </c>
      <c r="AP39" s="6">
        <f>SUM(AP3:AP38)</f>
        <v>36</v>
      </c>
      <c r="AQ39" s="29">
        <f>SUM(AQ3:AQ38)</f>
        <v>25</v>
      </c>
      <c r="AR39" s="32"/>
      <c r="AT39" s="47"/>
      <c r="AU39" s="48"/>
      <c r="AV39" s="48"/>
      <c r="AW39" s="48"/>
      <c r="AX39" s="48"/>
      <c r="AY39" s="48"/>
      <c r="AZ39" s="48"/>
      <c r="BA39" s="48"/>
      <c r="BB39" s="48"/>
      <c r="BC39" s="48"/>
      <c r="BD39" s="48"/>
      <c r="BE39" s="48"/>
      <c r="BF39" s="48"/>
      <c r="BG39" s="48"/>
      <c r="BH39" s="48"/>
      <c r="BI39" s="48"/>
      <c r="BJ39" s="48"/>
      <c r="BK39" s="48"/>
      <c r="BL39" s="48"/>
      <c r="BM39" s="48"/>
      <c r="BN39" s="48"/>
      <c r="BO39" s="48"/>
      <c r="BP39" s="48"/>
      <c r="BQ39" s="48"/>
      <c r="BR39" s="48"/>
      <c r="BS39" s="48"/>
      <c r="BT39" s="48"/>
      <c r="BU39" s="48"/>
      <c r="BV39" s="48"/>
      <c r="BW39" s="48"/>
      <c r="BX39" s="48"/>
      <c r="BY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M39" s="48"/>
      <c r="CN39" s="48"/>
      <c r="CO39" s="48"/>
      <c r="CP39" s="48"/>
      <c r="CQ39" s="48"/>
      <c r="CR39" s="48"/>
      <c r="CS39" s="48"/>
      <c r="CT39" s="48"/>
      <c r="CU39" s="48"/>
      <c r="CV39" s="48"/>
      <c r="CW39" s="48"/>
      <c r="CX39" s="48"/>
      <c r="CY39" s="48"/>
      <c r="CZ39" s="48"/>
      <c r="DA39" s="48"/>
      <c r="DB39" s="48"/>
      <c r="DC39" s="48"/>
      <c r="DD39" s="48"/>
      <c r="DE39" s="48"/>
      <c r="DF39" s="48"/>
      <c r="DG39" s="48"/>
      <c r="DH39" s="48"/>
      <c r="DI39" s="48"/>
      <c r="DJ39" s="48"/>
      <c r="DK39" s="48"/>
      <c r="DL39" s="48"/>
      <c r="DM39" s="48"/>
      <c r="DN39" s="48"/>
      <c r="DO39" s="48"/>
      <c r="DP39" s="48"/>
      <c r="DQ39" s="48"/>
      <c r="DR39" s="48"/>
      <c r="DS39" s="48"/>
    </row>
    <row r="40" spans="1:123" x14ac:dyDescent="0.25">
      <c r="A40" s="36"/>
      <c r="B40" s="38"/>
      <c r="C40" s="37"/>
      <c r="D40" s="37"/>
      <c r="E40" s="37"/>
      <c r="F40" s="37"/>
      <c r="G40" s="37"/>
      <c r="H40" s="38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  <c r="V40" s="37"/>
      <c r="W40" s="37"/>
      <c r="X40" s="37"/>
      <c r="Y40" s="37"/>
      <c r="Z40" s="37"/>
      <c r="AA40" s="37"/>
      <c r="AB40" s="37"/>
      <c r="AC40" s="37"/>
      <c r="AD40" s="37"/>
      <c r="AE40" s="37"/>
      <c r="AF40" s="37"/>
      <c r="AG40" s="37"/>
      <c r="AH40" s="37"/>
      <c r="AI40" s="37"/>
      <c r="AJ40" s="37"/>
      <c r="AK40" s="37"/>
      <c r="AL40" s="37"/>
      <c r="AM40" s="37"/>
      <c r="AN40" s="37"/>
      <c r="AO40" s="37"/>
      <c r="AP40" s="39">
        <f>AP39/AN39</f>
        <v>0.48648648648648651</v>
      </c>
      <c r="AQ40" s="39">
        <f>AQ39/AO39</f>
        <v>0.49019607843137253</v>
      </c>
      <c r="AR40" s="32"/>
      <c r="AS40" s="28">
        <f>AP40+AQ40</f>
        <v>0.97668256491785899</v>
      </c>
      <c r="AT40" s="47"/>
      <c r="AU40" s="48"/>
      <c r="AV40" s="48"/>
      <c r="AW40" s="48"/>
      <c r="AX40" s="48"/>
      <c r="AY40" s="48"/>
      <c r="AZ40" s="48"/>
      <c r="BA40" s="48"/>
      <c r="BB40" s="48"/>
      <c r="BC40" s="48"/>
      <c r="BD40" s="48"/>
      <c r="BE40" s="48"/>
      <c r="BF40" s="48"/>
      <c r="BG40" s="48"/>
      <c r="BH40" s="48"/>
      <c r="BI40" s="48"/>
      <c r="BJ40" s="48"/>
      <c r="BK40" s="48"/>
      <c r="BL40" s="48"/>
      <c r="BM40" s="48"/>
      <c r="BN40" s="48"/>
      <c r="BO40" s="48"/>
      <c r="BP40" s="48"/>
      <c r="BQ40" s="48"/>
      <c r="BR40" s="48"/>
      <c r="BS40" s="48"/>
      <c r="BT40" s="48"/>
      <c r="BU40" s="48"/>
      <c r="BV40" s="48"/>
      <c r="BW40" s="48"/>
      <c r="BX40" s="48"/>
      <c r="BY40" s="48"/>
      <c r="BZ40" s="48"/>
      <c r="CA40" s="48"/>
      <c r="CB40" s="48"/>
      <c r="CC40" s="48"/>
      <c r="CD40" s="48"/>
      <c r="CE40" s="48"/>
      <c r="CF40" s="48"/>
      <c r="CG40" s="48"/>
      <c r="CH40" s="48"/>
      <c r="CI40" s="48"/>
      <c r="CJ40" s="48"/>
      <c r="CK40" s="48"/>
      <c r="CL40" s="48"/>
      <c r="CM40" s="48"/>
      <c r="CN40" s="48"/>
      <c r="CO40" s="48"/>
      <c r="CP40" s="48"/>
      <c r="CQ40" s="48"/>
      <c r="CR40" s="48"/>
      <c r="CS40" s="48"/>
      <c r="CT40" s="48"/>
      <c r="CU40" s="48"/>
      <c r="CV40" s="48"/>
      <c r="CW40" s="48"/>
      <c r="CX40" s="48"/>
      <c r="CY40" s="48"/>
      <c r="CZ40" s="48"/>
      <c r="DA40" s="48"/>
      <c r="DB40" s="48"/>
      <c r="DC40" s="48"/>
      <c r="DD40" s="48"/>
      <c r="DE40" s="48"/>
      <c r="DF40" s="48"/>
      <c r="DG40" s="48"/>
      <c r="DH40" s="48"/>
      <c r="DI40" s="48"/>
      <c r="DJ40" s="48"/>
      <c r="DK40" s="48"/>
      <c r="DL40" s="48"/>
      <c r="DM40" s="48"/>
      <c r="DN40" s="48"/>
      <c r="DO40" s="48"/>
      <c r="DP40" s="48"/>
      <c r="DQ40" s="48"/>
      <c r="DR40" s="48"/>
      <c r="DS40" s="48"/>
    </row>
    <row r="41" spans="1:123" ht="15.75" thickBot="1" x14ac:dyDescent="0.3">
      <c r="A41" s="34"/>
      <c r="B41" s="40"/>
      <c r="C41" s="35"/>
      <c r="D41" s="35"/>
      <c r="E41" s="35"/>
      <c r="F41" s="35"/>
      <c r="G41" s="35"/>
      <c r="H41" s="40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41"/>
      <c r="AQ41" s="41"/>
      <c r="AR41" s="33"/>
      <c r="AT41" s="47"/>
      <c r="AU41" s="48"/>
      <c r="AV41" s="48"/>
      <c r="AW41" s="48"/>
      <c r="AX41" s="48"/>
      <c r="AY41" s="48"/>
      <c r="AZ41" s="48"/>
      <c r="BA41" s="48"/>
      <c r="BB41" s="48"/>
      <c r="BC41" s="48"/>
      <c r="BD41" s="48"/>
      <c r="BE41" s="48"/>
      <c r="BF41" s="48"/>
      <c r="BG41" s="48"/>
      <c r="BH41" s="48"/>
      <c r="BI41" s="48"/>
      <c r="BJ41" s="48"/>
      <c r="BK41" s="48"/>
      <c r="BL41" s="48"/>
      <c r="BM41" s="48"/>
      <c r="BN41" s="48"/>
      <c r="BO41" s="48"/>
      <c r="BP41" s="48"/>
      <c r="BQ41" s="48"/>
      <c r="BR41" s="48"/>
      <c r="BS41" s="48"/>
      <c r="BT41" s="48"/>
      <c r="BU41" s="48"/>
      <c r="BV41" s="48"/>
      <c r="BW41" s="48"/>
      <c r="BX41" s="48"/>
      <c r="BY41" s="48"/>
      <c r="BZ41" s="48"/>
      <c r="CA41" s="48"/>
      <c r="CB41" s="48"/>
      <c r="CC41" s="48"/>
      <c r="CD41" s="48"/>
      <c r="CE41" s="48"/>
      <c r="CF41" s="48"/>
      <c r="CG41" s="48"/>
      <c r="CH41" s="48"/>
      <c r="CI41" s="48"/>
      <c r="CJ41" s="48"/>
      <c r="CK41" s="48"/>
      <c r="CL41" s="48"/>
      <c r="CM41" s="48"/>
      <c r="CN41" s="48"/>
      <c r="CO41" s="48"/>
      <c r="CP41" s="48"/>
      <c r="CQ41" s="48"/>
      <c r="CR41" s="48"/>
      <c r="CS41" s="48"/>
      <c r="CT41" s="48"/>
      <c r="CU41" s="48"/>
      <c r="CV41" s="48"/>
      <c r="CW41" s="48"/>
      <c r="CX41" s="48"/>
      <c r="CY41" s="48"/>
      <c r="CZ41" s="48"/>
      <c r="DA41" s="48"/>
      <c r="DB41" s="48"/>
      <c r="DC41" s="48"/>
      <c r="DD41" s="48"/>
      <c r="DE41" s="48"/>
      <c r="DF41" s="48"/>
      <c r="DG41" s="48"/>
      <c r="DH41" s="48"/>
      <c r="DI41" s="48"/>
      <c r="DJ41" s="48"/>
      <c r="DK41" s="48"/>
      <c r="DL41" s="48"/>
      <c r="DM41" s="48"/>
      <c r="DN41" s="48"/>
      <c r="DO41" s="48"/>
      <c r="DP41" s="48"/>
      <c r="DQ41" s="48"/>
      <c r="DR41" s="48"/>
      <c r="DS41" s="48"/>
    </row>
    <row r="42" spans="1:123" ht="15.75" thickBot="1" x14ac:dyDescent="0.3">
      <c r="AT42" s="47"/>
      <c r="AU42" s="48"/>
      <c r="AV42" s="48"/>
      <c r="AW42" s="48"/>
      <c r="AX42" s="48"/>
      <c r="AY42" s="48"/>
      <c r="AZ42" s="48"/>
      <c r="BA42" s="48"/>
      <c r="BB42" s="48"/>
      <c r="BC42" s="48"/>
      <c r="BD42" s="48"/>
      <c r="BE42" s="48"/>
      <c r="BF42" s="48"/>
      <c r="BG42" s="48"/>
      <c r="BH42" s="48"/>
      <c r="BI42" s="48"/>
      <c r="BJ42" s="48"/>
      <c r="BK42" s="48"/>
      <c r="BL42" s="48"/>
      <c r="BM42" s="48"/>
      <c r="BN42" s="48"/>
      <c r="BO42" s="48"/>
      <c r="BP42" s="48"/>
      <c r="BQ42" s="48"/>
      <c r="BR42" s="48"/>
      <c r="BS42" s="48"/>
      <c r="BT42" s="48"/>
      <c r="BU42" s="48"/>
      <c r="BV42" s="48"/>
      <c r="BW42" s="48"/>
      <c r="BX42" s="48"/>
      <c r="BY42" s="48"/>
      <c r="BZ42" s="48"/>
      <c r="CA42" s="48"/>
      <c r="CB42" s="48"/>
      <c r="CC42" s="48"/>
      <c r="CD42" s="48"/>
      <c r="CE42" s="48"/>
      <c r="CF42" s="48"/>
      <c r="CG42" s="48"/>
      <c r="CH42" s="48"/>
      <c r="CI42" s="48"/>
      <c r="CJ42" s="48"/>
      <c r="CK42" s="48"/>
      <c r="CL42" s="48"/>
      <c r="CM42" s="48"/>
      <c r="CN42" s="48"/>
      <c r="CO42" s="48"/>
      <c r="CP42" s="48"/>
      <c r="CQ42" s="48"/>
      <c r="CR42" s="48"/>
      <c r="CS42" s="48"/>
      <c r="CT42" s="48"/>
      <c r="CU42" s="48"/>
      <c r="CV42" s="48"/>
      <c r="CW42" s="48"/>
      <c r="CX42" s="48"/>
      <c r="CY42" s="48"/>
      <c r="CZ42" s="48"/>
      <c r="DA42" s="48"/>
      <c r="DB42" s="48"/>
      <c r="DC42" s="48"/>
      <c r="DD42" s="48"/>
      <c r="DE42" s="48"/>
      <c r="DF42" s="48"/>
      <c r="DG42" s="48"/>
      <c r="DH42" s="48"/>
      <c r="DI42" s="48"/>
      <c r="DJ42" s="48"/>
      <c r="DK42" s="48"/>
      <c r="DL42" s="48"/>
      <c r="DM42" s="48"/>
      <c r="DN42" s="48"/>
      <c r="DO42" s="48"/>
      <c r="DP42" s="48"/>
      <c r="DQ42" s="48"/>
      <c r="DR42" s="48"/>
      <c r="DS42" s="48"/>
    </row>
    <row r="43" spans="1:123" ht="32.25" thickBot="1" x14ac:dyDescent="0.55000000000000004">
      <c r="A43" s="43"/>
      <c r="B43" s="241">
        <v>2022</v>
      </c>
      <c r="C43" s="230"/>
      <c r="D43" s="230"/>
      <c r="E43" s="230"/>
      <c r="F43" s="230"/>
      <c r="G43" s="230"/>
      <c r="H43" s="230"/>
      <c r="I43" s="230"/>
      <c r="J43" s="230"/>
      <c r="K43" s="230"/>
      <c r="L43" s="230"/>
      <c r="M43" s="230"/>
      <c r="N43" s="230"/>
      <c r="O43" s="230"/>
      <c r="P43" s="230"/>
      <c r="Q43" s="230"/>
      <c r="R43" s="230"/>
      <c r="S43" s="230"/>
      <c r="T43" s="230"/>
      <c r="U43" s="230"/>
      <c r="V43" s="230"/>
      <c r="W43" s="230"/>
      <c r="X43" s="230"/>
      <c r="Y43" s="230"/>
      <c r="Z43" s="230"/>
      <c r="AA43" s="230"/>
      <c r="AB43" s="230"/>
      <c r="AC43" s="230"/>
      <c r="AD43" s="230"/>
      <c r="AE43" s="230"/>
      <c r="AF43" s="230"/>
      <c r="AG43" s="230"/>
      <c r="AH43" s="230"/>
      <c r="AI43" s="230"/>
      <c r="AJ43" s="230"/>
      <c r="AK43" s="230"/>
      <c r="AL43" s="230"/>
      <c r="AM43" s="230"/>
      <c r="AN43" s="230"/>
      <c r="AO43" s="230"/>
      <c r="AP43" s="230"/>
      <c r="AQ43" s="230"/>
      <c r="AR43" s="242"/>
      <c r="AT43" s="238">
        <f>B43</f>
        <v>2022</v>
      </c>
      <c r="AU43" s="239"/>
      <c r="AV43" s="239"/>
      <c r="AW43" s="239"/>
      <c r="AX43" s="239"/>
      <c r="AY43" s="239"/>
      <c r="AZ43" s="239"/>
      <c r="BA43" s="239"/>
      <c r="BB43" s="239"/>
      <c r="BC43" s="239"/>
      <c r="BD43" s="239"/>
      <c r="BE43" s="239"/>
      <c r="BF43" s="239"/>
      <c r="BG43" s="239"/>
      <c r="BH43" s="239"/>
      <c r="BI43" s="239"/>
      <c r="BJ43" s="239"/>
      <c r="BK43" s="239"/>
      <c r="BL43" s="239"/>
      <c r="BM43" s="239"/>
      <c r="BN43" s="239"/>
      <c r="BO43" s="239"/>
      <c r="BP43" s="239"/>
      <c r="BQ43" s="239"/>
      <c r="BR43" s="239"/>
      <c r="BS43" s="239"/>
      <c r="BT43" s="239"/>
      <c r="BU43" s="239"/>
      <c r="BV43" s="239"/>
      <c r="BW43" s="239"/>
      <c r="BX43" s="239"/>
      <c r="BY43" s="239"/>
      <c r="BZ43" s="239"/>
      <c r="CA43" s="239"/>
      <c r="CB43" s="239"/>
      <c r="CC43" s="239"/>
      <c r="CD43" s="239"/>
      <c r="CE43" s="240"/>
      <c r="CF43" s="47"/>
      <c r="CG43" s="47"/>
      <c r="CH43" s="47"/>
      <c r="CI43" s="47"/>
      <c r="CJ43" s="47"/>
      <c r="CK43" s="47"/>
      <c r="CL43" s="47"/>
      <c r="CM43" s="47"/>
      <c r="CN43" s="47"/>
      <c r="CO43" s="47"/>
      <c r="CP43" s="47"/>
      <c r="CQ43" s="47"/>
      <c r="CR43" s="47"/>
      <c r="CS43" s="47"/>
      <c r="CT43" s="47"/>
      <c r="CU43" s="47"/>
      <c r="CV43" s="47"/>
      <c r="CW43" s="47"/>
      <c r="CX43" s="47"/>
      <c r="CY43" s="47"/>
      <c r="CZ43" s="47"/>
      <c r="DA43" s="47"/>
      <c r="DB43" s="47"/>
      <c r="DC43" s="47"/>
      <c r="DD43" s="47"/>
      <c r="DE43" s="47"/>
      <c r="DF43" s="47"/>
      <c r="DG43" s="47"/>
      <c r="DH43" s="47"/>
      <c r="DI43" s="47"/>
      <c r="DJ43" s="47"/>
      <c r="DK43" s="47"/>
      <c r="DL43" s="47"/>
      <c r="DM43" s="47"/>
      <c r="DN43" s="47"/>
      <c r="DO43" s="47"/>
      <c r="DP43" s="47"/>
      <c r="DQ43" s="47"/>
      <c r="DR43" s="47"/>
      <c r="DS43" s="47"/>
    </row>
    <row r="44" spans="1:123" ht="73.5" thickBot="1" x14ac:dyDescent="0.3">
      <c r="A44" s="36"/>
      <c r="B44" s="44"/>
      <c r="C44" s="11" t="s">
        <v>0</v>
      </c>
      <c r="D44" s="12" t="s">
        <v>1</v>
      </c>
      <c r="E44" s="12" t="s">
        <v>2</v>
      </c>
      <c r="F44" s="12" t="s">
        <v>3</v>
      </c>
      <c r="G44" s="12" t="s">
        <v>4</v>
      </c>
      <c r="H44" s="13" t="s">
        <v>5</v>
      </c>
      <c r="I44" s="13" t="s">
        <v>6</v>
      </c>
      <c r="J44" s="11" t="s">
        <v>0</v>
      </c>
      <c r="K44" s="12" t="s">
        <v>1</v>
      </c>
      <c r="L44" s="12" t="s">
        <v>2</v>
      </c>
      <c r="M44" s="12" t="s">
        <v>3</v>
      </c>
      <c r="N44" s="12" t="s">
        <v>4</v>
      </c>
      <c r="O44" s="13" t="s">
        <v>5</v>
      </c>
      <c r="P44" s="13" t="s">
        <v>6</v>
      </c>
      <c r="Q44" s="11" t="s">
        <v>0</v>
      </c>
      <c r="R44" s="12" t="s">
        <v>1</v>
      </c>
      <c r="S44" s="12" t="s">
        <v>2</v>
      </c>
      <c r="T44" s="12" t="s">
        <v>3</v>
      </c>
      <c r="U44" s="12" t="s">
        <v>4</v>
      </c>
      <c r="V44" s="13" t="s">
        <v>5</v>
      </c>
      <c r="W44" s="13" t="s">
        <v>6</v>
      </c>
      <c r="X44" s="11" t="s">
        <v>0</v>
      </c>
      <c r="Y44" s="12" t="s">
        <v>1</v>
      </c>
      <c r="Z44" s="12" t="s">
        <v>2</v>
      </c>
      <c r="AA44" s="12" t="s">
        <v>3</v>
      </c>
      <c r="AB44" s="12" t="s">
        <v>4</v>
      </c>
      <c r="AC44" s="13" t="s">
        <v>5</v>
      </c>
      <c r="AD44" s="13" t="s">
        <v>6</v>
      </c>
      <c r="AE44" s="11" t="s">
        <v>0</v>
      </c>
      <c r="AF44" s="12" t="s">
        <v>1</v>
      </c>
      <c r="AG44" s="12" t="s">
        <v>2</v>
      </c>
      <c r="AH44" s="12" t="s">
        <v>3</v>
      </c>
      <c r="AI44" s="12" t="s">
        <v>4</v>
      </c>
      <c r="AJ44" s="13" t="s">
        <v>5</v>
      </c>
      <c r="AK44" s="13" t="s">
        <v>6</v>
      </c>
      <c r="AL44" s="11" t="s">
        <v>0</v>
      </c>
      <c r="AM44" s="12" t="s">
        <v>1</v>
      </c>
      <c r="AN44" s="14" t="s">
        <v>73</v>
      </c>
      <c r="AO44" s="22" t="s">
        <v>74</v>
      </c>
      <c r="AP44" s="16" t="s">
        <v>75</v>
      </c>
      <c r="AQ44" s="17" t="s">
        <v>76</v>
      </c>
      <c r="AR44" s="31"/>
      <c r="AU44" s="82" t="str">
        <f t="shared" ref="AU44" si="341">LEFT(C44,2)</f>
        <v>Lu</v>
      </c>
      <c r="AV44" s="47" t="str">
        <f t="shared" ref="AV44" si="342">LEFT(D44,2)</f>
        <v>Ma</v>
      </c>
      <c r="AW44" s="47" t="str">
        <f t="shared" ref="AW44" si="343">LEFT(E44,2)</f>
        <v>Me</v>
      </c>
      <c r="AX44" s="47" t="str">
        <f t="shared" ref="AX44" si="344">LEFT(F44,2)</f>
        <v>Je</v>
      </c>
      <c r="AY44" s="47" t="str">
        <f t="shared" ref="AY44" si="345">LEFT(G44,2)</f>
        <v>Ve</v>
      </c>
      <c r="AZ44" s="47" t="str">
        <f t="shared" ref="AZ44" si="346">LEFT(H44,2)</f>
        <v>Sa</v>
      </c>
      <c r="BA44" s="47" t="str">
        <f t="shared" ref="BA44" si="347">LEFT(I44,2)</f>
        <v>Di</v>
      </c>
      <c r="BB44" s="47" t="str">
        <f t="shared" ref="BB44" si="348">LEFT(J44,2)</f>
        <v>Lu</v>
      </c>
      <c r="BC44" s="47" t="str">
        <f t="shared" ref="BC44" si="349">LEFT(K44,2)</f>
        <v>Ma</v>
      </c>
      <c r="BD44" s="47" t="str">
        <f t="shared" ref="BD44" si="350">LEFT(L44,2)</f>
        <v>Me</v>
      </c>
      <c r="BE44" s="47" t="str">
        <f t="shared" ref="BE44" si="351">LEFT(M44,2)</f>
        <v>Je</v>
      </c>
      <c r="BF44" s="47" t="str">
        <f t="shared" ref="BF44" si="352">LEFT(N44,2)</f>
        <v>Ve</v>
      </c>
      <c r="BG44" s="47" t="str">
        <f t="shared" ref="BG44" si="353">LEFT(O44,2)</f>
        <v>Sa</v>
      </c>
      <c r="BH44" s="47" t="str">
        <f t="shared" ref="BH44" si="354">LEFT(P44,2)</f>
        <v>Di</v>
      </c>
      <c r="BI44" s="47" t="str">
        <f t="shared" ref="BI44" si="355">LEFT(Q44,2)</f>
        <v>Lu</v>
      </c>
      <c r="BJ44" s="47" t="str">
        <f t="shared" ref="BJ44" si="356">LEFT(R44,2)</f>
        <v>Ma</v>
      </c>
      <c r="BK44" s="47" t="str">
        <f t="shared" ref="BK44" si="357">LEFT(S44,2)</f>
        <v>Me</v>
      </c>
      <c r="BL44" s="47" t="str">
        <f t="shared" ref="BL44" si="358">LEFT(T44,2)</f>
        <v>Je</v>
      </c>
      <c r="BM44" s="47" t="str">
        <f t="shared" ref="BM44" si="359">LEFT(U44,2)</f>
        <v>Ve</v>
      </c>
      <c r="BN44" s="47" t="str">
        <f t="shared" ref="BN44" si="360">LEFT(V44,2)</f>
        <v>Sa</v>
      </c>
      <c r="BO44" s="47" t="str">
        <f t="shared" ref="BO44" si="361">LEFT(W44,2)</f>
        <v>Di</v>
      </c>
      <c r="BP44" s="47" t="str">
        <f t="shared" ref="BP44" si="362">LEFT(X44,2)</f>
        <v>Lu</v>
      </c>
      <c r="BQ44" s="47" t="str">
        <f t="shared" ref="BQ44" si="363">LEFT(Y44,2)</f>
        <v>Ma</v>
      </c>
      <c r="BR44" s="47" t="str">
        <f t="shared" ref="BR44" si="364">LEFT(Z44,2)</f>
        <v>Me</v>
      </c>
      <c r="BS44" s="47" t="str">
        <f t="shared" ref="BS44" si="365">LEFT(AA44,2)</f>
        <v>Je</v>
      </c>
      <c r="BT44" s="47" t="str">
        <f t="shared" ref="BT44" si="366">LEFT(AB44,2)</f>
        <v>Ve</v>
      </c>
      <c r="BU44" s="47" t="str">
        <f t="shared" ref="BU44" si="367">LEFT(AC44,2)</f>
        <v>Sa</v>
      </c>
      <c r="BV44" s="47" t="str">
        <f t="shared" ref="BV44" si="368">LEFT(AD44,2)</f>
        <v>Di</v>
      </c>
      <c r="BW44" s="47" t="str">
        <f t="shared" ref="BW44" si="369">LEFT(AE44,2)</f>
        <v>Lu</v>
      </c>
      <c r="BX44" s="47" t="str">
        <f t="shared" ref="BX44" si="370">LEFT(AF44,2)</f>
        <v>Ma</v>
      </c>
      <c r="BY44" s="47" t="str">
        <f t="shared" ref="BY44" si="371">LEFT(AG44,2)</f>
        <v>Me</v>
      </c>
      <c r="BZ44" s="47" t="str">
        <f t="shared" ref="BZ44" si="372">LEFT(AH44,2)</f>
        <v>Je</v>
      </c>
      <c r="CA44" s="47" t="str">
        <f t="shared" ref="CA44" si="373">LEFT(AI44,2)</f>
        <v>Ve</v>
      </c>
      <c r="CB44" s="47" t="str">
        <f t="shared" ref="CB44" si="374">LEFT(AJ44,2)</f>
        <v>Sa</v>
      </c>
      <c r="CC44" s="47" t="str">
        <f t="shared" ref="CC44" si="375">LEFT(AK44,2)</f>
        <v>Di</v>
      </c>
      <c r="CD44" s="47" t="str">
        <f t="shared" ref="CD44" si="376">LEFT(AL44,2)</f>
        <v>Lu</v>
      </c>
      <c r="CE44" s="83" t="str">
        <f t="shared" ref="CE44" si="377">LEFT(AM44,2)</f>
        <v>Ma</v>
      </c>
      <c r="CF44" s="48"/>
      <c r="CG44" s="48"/>
      <c r="CH44" s="48"/>
      <c r="CI44" s="47"/>
      <c r="CJ44" s="47"/>
      <c r="CK44" s="47"/>
      <c r="CL44" s="47"/>
      <c r="CM44" s="47"/>
      <c r="CN44" s="47"/>
      <c r="CO44" s="47"/>
      <c r="CP44" s="47"/>
      <c r="CQ44" s="47"/>
      <c r="CR44" s="47"/>
      <c r="CS44" s="47"/>
      <c r="CT44" s="47"/>
      <c r="CU44" s="47"/>
      <c r="CV44" s="47"/>
      <c r="CW44" s="47"/>
      <c r="CX44" s="47"/>
      <c r="CY44" s="47"/>
      <c r="CZ44" s="47"/>
      <c r="DA44" s="47"/>
      <c r="DB44" s="47"/>
      <c r="DC44" s="47"/>
      <c r="DD44" s="47"/>
      <c r="DE44" s="47"/>
      <c r="DF44" s="47"/>
      <c r="DG44" s="47"/>
      <c r="DH44" s="47"/>
      <c r="DI44" s="47"/>
      <c r="DJ44" s="47"/>
      <c r="DK44" s="47"/>
      <c r="DL44" s="47"/>
      <c r="DM44" s="47"/>
      <c r="DN44" s="47"/>
      <c r="DO44" s="47"/>
      <c r="DP44" s="47"/>
      <c r="DQ44" s="47"/>
      <c r="DR44" s="47"/>
      <c r="DS44" s="47"/>
    </row>
    <row r="45" spans="1:123" ht="15.75" thickBot="1" x14ac:dyDescent="0.3">
      <c r="A45" s="42"/>
      <c r="B45" s="218" t="s">
        <v>14</v>
      </c>
      <c r="C45" s="58" t="s">
        <v>77</v>
      </c>
      <c r="D45" s="58" t="s">
        <v>77</v>
      </c>
      <c r="E45" s="58" t="s">
        <v>77</v>
      </c>
      <c r="F45" s="58" t="s">
        <v>77</v>
      </c>
      <c r="G45" s="58" t="s">
        <v>77</v>
      </c>
      <c r="H45" s="3">
        <v>1</v>
      </c>
      <c r="I45" s="3">
        <f t="shared" ref="I45" si="378">H45+1</f>
        <v>2</v>
      </c>
      <c r="J45" s="7">
        <f t="shared" ref="J45" si="379">I45+1</f>
        <v>3</v>
      </c>
      <c r="K45" s="7">
        <f t="shared" ref="K45" si="380">J45+1</f>
        <v>4</v>
      </c>
      <c r="L45" s="7">
        <f t="shared" ref="L45" si="381">K45+1</f>
        <v>5</v>
      </c>
      <c r="M45" s="7">
        <f t="shared" ref="M45" si="382">L45+1</f>
        <v>6</v>
      </c>
      <c r="N45" s="7">
        <f t="shared" ref="N45" si="383">M45+1</f>
        <v>7</v>
      </c>
      <c r="O45" s="3">
        <f t="shared" ref="O45" si="384">N45+1</f>
        <v>8</v>
      </c>
      <c r="P45" s="3">
        <f t="shared" ref="P45" si="385">O45+1</f>
        <v>9</v>
      </c>
      <c r="Q45" s="20">
        <f t="shared" ref="Q45" si="386">P45+1</f>
        <v>10</v>
      </c>
      <c r="R45" s="20">
        <f t="shared" ref="R45" si="387">Q45+1</f>
        <v>11</v>
      </c>
      <c r="S45" s="20">
        <f t="shared" ref="S45" si="388">R45+1</f>
        <v>12</v>
      </c>
      <c r="T45" s="20">
        <f t="shared" ref="T45" si="389">S45+1</f>
        <v>13</v>
      </c>
      <c r="U45" s="20">
        <f t="shared" ref="U45" si="390">T45+1</f>
        <v>14</v>
      </c>
      <c r="V45" s="3">
        <f t="shared" ref="V45" si="391">U45+1</f>
        <v>15</v>
      </c>
      <c r="W45" s="3">
        <f t="shared" ref="W45" si="392">V45+1</f>
        <v>16</v>
      </c>
      <c r="X45" s="20">
        <f t="shared" ref="X45" si="393">W45+1</f>
        <v>17</v>
      </c>
      <c r="Y45" s="20">
        <f t="shared" ref="Y45" si="394">X45+1</f>
        <v>18</v>
      </c>
      <c r="Z45" s="20">
        <f t="shared" ref="Z45" si="395">Y45+1</f>
        <v>19</v>
      </c>
      <c r="AA45" s="20">
        <f t="shared" ref="AA45" si="396">Z45+1</f>
        <v>20</v>
      </c>
      <c r="AB45" s="20">
        <f t="shared" ref="AB45" si="397">AA45+1</f>
        <v>21</v>
      </c>
      <c r="AC45" s="3">
        <f t="shared" ref="AC45" si="398">AB45+1</f>
        <v>22</v>
      </c>
      <c r="AD45" s="3">
        <f t="shared" ref="AD45" si="399">AC45+1</f>
        <v>23</v>
      </c>
      <c r="AE45" s="20">
        <f t="shared" ref="AE45" si="400">AD45+1</f>
        <v>24</v>
      </c>
      <c r="AF45" s="20">
        <f t="shared" ref="AF45" si="401">AE45+1</f>
        <v>25</v>
      </c>
      <c r="AG45" s="20">
        <f t="shared" ref="AG45" si="402">AF45+1</f>
        <v>26</v>
      </c>
      <c r="AH45" s="20">
        <f t="shared" ref="AH45" si="403">AG45+1</f>
        <v>27</v>
      </c>
      <c r="AI45" s="20">
        <f t="shared" ref="AI45" si="404">AH45+1</f>
        <v>28</v>
      </c>
      <c r="AJ45" s="3">
        <f t="shared" ref="AJ45" si="405">AI45+1</f>
        <v>29</v>
      </c>
      <c r="AK45" s="3">
        <f t="shared" ref="AK45" si="406">AJ45+1</f>
        <v>30</v>
      </c>
      <c r="AL45" s="20">
        <f t="shared" ref="AL45" si="407">AK45+1</f>
        <v>31</v>
      </c>
      <c r="AM45" s="58" t="s">
        <v>77</v>
      </c>
      <c r="AN45" s="234">
        <f>COUNTIF(C46:AM46,"CS")</f>
        <v>5</v>
      </c>
      <c r="AO45" s="235">
        <f>COUNTIF(C46:AM46,"WE")/2</f>
        <v>5</v>
      </c>
      <c r="AP45" s="243">
        <f>COUNTIFS(C46:AM46,"CS",C47:AM47,"Did")</f>
        <v>5</v>
      </c>
      <c r="AQ45" s="226">
        <f>COUNTIFS(C46:AM46,"WE",C47:AM47,"Did")/2</f>
        <v>1</v>
      </c>
      <c r="AR45" s="32"/>
      <c r="AT45" s="84" t="str">
        <f>B45</f>
        <v>Janvier</v>
      </c>
      <c r="AU45" s="49" t="str">
        <f>IF(C45="0",".",IF(C47="",C45,CONCATENATE(C45,"*")))</f>
        <v>.</v>
      </c>
      <c r="AV45" s="45" t="str">
        <f t="shared" ref="AV45" si="408">IF(D45="0",".",IF(D47="",D45,CONCATENATE(D45,"*")))</f>
        <v>.</v>
      </c>
      <c r="AW45" s="45" t="str">
        <f t="shared" ref="AW45" si="409">IF(E45="0",".",IF(E47="",E45,CONCATENATE(E45,"*")))</f>
        <v>.</v>
      </c>
      <c r="AX45" s="45" t="str">
        <f t="shared" ref="AX45" si="410">IF(F45="0",".",IF(F47="",F45,CONCATENATE(F45,"*")))</f>
        <v>.</v>
      </c>
      <c r="AY45" s="45" t="str">
        <f t="shared" ref="AY45" si="411">IF(G45="0",".",IF(G47="",G45,CONCATENATE(G45,"*")))</f>
        <v>.</v>
      </c>
      <c r="AZ45" s="45" t="str">
        <f t="shared" ref="AZ45" si="412">IF(H45="0",".",IF(H47="",H45,CONCATENATE(H45,"*")))</f>
        <v>1*</v>
      </c>
      <c r="BA45" s="45" t="str">
        <f t="shared" ref="BA45" si="413">IF(I45="0",".",IF(I47="",I45,CONCATENATE(I45,"*")))</f>
        <v>2*</v>
      </c>
      <c r="BB45" s="45" t="str">
        <f t="shared" ref="BB45" si="414">IF(J45="0",".",IF(J47="",J45,CONCATENATE(J45,"*")))</f>
        <v>3*</v>
      </c>
      <c r="BC45" s="45" t="str">
        <f t="shared" ref="BC45" si="415">IF(K45="0",".",IF(K47="",K45,CONCATENATE(K45,"*")))</f>
        <v>4*</v>
      </c>
      <c r="BD45" s="45" t="str">
        <f t="shared" ref="BD45" si="416">IF(L45="0",".",IF(L47="",L45,CONCATENATE(L45,"*")))</f>
        <v>5*</v>
      </c>
      <c r="BE45" s="45" t="str">
        <f t="shared" ref="BE45" si="417">IF(M45="0",".",IF(M47="",M45,CONCATENATE(M45,"*")))</f>
        <v>6*</v>
      </c>
      <c r="BF45" s="45" t="str">
        <f t="shared" ref="BF45" si="418">IF(N45="0",".",IF(N47="",N45,CONCATENATE(N45,"*")))</f>
        <v>7*</v>
      </c>
      <c r="BG45" s="45">
        <f t="shared" ref="BG45" si="419">IF(O45="0",".",IF(O47="",O45,CONCATENATE(O45,"*")))</f>
        <v>8</v>
      </c>
      <c r="BH45" s="45">
        <f t="shared" ref="BH45" si="420">IF(P45="0",".",IF(P47="",P45,CONCATENATE(P45,"*")))</f>
        <v>9</v>
      </c>
      <c r="BI45" s="45">
        <f t="shared" ref="BI45" si="421">IF(Q45="0",".",IF(Q47="",Q45,CONCATENATE(Q45,"*")))</f>
        <v>10</v>
      </c>
      <c r="BJ45" s="45">
        <f t="shared" ref="BJ45" si="422">IF(R45="0",".",IF(R47="",R45,CONCATENATE(R45,"*")))</f>
        <v>11</v>
      </c>
      <c r="BK45" s="45">
        <f t="shared" ref="BK45" si="423">IF(S45="0",".",IF(S47="",S45,CONCATENATE(S45,"*")))</f>
        <v>12</v>
      </c>
      <c r="BL45" s="45">
        <f t="shared" ref="BL45" si="424">IF(T45="0",".",IF(T47="",T45,CONCATENATE(T45,"*")))</f>
        <v>13</v>
      </c>
      <c r="BM45" s="45">
        <f t="shared" ref="BM45" si="425">IF(U45="0",".",IF(U47="",U45,CONCATENATE(U45,"*")))</f>
        <v>14</v>
      </c>
      <c r="BN45" s="45">
        <f t="shared" ref="BN45" si="426">IF(V45="0",".",IF(V47="",V45,CONCATENATE(V45,"*")))</f>
        <v>15</v>
      </c>
      <c r="BO45" s="45">
        <f t="shared" ref="BO45" si="427">IF(W45="0",".",IF(W47="",W45,CONCATENATE(W45,"*")))</f>
        <v>16</v>
      </c>
      <c r="BP45" s="45">
        <f t="shared" ref="BP45" si="428">IF(X45="0",".",IF(X47="",X45,CONCATENATE(X45,"*")))</f>
        <v>17</v>
      </c>
      <c r="BQ45" s="45">
        <f t="shared" ref="BQ45" si="429">IF(Y45="0",".",IF(Y47="",Y45,CONCATENATE(Y45,"*")))</f>
        <v>18</v>
      </c>
      <c r="BR45" s="45">
        <f t="shared" ref="BR45" si="430">IF(Z45="0",".",IF(Z47="",Z45,CONCATENATE(Z45,"*")))</f>
        <v>19</v>
      </c>
      <c r="BS45" s="45">
        <f t="shared" ref="BS45" si="431">IF(AA45="0",".",IF(AA47="",AA45,CONCATENATE(AA45,"*")))</f>
        <v>20</v>
      </c>
      <c r="BT45" s="45">
        <f t="shared" ref="BT45" si="432">IF(AB45="0",".",IF(AB47="",AB45,CONCATENATE(AB45,"*")))</f>
        <v>21</v>
      </c>
      <c r="BU45" s="45">
        <f t="shared" ref="BU45" si="433">IF(AC45="0",".",IF(AC47="",AC45,CONCATENATE(AC45,"*")))</f>
        <v>22</v>
      </c>
      <c r="BV45" s="45">
        <f t="shared" ref="BV45" si="434">IF(AD45="0",".",IF(AD47="",AD45,CONCATENATE(AD45,"*")))</f>
        <v>23</v>
      </c>
      <c r="BW45" s="45">
        <f t="shared" ref="BW45" si="435">IF(AE45="0",".",IF(AE47="",AE45,CONCATENATE(AE45,"*")))</f>
        <v>24</v>
      </c>
      <c r="BX45" s="45">
        <f t="shared" ref="BX45" si="436">IF(AF45="0",".",IF(AF47="",AF45,CONCATENATE(AF45,"*")))</f>
        <v>25</v>
      </c>
      <c r="BY45" s="45">
        <f t="shared" ref="BY45" si="437">IF(AG45="0",".",IF(AG47="",AG45,CONCATENATE(AG45,"*")))</f>
        <v>26</v>
      </c>
      <c r="BZ45" s="45">
        <f t="shared" ref="BZ45" si="438">IF(AH45="0",".",IF(AH47="",AH45,CONCATENATE(AH45,"*")))</f>
        <v>27</v>
      </c>
      <c r="CA45" s="45">
        <f t="shared" ref="CA45" si="439">IF(AI45="0",".",IF(AI47="",AI45,CONCATENATE(AI45,"*")))</f>
        <v>28</v>
      </c>
      <c r="CB45" s="45">
        <f t="shared" ref="CB45" si="440">IF(AJ45="0",".",IF(AJ47="",AJ45,CONCATENATE(AJ45,"*")))</f>
        <v>29</v>
      </c>
      <c r="CC45" s="45">
        <f t="shared" ref="CC45" si="441">IF(AK45="0",".",IF(AK47="",AK45,CONCATENATE(AK45,"*")))</f>
        <v>30</v>
      </c>
      <c r="CD45" s="45">
        <f t="shared" ref="CD45" si="442">IF(AL45="0",".",IF(AL47="",AL45,CONCATENATE(AL45,"*")))</f>
        <v>31</v>
      </c>
      <c r="CE45" s="46" t="str">
        <f t="shared" ref="CE45" si="443">IF(AM45="0",".",IF(AM47="",AM45,CONCATENATE(AM45,"*")))</f>
        <v>.</v>
      </c>
      <c r="CF45" s="48"/>
      <c r="CG45" s="81"/>
      <c r="CH45" s="80"/>
      <c r="CI45" s="48"/>
      <c r="CJ45" s="48"/>
      <c r="CK45" s="48"/>
      <c r="CL45" s="48"/>
      <c r="CM45" s="48"/>
      <c r="CN45" s="48"/>
      <c r="CO45" s="48"/>
      <c r="CP45" s="48"/>
      <c r="CQ45" s="48"/>
      <c r="CR45" s="48"/>
      <c r="CS45" s="48"/>
      <c r="CT45" s="48"/>
      <c r="CU45" s="48"/>
      <c r="CV45" s="48"/>
      <c r="CW45" s="48"/>
      <c r="CX45" s="48"/>
      <c r="CY45" s="48"/>
      <c r="CZ45" s="48"/>
      <c r="DA45" s="48"/>
      <c r="DB45" s="48"/>
      <c r="DC45" s="48"/>
      <c r="DD45" s="48"/>
      <c r="DE45" s="48"/>
      <c r="DF45" s="48"/>
      <c r="DG45" s="48"/>
      <c r="DH45" s="48"/>
      <c r="DI45" s="48"/>
      <c r="DJ45" s="48"/>
      <c r="DK45" s="48"/>
      <c r="DL45" s="48"/>
      <c r="DM45" s="48"/>
      <c r="DN45" s="48"/>
      <c r="DO45" s="48"/>
      <c r="DP45" s="48"/>
      <c r="DQ45" s="48"/>
      <c r="DR45" s="48"/>
      <c r="DS45" s="48"/>
    </row>
    <row r="46" spans="1:123" ht="15.75" thickBot="1" x14ac:dyDescent="0.3">
      <c r="A46" s="42"/>
      <c r="B46" s="233"/>
      <c r="C46" s="57" t="str">
        <f>IF(C45="0",C45,"")</f>
        <v>0</v>
      </c>
      <c r="D46" s="26" t="str">
        <f t="shared" ref="D46:AM46" si="444">IF(D45="0",D45,"")</f>
        <v>0</v>
      </c>
      <c r="E46" s="26" t="str">
        <f t="shared" si="444"/>
        <v>0</v>
      </c>
      <c r="F46" s="26" t="str">
        <f t="shared" si="444"/>
        <v>0</v>
      </c>
      <c r="G46" s="26" t="str">
        <f t="shared" si="444"/>
        <v>0</v>
      </c>
      <c r="H46" s="25" t="str">
        <f>IF(H45="0",H45,"WE")</f>
        <v>WE</v>
      </c>
      <c r="I46" s="25" t="str">
        <f>IF(I45="0",I45,"WE")</f>
        <v>WE</v>
      </c>
      <c r="J46" s="24" t="s">
        <v>78</v>
      </c>
      <c r="K46" s="24" t="s">
        <v>78</v>
      </c>
      <c r="L46" s="24" t="s">
        <v>78</v>
      </c>
      <c r="M46" s="24" t="s">
        <v>78</v>
      </c>
      <c r="N46" s="24" t="s">
        <v>78</v>
      </c>
      <c r="O46" s="25" t="str">
        <f t="shared" ref="O46:P46" si="445">IF(O45="0",O45,"WE")</f>
        <v>WE</v>
      </c>
      <c r="P46" s="25" t="str">
        <f t="shared" si="445"/>
        <v>WE</v>
      </c>
      <c r="Q46" s="26" t="str">
        <f t="shared" si="444"/>
        <v/>
      </c>
      <c r="R46" s="26" t="str">
        <f t="shared" si="444"/>
        <v/>
      </c>
      <c r="S46" s="26" t="str">
        <f t="shared" si="444"/>
        <v/>
      </c>
      <c r="T46" s="26" t="str">
        <f t="shared" si="444"/>
        <v/>
      </c>
      <c r="U46" s="26" t="str">
        <f t="shared" si="444"/>
        <v/>
      </c>
      <c r="V46" s="25" t="str">
        <f t="shared" ref="V46:W46" si="446">IF(V45="0",V45,"WE")</f>
        <v>WE</v>
      </c>
      <c r="W46" s="25" t="str">
        <f t="shared" si="446"/>
        <v>WE</v>
      </c>
      <c r="X46" s="26" t="str">
        <f t="shared" si="444"/>
        <v/>
      </c>
      <c r="Y46" s="26" t="str">
        <f t="shared" si="444"/>
        <v/>
      </c>
      <c r="Z46" s="26" t="str">
        <f t="shared" si="444"/>
        <v/>
      </c>
      <c r="AA46" s="26" t="str">
        <f t="shared" si="444"/>
        <v/>
      </c>
      <c r="AB46" s="26" t="str">
        <f t="shared" si="444"/>
        <v/>
      </c>
      <c r="AC46" s="25" t="str">
        <f t="shared" ref="AC46:AD46" si="447">IF(AC45="0",AC45,"WE")</f>
        <v>WE</v>
      </c>
      <c r="AD46" s="25" t="str">
        <f t="shared" si="447"/>
        <v>WE</v>
      </c>
      <c r="AE46" s="26" t="str">
        <f t="shared" si="444"/>
        <v/>
      </c>
      <c r="AF46" s="26" t="str">
        <f t="shared" si="444"/>
        <v/>
      </c>
      <c r="AG46" s="26" t="str">
        <f t="shared" si="444"/>
        <v/>
      </c>
      <c r="AH46" s="26" t="str">
        <f t="shared" si="444"/>
        <v/>
      </c>
      <c r="AI46" s="26" t="str">
        <f t="shared" si="444"/>
        <v/>
      </c>
      <c r="AJ46" s="25" t="str">
        <f t="shared" ref="AJ46:AK46" si="448">IF(AJ45="0",AJ45,"WE")</f>
        <v>WE</v>
      </c>
      <c r="AK46" s="25" t="str">
        <f t="shared" si="448"/>
        <v>WE</v>
      </c>
      <c r="AL46" s="26" t="str">
        <f t="shared" si="444"/>
        <v/>
      </c>
      <c r="AM46" s="27" t="str">
        <f t="shared" si="444"/>
        <v>0</v>
      </c>
      <c r="AN46" s="206"/>
      <c r="AO46" s="236"/>
      <c r="AP46" s="244"/>
      <c r="AQ46" s="212"/>
      <c r="AR46" s="32"/>
      <c r="AT46" s="84" t="str">
        <f>B48</f>
        <v>Février</v>
      </c>
      <c r="AU46" s="49" t="str">
        <f t="shared" ref="AU46:CE46" si="449">IF(C48="0",".",IF(C50="",C48,CONCATENATE(C48,"*")))</f>
        <v>.</v>
      </c>
      <c r="AV46" s="45">
        <f t="shared" si="449"/>
        <v>1</v>
      </c>
      <c r="AW46" s="45">
        <f t="shared" si="449"/>
        <v>2</v>
      </c>
      <c r="AX46" s="45">
        <f t="shared" si="449"/>
        <v>3</v>
      </c>
      <c r="AY46" s="45">
        <f t="shared" si="449"/>
        <v>4</v>
      </c>
      <c r="AZ46" s="45">
        <f t="shared" si="449"/>
        <v>5</v>
      </c>
      <c r="BA46" s="45">
        <f t="shared" si="449"/>
        <v>6</v>
      </c>
      <c r="BB46" s="45">
        <f t="shared" si="449"/>
        <v>7</v>
      </c>
      <c r="BC46" s="45">
        <f t="shared" si="449"/>
        <v>8</v>
      </c>
      <c r="BD46" s="45">
        <f t="shared" si="449"/>
        <v>9</v>
      </c>
      <c r="BE46" s="45">
        <f t="shared" si="449"/>
        <v>10</v>
      </c>
      <c r="BF46" s="45">
        <f t="shared" si="449"/>
        <v>11</v>
      </c>
      <c r="BG46" s="45">
        <f t="shared" si="449"/>
        <v>12</v>
      </c>
      <c r="BH46" s="45">
        <f t="shared" si="449"/>
        <v>13</v>
      </c>
      <c r="BI46" s="45">
        <f t="shared" si="449"/>
        <v>14</v>
      </c>
      <c r="BJ46" s="45">
        <f t="shared" si="449"/>
        <v>15</v>
      </c>
      <c r="BK46" s="45">
        <f t="shared" si="449"/>
        <v>16</v>
      </c>
      <c r="BL46" s="45">
        <f t="shared" si="449"/>
        <v>17</v>
      </c>
      <c r="BM46" s="45">
        <f t="shared" si="449"/>
        <v>18</v>
      </c>
      <c r="BN46" s="45">
        <f t="shared" si="449"/>
        <v>19</v>
      </c>
      <c r="BO46" s="45">
        <f t="shared" si="449"/>
        <v>20</v>
      </c>
      <c r="BP46" s="45">
        <f t="shared" si="449"/>
        <v>21</v>
      </c>
      <c r="BQ46" s="45">
        <f t="shared" si="449"/>
        <v>22</v>
      </c>
      <c r="BR46" s="45">
        <f t="shared" si="449"/>
        <v>23</v>
      </c>
      <c r="BS46" s="45">
        <f t="shared" si="449"/>
        <v>24</v>
      </c>
      <c r="BT46" s="45">
        <f t="shared" si="449"/>
        <v>25</v>
      </c>
      <c r="BU46" s="45">
        <f t="shared" si="449"/>
        <v>26</v>
      </c>
      <c r="BV46" s="45">
        <f t="shared" si="449"/>
        <v>27</v>
      </c>
      <c r="BW46" s="45">
        <f t="shared" si="449"/>
        <v>28</v>
      </c>
      <c r="BX46" s="45" t="str">
        <f t="shared" si="449"/>
        <v>.</v>
      </c>
      <c r="BY46" s="45" t="str">
        <f t="shared" si="449"/>
        <v>.</v>
      </c>
      <c r="BZ46" s="45" t="str">
        <f t="shared" si="449"/>
        <v>.</v>
      </c>
      <c r="CA46" s="45" t="str">
        <f t="shared" si="449"/>
        <v>.</v>
      </c>
      <c r="CB46" s="45" t="str">
        <f t="shared" si="449"/>
        <v>.</v>
      </c>
      <c r="CC46" s="45" t="str">
        <f t="shared" si="449"/>
        <v>.</v>
      </c>
      <c r="CD46" s="45" t="str">
        <f t="shared" si="449"/>
        <v>.</v>
      </c>
      <c r="CE46" s="46" t="str">
        <f t="shared" si="449"/>
        <v>.</v>
      </c>
      <c r="CF46" s="48"/>
      <c r="CG46" s="81"/>
      <c r="CH46" s="80"/>
      <c r="CI46" s="48"/>
      <c r="CJ46" s="48"/>
      <c r="CK46" s="48"/>
      <c r="CL46" s="48"/>
      <c r="CM46" s="48"/>
      <c r="CN46" s="48"/>
      <c r="CO46" s="48"/>
      <c r="CP46" s="48"/>
      <c r="CQ46" s="48"/>
      <c r="CR46" s="48"/>
      <c r="CS46" s="48"/>
      <c r="CT46" s="48"/>
      <c r="CU46" s="48"/>
      <c r="CV46" s="48"/>
      <c r="CW46" s="48"/>
      <c r="CX46" s="48"/>
      <c r="CY46" s="48"/>
      <c r="CZ46" s="48"/>
      <c r="DA46" s="48"/>
      <c r="DB46" s="48"/>
      <c r="DC46" s="48"/>
      <c r="DD46" s="48"/>
      <c r="DE46" s="48"/>
      <c r="DF46" s="48"/>
      <c r="DG46" s="48"/>
      <c r="DH46" s="48"/>
      <c r="DI46" s="48"/>
      <c r="DJ46" s="48"/>
      <c r="DK46" s="48"/>
      <c r="DL46" s="48"/>
      <c r="DM46" s="48"/>
      <c r="DN46" s="48"/>
      <c r="DO46" s="48"/>
      <c r="DP46" s="48"/>
      <c r="DQ46" s="48"/>
      <c r="DR46" s="48"/>
      <c r="DS46" s="48"/>
    </row>
    <row r="47" spans="1:123" ht="15.75" thickBot="1" x14ac:dyDescent="0.3">
      <c r="A47" s="42"/>
      <c r="B47" s="219"/>
      <c r="C47" s="1" t="str">
        <f>IF(C45="0",C45,"")</f>
        <v>0</v>
      </c>
      <c r="D47" s="9" t="str">
        <f t="shared" ref="D47:AM47" si="450">IF(D45="0",D45,"")</f>
        <v>0</v>
      </c>
      <c r="E47" s="9" t="str">
        <f t="shared" si="450"/>
        <v>0</v>
      </c>
      <c r="F47" s="9" t="str">
        <f t="shared" si="450"/>
        <v>0</v>
      </c>
      <c r="G47" s="9" t="str">
        <f t="shared" si="450"/>
        <v>0</v>
      </c>
      <c r="H47" s="2" t="s">
        <v>80</v>
      </c>
      <c r="I47" s="2" t="s">
        <v>80</v>
      </c>
      <c r="J47" s="8" t="s">
        <v>80</v>
      </c>
      <c r="K47" s="8" t="s">
        <v>80</v>
      </c>
      <c r="L47" s="8" t="s">
        <v>80</v>
      </c>
      <c r="M47" s="8" t="s">
        <v>80</v>
      </c>
      <c r="N47" s="8" t="s">
        <v>80</v>
      </c>
      <c r="O47" s="2" t="str">
        <f t="shared" si="450"/>
        <v/>
      </c>
      <c r="P47" s="2" t="str">
        <f t="shared" si="450"/>
        <v/>
      </c>
      <c r="Q47" s="9" t="str">
        <f t="shared" si="450"/>
        <v/>
      </c>
      <c r="R47" s="9" t="str">
        <f t="shared" si="450"/>
        <v/>
      </c>
      <c r="S47" s="9" t="str">
        <f t="shared" si="450"/>
        <v/>
      </c>
      <c r="T47" s="9" t="str">
        <f t="shared" si="450"/>
        <v/>
      </c>
      <c r="U47" s="9" t="str">
        <f t="shared" si="450"/>
        <v/>
      </c>
      <c r="V47" s="2" t="str">
        <f t="shared" si="450"/>
        <v/>
      </c>
      <c r="W47" s="2" t="str">
        <f t="shared" si="450"/>
        <v/>
      </c>
      <c r="X47" s="9" t="str">
        <f t="shared" si="450"/>
        <v/>
      </c>
      <c r="Y47" s="9" t="str">
        <f t="shared" si="450"/>
        <v/>
      </c>
      <c r="Z47" s="9" t="str">
        <f t="shared" si="450"/>
        <v/>
      </c>
      <c r="AA47" s="9" t="str">
        <f t="shared" si="450"/>
        <v/>
      </c>
      <c r="AB47" s="9" t="str">
        <f t="shared" si="450"/>
        <v/>
      </c>
      <c r="AC47" s="4" t="str">
        <f t="shared" si="450"/>
        <v/>
      </c>
      <c r="AD47" s="2" t="str">
        <f t="shared" si="450"/>
        <v/>
      </c>
      <c r="AE47" s="9" t="str">
        <f t="shared" si="450"/>
        <v/>
      </c>
      <c r="AF47" s="9" t="str">
        <f t="shared" si="450"/>
        <v/>
      </c>
      <c r="AG47" s="9" t="str">
        <f t="shared" si="450"/>
        <v/>
      </c>
      <c r="AH47" s="9" t="str">
        <f t="shared" si="450"/>
        <v/>
      </c>
      <c r="AI47" s="9" t="str">
        <f t="shared" si="450"/>
        <v/>
      </c>
      <c r="AJ47" s="2" t="str">
        <f t="shared" si="450"/>
        <v/>
      </c>
      <c r="AK47" s="2" t="str">
        <f t="shared" si="450"/>
        <v/>
      </c>
      <c r="AL47" s="9" t="str">
        <f t="shared" si="450"/>
        <v/>
      </c>
      <c r="AM47" s="21" t="str">
        <f t="shared" si="450"/>
        <v>0</v>
      </c>
      <c r="AN47" s="207"/>
      <c r="AO47" s="237"/>
      <c r="AP47" s="225"/>
      <c r="AQ47" s="213"/>
      <c r="AR47" s="32"/>
      <c r="AT47" s="84" t="str">
        <f>B51</f>
        <v>Mars</v>
      </c>
      <c r="AU47" s="49" t="str">
        <f t="shared" ref="AU47:CE47" si="451">IF(C51="0",".",IF(C53="",C51,CONCATENATE(C51,"*")))</f>
        <v>.</v>
      </c>
      <c r="AV47" s="45">
        <f t="shared" si="451"/>
        <v>1</v>
      </c>
      <c r="AW47" s="45">
        <f t="shared" si="451"/>
        <v>2</v>
      </c>
      <c r="AX47" s="45">
        <f t="shared" si="451"/>
        <v>3</v>
      </c>
      <c r="AY47" s="45">
        <f t="shared" si="451"/>
        <v>4</v>
      </c>
      <c r="AZ47" s="45">
        <f t="shared" si="451"/>
        <v>5</v>
      </c>
      <c r="BA47" s="45">
        <f t="shared" si="451"/>
        <v>6</v>
      </c>
      <c r="BB47" s="45">
        <f t="shared" si="451"/>
        <v>7</v>
      </c>
      <c r="BC47" s="45">
        <f t="shared" si="451"/>
        <v>8</v>
      </c>
      <c r="BD47" s="45">
        <f t="shared" si="451"/>
        <v>9</v>
      </c>
      <c r="BE47" s="45">
        <f t="shared" si="451"/>
        <v>10</v>
      </c>
      <c r="BF47" s="45">
        <f t="shared" si="451"/>
        <v>11</v>
      </c>
      <c r="BG47" s="45">
        <f t="shared" si="451"/>
        <v>12</v>
      </c>
      <c r="BH47" s="45">
        <f t="shared" si="451"/>
        <v>13</v>
      </c>
      <c r="BI47" s="45">
        <f t="shared" si="451"/>
        <v>14</v>
      </c>
      <c r="BJ47" s="45">
        <f t="shared" si="451"/>
        <v>15</v>
      </c>
      <c r="BK47" s="45">
        <f t="shared" si="451"/>
        <v>16</v>
      </c>
      <c r="BL47" s="45">
        <f t="shared" si="451"/>
        <v>17</v>
      </c>
      <c r="BM47" s="45">
        <f t="shared" si="451"/>
        <v>18</v>
      </c>
      <c r="BN47" s="45">
        <f t="shared" si="451"/>
        <v>19</v>
      </c>
      <c r="BO47" s="45">
        <f t="shared" si="451"/>
        <v>20</v>
      </c>
      <c r="BP47" s="45">
        <f t="shared" si="451"/>
        <v>21</v>
      </c>
      <c r="BQ47" s="45">
        <f t="shared" si="451"/>
        <v>22</v>
      </c>
      <c r="BR47" s="45">
        <f t="shared" si="451"/>
        <v>23</v>
      </c>
      <c r="BS47" s="45">
        <f t="shared" si="451"/>
        <v>24</v>
      </c>
      <c r="BT47" s="45">
        <f t="shared" si="451"/>
        <v>25</v>
      </c>
      <c r="BU47" s="45">
        <f t="shared" si="451"/>
        <v>26</v>
      </c>
      <c r="BV47" s="45">
        <f t="shared" si="451"/>
        <v>27</v>
      </c>
      <c r="BW47" s="45">
        <f t="shared" si="451"/>
        <v>28</v>
      </c>
      <c r="BX47" s="45">
        <f t="shared" si="451"/>
        <v>29</v>
      </c>
      <c r="BY47" s="45">
        <f t="shared" si="451"/>
        <v>30</v>
      </c>
      <c r="BZ47" s="45">
        <f t="shared" si="451"/>
        <v>31</v>
      </c>
      <c r="CA47" s="45" t="str">
        <f t="shared" si="451"/>
        <v>.</v>
      </c>
      <c r="CB47" s="45" t="str">
        <f t="shared" si="451"/>
        <v>.</v>
      </c>
      <c r="CC47" s="45" t="str">
        <f t="shared" si="451"/>
        <v>.</v>
      </c>
      <c r="CD47" s="45" t="str">
        <f t="shared" si="451"/>
        <v>.</v>
      </c>
      <c r="CE47" s="46" t="str">
        <f t="shared" si="451"/>
        <v>.</v>
      </c>
      <c r="CF47" s="48"/>
      <c r="CG47" s="81"/>
      <c r="CH47" s="80"/>
      <c r="CI47" s="48"/>
      <c r="CJ47" s="48"/>
      <c r="CK47" s="48"/>
      <c r="CL47" s="48"/>
      <c r="CM47" s="48"/>
      <c r="CN47" s="48"/>
      <c r="CO47" s="48"/>
      <c r="CP47" s="48"/>
      <c r="CQ47" s="48"/>
      <c r="CR47" s="48"/>
      <c r="CS47" s="48"/>
      <c r="CT47" s="48"/>
      <c r="CU47" s="48"/>
      <c r="CV47" s="48"/>
      <c r="CW47" s="48"/>
      <c r="CX47" s="48"/>
      <c r="CY47" s="48"/>
      <c r="CZ47" s="48"/>
      <c r="DA47" s="48"/>
      <c r="DB47" s="48"/>
      <c r="DC47" s="48"/>
      <c r="DD47" s="48"/>
      <c r="DE47" s="48"/>
      <c r="DF47" s="48"/>
      <c r="DG47" s="48"/>
      <c r="DH47" s="48"/>
      <c r="DI47" s="48"/>
      <c r="DJ47" s="48"/>
      <c r="DK47" s="48"/>
      <c r="DL47" s="48"/>
      <c r="DM47" s="48"/>
      <c r="DN47" s="48"/>
      <c r="DO47" s="48"/>
      <c r="DP47" s="48"/>
      <c r="DQ47" s="48"/>
      <c r="DR47" s="48"/>
      <c r="DS47" s="48"/>
    </row>
    <row r="48" spans="1:123" ht="15.75" thickBot="1" x14ac:dyDescent="0.3">
      <c r="A48" s="42"/>
      <c r="B48" s="218" t="s">
        <v>19</v>
      </c>
      <c r="C48" s="58" t="s">
        <v>77</v>
      </c>
      <c r="D48" s="20">
        <v>1</v>
      </c>
      <c r="E48" s="20">
        <f t="shared" ref="E48" si="452">D48+1</f>
        <v>2</v>
      </c>
      <c r="F48" s="20">
        <f t="shared" ref="F48" si="453">E48+1</f>
        <v>3</v>
      </c>
      <c r="G48" s="20">
        <f t="shared" ref="G48" si="454">F48+1</f>
        <v>4</v>
      </c>
      <c r="H48" s="3">
        <f t="shared" ref="H48" si="455">G48+1</f>
        <v>5</v>
      </c>
      <c r="I48" s="3">
        <f t="shared" ref="I48" si="456">H48+1</f>
        <v>6</v>
      </c>
      <c r="J48" s="20">
        <f t="shared" ref="J48" si="457">I48+1</f>
        <v>7</v>
      </c>
      <c r="K48" s="20">
        <f t="shared" ref="K48" si="458">J48+1</f>
        <v>8</v>
      </c>
      <c r="L48" s="20">
        <f t="shared" ref="L48" si="459">K48+1</f>
        <v>9</v>
      </c>
      <c r="M48" s="20">
        <f t="shared" ref="M48" si="460">L48+1</f>
        <v>10</v>
      </c>
      <c r="N48" s="20">
        <f t="shared" ref="N48" si="461">M48+1</f>
        <v>11</v>
      </c>
      <c r="O48" s="3">
        <f t="shared" ref="O48" si="462">N48+1</f>
        <v>12</v>
      </c>
      <c r="P48" s="3">
        <f t="shared" ref="P48" si="463">O48+1</f>
        <v>13</v>
      </c>
      <c r="Q48" s="20">
        <f t="shared" ref="Q48" si="464">P48+1</f>
        <v>14</v>
      </c>
      <c r="R48" s="20">
        <f t="shared" ref="R48" si="465">Q48+1</f>
        <v>15</v>
      </c>
      <c r="S48" s="20">
        <f t="shared" ref="S48" si="466">R48+1</f>
        <v>16</v>
      </c>
      <c r="T48" s="20">
        <f t="shared" ref="T48" si="467">S48+1</f>
        <v>17</v>
      </c>
      <c r="U48" s="20">
        <f t="shared" ref="U48" si="468">T48+1</f>
        <v>18</v>
      </c>
      <c r="V48" s="3">
        <f t="shared" ref="V48" si="469">U48+1</f>
        <v>19</v>
      </c>
      <c r="W48" s="3">
        <f t="shared" ref="W48" si="470">V48+1</f>
        <v>20</v>
      </c>
      <c r="X48" s="20">
        <f t="shared" ref="X48" si="471">W48+1</f>
        <v>21</v>
      </c>
      <c r="Y48" s="20">
        <f t="shared" ref="Y48" si="472">X48+1</f>
        <v>22</v>
      </c>
      <c r="Z48" s="20">
        <f t="shared" ref="Z48" si="473">Y48+1</f>
        <v>23</v>
      </c>
      <c r="AA48" s="20">
        <f t="shared" ref="AA48" si="474">Z48+1</f>
        <v>24</v>
      </c>
      <c r="AB48" s="20">
        <f t="shared" ref="AB48" si="475">AA48+1</f>
        <v>25</v>
      </c>
      <c r="AC48" s="3">
        <f t="shared" ref="AC48" si="476">AB48+1</f>
        <v>26</v>
      </c>
      <c r="AD48" s="3">
        <f t="shared" ref="AD48" si="477">AC48+1</f>
        <v>27</v>
      </c>
      <c r="AE48" s="20">
        <f t="shared" ref="AE48" si="478">AD48+1</f>
        <v>28</v>
      </c>
      <c r="AF48" s="58" t="s">
        <v>77</v>
      </c>
      <c r="AG48" s="58" t="s">
        <v>77</v>
      </c>
      <c r="AH48" s="58" t="s">
        <v>77</v>
      </c>
      <c r="AI48" s="58" t="s">
        <v>77</v>
      </c>
      <c r="AJ48" s="58" t="s">
        <v>77</v>
      </c>
      <c r="AK48" s="58" t="s">
        <v>77</v>
      </c>
      <c r="AL48" s="58" t="s">
        <v>77</v>
      </c>
      <c r="AM48" s="58" t="s">
        <v>77</v>
      </c>
      <c r="AN48" s="234">
        <f>COUNTIF(C49:AM49,"CS")</f>
        <v>0</v>
      </c>
      <c r="AO48" s="235">
        <f>COUNTIF(C49:AM49,"WE")/2</f>
        <v>4</v>
      </c>
      <c r="AP48" s="243">
        <f>COUNTIFS(C49:AM49,"CS",C50:AM50,"Did")</f>
        <v>0</v>
      </c>
      <c r="AQ48" s="226">
        <f>COUNTIFS(C49:AM49,"WE",C50:AM50,"Did")/2</f>
        <v>0</v>
      </c>
      <c r="AR48" s="32"/>
      <c r="AT48" s="84" t="str">
        <f>B54</f>
        <v>Avril</v>
      </c>
      <c r="AU48" s="49" t="str">
        <f t="shared" ref="AU48:CE48" si="479">IF(C54="0",".",IF(C56="",C54,CONCATENATE(C54,"*")))</f>
        <v>.</v>
      </c>
      <c r="AV48" s="45" t="str">
        <f t="shared" si="479"/>
        <v>.</v>
      </c>
      <c r="AW48" s="45" t="str">
        <f t="shared" si="479"/>
        <v>.</v>
      </c>
      <c r="AX48" s="45" t="str">
        <f t="shared" si="479"/>
        <v>.</v>
      </c>
      <c r="AY48" s="45">
        <f t="shared" si="479"/>
        <v>1</v>
      </c>
      <c r="AZ48" s="45">
        <f t="shared" si="479"/>
        <v>2</v>
      </c>
      <c r="BA48" s="45">
        <f t="shared" si="479"/>
        <v>3</v>
      </c>
      <c r="BB48" s="45">
        <f t="shared" si="479"/>
        <v>4</v>
      </c>
      <c r="BC48" s="45">
        <f t="shared" si="479"/>
        <v>5</v>
      </c>
      <c r="BD48" s="45">
        <f t="shared" si="479"/>
        <v>6</v>
      </c>
      <c r="BE48" s="45">
        <f t="shared" si="479"/>
        <v>7</v>
      </c>
      <c r="BF48" s="45">
        <f t="shared" si="479"/>
        <v>8</v>
      </c>
      <c r="BG48" s="45">
        <f t="shared" si="479"/>
        <v>9</v>
      </c>
      <c r="BH48" s="45">
        <f t="shared" si="479"/>
        <v>10</v>
      </c>
      <c r="BI48" s="45">
        <f t="shared" si="479"/>
        <v>11</v>
      </c>
      <c r="BJ48" s="45">
        <f t="shared" si="479"/>
        <v>12</v>
      </c>
      <c r="BK48" s="45">
        <f t="shared" si="479"/>
        <v>13</v>
      </c>
      <c r="BL48" s="45">
        <f t="shared" si="479"/>
        <v>14</v>
      </c>
      <c r="BM48" s="45">
        <f t="shared" si="479"/>
        <v>15</v>
      </c>
      <c r="BN48" s="45">
        <f t="shared" si="479"/>
        <v>16</v>
      </c>
      <c r="BO48" s="45">
        <f t="shared" si="479"/>
        <v>17</v>
      </c>
      <c r="BP48" s="45">
        <f t="shared" si="479"/>
        <v>18</v>
      </c>
      <c r="BQ48" s="45">
        <f t="shared" si="479"/>
        <v>19</v>
      </c>
      <c r="BR48" s="45">
        <f t="shared" si="479"/>
        <v>20</v>
      </c>
      <c r="BS48" s="45">
        <f t="shared" si="479"/>
        <v>21</v>
      </c>
      <c r="BT48" s="45">
        <f t="shared" si="479"/>
        <v>22</v>
      </c>
      <c r="BU48" s="45">
        <f t="shared" si="479"/>
        <v>23</v>
      </c>
      <c r="BV48" s="45">
        <f t="shared" si="479"/>
        <v>24</v>
      </c>
      <c r="BW48" s="45">
        <f t="shared" si="479"/>
        <v>25</v>
      </c>
      <c r="BX48" s="45">
        <f t="shared" si="479"/>
        <v>26</v>
      </c>
      <c r="BY48" s="45">
        <f t="shared" si="479"/>
        <v>27</v>
      </c>
      <c r="BZ48" s="45">
        <f t="shared" si="479"/>
        <v>28</v>
      </c>
      <c r="CA48" s="45">
        <f t="shared" si="479"/>
        <v>29</v>
      </c>
      <c r="CB48" s="45">
        <f t="shared" si="479"/>
        <v>30</v>
      </c>
      <c r="CC48" s="45" t="str">
        <f t="shared" si="479"/>
        <v>.</v>
      </c>
      <c r="CD48" s="45" t="str">
        <f t="shared" si="479"/>
        <v>.</v>
      </c>
      <c r="CE48" s="46" t="str">
        <f t="shared" si="479"/>
        <v>.</v>
      </c>
      <c r="CF48" s="48"/>
      <c r="CG48" s="81"/>
      <c r="CH48" s="80"/>
      <c r="CI48" s="48"/>
      <c r="CJ48" s="48"/>
      <c r="CK48" s="48"/>
      <c r="CL48" s="48"/>
      <c r="CM48" s="48"/>
      <c r="CN48" s="48"/>
      <c r="CO48" s="48"/>
      <c r="CP48" s="48"/>
      <c r="CQ48" s="48"/>
      <c r="CR48" s="48"/>
      <c r="CS48" s="48"/>
      <c r="CT48" s="48"/>
      <c r="CU48" s="48"/>
      <c r="CV48" s="48"/>
      <c r="CW48" s="48"/>
      <c r="CX48" s="48"/>
      <c r="CY48" s="48"/>
      <c r="CZ48" s="48"/>
      <c r="DA48" s="48"/>
      <c r="DB48" s="48"/>
      <c r="DC48" s="48"/>
      <c r="DD48" s="48"/>
      <c r="DE48" s="48"/>
      <c r="DF48" s="48"/>
      <c r="DG48" s="48"/>
      <c r="DH48" s="48"/>
      <c r="DI48" s="48"/>
      <c r="DJ48" s="48"/>
      <c r="DK48" s="48"/>
      <c r="DL48" s="48"/>
      <c r="DM48" s="48"/>
      <c r="DN48" s="48"/>
      <c r="DO48" s="48"/>
      <c r="DP48" s="48"/>
      <c r="DQ48" s="48"/>
      <c r="DR48" s="48"/>
      <c r="DS48" s="48"/>
    </row>
    <row r="49" spans="1:123" ht="15.75" thickBot="1" x14ac:dyDescent="0.3">
      <c r="A49" s="42"/>
      <c r="B49" s="233"/>
      <c r="C49" s="57" t="str">
        <f>IF(C48="0",C48,"")</f>
        <v>0</v>
      </c>
      <c r="D49" s="26" t="str">
        <f t="shared" ref="D49:AM49" si="480">IF(D48="0",D48,"")</f>
        <v/>
      </c>
      <c r="E49" s="26" t="str">
        <f t="shared" si="480"/>
        <v/>
      </c>
      <c r="F49" s="26" t="str">
        <f t="shared" si="480"/>
        <v/>
      </c>
      <c r="G49" s="26" t="str">
        <f t="shared" si="480"/>
        <v/>
      </c>
      <c r="H49" s="25" t="str">
        <f>IF(H48="0",H48,"WE")</f>
        <v>WE</v>
      </c>
      <c r="I49" s="25" t="str">
        <f>IF(I48="0",I48,"WE")</f>
        <v>WE</v>
      </c>
      <c r="J49" s="26" t="str">
        <f t="shared" si="480"/>
        <v/>
      </c>
      <c r="K49" s="26" t="str">
        <f t="shared" si="480"/>
        <v/>
      </c>
      <c r="L49" s="26" t="str">
        <f t="shared" si="480"/>
        <v/>
      </c>
      <c r="M49" s="26" t="str">
        <f t="shared" si="480"/>
        <v/>
      </c>
      <c r="N49" s="26" t="str">
        <f t="shared" si="480"/>
        <v/>
      </c>
      <c r="O49" s="25" t="str">
        <f t="shared" ref="O49" si="481">IF(O48="0",O48,"WE")</f>
        <v>WE</v>
      </c>
      <c r="P49" s="25" t="str">
        <f t="shared" ref="P49" si="482">IF(P48="0",P48,"WE")</f>
        <v>WE</v>
      </c>
      <c r="Q49" s="26" t="str">
        <f t="shared" si="480"/>
        <v/>
      </c>
      <c r="R49" s="26" t="str">
        <f t="shared" si="480"/>
        <v/>
      </c>
      <c r="S49" s="26" t="str">
        <f t="shared" si="480"/>
        <v/>
      </c>
      <c r="T49" s="26" t="str">
        <f t="shared" si="480"/>
        <v/>
      </c>
      <c r="U49" s="26" t="str">
        <f t="shared" si="480"/>
        <v/>
      </c>
      <c r="V49" s="25" t="str">
        <f t="shared" ref="V49" si="483">IF(V48="0",V48,"WE")</f>
        <v>WE</v>
      </c>
      <c r="W49" s="25" t="str">
        <f t="shared" ref="W49" si="484">IF(W48="0",W48,"WE")</f>
        <v>WE</v>
      </c>
      <c r="X49" s="26" t="str">
        <f t="shared" si="480"/>
        <v/>
      </c>
      <c r="Y49" s="26" t="str">
        <f t="shared" si="480"/>
        <v/>
      </c>
      <c r="Z49" s="26" t="str">
        <f t="shared" si="480"/>
        <v/>
      </c>
      <c r="AA49" s="26" t="str">
        <f t="shared" si="480"/>
        <v/>
      </c>
      <c r="AB49" s="26" t="str">
        <f t="shared" si="480"/>
        <v/>
      </c>
      <c r="AC49" s="25" t="str">
        <f t="shared" ref="AC49" si="485">IF(AC48="0",AC48,"WE")</f>
        <v>WE</v>
      </c>
      <c r="AD49" s="25" t="str">
        <f t="shared" ref="AD49" si="486">IF(AD48="0",AD48,"WE")</f>
        <v>WE</v>
      </c>
      <c r="AE49" s="26" t="str">
        <f t="shared" si="480"/>
        <v/>
      </c>
      <c r="AF49" s="26" t="str">
        <f t="shared" si="480"/>
        <v>0</v>
      </c>
      <c r="AG49" s="26" t="str">
        <f t="shared" si="480"/>
        <v>0</v>
      </c>
      <c r="AH49" s="26" t="str">
        <f t="shared" si="480"/>
        <v>0</v>
      </c>
      <c r="AI49" s="26" t="str">
        <f t="shared" si="480"/>
        <v>0</v>
      </c>
      <c r="AJ49" s="25" t="str">
        <f t="shared" ref="AJ49" si="487">IF(AJ48="0",AJ48,"WE")</f>
        <v>0</v>
      </c>
      <c r="AK49" s="25" t="str">
        <f t="shared" ref="AK49" si="488">IF(AK48="0",AK48,"WE")</f>
        <v>0</v>
      </c>
      <c r="AL49" s="26" t="str">
        <f t="shared" si="480"/>
        <v>0</v>
      </c>
      <c r="AM49" s="27" t="str">
        <f t="shared" si="480"/>
        <v>0</v>
      </c>
      <c r="AN49" s="206"/>
      <c r="AO49" s="236"/>
      <c r="AP49" s="244"/>
      <c r="AQ49" s="212"/>
      <c r="AR49" s="32"/>
      <c r="AT49" s="84" t="str">
        <f>B57</f>
        <v>Mai</v>
      </c>
      <c r="AU49" s="49" t="str">
        <f t="shared" ref="AU49:CE49" si="489">IF(C57="0",".",IF(C59="",C57,CONCATENATE(C57,"*")))</f>
        <v>.</v>
      </c>
      <c r="AV49" s="45" t="str">
        <f t="shared" si="489"/>
        <v>.</v>
      </c>
      <c r="AW49" s="45" t="str">
        <f t="shared" si="489"/>
        <v>.</v>
      </c>
      <c r="AX49" s="45" t="str">
        <f t="shared" si="489"/>
        <v>.</v>
      </c>
      <c r="AY49" s="45" t="str">
        <f t="shared" si="489"/>
        <v>.</v>
      </c>
      <c r="AZ49" s="45" t="str">
        <f t="shared" si="489"/>
        <v>.</v>
      </c>
      <c r="BA49" s="45">
        <f t="shared" si="489"/>
        <v>1</v>
      </c>
      <c r="BB49" s="45">
        <f t="shared" si="489"/>
        <v>2</v>
      </c>
      <c r="BC49" s="45">
        <f t="shared" si="489"/>
        <v>3</v>
      </c>
      <c r="BD49" s="45">
        <f t="shared" si="489"/>
        <v>4</v>
      </c>
      <c r="BE49" s="45">
        <f t="shared" si="489"/>
        <v>5</v>
      </c>
      <c r="BF49" s="45">
        <f t="shared" si="489"/>
        <v>6</v>
      </c>
      <c r="BG49" s="45">
        <f t="shared" si="489"/>
        <v>7</v>
      </c>
      <c r="BH49" s="45">
        <f t="shared" si="489"/>
        <v>8</v>
      </c>
      <c r="BI49" s="45">
        <f t="shared" si="489"/>
        <v>9</v>
      </c>
      <c r="BJ49" s="45">
        <f t="shared" si="489"/>
        <v>10</v>
      </c>
      <c r="BK49" s="45">
        <f t="shared" si="489"/>
        <v>11</v>
      </c>
      <c r="BL49" s="45">
        <f t="shared" si="489"/>
        <v>12</v>
      </c>
      <c r="BM49" s="45">
        <f t="shared" si="489"/>
        <v>13</v>
      </c>
      <c r="BN49" s="45">
        <f t="shared" si="489"/>
        <v>14</v>
      </c>
      <c r="BO49" s="45">
        <f t="shared" si="489"/>
        <v>15</v>
      </c>
      <c r="BP49" s="45">
        <f t="shared" si="489"/>
        <v>16</v>
      </c>
      <c r="BQ49" s="45">
        <f t="shared" si="489"/>
        <v>17</v>
      </c>
      <c r="BR49" s="45">
        <f t="shared" si="489"/>
        <v>18</v>
      </c>
      <c r="BS49" s="45">
        <f t="shared" si="489"/>
        <v>19</v>
      </c>
      <c r="BT49" s="45">
        <f t="shared" si="489"/>
        <v>20</v>
      </c>
      <c r="BU49" s="45">
        <f t="shared" si="489"/>
        <v>21</v>
      </c>
      <c r="BV49" s="45">
        <f t="shared" si="489"/>
        <v>22</v>
      </c>
      <c r="BW49" s="45">
        <f t="shared" si="489"/>
        <v>23</v>
      </c>
      <c r="BX49" s="45">
        <f t="shared" si="489"/>
        <v>24</v>
      </c>
      <c r="BY49" s="45">
        <f t="shared" si="489"/>
        <v>25</v>
      </c>
      <c r="BZ49" s="45">
        <f t="shared" si="489"/>
        <v>26</v>
      </c>
      <c r="CA49" s="45">
        <f t="shared" si="489"/>
        <v>27</v>
      </c>
      <c r="CB49" s="45">
        <f t="shared" si="489"/>
        <v>28</v>
      </c>
      <c r="CC49" s="45">
        <f t="shared" si="489"/>
        <v>29</v>
      </c>
      <c r="CD49" s="45">
        <f t="shared" si="489"/>
        <v>30</v>
      </c>
      <c r="CE49" s="46">
        <f t="shared" si="489"/>
        <v>31</v>
      </c>
      <c r="CF49" s="48"/>
      <c r="CG49" s="81"/>
      <c r="CH49" s="80"/>
      <c r="CI49" s="48"/>
      <c r="CJ49" s="48"/>
      <c r="CK49" s="48"/>
      <c r="CL49" s="48"/>
      <c r="CM49" s="48"/>
      <c r="CN49" s="48"/>
      <c r="CO49" s="48"/>
      <c r="CP49" s="48"/>
      <c r="CQ49" s="48"/>
      <c r="CR49" s="48"/>
      <c r="CS49" s="48"/>
      <c r="CT49" s="48"/>
      <c r="CU49" s="48"/>
      <c r="CV49" s="48"/>
      <c r="CW49" s="48"/>
      <c r="CX49" s="48"/>
      <c r="CY49" s="48"/>
      <c r="CZ49" s="48"/>
      <c r="DA49" s="48"/>
      <c r="DB49" s="48"/>
      <c r="DC49" s="48"/>
      <c r="DD49" s="48"/>
      <c r="DE49" s="48"/>
      <c r="DF49" s="48"/>
      <c r="DG49" s="48"/>
      <c r="DH49" s="48"/>
      <c r="DI49" s="48"/>
      <c r="DJ49" s="48"/>
      <c r="DK49" s="48"/>
      <c r="DL49" s="48"/>
      <c r="DM49" s="48"/>
      <c r="DN49" s="48"/>
      <c r="DO49" s="48"/>
      <c r="DP49" s="48"/>
      <c r="DQ49" s="48"/>
      <c r="DR49" s="48"/>
      <c r="DS49" s="48"/>
    </row>
    <row r="50" spans="1:123" ht="15.75" thickBot="1" x14ac:dyDescent="0.3">
      <c r="A50" s="42"/>
      <c r="B50" s="219"/>
      <c r="C50" s="1" t="str">
        <f>IF(C48="0",C48,"")</f>
        <v>0</v>
      </c>
      <c r="D50" s="9" t="str">
        <f t="shared" ref="D50:AM50" si="490">IF(D48="0",D48,"")</f>
        <v/>
      </c>
      <c r="E50" s="9" t="str">
        <f t="shared" si="490"/>
        <v/>
      </c>
      <c r="F50" s="9" t="str">
        <f t="shared" si="490"/>
        <v/>
      </c>
      <c r="G50" s="9" t="str">
        <f t="shared" si="490"/>
        <v/>
      </c>
      <c r="H50" s="2" t="str">
        <f t="shared" si="490"/>
        <v/>
      </c>
      <c r="I50" s="2" t="str">
        <f t="shared" si="490"/>
        <v/>
      </c>
      <c r="J50" s="9" t="str">
        <f t="shared" si="490"/>
        <v/>
      </c>
      <c r="K50" s="9" t="str">
        <f t="shared" si="490"/>
        <v/>
      </c>
      <c r="L50" s="9" t="str">
        <f t="shared" si="490"/>
        <v/>
      </c>
      <c r="M50" s="9" t="str">
        <f t="shared" si="490"/>
        <v/>
      </c>
      <c r="N50" s="9" t="str">
        <f t="shared" si="490"/>
        <v/>
      </c>
      <c r="O50" s="2" t="str">
        <f t="shared" si="490"/>
        <v/>
      </c>
      <c r="P50" s="2" t="str">
        <f t="shared" si="490"/>
        <v/>
      </c>
      <c r="Q50" s="9" t="str">
        <f t="shared" si="490"/>
        <v/>
      </c>
      <c r="R50" s="9" t="str">
        <f t="shared" si="490"/>
        <v/>
      </c>
      <c r="S50" s="9" t="str">
        <f t="shared" si="490"/>
        <v/>
      </c>
      <c r="T50" s="9" t="str">
        <f t="shared" si="490"/>
        <v/>
      </c>
      <c r="U50" s="9" t="str">
        <f t="shared" si="490"/>
        <v/>
      </c>
      <c r="V50" s="2" t="str">
        <f t="shared" si="490"/>
        <v/>
      </c>
      <c r="W50" s="2" t="str">
        <f t="shared" si="490"/>
        <v/>
      </c>
      <c r="X50" s="9" t="str">
        <f t="shared" si="490"/>
        <v/>
      </c>
      <c r="Y50" s="9" t="str">
        <f t="shared" si="490"/>
        <v/>
      </c>
      <c r="Z50" s="9" t="str">
        <f t="shared" si="490"/>
        <v/>
      </c>
      <c r="AA50" s="9" t="str">
        <f t="shared" si="490"/>
        <v/>
      </c>
      <c r="AB50" s="9" t="str">
        <f t="shared" si="490"/>
        <v/>
      </c>
      <c r="AC50" s="4" t="str">
        <f t="shared" si="490"/>
        <v/>
      </c>
      <c r="AD50" s="2" t="str">
        <f t="shared" si="490"/>
        <v/>
      </c>
      <c r="AE50" s="9" t="str">
        <f t="shared" si="490"/>
        <v/>
      </c>
      <c r="AF50" s="9" t="str">
        <f t="shared" si="490"/>
        <v>0</v>
      </c>
      <c r="AG50" s="9" t="str">
        <f t="shared" si="490"/>
        <v>0</v>
      </c>
      <c r="AH50" s="9" t="str">
        <f t="shared" si="490"/>
        <v>0</v>
      </c>
      <c r="AI50" s="9" t="str">
        <f t="shared" si="490"/>
        <v>0</v>
      </c>
      <c r="AJ50" s="2" t="str">
        <f t="shared" si="490"/>
        <v>0</v>
      </c>
      <c r="AK50" s="2" t="str">
        <f t="shared" si="490"/>
        <v>0</v>
      </c>
      <c r="AL50" s="9" t="str">
        <f t="shared" si="490"/>
        <v>0</v>
      </c>
      <c r="AM50" s="21" t="str">
        <f t="shared" si="490"/>
        <v>0</v>
      </c>
      <c r="AN50" s="207"/>
      <c r="AO50" s="237"/>
      <c r="AP50" s="225"/>
      <c r="AQ50" s="213"/>
      <c r="AR50" s="32"/>
      <c r="AT50" s="84" t="str">
        <f>B60</f>
        <v>Juin</v>
      </c>
      <c r="AU50" s="49" t="str">
        <f t="shared" ref="AU50:CE50" si="491">IF(C60="0",".",IF(C62="",C60,CONCATENATE(C60,"*")))</f>
        <v>.</v>
      </c>
      <c r="AV50" s="45" t="str">
        <f t="shared" si="491"/>
        <v>.</v>
      </c>
      <c r="AW50" s="45">
        <f t="shared" si="491"/>
        <v>1</v>
      </c>
      <c r="AX50" s="45">
        <f t="shared" si="491"/>
        <v>2</v>
      </c>
      <c r="AY50" s="45">
        <f t="shared" si="491"/>
        <v>3</v>
      </c>
      <c r="AZ50" s="45">
        <f t="shared" si="491"/>
        <v>4</v>
      </c>
      <c r="BA50" s="45">
        <f t="shared" si="491"/>
        <v>5</v>
      </c>
      <c r="BB50" s="45">
        <f t="shared" si="491"/>
        <v>6</v>
      </c>
      <c r="BC50" s="45">
        <f t="shared" si="491"/>
        <v>7</v>
      </c>
      <c r="BD50" s="45">
        <f t="shared" si="491"/>
        <v>8</v>
      </c>
      <c r="BE50" s="45">
        <f t="shared" si="491"/>
        <v>9</v>
      </c>
      <c r="BF50" s="45">
        <f t="shared" si="491"/>
        <v>10</v>
      </c>
      <c r="BG50" s="45">
        <f t="shared" si="491"/>
        <v>11</v>
      </c>
      <c r="BH50" s="45">
        <f t="shared" si="491"/>
        <v>12</v>
      </c>
      <c r="BI50" s="45">
        <f t="shared" si="491"/>
        <v>13</v>
      </c>
      <c r="BJ50" s="45">
        <f t="shared" si="491"/>
        <v>14</v>
      </c>
      <c r="BK50" s="45">
        <f t="shared" si="491"/>
        <v>15</v>
      </c>
      <c r="BL50" s="45">
        <f t="shared" si="491"/>
        <v>16</v>
      </c>
      <c r="BM50" s="45">
        <f t="shared" si="491"/>
        <v>17</v>
      </c>
      <c r="BN50" s="45">
        <f t="shared" si="491"/>
        <v>18</v>
      </c>
      <c r="BO50" s="45">
        <f t="shared" si="491"/>
        <v>19</v>
      </c>
      <c r="BP50" s="45">
        <f t="shared" si="491"/>
        <v>20</v>
      </c>
      <c r="BQ50" s="45">
        <f t="shared" si="491"/>
        <v>21</v>
      </c>
      <c r="BR50" s="45">
        <f t="shared" si="491"/>
        <v>22</v>
      </c>
      <c r="BS50" s="45">
        <f t="shared" si="491"/>
        <v>23</v>
      </c>
      <c r="BT50" s="45">
        <f t="shared" si="491"/>
        <v>24</v>
      </c>
      <c r="BU50" s="45">
        <f t="shared" si="491"/>
        <v>25</v>
      </c>
      <c r="BV50" s="45">
        <f t="shared" si="491"/>
        <v>26</v>
      </c>
      <c r="BW50" s="45">
        <f t="shared" si="491"/>
        <v>27</v>
      </c>
      <c r="BX50" s="45">
        <f t="shared" si="491"/>
        <v>28</v>
      </c>
      <c r="BY50" s="45">
        <f t="shared" si="491"/>
        <v>29</v>
      </c>
      <c r="BZ50" s="45">
        <f t="shared" si="491"/>
        <v>30</v>
      </c>
      <c r="CA50" s="45" t="str">
        <f t="shared" si="491"/>
        <v>.</v>
      </c>
      <c r="CB50" s="45" t="str">
        <f t="shared" si="491"/>
        <v>.</v>
      </c>
      <c r="CC50" s="45" t="str">
        <f t="shared" si="491"/>
        <v>.</v>
      </c>
      <c r="CD50" s="45" t="str">
        <f t="shared" si="491"/>
        <v>.</v>
      </c>
      <c r="CE50" s="46" t="str">
        <f t="shared" si="491"/>
        <v>.</v>
      </c>
      <c r="CF50" s="48"/>
      <c r="CG50" s="81"/>
      <c r="CH50" s="80"/>
      <c r="CI50" s="48"/>
      <c r="CJ50" s="48"/>
      <c r="CK50" s="48"/>
      <c r="CL50" s="48"/>
      <c r="CM50" s="48"/>
      <c r="CN50" s="48"/>
      <c r="CO50" s="48"/>
      <c r="CP50" s="48"/>
      <c r="CQ50" s="48"/>
      <c r="CR50" s="48"/>
      <c r="CS50" s="48"/>
      <c r="CT50" s="48"/>
      <c r="CU50" s="48"/>
      <c r="CV50" s="48"/>
      <c r="CW50" s="48"/>
      <c r="CX50" s="48"/>
      <c r="CY50" s="48"/>
      <c r="CZ50" s="48"/>
      <c r="DA50" s="48"/>
      <c r="DB50" s="48"/>
      <c r="DC50" s="48"/>
      <c r="DD50" s="48"/>
      <c r="DE50" s="48"/>
      <c r="DF50" s="48"/>
      <c r="DG50" s="48"/>
      <c r="DH50" s="48"/>
      <c r="DI50" s="48"/>
      <c r="DJ50" s="48"/>
      <c r="DK50" s="48"/>
      <c r="DL50" s="48"/>
      <c r="DM50" s="48"/>
      <c r="DN50" s="48"/>
      <c r="DO50" s="48"/>
      <c r="DP50" s="48"/>
      <c r="DQ50" s="48"/>
      <c r="DR50" s="48"/>
      <c r="DS50" s="48"/>
    </row>
    <row r="51" spans="1:123" ht="15.75" thickBot="1" x14ac:dyDescent="0.3">
      <c r="A51" s="42"/>
      <c r="B51" s="218" t="s">
        <v>20</v>
      </c>
      <c r="C51" s="58" t="s">
        <v>77</v>
      </c>
      <c r="D51" s="20">
        <f t="shared" ref="D51" si="492">C51+1</f>
        <v>1</v>
      </c>
      <c r="E51" s="20">
        <f t="shared" ref="E51" si="493">D51+1</f>
        <v>2</v>
      </c>
      <c r="F51" s="20">
        <f t="shared" ref="F51" si="494">E51+1</f>
        <v>3</v>
      </c>
      <c r="G51" s="20">
        <f t="shared" ref="G51" si="495">F51+1</f>
        <v>4</v>
      </c>
      <c r="H51" s="3">
        <f t="shared" ref="H51" si="496">G51+1</f>
        <v>5</v>
      </c>
      <c r="I51" s="3">
        <f t="shared" ref="I51" si="497">H51+1</f>
        <v>6</v>
      </c>
      <c r="J51" s="20">
        <f t="shared" ref="J51" si="498">I51+1</f>
        <v>7</v>
      </c>
      <c r="K51" s="20">
        <f t="shared" ref="K51" si="499">J51+1</f>
        <v>8</v>
      </c>
      <c r="L51" s="20">
        <f t="shared" ref="L51" si="500">K51+1</f>
        <v>9</v>
      </c>
      <c r="M51" s="20">
        <f t="shared" ref="M51" si="501">L51+1</f>
        <v>10</v>
      </c>
      <c r="N51" s="20">
        <f t="shared" ref="N51" si="502">M51+1</f>
        <v>11</v>
      </c>
      <c r="O51" s="3">
        <f t="shared" ref="O51" si="503">N51+1</f>
        <v>12</v>
      </c>
      <c r="P51" s="3">
        <f t="shared" ref="P51" si="504">O51+1</f>
        <v>13</v>
      </c>
      <c r="Q51" s="20">
        <f t="shared" ref="Q51" si="505">P51+1</f>
        <v>14</v>
      </c>
      <c r="R51" s="20">
        <f t="shared" ref="R51" si="506">Q51+1</f>
        <v>15</v>
      </c>
      <c r="S51" s="20">
        <f t="shared" ref="S51" si="507">R51+1</f>
        <v>16</v>
      </c>
      <c r="T51" s="20">
        <f t="shared" ref="T51" si="508">S51+1</f>
        <v>17</v>
      </c>
      <c r="U51" s="20">
        <f t="shared" ref="U51" si="509">T51+1</f>
        <v>18</v>
      </c>
      <c r="V51" s="3">
        <f t="shared" ref="V51" si="510">U51+1</f>
        <v>19</v>
      </c>
      <c r="W51" s="3">
        <f t="shared" ref="W51" si="511">V51+1</f>
        <v>20</v>
      </c>
      <c r="X51" s="20">
        <f t="shared" ref="X51" si="512">W51+1</f>
        <v>21</v>
      </c>
      <c r="Y51" s="20">
        <f t="shared" ref="Y51" si="513">X51+1</f>
        <v>22</v>
      </c>
      <c r="Z51" s="20">
        <f t="shared" ref="Z51" si="514">Y51+1</f>
        <v>23</v>
      </c>
      <c r="AA51" s="20">
        <f t="shared" ref="AA51" si="515">Z51+1</f>
        <v>24</v>
      </c>
      <c r="AB51" s="20">
        <f t="shared" ref="AB51" si="516">AA51+1</f>
        <v>25</v>
      </c>
      <c r="AC51" s="3">
        <f t="shared" ref="AC51" si="517">AB51+1</f>
        <v>26</v>
      </c>
      <c r="AD51" s="3">
        <f t="shared" ref="AD51" si="518">AC51+1</f>
        <v>27</v>
      </c>
      <c r="AE51" s="20">
        <f t="shared" ref="AE51" si="519">AD51+1</f>
        <v>28</v>
      </c>
      <c r="AF51" s="20">
        <f t="shared" ref="AF51" si="520">AE51+1</f>
        <v>29</v>
      </c>
      <c r="AG51" s="20">
        <f t="shared" ref="AG51" si="521">AF51+1</f>
        <v>30</v>
      </c>
      <c r="AH51" s="20">
        <f t="shared" ref="AH51" si="522">AG51+1</f>
        <v>31</v>
      </c>
      <c r="AI51" s="58" t="s">
        <v>77</v>
      </c>
      <c r="AJ51" s="58" t="s">
        <v>77</v>
      </c>
      <c r="AK51" s="58" t="s">
        <v>77</v>
      </c>
      <c r="AL51" s="58" t="s">
        <v>77</v>
      </c>
      <c r="AM51" s="58" t="s">
        <v>77</v>
      </c>
      <c r="AN51" s="234">
        <f>COUNTIF(C52:AM52,"CS")</f>
        <v>0</v>
      </c>
      <c r="AO51" s="235">
        <f>COUNTIF(C52:AM52,"WE")/2</f>
        <v>4</v>
      </c>
      <c r="AP51" s="243">
        <f>COUNTIFS(C52:AM52,"CS",C53:AM53,"Did")</f>
        <v>0</v>
      </c>
      <c r="AQ51" s="226">
        <f>COUNTIFS(C52:AM52,"WE",C53:AM53,"Did")/2</f>
        <v>0</v>
      </c>
      <c r="AR51" s="32"/>
      <c r="AT51" s="84" t="str">
        <f>B63</f>
        <v>Juillet</v>
      </c>
      <c r="AU51" s="49" t="str">
        <f t="shared" ref="AU51:CE51" si="523">IF(C63="0",".",IF(C65="",C63,CONCATENATE(C63,"*")))</f>
        <v>.</v>
      </c>
      <c r="AV51" s="45" t="str">
        <f t="shared" si="523"/>
        <v>.</v>
      </c>
      <c r="AW51" s="45" t="str">
        <f t="shared" si="523"/>
        <v>.</v>
      </c>
      <c r="AX51" s="45" t="str">
        <f t="shared" si="523"/>
        <v>.</v>
      </c>
      <c r="AY51" s="45">
        <f t="shared" si="523"/>
        <v>1</v>
      </c>
      <c r="AZ51" s="45">
        <f t="shared" si="523"/>
        <v>2</v>
      </c>
      <c r="BA51" s="45">
        <f t="shared" si="523"/>
        <v>3</v>
      </c>
      <c r="BB51" s="45">
        <f t="shared" si="523"/>
        <v>4</v>
      </c>
      <c r="BC51" s="45">
        <f t="shared" si="523"/>
        <v>5</v>
      </c>
      <c r="BD51" s="45">
        <f t="shared" si="523"/>
        <v>6</v>
      </c>
      <c r="BE51" s="45">
        <f t="shared" si="523"/>
        <v>7</v>
      </c>
      <c r="BF51" s="45">
        <f t="shared" si="523"/>
        <v>8</v>
      </c>
      <c r="BG51" s="45">
        <f t="shared" si="523"/>
        <v>9</v>
      </c>
      <c r="BH51" s="45">
        <f t="shared" si="523"/>
        <v>10</v>
      </c>
      <c r="BI51" s="45">
        <f t="shared" si="523"/>
        <v>11</v>
      </c>
      <c r="BJ51" s="45">
        <f t="shared" si="523"/>
        <v>12</v>
      </c>
      <c r="BK51" s="45">
        <f t="shared" si="523"/>
        <v>13</v>
      </c>
      <c r="BL51" s="45">
        <f t="shared" si="523"/>
        <v>14</v>
      </c>
      <c r="BM51" s="45">
        <f t="shared" si="523"/>
        <v>15</v>
      </c>
      <c r="BN51" s="45">
        <f t="shared" si="523"/>
        <v>16</v>
      </c>
      <c r="BO51" s="45">
        <f t="shared" si="523"/>
        <v>17</v>
      </c>
      <c r="BP51" s="45">
        <f t="shared" si="523"/>
        <v>18</v>
      </c>
      <c r="BQ51" s="45">
        <f t="shared" si="523"/>
        <v>19</v>
      </c>
      <c r="BR51" s="45">
        <f t="shared" si="523"/>
        <v>20</v>
      </c>
      <c r="BS51" s="45">
        <f t="shared" si="523"/>
        <v>21</v>
      </c>
      <c r="BT51" s="45">
        <f t="shared" si="523"/>
        <v>22</v>
      </c>
      <c r="BU51" s="45">
        <f t="shared" si="523"/>
        <v>23</v>
      </c>
      <c r="BV51" s="45">
        <f t="shared" si="523"/>
        <v>24</v>
      </c>
      <c r="BW51" s="45">
        <f t="shared" si="523"/>
        <v>25</v>
      </c>
      <c r="BX51" s="45">
        <f t="shared" si="523"/>
        <v>26</v>
      </c>
      <c r="BY51" s="45">
        <f t="shared" si="523"/>
        <v>27</v>
      </c>
      <c r="BZ51" s="45">
        <f t="shared" si="523"/>
        <v>28</v>
      </c>
      <c r="CA51" s="45">
        <f t="shared" si="523"/>
        <v>29</v>
      </c>
      <c r="CB51" s="45">
        <f t="shared" si="523"/>
        <v>30</v>
      </c>
      <c r="CC51" s="45">
        <f t="shared" si="523"/>
        <v>31</v>
      </c>
      <c r="CD51" s="45" t="str">
        <f t="shared" si="523"/>
        <v>.</v>
      </c>
      <c r="CE51" s="46" t="str">
        <f t="shared" si="523"/>
        <v>.</v>
      </c>
      <c r="CF51" s="48"/>
      <c r="CG51" s="81"/>
      <c r="CH51" s="80"/>
      <c r="CI51" s="48"/>
      <c r="CJ51" s="48"/>
      <c r="CK51" s="48"/>
      <c r="CL51" s="48"/>
      <c r="CM51" s="48"/>
      <c r="CN51" s="48"/>
      <c r="CO51" s="48"/>
      <c r="CP51" s="48"/>
      <c r="CQ51" s="48"/>
      <c r="CR51" s="48"/>
      <c r="CS51" s="48"/>
      <c r="CT51" s="48"/>
      <c r="CU51" s="48"/>
      <c r="CV51" s="48"/>
      <c r="CW51" s="48"/>
      <c r="CX51" s="48"/>
      <c r="CY51" s="48"/>
      <c r="CZ51" s="48"/>
      <c r="DA51" s="48"/>
      <c r="DB51" s="48"/>
      <c r="DC51" s="48"/>
      <c r="DD51" s="48"/>
      <c r="DE51" s="48"/>
      <c r="DF51" s="48"/>
      <c r="DG51" s="48"/>
      <c r="DH51" s="48"/>
      <c r="DI51" s="48"/>
      <c r="DJ51" s="48"/>
      <c r="DK51" s="48"/>
      <c r="DL51" s="48"/>
      <c r="DM51" s="48"/>
      <c r="DN51" s="48"/>
      <c r="DO51" s="48"/>
      <c r="DP51" s="48"/>
      <c r="DQ51" s="48"/>
      <c r="DR51" s="48"/>
      <c r="DS51" s="48"/>
    </row>
    <row r="52" spans="1:123" ht="15.75" thickBot="1" x14ac:dyDescent="0.3">
      <c r="A52" s="42"/>
      <c r="B52" s="233"/>
      <c r="C52" s="57" t="str">
        <f>IF(C51="0",C51,"")</f>
        <v>0</v>
      </c>
      <c r="D52" s="26" t="str">
        <f t="shared" ref="D52:AM52" si="524">IF(D51="0",D51,"")</f>
        <v/>
      </c>
      <c r="E52" s="26" t="str">
        <f t="shared" si="524"/>
        <v/>
      </c>
      <c r="F52" s="26" t="str">
        <f t="shared" si="524"/>
        <v/>
      </c>
      <c r="G52" s="26" t="str">
        <f t="shared" si="524"/>
        <v/>
      </c>
      <c r="H52" s="25" t="str">
        <f>IF(H51="0",H51,"WE")</f>
        <v>WE</v>
      </c>
      <c r="I52" s="25" t="str">
        <f>IF(I51="0",I51,"WE")</f>
        <v>WE</v>
      </c>
      <c r="J52" s="26" t="str">
        <f t="shared" si="524"/>
        <v/>
      </c>
      <c r="K52" s="26" t="str">
        <f t="shared" si="524"/>
        <v/>
      </c>
      <c r="L52" s="26" t="str">
        <f t="shared" si="524"/>
        <v/>
      </c>
      <c r="M52" s="26" t="str">
        <f t="shared" si="524"/>
        <v/>
      </c>
      <c r="N52" s="26" t="str">
        <f t="shared" si="524"/>
        <v/>
      </c>
      <c r="O52" s="25" t="str">
        <f t="shared" ref="O52" si="525">IF(O51="0",O51,"WE")</f>
        <v>WE</v>
      </c>
      <c r="P52" s="25" t="str">
        <f t="shared" ref="P52" si="526">IF(P51="0",P51,"WE")</f>
        <v>WE</v>
      </c>
      <c r="Q52" s="26" t="str">
        <f t="shared" si="524"/>
        <v/>
      </c>
      <c r="R52" s="26" t="str">
        <f t="shared" si="524"/>
        <v/>
      </c>
      <c r="S52" s="26" t="str">
        <f t="shared" si="524"/>
        <v/>
      </c>
      <c r="T52" s="26" t="str">
        <f t="shared" si="524"/>
        <v/>
      </c>
      <c r="U52" s="26" t="str">
        <f t="shared" si="524"/>
        <v/>
      </c>
      <c r="V52" s="25" t="str">
        <f t="shared" ref="V52" si="527">IF(V51="0",V51,"WE")</f>
        <v>WE</v>
      </c>
      <c r="W52" s="25" t="str">
        <f t="shared" ref="W52" si="528">IF(W51="0",W51,"WE")</f>
        <v>WE</v>
      </c>
      <c r="X52" s="26" t="str">
        <f t="shared" si="524"/>
        <v/>
      </c>
      <c r="Y52" s="26" t="str">
        <f t="shared" si="524"/>
        <v/>
      </c>
      <c r="Z52" s="26" t="str">
        <f t="shared" si="524"/>
        <v/>
      </c>
      <c r="AA52" s="26" t="str">
        <f t="shared" si="524"/>
        <v/>
      </c>
      <c r="AB52" s="26" t="str">
        <f t="shared" si="524"/>
        <v/>
      </c>
      <c r="AC52" s="25" t="str">
        <f t="shared" ref="AC52" si="529">IF(AC51="0",AC51,"WE")</f>
        <v>WE</v>
      </c>
      <c r="AD52" s="25" t="str">
        <f t="shared" ref="AD52" si="530">IF(AD51="0",AD51,"WE")</f>
        <v>WE</v>
      </c>
      <c r="AE52" s="26" t="str">
        <f t="shared" si="524"/>
        <v/>
      </c>
      <c r="AF52" s="26" t="str">
        <f t="shared" si="524"/>
        <v/>
      </c>
      <c r="AG52" s="26" t="str">
        <f t="shared" si="524"/>
        <v/>
      </c>
      <c r="AH52" s="26" t="str">
        <f t="shared" si="524"/>
        <v/>
      </c>
      <c r="AI52" s="26" t="str">
        <f t="shared" si="524"/>
        <v>0</v>
      </c>
      <c r="AJ52" s="25" t="str">
        <f t="shared" ref="AJ52" si="531">IF(AJ51="0",AJ51,"WE")</f>
        <v>0</v>
      </c>
      <c r="AK52" s="25" t="str">
        <f t="shared" ref="AK52" si="532">IF(AK51="0",AK51,"WE")</f>
        <v>0</v>
      </c>
      <c r="AL52" s="26" t="str">
        <f t="shared" si="524"/>
        <v>0</v>
      </c>
      <c r="AM52" s="27" t="str">
        <f t="shared" si="524"/>
        <v>0</v>
      </c>
      <c r="AN52" s="206"/>
      <c r="AO52" s="236"/>
      <c r="AP52" s="244"/>
      <c r="AQ52" s="212"/>
      <c r="AR52" s="32"/>
      <c r="AT52" s="84" t="str">
        <f>B66</f>
        <v>Aout</v>
      </c>
      <c r="AU52" s="49">
        <f t="shared" ref="AU52:CE52" si="533">IF(C66="0",".",IF(C68="",C66,CONCATENATE(C66,"*")))</f>
        <v>1</v>
      </c>
      <c r="AV52" s="45">
        <f t="shared" si="533"/>
        <v>2</v>
      </c>
      <c r="AW52" s="45">
        <f t="shared" si="533"/>
        <v>3</v>
      </c>
      <c r="AX52" s="45">
        <f t="shared" si="533"/>
        <v>4</v>
      </c>
      <c r="AY52" s="45">
        <f t="shared" si="533"/>
        <v>5</v>
      </c>
      <c r="AZ52" s="45">
        <f t="shared" si="533"/>
        <v>6</v>
      </c>
      <c r="BA52" s="45">
        <f t="shared" si="533"/>
        <v>7</v>
      </c>
      <c r="BB52" s="45">
        <f t="shared" si="533"/>
        <v>8</v>
      </c>
      <c r="BC52" s="45">
        <f t="shared" si="533"/>
        <v>9</v>
      </c>
      <c r="BD52" s="45">
        <f t="shared" si="533"/>
        <v>10</v>
      </c>
      <c r="BE52" s="45">
        <f t="shared" si="533"/>
        <v>11</v>
      </c>
      <c r="BF52" s="45">
        <f t="shared" si="533"/>
        <v>12</v>
      </c>
      <c r="BG52" s="45">
        <f t="shared" si="533"/>
        <v>13</v>
      </c>
      <c r="BH52" s="45">
        <f t="shared" si="533"/>
        <v>14</v>
      </c>
      <c r="BI52" s="45">
        <f t="shared" si="533"/>
        <v>15</v>
      </c>
      <c r="BJ52" s="45">
        <f t="shared" si="533"/>
        <v>16</v>
      </c>
      <c r="BK52" s="45">
        <f t="shared" si="533"/>
        <v>17</v>
      </c>
      <c r="BL52" s="45">
        <f t="shared" si="533"/>
        <v>18</v>
      </c>
      <c r="BM52" s="45">
        <f t="shared" si="533"/>
        <v>19</v>
      </c>
      <c r="BN52" s="45">
        <f t="shared" si="533"/>
        <v>20</v>
      </c>
      <c r="BO52" s="45">
        <f t="shared" si="533"/>
        <v>21</v>
      </c>
      <c r="BP52" s="45">
        <f t="shared" si="533"/>
        <v>22</v>
      </c>
      <c r="BQ52" s="45">
        <f t="shared" si="533"/>
        <v>23</v>
      </c>
      <c r="BR52" s="45">
        <f t="shared" si="533"/>
        <v>24</v>
      </c>
      <c r="BS52" s="45">
        <f t="shared" si="533"/>
        <v>25</v>
      </c>
      <c r="BT52" s="45">
        <f t="shared" si="533"/>
        <v>26</v>
      </c>
      <c r="BU52" s="45">
        <f t="shared" si="533"/>
        <v>27</v>
      </c>
      <c r="BV52" s="45">
        <f t="shared" si="533"/>
        <v>28</v>
      </c>
      <c r="BW52" s="45">
        <f t="shared" si="533"/>
        <v>29</v>
      </c>
      <c r="BX52" s="45">
        <f t="shared" si="533"/>
        <v>30</v>
      </c>
      <c r="BY52" s="45">
        <f t="shared" si="533"/>
        <v>31</v>
      </c>
      <c r="BZ52" s="45" t="str">
        <f t="shared" si="533"/>
        <v>.</v>
      </c>
      <c r="CA52" s="45" t="str">
        <f t="shared" si="533"/>
        <v>.</v>
      </c>
      <c r="CB52" s="45" t="str">
        <f t="shared" si="533"/>
        <v>.</v>
      </c>
      <c r="CC52" s="45" t="str">
        <f t="shared" si="533"/>
        <v>.</v>
      </c>
      <c r="CD52" s="45" t="str">
        <f t="shared" si="533"/>
        <v>.</v>
      </c>
      <c r="CE52" s="46" t="str">
        <f t="shared" si="533"/>
        <v>.</v>
      </c>
      <c r="CF52" s="48"/>
      <c r="CG52" s="81"/>
      <c r="CH52" s="80"/>
      <c r="CI52" s="48"/>
      <c r="CJ52" s="48"/>
      <c r="CK52" s="48"/>
      <c r="CL52" s="48"/>
      <c r="CM52" s="48"/>
      <c r="CN52" s="48"/>
      <c r="CO52" s="48"/>
      <c r="CP52" s="48"/>
      <c r="CQ52" s="48"/>
      <c r="CR52" s="48"/>
      <c r="CS52" s="48"/>
      <c r="CT52" s="48"/>
      <c r="CU52" s="48"/>
      <c r="CV52" s="48"/>
      <c r="CW52" s="48"/>
      <c r="CX52" s="48"/>
      <c r="CY52" s="48"/>
      <c r="CZ52" s="48"/>
      <c r="DA52" s="48"/>
      <c r="DB52" s="48"/>
      <c r="DC52" s="48"/>
      <c r="DD52" s="48"/>
      <c r="DE52" s="48"/>
      <c r="DF52" s="48"/>
      <c r="DG52" s="48"/>
      <c r="DH52" s="48"/>
      <c r="DI52" s="48"/>
      <c r="DJ52" s="48"/>
      <c r="DK52" s="48"/>
      <c r="DL52" s="48"/>
      <c r="DM52" s="48"/>
      <c r="DN52" s="48"/>
      <c r="DO52" s="48"/>
      <c r="DP52" s="48"/>
      <c r="DQ52" s="48"/>
      <c r="DR52" s="48"/>
      <c r="DS52" s="48"/>
    </row>
    <row r="53" spans="1:123" ht="15.75" thickBot="1" x14ac:dyDescent="0.3">
      <c r="A53" s="42"/>
      <c r="B53" s="219"/>
      <c r="C53" s="1" t="str">
        <f>IF(C51="0",C51,"")</f>
        <v>0</v>
      </c>
      <c r="D53" s="9" t="str">
        <f t="shared" ref="D53:AM53" si="534">IF(D51="0",D51,"")</f>
        <v/>
      </c>
      <c r="E53" s="9" t="str">
        <f t="shared" si="534"/>
        <v/>
      </c>
      <c r="F53" s="9" t="str">
        <f t="shared" si="534"/>
        <v/>
      </c>
      <c r="G53" s="9" t="str">
        <f t="shared" si="534"/>
        <v/>
      </c>
      <c r="H53" s="2" t="str">
        <f t="shared" si="534"/>
        <v/>
      </c>
      <c r="I53" s="2" t="str">
        <f t="shared" si="534"/>
        <v/>
      </c>
      <c r="J53" s="9" t="str">
        <f t="shared" si="534"/>
        <v/>
      </c>
      <c r="K53" s="9" t="str">
        <f t="shared" si="534"/>
        <v/>
      </c>
      <c r="L53" s="9" t="str">
        <f t="shared" si="534"/>
        <v/>
      </c>
      <c r="M53" s="9" t="str">
        <f t="shared" si="534"/>
        <v/>
      </c>
      <c r="N53" s="9" t="str">
        <f t="shared" si="534"/>
        <v/>
      </c>
      <c r="O53" s="2" t="str">
        <f t="shared" si="534"/>
        <v/>
      </c>
      <c r="P53" s="2" t="str">
        <f t="shared" si="534"/>
        <v/>
      </c>
      <c r="Q53" s="9" t="str">
        <f t="shared" si="534"/>
        <v/>
      </c>
      <c r="R53" s="9" t="str">
        <f t="shared" si="534"/>
        <v/>
      </c>
      <c r="S53" s="9" t="str">
        <f t="shared" si="534"/>
        <v/>
      </c>
      <c r="T53" s="9" t="str">
        <f t="shared" si="534"/>
        <v/>
      </c>
      <c r="U53" s="9" t="str">
        <f t="shared" si="534"/>
        <v/>
      </c>
      <c r="V53" s="2" t="str">
        <f t="shared" si="534"/>
        <v/>
      </c>
      <c r="W53" s="2" t="str">
        <f t="shared" si="534"/>
        <v/>
      </c>
      <c r="X53" s="9" t="str">
        <f t="shared" si="534"/>
        <v/>
      </c>
      <c r="Y53" s="9" t="str">
        <f t="shared" si="534"/>
        <v/>
      </c>
      <c r="Z53" s="9" t="str">
        <f t="shared" si="534"/>
        <v/>
      </c>
      <c r="AA53" s="9" t="str">
        <f t="shared" si="534"/>
        <v/>
      </c>
      <c r="AB53" s="9" t="str">
        <f t="shared" si="534"/>
        <v/>
      </c>
      <c r="AC53" s="4" t="str">
        <f t="shared" si="534"/>
        <v/>
      </c>
      <c r="AD53" s="2" t="str">
        <f t="shared" si="534"/>
        <v/>
      </c>
      <c r="AE53" s="9" t="str">
        <f t="shared" si="534"/>
        <v/>
      </c>
      <c r="AF53" s="9" t="str">
        <f t="shared" si="534"/>
        <v/>
      </c>
      <c r="AG53" s="9" t="str">
        <f t="shared" si="534"/>
        <v/>
      </c>
      <c r="AH53" s="9" t="str">
        <f t="shared" si="534"/>
        <v/>
      </c>
      <c r="AI53" s="9" t="str">
        <f t="shared" si="534"/>
        <v>0</v>
      </c>
      <c r="AJ53" s="2" t="str">
        <f t="shared" si="534"/>
        <v>0</v>
      </c>
      <c r="AK53" s="2" t="str">
        <f t="shared" si="534"/>
        <v>0</v>
      </c>
      <c r="AL53" s="9" t="str">
        <f t="shared" si="534"/>
        <v>0</v>
      </c>
      <c r="AM53" s="21" t="str">
        <f t="shared" si="534"/>
        <v>0</v>
      </c>
      <c r="AN53" s="207"/>
      <c r="AO53" s="237"/>
      <c r="AP53" s="225"/>
      <c r="AQ53" s="213"/>
      <c r="AR53" s="32"/>
      <c r="AT53" s="84" t="str">
        <f>B69</f>
        <v>Septembre</v>
      </c>
      <c r="AU53" s="49" t="str">
        <f t="shared" ref="AU53:CE53" si="535">IF(C69="0",".",IF(C71="",C69,CONCATENATE(C69,"*")))</f>
        <v>.</v>
      </c>
      <c r="AV53" s="45" t="str">
        <f t="shared" si="535"/>
        <v>.</v>
      </c>
      <c r="AW53" s="45" t="str">
        <f t="shared" si="535"/>
        <v>.</v>
      </c>
      <c r="AX53" s="45">
        <f t="shared" si="535"/>
        <v>1</v>
      </c>
      <c r="AY53" s="45">
        <f t="shared" si="535"/>
        <v>2</v>
      </c>
      <c r="AZ53" s="45">
        <f t="shared" si="535"/>
        <v>3</v>
      </c>
      <c r="BA53" s="45">
        <f t="shared" si="535"/>
        <v>4</v>
      </c>
      <c r="BB53" s="45">
        <f t="shared" si="535"/>
        <v>5</v>
      </c>
      <c r="BC53" s="45">
        <f t="shared" si="535"/>
        <v>6</v>
      </c>
      <c r="BD53" s="45">
        <f t="shared" si="535"/>
        <v>7</v>
      </c>
      <c r="BE53" s="45">
        <f t="shared" si="535"/>
        <v>8</v>
      </c>
      <c r="BF53" s="45">
        <f t="shared" si="535"/>
        <v>9</v>
      </c>
      <c r="BG53" s="45">
        <f t="shared" si="535"/>
        <v>10</v>
      </c>
      <c r="BH53" s="45">
        <f t="shared" si="535"/>
        <v>11</v>
      </c>
      <c r="BI53" s="45">
        <f t="shared" si="535"/>
        <v>12</v>
      </c>
      <c r="BJ53" s="45">
        <f t="shared" si="535"/>
        <v>13</v>
      </c>
      <c r="BK53" s="45">
        <f t="shared" si="535"/>
        <v>14</v>
      </c>
      <c r="BL53" s="45">
        <f t="shared" si="535"/>
        <v>15</v>
      </c>
      <c r="BM53" s="45">
        <f t="shared" si="535"/>
        <v>16</v>
      </c>
      <c r="BN53" s="45">
        <f t="shared" si="535"/>
        <v>17</v>
      </c>
      <c r="BO53" s="45">
        <f t="shared" si="535"/>
        <v>18</v>
      </c>
      <c r="BP53" s="45">
        <f t="shared" si="535"/>
        <v>19</v>
      </c>
      <c r="BQ53" s="45">
        <f t="shared" si="535"/>
        <v>20</v>
      </c>
      <c r="BR53" s="45">
        <f t="shared" si="535"/>
        <v>21</v>
      </c>
      <c r="BS53" s="45">
        <f t="shared" si="535"/>
        <v>22</v>
      </c>
      <c r="BT53" s="45">
        <f t="shared" si="535"/>
        <v>23</v>
      </c>
      <c r="BU53" s="45">
        <f t="shared" si="535"/>
        <v>24</v>
      </c>
      <c r="BV53" s="45">
        <f t="shared" si="535"/>
        <v>25</v>
      </c>
      <c r="BW53" s="45">
        <f t="shared" si="535"/>
        <v>26</v>
      </c>
      <c r="BX53" s="45">
        <f t="shared" si="535"/>
        <v>27</v>
      </c>
      <c r="BY53" s="45">
        <f t="shared" si="535"/>
        <v>28</v>
      </c>
      <c r="BZ53" s="45">
        <f t="shared" si="535"/>
        <v>29</v>
      </c>
      <c r="CA53" s="45">
        <f t="shared" si="535"/>
        <v>30</v>
      </c>
      <c r="CB53" s="45" t="str">
        <f t="shared" si="535"/>
        <v>.</v>
      </c>
      <c r="CC53" s="45" t="str">
        <f t="shared" si="535"/>
        <v>.</v>
      </c>
      <c r="CD53" s="45" t="str">
        <f t="shared" si="535"/>
        <v>.</v>
      </c>
      <c r="CE53" s="46" t="str">
        <f t="shared" si="535"/>
        <v>.</v>
      </c>
      <c r="CF53" s="48"/>
      <c r="CG53" s="81"/>
      <c r="CH53" s="80"/>
      <c r="CI53" s="48"/>
      <c r="CJ53" s="48"/>
      <c r="CK53" s="48"/>
      <c r="CL53" s="48"/>
      <c r="CM53" s="48"/>
      <c r="CN53" s="48"/>
      <c r="CO53" s="48"/>
      <c r="CP53" s="48"/>
      <c r="CQ53" s="48"/>
      <c r="CR53" s="48"/>
      <c r="CS53" s="48"/>
      <c r="CT53" s="48"/>
      <c r="CU53" s="48"/>
      <c r="CV53" s="48"/>
      <c r="CW53" s="48"/>
      <c r="CX53" s="48"/>
      <c r="CY53" s="48"/>
      <c r="CZ53" s="48"/>
      <c r="DA53" s="48"/>
      <c r="DB53" s="48"/>
      <c r="DC53" s="48"/>
      <c r="DD53" s="48"/>
      <c r="DE53" s="48"/>
      <c r="DF53" s="48"/>
      <c r="DG53" s="48"/>
      <c r="DH53" s="48"/>
      <c r="DI53" s="48"/>
      <c r="DJ53" s="48"/>
      <c r="DK53" s="48"/>
      <c r="DL53" s="48"/>
      <c r="DM53" s="48"/>
      <c r="DN53" s="48"/>
      <c r="DO53" s="48"/>
      <c r="DP53" s="48"/>
      <c r="DQ53" s="48"/>
      <c r="DR53" s="48"/>
      <c r="DS53" s="48"/>
    </row>
    <row r="54" spans="1:123" ht="15.75" thickBot="1" x14ac:dyDescent="0.3">
      <c r="A54" s="42"/>
      <c r="B54" s="218" t="s">
        <v>21</v>
      </c>
      <c r="C54" s="58" t="s">
        <v>77</v>
      </c>
      <c r="D54" s="58" t="s">
        <v>77</v>
      </c>
      <c r="E54" s="58" t="s">
        <v>77</v>
      </c>
      <c r="F54" s="58" t="s">
        <v>77</v>
      </c>
      <c r="G54" s="20">
        <f t="shared" ref="G54" si="536">F54+1</f>
        <v>1</v>
      </c>
      <c r="H54" s="3">
        <f t="shared" ref="H54" si="537">G54+1</f>
        <v>2</v>
      </c>
      <c r="I54" s="3">
        <f t="shared" ref="I54" si="538">H54+1</f>
        <v>3</v>
      </c>
      <c r="J54" s="20">
        <f t="shared" ref="J54" si="539">I54+1</f>
        <v>4</v>
      </c>
      <c r="K54" s="20">
        <f t="shared" ref="K54" si="540">J54+1</f>
        <v>5</v>
      </c>
      <c r="L54" s="20">
        <f t="shared" ref="L54" si="541">K54+1</f>
        <v>6</v>
      </c>
      <c r="M54" s="20">
        <f t="shared" ref="M54" si="542">L54+1</f>
        <v>7</v>
      </c>
      <c r="N54" s="20">
        <f t="shared" ref="N54" si="543">M54+1</f>
        <v>8</v>
      </c>
      <c r="O54" s="3">
        <f t="shared" ref="O54" si="544">N54+1</f>
        <v>9</v>
      </c>
      <c r="P54" s="3">
        <f t="shared" ref="P54" si="545">O54+1</f>
        <v>10</v>
      </c>
      <c r="Q54" s="20">
        <f t="shared" ref="Q54" si="546">P54+1</f>
        <v>11</v>
      </c>
      <c r="R54" s="20">
        <f t="shared" ref="R54" si="547">Q54+1</f>
        <v>12</v>
      </c>
      <c r="S54" s="20">
        <f t="shared" ref="S54" si="548">R54+1</f>
        <v>13</v>
      </c>
      <c r="T54" s="20">
        <f t="shared" ref="T54" si="549">S54+1</f>
        <v>14</v>
      </c>
      <c r="U54" s="20">
        <f t="shared" ref="U54" si="550">T54+1</f>
        <v>15</v>
      </c>
      <c r="V54" s="3">
        <f t="shared" ref="V54" si="551">U54+1</f>
        <v>16</v>
      </c>
      <c r="W54" s="3">
        <f t="shared" ref="W54" si="552">V54+1</f>
        <v>17</v>
      </c>
      <c r="X54" s="20">
        <f t="shared" ref="X54" si="553">W54+1</f>
        <v>18</v>
      </c>
      <c r="Y54" s="20">
        <f t="shared" ref="Y54" si="554">X54+1</f>
        <v>19</v>
      </c>
      <c r="Z54" s="20">
        <f t="shared" ref="Z54" si="555">Y54+1</f>
        <v>20</v>
      </c>
      <c r="AA54" s="20">
        <f t="shared" ref="AA54" si="556">Z54+1</f>
        <v>21</v>
      </c>
      <c r="AB54" s="20">
        <f t="shared" ref="AB54" si="557">AA54+1</f>
        <v>22</v>
      </c>
      <c r="AC54" s="3">
        <f t="shared" ref="AC54" si="558">AB54+1</f>
        <v>23</v>
      </c>
      <c r="AD54" s="3">
        <f t="shared" ref="AD54" si="559">AC54+1</f>
        <v>24</v>
      </c>
      <c r="AE54" s="20">
        <f t="shared" ref="AE54" si="560">AD54+1</f>
        <v>25</v>
      </c>
      <c r="AF54" s="20">
        <f t="shared" ref="AF54" si="561">AE54+1</f>
        <v>26</v>
      </c>
      <c r="AG54" s="20">
        <f t="shared" ref="AG54" si="562">AF54+1</f>
        <v>27</v>
      </c>
      <c r="AH54" s="20">
        <f t="shared" ref="AH54" si="563">AG54+1</f>
        <v>28</v>
      </c>
      <c r="AI54" s="20">
        <f t="shared" ref="AI54" si="564">AH54+1</f>
        <v>29</v>
      </c>
      <c r="AJ54" s="3">
        <f t="shared" ref="AJ54" si="565">AI54+1</f>
        <v>30</v>
      </c>
      <c r="AK54" s="58" t="s">
        <v>77</v>
      </c>
      <c r="AL54" s="58" t="s">
        <v>77</v>
      </c>
      <c r="AM54" s="58" t="s">
        <v>77</v>
      </c>
      <c r="AN54" s="234">
        <f>COUNTIF(C55:AM55,"CS")</f>
        <v>0</v>
      </c>
      <c r="AO54" s="235">
        <f>COUNTIF(C55:AM55,"WE")/2</f>
        <v>4.5</v>
      </c>
      <c r="AP54" s="243">
        <f>COUNTIFS(C55:AM55,"CS",C56:AM56,"Did")</f>
        <v>0</v>
      </c>
      <c r="AQ54" s="226">
        <f>COUNTIFS(C55:AM55,"WE",C56:AM56,"Did")/2</f>
        <v>0</v>
      </c>
      <c r="AR54" s="32"/>
      <c r="AT54" s="84" t="str">
        <f>B72</f>
        <v>Octobre</v>
      </c>
      <c r="AU54" s="49" t="str">
        <f t="shared" ref="AU54:CE54" si="566">IF(C72="0",".",IF(C74="",C72,CONCATENATE(C72,"*")))</f>
        <v>.</v>
      </c>
      <c r="AV54" s="45" t="str">
        <f t="shared" si="566"/>
        <v>.</v>
      </c>
      <c r="AW54" s="45" t="str">
        <f t="shared" si="566"/>
        <v>.</v>
      </c>
      <c r="AX54" s="45" t="str">
        <f t="shared" si="566"/>
        <v>.</v>
      </c>
      <c r="AY54" s="45" t="str">
        <f t="shared" si="566"/>
        <v>.</v>
      </c>
      <c r="AZ54" s="45">
        <f t="shared" si="566"/>
        <v>1</v>
      </c>
      <c r="BA54" s="45">
        <f t="shared" si="566"/>
        <v>2</v>
      </c>
      <c r="BB54" s="45">
        <f t="shared" si="566"/>
        <v>3</v>
      </c>
      <c r="BC54" s="45">
        <f t="shared" si="566"/>
        <v>4</v>
      </c>
      <c r="BD54" s="45">
        <f t="shared" si="566"/>
        <v>5</v>
      </c>
      <c r="BE54" s="45">
        <f t="shared" si="566"/>
        <v>6</v>
      </c>
      <c r="BF54" s="45">
        <f t="shared" si="566"/>
        <v>7</v>
      </c>
      <c r="BG54" s="45">
        <f t="shared" si="566"/>
        <v>8</v>
      </c>
      <c r="BH54" s="45">
        <f t="shared" si="566"/>
        <v>9</v>
      </c>
      <c r="BI54" s="45">
        <f t="shared" si="566"/>
        <v>10</v>
      </c>
      <c r="BJ54" s="45">
        <f t="shared" si="566"/>
        <v>11</v>
      </c>
      <c r="BK54" s="45">
        <f t="shared" si="566"/>
        <v>12</v>
      </c>
      <c r="BL54" s="45">
        <f t="shared" si="566"/>
        <v>13</v>
      </c>
      <c r="BM54" s="45">
        <f t="shared" si="566"/>
        <v>14</v>
      </c>
      <c r="BN54" s="45">
        <f t="shared" si="566"/>
        <v>15</v>
      </c>
      <c r="BO54" s="45">
        <f t="shared" si="566"/>
        <v>16</v>
      </c>
      <c r="BP54" s="45">
        <f t="shared" si="566"/>
        <v>17</v>
      </c>
      <c r="BQ54" s="45">
        <f t="shared" si="566"/>
        <v>18</v>
      </c>
      <c r="BR54" s="45">
        <f t="shared" si="566"/>
        <v>19</v>
      </c>
      <c r="BS54" s="45">
        <f t="shared" si="566"/>
        <v>20</v>
      </c>
      <c r="BT54" s="45">
        <f t="shared" si="566"/>
        <v>21</v>
      </c>
      <c r="BU54" s="45">
        <f t="shared" si="566"/>
        <v>22</v>
      </c>
      <c r="BV54" s="45">
        <f t="shared" si="566"/>
        <v>23</v>
      </c>
      <c r="BW54" s="45">
        <f t="shared" si="566"/>
        <v>24</v>
      </c>
      <c r="BX54" s="45">
        <f t="shared" si="566"/>
        <v>25</v>
      </c>
      <c r="BY54" s="45">
        <f t="shared" si="566"/>
        <v>26</v>
      </c>
      <c r="BZ54" s="45">
        <f t="shared" si="566"/>
        <v>27</v>
      </c>
      <c r="CA54" s="45">
        <f t="shared" si="566"/>
        <v>28</v>
      </c>
      <c r="CB54" s="45">
        <f t="shared" si="566"/>
        <v>29</v>
      </c>
      <c r="CC54" s="45">
        <f t="shared" si="566"/>
        <v>30</v>
      </c>
      <c r="CD54" s="45">
        <f t="shared" si="566"/>
        <v>31</v>
      </c>
      <c r="CE54" s="46" t="str">
        <f t="shared" si="566"/>
        <v>.</v>
      </c>
      <c r="CF54" s="48"/>
      <c r="CG54" s="81"/>
      <c r="CH54" s="80"/>
      <c r="CI54" s="48"/>
      <c r="CJ54" s="48"/>
      <c r="CK54" s="48"/>
      <c r="CL54" s="48"/>
      <c r="CM54" s="48"/>
      <c r="CN54" s="48"/>
      <c r="CO54" s="48"/>
      <c r="CP54" s="48"/>
      <c r="CQ54" s="48"/>
      <c r="CR54" s="48"/>
      <c r="CS54" s="48"/>
      <c r="CT54" s="48"/>
      <c r="CU54" s="48"/>
      <c r="CV54" s="48"/>
      <c r="CW54" s="48"/>
      <c r="CX54" s="48"/>
      <c r="CY54" s="48"/>
      <c r="CZ54" s="48"/>
      <c r="DA54" s="48"/>
      <c r="DB54" s="48"/>
      <c r="DC54" s="48"/>
      <c r="DD54" s="48"/>
      <c r="DE54" s="48"/>
      <c r="DF54" s="48"/>
      <c r="DG54" s="48"/>
      <c r="DH54" s="48"/>
      <c r="DI54" s="48"/>
      <c r="DJ54" s="48"/>
      <c r="DK54" s="48"/>
      <c r="DL54" s="48"/>
      <c r="DM54" s="48"/>
      <c r="DN54" s="48"/>
      <c r="DO54" s="48"/>
      <c r="DP54" s="48"/>
      <c r="DQ54" s="48"/>
      <c r="DR54" s="48"/>
      <c r="DS54" s="48"/>
    </row>
    <row r="55" spans="1:123" ht="15.75" thickBot="1" x14ac:dyDescent="0.3">
      <c r="A55" s="42"/>
      <c r="B55" s="233"/>
      <c r="C55" s="57" t="str">
        <f>IF(C54="0",C54,"")</f>
        <v>0</v>
      </c>
      <c r="D55" s="26" t="str">
        <f t="shared" ref="D55:AM55" si="567">IF(D54="0",D54,"")</f>
        <v>0</v>
      </c>
      <c r="E55" s="26" t="str">
        <f t="shared" si="567"/>
        <v>0</v>
      </c>
      <c r="F55" s="26" t="str">
        <f t="shared" si="567"/>
        <v>0</v>
      </c>
      <c r="G55" s="26" t="str">
        <f t="shared" si="567"/>
        <v/>
      </c>
      <c r="H55" s="25" t="str">
        <f>IF(H54="0",H54,"WE")</f>
        <v>WE</v>
      </c>
      <c r="I55" s="25" t="str">
        <f>IF(I54="0",I54,"WE")</f>
        <v>WE</v>
      </c>
      <c r="J55" s="26" t="str">
        <f t="shared" si="567"/>
        <v/>
      </c>
      <c r="K55" s="26" t="str">
        <f t="shared" si="567"/>
        <v/>
      </c>
      <c r="L55" s="26" t="str">
        <f t="shared" si="567"/>
        <v/>
      </c>
      <c r="M55" s="26" t="str">
        <f t="shared" si="567"/>
        <v/>
      </c>
      <c r="N55" s="26" t="str">
        <f t="shared" si="567"/>
        <v/>
      </c>
      <c r="O55" s="25" t="str">
        <f t="shared" ref="O55" si="568">IF(O54="0",O54,"WE")</f>
        <v>WE</v>
      </c>
      <c r="P55" s="25" t="str">
        <f t="shared" ref="P55" si="569">IF(P54="0",P54,"WE")</f>
        <v>WE</v>
      </c>
      <c r="Q55" s="26" t="str">
        <f t="shared" si="567"/>
        <v/>
      </c>
      <c r="R55" s="26" t="str">
        <f t="shared" si="567"/>
        <v/>
      </c>
      <c r="S55" s="26" t="str">
        <f t="shared" si="567"/>
        <v/>
      </c>
      <c r="T55" s="26" t="str">
        <f t="shared" si="567"/>
        <v/>
      </c>
      <c r="U55" s="26" t="str">
        <f t="shared" si="567"/>
        <v/>
      </c>
      <c r="V55" s="25" t="str">
        <f t="shared" ref="V55" si="570">IF(V54="0",V54,"WE")</f>
        <v>WE</v>
      </c>
      <c r="W55" s="25" t="str">
        <f t="shared" ref="W55" si="571">IF(W54="0",W54,"WE")</f>
        <v>WE</v>
      </c>
      <c r="X55" s="26" t="str">
        <f t="shared" si="567"/>
        <v/>
      </c>
      <c r="Y55" s="26" t="str">
        <f t="shared" si="567"/>
        <v/>
      </c>
      <c r="Z55" s="26" t="str">
        <f t="shared" si="567"/>
        <v/>
      </c>
      <c r="AA55" s="26" t="str">
        <f t="shared" si="567"/>
        <v/>
      </c>
      <c r="AB55" s="26" t="str">
        <f t="shared" si="567"/>
        <v/>
      </c>
      <c r="AC55" s="25" t="str">
        <f t="shared" ref="AC55" si="572">IF(AC54="0",AC54,"WE")</f>
        <v>WE</v>
      </c>
      <c r="AD55" s="25" t="str">
        <f t="shared" ref="AD55" si="573">IF(AD54="0",AD54,"WE")</f>
        <v>WE</v>
      </c>
      <c r="AE55" s="26" t="str">
        <f t="shared" si="567"/>
        <v/>
      </c>
      <c r="AF55" s="26" t="str">
        <f t="shared" si="567"/>
        <v/>
      </c>
      <c r="AG55" s="26" t="str">
        <f t="shared" si="567"/>
        <v/>
      </c>
      <c r="AH55" s="26" t="str">
        <f t="shared" si="567"/>
        <v/>
      </c>
      <c r="AI55" s="26" t="str">
        <f t="shared" si="567"/>
        <v/>
      </c>
      <c r="AJ55" s="25" t="str">
        <f t="shared" ref="AJ55" si="574">IF(AJ54="0",AJ54,"WE")</f>
        <v>WE</v>
      </c>
      <c r="AK55" s="25" t="str">
        <f t="shared" ref="AK55" si="575">IF(AK54="0",AK54,"WE")</f>
        <v>0</v>
      </c>
      <c r="AL55" s="26" t="str">
        <f t="shared" si="567"/>
        <v>0</v>
      </c>
      <c r="AM55" s="27" t="str">
        <f t="shared" si="567"/>
        <v>0</v>
      </c>
      <c r="AN55" s="206"/>
      <c r="AO55" s="236"/>
      <c r="AP55" s="244"/>
      <c r="AQ55" s="212"/>
      <c r="AR55" s="32"/>
      <c r="AT55" s="84" t="str">
        <f>B75</f>
        <v>Novembre</v>
      </c>
      <c r="AU55" s="49" t="str">
        <f t="shared" ref="AU55:CE55" si="576">IF(C75="0",".",IF(C77="",C75,CONCATENATE(C75,"*")))</f>
        <v>.</v>
      </c>
      <c r="AV55" s="45">
        <f t="shared" si="576"/>
        <v>1</v>
      </c>
      <c r="AW55" s="45">
        <f t="shared" si="576"/>
        <v>2</v>
      </c>
      <c r="AX55" s="45">
        <f t="shared" si="576"/>
        <v>3</v>
      </c>
      <c r="AY55" s="45">
        <f t="shared" si="576"/>
        <v>4</v>
      </c>
      <c r="AZ55" s="45">
        <f t="shared" si="576"/>
        <v>5</v>
      </c>
      <c r="BA55" s="45">
        <f t="shared" si="576"/>
        <v>6</v>
      </c>
      <c r="BB55" s="45">
        <f t="shared" si="576"/>
        <v>7</v>
      </c>
      <c r="BC55" s="45">
        <f t="shared" si="576"/>
        <v>8</v>
      </c>
      <c r="BD55" s="45">
        <f t="shared" si="576"/>
        <v>9</v>
      </c>
      <c r="BE55" s="45">
        <f t="shared" si="576"/>
        <v>10</v>
      </c>
      <c r="BF55" s="45">
        <f t="shared" si="576"/>
        <v>11</v>
      </c>
      <c r="BG55" s="45">
        <f t="shared" si="576"/>
        <v>12</v>
      </c>
      <c r="BH55" s="45">
        <f t="shared" si="576"/>
        <v>13</v>
      </c>
      <c r="BI55" s="45">
        <f t="shared" si="576"/>
        <v>14</v>
      </c>
      <c r="BJ55" s="45">
        <f t="shared" si="576"/>
        <v>15</v>
      </c>
      <c r="BK55" s="45">
        <f t="shared" si="576"/>
        <v>16</v>
      </c>
      <c r="BL55" s="45">
        <f t="shared" si="576"/>
        <v>17</v>
      </c>
      <c r="BM55" s="45">
        <f t="shared" si="576"/>
        <v>18</v>
      </c>
      <c r="BN55" s="45">
        <f t="shared" si="576"/>
        <v>19</v>
      </c>
      <c r="BO55" s="45">
        <f t="shared" si="576"/>
        <v>20</v>
      </c>
      <c r="BP55" s="45">
        <f t="shared" si="576"/>
        <v>21</v>
      </c>
      <c r="BQ55" s="45">
        <f t="shared" si="576"/>
        <v>22</v>
      </c>
      <c r="BR55" s="45">
        <f t="shared" si="576"/>
        <v>23</v>
      </c>
      <c r="BS55" s="45">
        <f t="shared" si="576"/>
        <v>24</v>
      </c>
      <c r="BT55" s="45">
        <f t="shared" si="576"/>
        <v>25</v>
      </c>
      <c r="BU55" s="45">
        <f t="shared" si="576"/>
        <v>26</v>
      </c>
      <c r="BV55" s="45">
        <f t="shared" si="576"/>
        <v>27</v>
      </c>
      <c r="BW55" s="45">
        <f t="shared" si="576"/>
        <v>28</v>
      </c>
      <c r="BX55" s="45">
        <f t="shared" si="576"/>
        <v>29</v>
      </c>
      <c r="BY55" s="45">
        <f t="shared" si="576"/>
        <v>30</v>
      </c>
      <c r="BZ55" s="45" t="str">
        <f t="shared" si="576"/>
        <v>.</v>
      </c>
      <c r="CA55" s="45" t="str">
        <f t="shared" si="576"/>
        <v>.</v>
      </c>
      <c r="CB55" s="45" t="str">
        <f t="shared" si="576"/>
        <v>.</v>
      </c>
      <c r="CC55" s="45" t="str">
        <f t="shared" si="576"/>
        <v>.</v>
      </c>
      <c r="CD55" s="45" t="str">
        <f t="shared" si="576"/>
        <v>.</v>
      </c>
      <c r="CE55" s="46" t="str">
        <f t="shared" si="576"/>
        <v>.</v>
      </c>
      <c r="CF55" s="48"/>
      <c r="CG55" s="81"/>
      <c r="CH55" s="80"/>
      <c r="CI55" s="48"/>
      <c r="CJ55" s="48"/>
      <c r="CK55" s="48"/>
      <c r="CL55" s="48"/>
      <c r="CM55" s="48"/>
      <c r="CN55" s="48"/>
      <c r="CO55" s="48"/>
      <c r="CP55" s="48"/>
      <c r="CQ55" s="48"/>
      <c r="CR55" s="48"/>
      <c r="CS55" s="48"/>
      <c r="CT55" s="48"/>
      <c r="CU55" s="48"/>
      <c r="CV55" s="48"/>
      <c r="CW55" s="48"/>
      <c r="CX55" s="48"/>
      <c r="CY55" s="48"/>
      <c r="CZ55" s="48"/>
      <c r="DA55" s="48"/>
      <c r="DB55" s="48"/>
      <c r="DC55" s="48"/>
      <c r="DD55" s="48"/>
      <c r="DE55" s="48"/>
      <c r="DF55" s="48"/>
      <c r="DG55" s="48"/>
      <c r="DH55" s="48"/>
      <c r="DI55" s="48"/>
      <c r="DJ55" s="48"/>
      <c r="DK55" s="48"/>
      <c r="DL55" s="48"/>
      <c r="DM55" s="48"/>
      <c r="DN55" s="48"/>
      <c r="DO55" s="48"/>
      <c r="DP55" s="48"/>
      <c r="DQ55" s="48"/>
      <c r="DR55" s="48"/>
      <c r="DS55" s="48"/>
    </row>
    <row r="56" spans="1:123" ht="15.75" thickBot="1" x14ac:dyDescent="0.3">
      <c r="A56" s="42"/>
      <c r="B56" s="219"/>
      <c r="C56" s="1" t="str">
        <f>IF(C54="0",C54,"")</f>
        <v>0</v>
      </c>
      <c r="D56" s="9" t="str">
        <f t="shared" ref="D56:AM56" si="577">IF(D54="0",D54,"")</f>
        <v>0</v>
      </c>
      <c r="E56" s="9" t="str">
        <f t="shared" si="577"/>
        <v>0</v>
      </c>
      <c r="F56" s="9" t="str">
        <f t="shared" si="577"/>
        <v>0</v>
      </c>
      <c r="G56" s="9" t="str">
        <f t="shared" si="577"/>
        <v/>
      </c>
      <c r="H56" s="2" t="str">
        <f t="shared" si="577"/>
        <v/>
      </c>
      <c r="I56" s="2" t="str">
        <f t="shared" si="577"/>
        <v/>
      </c>
      <c r="J56" s="9" t="str">
        <f t="shared" si="577"/>
        <v/>
      </c>
      <c r="K56" s="9" t="str">
        <f t="shared" si="577"/>
        <v/>
      </c>
      <c r="L56" s="9" t="str">
        <f t="shared" si="577"/>
        <v/>
      </c>
      <c r="M56" s="9" t="str">
        <f t="shared" si="577"/>
        <v/>
      </c>
      <c r="N56" s="9" t="str">
        <f t="shared" si="577"/>
        <v/>
      </c>
      <c r="O56" s="2" t="str">
        <f t="shared" si="577"/>
        <v/>
      </c>
      <c r="P56" s="2" t="str">
        <f t="shared" si="577"/>
        <v/>
      </c>
      <c r="Q56" s="9" t="str">
        <f t="shared" si="577"/>
        <v/>
      </c>
      <c r="R56" s="9" t="str">
        <f t="shared" si="577"/>
        <v/>
      </c>
      <c r="S56" s="9" t="str">
        <f t="shared" si="577"/>
        <v/>
      </c>
      <c r="T56" s="9" t="str">
        <f t="shared" si="577"/>
        <v/>
      </c>
      <c r="U56" s="9" t="str">
        <f t="shared" si="577"/>
        <v/>
      </c>
      <c r="V56" s="2" t="str">
        <f t="shared" si="577"/>
        <v/>
      </c>
      <c r="W56" s="2" t="str">
        <f t="shared" si="577"/>
        <v/>
      </c>
      <c r="X56" s="9" t="str">
        <f t="shared" si="577"/>
        <v/>
      </c>
      <c r="Y56" s="9" t="str">
        <f t="shared" si="577"/>
        <v/>
      </c>
      <c r="Z56" s="9" t="str">
        <f t="shared" si="577"/>
        <v/>
      </c>
      <c r="AA56" s="9" t="str">
        <f t="shared" si="577"/>
        <v/>
      </c>
      <c r="AB56" s="9" t="str">
        <f t="shared" si="577"/>
        <v/>
      </c>
      <c r="AC56" s="4" t="str">
        <f t="shared" si="577"/>
        <v/>
      </c>
      <c r="AD56" s="2" t="str">
        <f t="shared" si="577"/>
        <v/>
      </c>
      <c r="AE56" s="9" t="str">
        <f t="shared" si="577"/>
        <v/>
      </c>
      <c r="AF56" s="9" t="str">
        <f t="shared" si="577"/>
        <v/>
      </c>
      <c r="AG56" s="9" t="str">
        <f t="shared" si="577"/>
        <v/>
      </c>
      <c r="AH56" s="9" t="str">
        <f t="shared" si="577"/>
        <v/>
      </c>
      <c r="AI56" s="9" t="str">
        <f t="shared" si="577"/>
        <v/>
      </c>
      <c r="AJ56" s="2" t="str">
        <f t="shared" si="577"/>
        <v/>
      </c>
      <c r="AK56" s="2" t="str">
        <f t="shared" si="577"/>
        <v>0</v>
      </c>
      <c r="AL56" s="9" t="str">
        <f t="shared" si="577"/>
        <v>0</v>
      </c>
      <c r="AM56" s="21" t="str">
        <f t="shared" si="577"/>
        <v>0</v>
      </c>
      <c r="AN56" s="207"/>
      <c r="AO56" s="237"/>
      <c r="AP56" s="225"/>
      <c r="AQ56" s="213"/>
      <c r="AR56" s="32"/>
      <c r="AT56" s="85" t="str">
        <f>B78</f>
        <v>Décembre</v>
      </c>
      <c r="AU56" s="86" t="str">
        <f t="shared" ref="AU56:CE56" si="578">IF(C78="0",".",IF(C80="",C78,CONCATENATE(C78,"*")))</f>
        <v>.</v>
      </c>
      <c r="AV56" s="87" t="str">
        <f t="shared" si="578"/>
        <v>.</v>
      </c>
      <c r="AW56" s="87" t="str">
        <f t="shared" si="578"/>
        <v>.</v>
      </c>
      <c r="AX56" s="87">
        <f t="shared" si="578"/>
        <v>1</v>
      </c>
      <c r="AY56" s="87">
        <f t="shared" si="578"/>
        <v>2</v>
      </c>
      <c r="AZ56" s="87">
        <f t="shared" si="578"/>
        <v>3</v>
      </c>
      <c r="BA56" s="87">
        <f t="shared" si="578"/>
        <v>4</v>
      </c>
      <c r="BB56" s="87">
        <f t="shared" si="578"/>
        <v>5</v>
      </c>
      <c r="BC56" s="87">
        <f t="shared" si="578"/>
        <v>6</v>
      </c>
      <c r="BD56" s="87">
        <f t="shared" si="578"/>
        <v>7</v>
      </c>
      <c r="BE56" s="87">
        <f t="shared" si="578"/>
        <v>8</v>
      </c>
      <c r="BF56" s="87">
        <f t="shared" si="578"/>
        <v>9</v>
      </c>
      <c r="BG56" s="87">
        <f t="shared" si="578"/>
        <v>10</v>
      </c>
      <c r="BH56" s="87">
        <f t="shared" si="578"/>
        <v>11</v>
      </c>
      <c r="BI56" s="87">
        <f t="shared" si="578"/>
        <v>12</v>
      </c>
      <c r="BJ56" s="87">
        <f t="shared" si="578"/>
        <v>13</v>
      </c>
      <c r="BK56" s="87">
        <f t="shared" si="578"/>
        <v>14</v>
      </c>
      <c r="BL56" s="87">
        <f t="shared" si="578"/>
        <v>15</v>
      </c>
      <c r="BM56" s="87">
        <f t="shared" si="578"/>
        <v>16</v>
      </c>
      <c r="BN56" s="87">
        <f t="shared" si="578"/>
        <v>17</v>
      </c>
      <c r="BO56" s="87">
        <f t="shared" si="578"/>
        <v>18</v>
      </c>
      <c r="BP56" s="87">
        <f t="shared" si="578"/>
        <v>19</v>
      </c>
      <c r="BQ56" s="87">
        <f t="shared" si="578"/>
        <v>20</v>
      </c>
      <c r="BR56" s="87">
        <f t="shared" si="578"/>
        <v>21</v>
      </c>
      <c r="BS56" s="87">
        <f t="shared" si="578"/>
        <v>22</v>
      </c>
      <c r="BT56" s="87">
        <f t="shared" si="578"/>
        <v>23</v>
      </c>
      <c r="BU56" s="87">
        <f t="shared" si="578"/>
        <v>24</v>
      </c>
      <c r="BV56" s="87">
        <f t="shared" si="578"/>
        <v>25</v>
      </c>
      <c r="BW56" s="87">
        <f t="shared" si="578"/>
        <v>26</v>
      </c>
      <c r="BX56" s="87">
        <f t="shared" si="578"/>
        <v>27</v>
      </c>
      <c r="BY56" s="87">
        <f t="shared" si="578"/>
        <v>28</v>
      </c>
      <c r="BZ56" s="87">
        <f t="shared" si="578"/>
        <v>29</v>
      </c>
      <c r="CA56" s="87">
        <f t="shared" si="578"/>
        <v>30</v>
      </c>
      <c r="CB56" s="87">
        <f t="shared" si="578"/>
        <v>31</v>
      </c>
      <c r="CC56" s="87" t="str">
        <f t="shared" si="578"/>
        <v>.</v>
      </c>
      <c r="CD56" s="87" t="str">
        <f t="shared" si="578"/>
        <v>.</v>
      </c>
      <c r="CE56" s="88" t="str">
        <f t="shared" si="578"/>
        <v>.</v>
      </c>
      <c r="CF56" s="48"/>
      <c r="CG56" s="81"/>
      <c r="CH56" s="80"/>
      <c r="CI56" s="48"/>
      <c r="CJ56" s="48"/>
      <c r="CK56" s="48"/>
      <c r="CL56" s="48"/>
      <c r="CM56" s="48"/>
      <c r="CN56" s="48"/>
      <c r="CO56" s="48"/>
      <c r="CP56" s="48"/>
      <c r="CQ56" s="48"/>
      <c r="CR56" s="48"/>
      <c r="CS56" s="48"/>
      <c r="CT56" s="48"/>
      <c r="CU56" s="48"/>
      <c r="CV56" s="48"/>
      <c r="CW56" s="48"/>
      <c r="CX56" s="48"/>
      <c r="CY56" s="48"/>
      <c r="CZ56" s="48"/>
      <c r="DA56" s="48"/>
      <c r="DB56" s="48"/>
      <c r="DC56" s="48"/>
      <c r="DD56" s="48"/>
      <c r="DE56" s="48"/>
      <c r="DF56" s="48"/>
      <c r="DG56" s="48"/>
      <c r="DH56" s="48"/>
      <c r="DI56" s="48"/>
      <c r="DJ56" s="48"/>
      <c r="DK56" s="48"/>
      <c r="DL56" s="48"/>
      <c r="DM56" s="48"/>
      <c r="DN56" s="48"/>
      <c r="DO56" s="48"/>
      <c r="DP56" s="48"/>
      <c r="DQ56" s="48"/>
      <c r="DR56" s="48"/>
      <c r="DS56" s="48"/>
    </row>
    <row r="57" spans="1:123" x14ac:dyDescent="0.25">
      <c r="A57" s="42"/>
      <c r="B57" s="218" t="s">
        <v>23</v>
      </c>
      <c r="C57" s="58" t="s">
        <v>77</v>
      </c>
      <c r="D57" s="58" t="s">
        <v>77</v>
      </c>
      <c r="E57" s="58" t="s">
        <v>77</v>
      </c>
      <c r="F57" s="58" t="s">
        <v>77</v>
      </c>
      <c r="G57" s="58" t="s">
        <v>77</v>
      </c>
      <c r="H57" s="58" t="s">
        <v>77</v>
      </c>
      <c r="I57" s="3">
        <f t="shared" ref="I57" si="579">H57+1</f>
        <v>1</v>
      </c>
      <c r="J57" s="20">
        <f t="shared" ref="J57" si="580">I57+1</f>
        <v>2</v>
      </c>
      <c r="K57" s="20">
        <f t="shared" ref="K57" si="581">J57+1</f>
        <v>3</v>
      </c>
      <c r="L57" s="20">
        <f t="shared" ref="L57" si="582">K57+1</f>
        <v>4</v>
      </c>
      <c r="M57" s="20">
        <f t="shared" ref="M57" si="583">L57+1</f>
        <v>5</v>
      </c>
      <c r="N57" s="20">
        <f t="shared" ref="N57" si="584">M57+1</f>
        <v>6</v>
      </c>
      <c r="O57" s="3">
        <f t="shared" ref="O57" si="585">N57+1</f>
        <v>7</v>
      </c>
      <c r="P57" s="3">
        <f t="shared" ref="P57" si="586">O57+1</f>
        <v>8</v>
      </c>
      <c r="Q57" s="20">
        <f t="shared" ref="Q57" si="587">P57+1</f>
        <v>9</v>
      </c>
      <c r="R57" s="20">
        <f t="shared" ref="R57" si="588">Q57+1</f>
        <v>10</v>
      </c>
      <c r="S57" s="20">
        <f t="shared" ref="S57" si="589">R57+1</f>
        <v>11</v>
      </c>
      <c r="T57" s="20">
        <f t="shared" ref="T57" si="590">S57+1</f>
        <v>12</v>
      </c>
      <c r="U57" s="20">
        <f t="shared" ref="U57" si="591">T57+1</f>
        <v>13</v>
      </c>
      <c r="V57" s="3">
        <f t="shared" ref="V57" si="592">U57+1</f>
        <v>14</v>
      </c>
      <c r="W57" s="3">
        <f t="shared" ref="W57" si="593">V57+1</f>
        <v>15</v>
      </c>
      <c r="X57" s="20">
        <f t="shared" ref="X57" si="594">W57+1</f>
        <v>16</v>
      </c>
      <c r="Y57" s="20">
        <f t="shared" ref="Y57" si="595">X57+1</f>
        <v>17</v>
      </c>
      <c r="Z57" s="20">
        <f t="shared" ref="Z57" si="596">Y57+1</f>
        <v>18</v>
      </c>
      <c r="AA57" s="20">
        <f t="shared" ref="AA57" si="597">Z57+1</f>
        <v>19</v>
      </c>
      <c r="AB57" s="20">
        <f t="shared" ref="AB57" si="598">AA57+1</f>
        <v>20</v>
      </c>
      <c r="AC57" s="3">
        <f t="shared" ref="AC57" si="599">AB57+1</f>
        <v>21</v>
      </c>
      <c r="AD57" s="3">
        <f t="shared" ref="AD57" si="600">AC57+1</f>
        <v>22</v>
      </c>
      <c r="AE57" s="20">
        <f t="shared" ref="AE57" si="601">AD57+1</f>
        <v>23</v>
      </c>
      <c r="AF57" s="20">
        <f t="shared" ref="AF57" si="602">AE57+1</f>
        <v>24</v>
      </c>
      <c r="AG57" s="20">
        <f t="shared" ref="AG57" si="603">AF57+1</f>
        <v>25</v>
      </c>
      <c r="AH57" s="20">
        <f t="shared" ref="AH57" si="604">AG57+1</f>
        <v>26</v>
      </c>
      <c r="AI57" s="20">
        <f t="shared" ref="AI57" si="605">AH57+1</f>
        <v>27</v>
      </c>
      <c r="AJ57" s="3">
        <f t="shared" ref="AJ57" si="606">AI57+1</f>
        <v>28</v>
      </c>
      <c r="AK57" s="3">
        <f t="shared" ref="AK57" si="607">AJ57+1</f>
        <v>29</v>
      </c>
      <c r="AL57" s="20">
        <f t="shared" ref="AL57" si="608">AK57+1</f>
        <v>30</v>
      </c>
      <c r="AM57" s="20">
        <f t="shared" ref="AM57" si="609">AL57+1</f>
        <v>31</v>
      </c>
      <c r="AN57" s="234">
        <f>COUNTIF(C58:AM58,"CS")</f>
        <v>0</v>
      </c>
      <c r="AO57" s="235">
        <f>COUNTIF(C58:AM58,"WE")/2</f>
        <v>4.5</v>
      </c>
      <c r="AP57" s="243">
        <f>COUNTIFS(C58:AM58,"CS",C59:AM59,"Did")</f>
        <v>0</v>
      </c>
      <c r="AQ57" s="226">
        <f>COUNTIFS(C58:AM58,"WE",C59:AM59,"Did")/2</f>
        <v>0</v>
      </c>
      <c r="AR57" s="32"/>
      <c r="AT57" s="56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8"/>
      <c r="CG57" s="81"/>
      <c r="CH57" s="80"/>
      <c r="CI57" s="48"/>
      <c r="CJ57" s="48"/>
      <c r="CK57" s="48"/>
      <c r="CL57" s="48"/>
      <c r="CM57" s="48"/>
      <c r="CN57" s="48"/>
      <c r="CO57" s="48"/>
      <c r="CP57" s="48"/>
      <c r="CQ57" s="48"/>
      <c r="CR57" s="48"/>
      <c r="CS57" s="48"/>
      <c r="CT57" s="48"/>
      <c r="CU57" s="48"/>
      <c r="CV57" s="48"/>
      <c r="CW57" s="48"/>
      <c r="CX57" s="48"/>
      <c r="CY57" s="48"/>
      <c r="CZ57" s="48"/>
      <c r="DA57" s="48"/>
      <c r="DB57" s="48"/>
      <c r="DC57" s="48"/>
      <c r="DD57" s="48"/>
      <c r="DE57" s="48"/>
      <c r="DF57" s="48"/>
      <c r="DG57" s="48"/>
      <c r="DH57" s="48"/>
      <c r="DI57" s="48"/>
      <c r="DJ57" s="48"/>
      <c r="DK57" s="48"/>
      <c r="DL57" s="48"/>
      <c r="DM57" s="48"/>
      <c r="DN57" s="48"/>
      <c r="DO57" s="48"/>
      <c r="DP57" s="48"/>
      <c r="DQ57" s="48"/>
      <c r="DR57" s="48"/>
      <c r="DS57" s="48"/>
    </row>
    <row r="58" spans="1:123" x14ac:dyDescent="0.25">
      <c r="A58" s="42"/>
      <c r="B58" s="233"/>
      <c r="C58" s="57" t="str">
        <f>IF(C57="0",C57,"")</f>
        <v>0</v>
      </c>
      <c r="D58" s="26" t="str">
        <f t="shared" ref="D58:AM58" si="610">IF(D57="0",D57,"")</f>
        <v>0</v>
      </c>
      <c r="E58" s="26" t="str">
        <f t="shared" si="610"/>
        <v>0</v>
      </c>
      <c r="F58" s="26" t="str">
        <f t="shared" si="610"/>
        <v>0</v>
      </c>
      <c r="G58" s="26" t="str">
        <f t="shared" si="610"/>
        <v>0</v>
      </c>
      <c r="H58" s="25" t="str">
        <f>IF(H57="0",H57,"WE")</f>
        <v>0</v>
      </c>
      <c r="I58" s="25" t="str">
        <f>IF(I57="0",I57,"WE")</f>
        <v>WE</v>
      </c>
      <c r="J58" s="26" t="str">
        <f t="shared" si="610"/>
        <v/>
      </c>
      <c r="K58" s="26" t="str">
        <f t="shared" si="610"/>
        <v/>
      </c>
      <c r="L58" s="26" t="str">
        <f t="shared" si="610"/>
        <v/>
      </c>
      <c r="M58" s="26" t="str">
        <f t="shared" si="610"/>
        <v/>
      </c>
      <c r="N58" s="26" t="str">
        <f t="shared" si="610"/>
        <v/>
      </c>
      <c r="O58" s="25" t="str">
        <f t="shared" ref="O58" si="611">IF(O57="0",O57,"WE")</f>
        <v>WE</v>
      </c>
      <c r="P58" s="25" t="str">
        <f t="shared" ref="P58" si="612">IF(P57="0",P57,"WE")</f>
        <v>WE</v>
      </c>
      <c r="Q58" s="26" t="str">
        <f t="shared" si="610"/>
        <v/>
      </c>
      <c r="R58" s="26" t="str">
        <f t="shared" si="610"/>
        <v/>
      </c>
      <c r="S58" s="26" t="str">
        <f t="shared" si="610"/>
        <v/>
      </c>
      <c r="T58" s="26" t="str">
        <f t="shared" si="610"/>
        <v/>
      </c>
      <c r="U58" s="26" t="str">
        <f t="shared" si="610"/>
        <v/>
      </c>
      <c r="V58" s="25" t="str">
        <f t="shared" ref="V58" si="613">IF(V57="0",V57,"WE")</f>
        <v>WE</v>
      </c>
      <c r="W58" s="25" t="str">
        <f t="shared" ref="W58" si="614">IF(W57="0",W57,"WE")</f>
        <v>WE</v>
      </c>
      <c r="X58" s="26" t="str">
        <f t="shared" si="610"/>
        <v/>
      </c>
      <c r="Y58" s="26" t="str">
        <f t="shared" si="610"/>
        <v/>
      </c>
      <c r="Z58" s="26" t="str">
        <f t="shared" si="610"/>
        <v/>
      </c>
      <c r="AA58" s="26" t="str">
        <f t="shared" si="610"/>
        <v/>
      </c>
      <c r="AB58" s="26" t="str">
        <f t="shared" si="610"/>
        <v/>
      </c>
      <c r="AC58" s="25" t="str">
        <f t="shared" ref="AC58" si="615">IF(AC57="0",AC57,"WE")</f>
        <v>WE</v>
      </c>
      <c r="AD58" s="25" t="str">
        <f t="shared" ref="AD58" si="616">IF(AD57="0",AD57,"WE")</f>
        <v>WE</v>
      </c>
      <c r="AE58" s="26" t="str">
        <f t="shared" si="610"/>
        <v/>
      </c>
      <c r="AF58" s="26" t="str">
        <f t="shared" si="610"/>
        <v/>
      </c>
      <c r="AG58" s="26" t="str">
        <f t="shared" si="610"/>
        <v/>
      </c>
      <c r="AH58" s="26" t="str">
        <f t="shared" si="610"/>
        <v/>
      </c>
      <c r="AI58" s="26" t="str">
        <f t="shared" si="610"/>
        <v/>
      </c>
      <c r="AJ58" s="25" t="str">
        <f t="shared" ref="AJ58" si="617">IF(AJ57="0",AJ57,"WE")</f>
        <v>WE</v>
      </c>
      <c r="AK58" s="25" t="str">
        <f t="shared" ref="AK58" si="618">IF(AK57="0",AK57,"WE")</f>
        <v>WE</v>
      </c>
      <c r="AL58" s="26" t="str">
        <f t="shared" si="610"/>
        <v/>
      </c>
      <c r="AM58" s="27" t="str">
        <f t="shared" si="610"/>
        <v/>
      </c>
      <c r="AN58" s="206"/>
      <c r="AO58" s="236"/>
      <c r="AP58" s="244"/>
      <c r="AQ58" s="212"/>
      <c r="AR58" s="32"/>
      <c r="AT58" s="245" t="s">
        <v>83</v>
      </c>
      <c r="AU58" s="245"/>
      <c r="AV58" s="245"/>
      <c r="AW58" s="245"/>
      <c r="AX58" s="245"/>
      <c r="AY58" s="245"/>
      <c r="AZ58" s="245"/>
      <c r="BA58" s="245"/>
      <c r="BB58" s="245"/>
      <c r="BC58" s="245"/>
      <c r="BD58" s="245"/>
      <c r="BE58" s="245"/>
      <c r="BF58" s="245"/>
      <c r="BG58" s="245"/>
      <c r="BH58" s="245"/>
      <c r="BI58" s="245"/>
      <c r="BJ58" s="245"/>
      <c r="BK58" s="245"/>
      <c r="BL58" s="245"/>
      <c r="BM58" s="245"/>
      <c r="BN58" s="245"/>
      <c r="BO58" s="245"/>
      <c r="BP58" s="245"/>
      <c r="BQ58" s="245"/>
      <c r="BR58" s="245"/>
      <c r="BS58" s="245"/>
      <c r="BT58" s="245"/>
      <c r="BU58" s="245"/>
      <c r="BV58" s="245"/>
      <c r="BW58" s="245"/>
      <c r="BX58" s="245"/>
      <c r="BY58" s="245"/>
      <c r="BZ58" s="48"/>
      <c r="CA58" s="48"/>
      <c r="CB58" s="48"/>
      <c r="CC58" s="48"/>
      <c r="CD58" s="48"/>
      <c r="CE58" s="48"/>
      <c r="CF58" s="48"/>
      <c r="CG58" s="81"/>
      <c r="CH58" s="80"/>
      <c r="CI58" s="48"/>
      <c r="CJ58" s="48"/>
      <c r="CK58" s="48"/>
      <c r="CL58" s="48"/>
      <c r="CM58" s="48"/>
      <c r="CN58" s="48"/>
      <c r="CO58" s="48"/>
      <c r="CP58" s="48"/>
      <c r="CQ58" s="48"/>
      <c r="CR58" s="48"/>
      <c r="CS58" s="48"/>
      <c r="CT58" s="48"/>
      <c r="CU58" s="48"/>
      <c r="CV58" s="48"/>
      <c r="CW58" s="48"/>
      <c r="CX58" s="48"/>
      <c r="CY58" s="48"/>
      <c r="CZ58" s="48"/>
      <c r="DA58" s="48"/>
      <c r="DB58" s="48"/>
      <c r="DC58" s="48"/>
      <c r="DD58" s="48"/>
      <c r="DE58" s="48"/>
      <c r="DF58" s="48"/>
      <c r="DG58" s="48"/>
      <c r="DH58" s="48"/>
      <c r="DI58" s="48"/>
      <c r="DJ58" s="48"/>
      <c r="DK58" s="48"/>
      <c r="DL58" s="48"/>
      <c r="DM58" s="48"/>
      <c r="DN58" s="48"/>
      <c r="DO58" s="48"/>
      <c r="DP58" s="48"/>
      <c r="DQ58" s="48"/>
      <c r="DR58" s="48"/>
      <c r="DS58" s="48"/>
    </row>
    <row r="59" spans="1:123" ht="15.75" thickBot="1" x14ac:dyDescent="0.3">
      <c r="A59" s="42"/>
      <c r="B59" s="219"/>
      <c r="C59" s="1" t="str">
        <f>IF(C57="0",C57,"")</f>
        <v>0</v>
      </c>
      <c r="D59" s="9" t="str">
        <f t="shared" ref="D59:AM59" si="619">IF(D57="0",D57,"")</f>
        <v>0</v>
      </c>
      <c r="E59" s="9" t="str">
        <f t="shared" si="619"/>
        <v>0</v>
      </c>
      <c r="F59" s="9" t="str">
        <f t="shared" si="619"/>
        <v>0</v>
      </c>
      <c r="G59" s="9" t="str">
        <f t="shared" si="619"/>
        <v>0</v>
      </c>
      <c r="H59" s="2" t="str">
        <f t="shared" si="619"/>
        <v>0</v>
      </c>
      <c r="I59" s="2" t="str">
        <f t="shared" si="619"/>
        <v/>
      </c>
      <c r="J59" s="9" t="str">
        <f t="shared" si="619"/>
        <v/>
      </c>
      <c r="K59" s="9" t="str">
        <f t="shared" si="619"/>
        <v/>
      </c>
      <c r="L59" s="9" t="str">
        <f t="shared" si="619"/>
        <v/>
      </c>
      <c r="M59" s="9" t="str">
        <f t="shared" si="619"/>
        <v/>
      </c>
      <c r="N59" s="9" t="str">
        <f t="shared" si="619"/>
        <v/>
      </c>
      <c r="O59" s="2" t="str">
        <f t="shared" si="619"/>
        <v/>
      </c>
      <c r="P59" s="2" t="str">
        <f t="shared" si="619"/>
        <v/>
      </c>
      <c r="Q59" s="9" t="str">
        <f t="shared" si="619"/>
        <v/>
      </c>
      <c r="R59" s="9" t="str">
        <f t="shared" si="619"/>
        <v/>
      </c>
      <c r="S59" s="9" t="str">
        <f t="shared" si="619"/>
        <v/>
      </c>
      <c r="T59" s="9" t="str">
        <f t="shared" si="619"/>
        <v/>
      </c>
      <c r="U59" s="9" t="str">
        <f t="shared" si="619"/>
        <v/>
      </c>
      <c r="V59" s="2" t="str">
        <f t="shared" si="619"/>
        <v/>
      </c>
      <c r="W59" s="2" t="str">
        <f t="shared" si="619"/>
        <v/>
      </c>
      <c r="X59" s="9" t="str">
        <f t="shared" si="619"/>
        <v/>
      </c>
      <c r="Y59" s="9" t="str">
        <f t="shared" si="619"/>
        <v/>
      </c>
      <c r="Z59" s="9" t="str">
        <f t="shared" si="619"/>
        <v/>
      </c>
      <c r="AA59" s="9" t="str">
        <f t="shared" si="619"/>
        <v/>
      </c>
      <c r="AB59" s="9" t="str">
        <f t="shared" si="619"/>
        <v/>
      </c>
      <c r="AC59" s="4" t="str">
        <f t="shared" si="619"/>
        <v/>
      </c>
      <c r="AD59" s="2" t="str">
        <f t="shared" si="619"/>
        <v/>
      </c>
      <c r="AE59" s="9" t="str">
        <f t="shared" si="619"/>
        <v/>
      </c>
      <c r="AF59" s="9" t="str">
        <f t="shared" si="619"/>
        <v/>
      </c>
      <c r="AG59" s="9" t="str">
        <f t="shared" si="619"/>
        <v/>
      </c>
      <c r="AH59" s="9" t="str">
        <f t="shared" si="619"/>
        <v/>
      </c>
      <c r="AI59" s="9" t="str">
        <f t="shared" si="619"/>
        <v/>
      </c>
      <c r="AJ59" s="2" t="str">
        <f t="shared" si="619"/>
        <v/>
      </c>
      <c r="AK59" s="2" t="str">
        <f t="shared" si="619"/>
        <v/>
      </c>
      <c r="AL59" s="9" t="str">
        <f t="shared" si="619"/>
        <v/>
      </c>
      <c r="AM59" s="21" t="str">
        <f t="shared" si="619"/>
        <v/>
      </c>
      <c r="AN59" s="207"/>
      <c r="AO59" s="237"/>
      <c r="AP59" s="225"/>
      <c r="AQ59" s="213"/>
      <c r="AR59" s="32"/>
      <c r="AT59" s="47"/>
      <c r="AU59" s="48"/>
      <c r="AV59" s="48"/>
      <c r="AW59" s="48"/>
      <c r="AX59" s="48"/>
      <c r="AY59" s="48"/>
      <c r="AZ59" s="48"/>
      <c r="BA59" s="48"/>
      <c r="BB59" s="48"/>
      <c r="BC59" s="48"/>
      <c r="BD59" s="48"/>
      <c r="BE59" s="48"/>
      <c r="BF59" s="48"/>
      <c r="BG59" s="48"/>
      <c r="BH59" s="48"/>
      <c r="BI59" s="48"/>
      <c r="BJ59" s="48"/>
      <c r="BK59" s="48"/>
      <c r="BL59" s="48"/>
      <c r="BM59" s="48"/>
      <c r="BN59" s="48"/>
      <c r="BO59" s="48"/>
      <c r="BP59" s="48"/>
      <c r="BQ59" s="48"/>
      <c r="BR59" s="48"/>
      <c r="BS59" s="48"/>
      <c r="BT59" s="48"/>
      <c r="BU59" s="48"/>
      <c r="BV59" s="48"/>
      <c r="BW59" s="48"/>
      <c r="BX59" s="48"/>
      <c r="BY59" s="48"/>
      <c r="BZ59" s="48"/>
      <c r="CA59" s="48"/>
      <c r="CB59" s="48"/>
      <c r="CC59" s="48"/>
      <c r="CD59" s="48"/>
      <c r="CE59" s="48"/>
      <c r="CF59" s="48"/>
      <c r="CG59" s="81"/>
      <c r="CH59" s="80"/>
      <c r="CI59" s="48"/>
      <c r="CJ59" s="48"/>
      <c r="CK59" s="48"/>
      <c r="CL59" s="48"/>
      <c r="CM59" s="48"/>
      <c r="CN59" s="48"/>
      <c r="CO59" s="48"/>
      <c r="CP59" s="48"/>
      <c r="CQ59" s="48"/>
      <c r="CR59" s="48"/>
      <c r="CS59" s="48"/>
      <c r="CT59" s="48"/>
      <c r="CU59" s="48"/>
      <c r="CV59" s="48"/>
      <c r="CW59" s="48"/>
      <c r="CX59" s="48"/>
      <c r="CY59" s="48"/>
      <c r="CZ59" s="48"/>
      <c r="DA59" s="48"/>
      <c r="DB59" s="48"/>
      <c r="DC59" s="48"/>
      <c r="DD59" s="48"/>
      <c r="DE59" s="48"/>
      <c r="DF59" s="48"/>
      <c r="DG59" s="48"/>
      <c r="DH59" s="48"/>
      <c r="DI59" s="48"/>
      <c r="DJ59" s="48"/>
      <c r="DK59" s="48"/>
      <c r="DL59" s="48"/>
      <c r="DM59" s="48"/>
      <c r="DN59" s="48"/>
      <c r="DO59" s="48"/>
      <c r="DP59" s="48"/>
      <c r="DQ59" s="48"/>
      <c r="DR59" s="48"/>
      <c r="DS59" s="48"/>
    </row>
    <row r="60" spans="1:123" x14ac:dyDescent="0.25">
      <c r="A60" s="42"/>
      <c r="B60" s="218" t="s">
        <v>24</v>
      </c>
      <c r="C60" s="58" t="s">
        <v>77</v>
      </c>
      <c r="D60" s="58" t="s">
        <v>77</v>
      </c>
      <c r="E60" s="20">
        <f t="shared" ref="E60" si="620">D60+1</f>
        <v>1</v>
      </c>
      <c r="F60" s="20">
        <f t="shared" ref="F60" si="621">E60+1</f>
        <v>2</v>
      </c>
      <c r="G60" s="20">
        <f t="shared" ref="G60" si="622">F60+1</f>
        <v>3</v>
      </c>
      <c r="H60" s="3">
        <f t="shared" ref="H60" si="623">G60+1</f>
        <v>4</v>
      </c>
      <c r="I60" s="3">
        <f t="shared" ref="I60" si="624">H60+1</f>
        <v>5</v>
      </c>
      <c r="J60" s="20">
        <f t="shared" ref="J60" si="625">I60+1</f>
        <v>6</v>
      </c>
      <c r="K60" s="20">
        <f t="shared" ref="K60" si="626">J60+1</f>
        <v>7</v>
      </c>
      <c r="L60" s="20">
        <f t="shared" ref="L60" si="627">K60+1</f>
        <v>8</v>
      </c>
      <c r="M60" s="20">
        <f t="shared" ref="M60" si="628">L60+1</f>
        <v>9</v>
      </c>
      <c r="N60" s="20">
        <f t="shared" ref="N60" si="629">M60+1</f>
        <v>10</v>
      </c>
      <c r="O60" s="3">
        <f t="shared" ref="O60" si="630">N60+1</f>
        <v>11</v>
      </c>
      <c r="P60" s="3">
        <f t="shared" ref="P60" si="631">O60+1</f>
        <v>12</v>
      </c>
      <c r="Q60" s="20">
        <f t="shared" ref="Q60" si="632">P60+1</f>
        <v>13</v>
      </c>
      <c r="R60" s="20">
        <f t="shared" ref="R60" si="633">Q60+1</f>
        <v>14</v>
      </c>
      <c r="S60" s="20">
        <f t="shared" ref="S60" si="634">R60+1</f>
        <v>15</v>
      </c>
      <c r="T60" s="20">
        <f t="shared" ref="T60" si="635">S60+1</f>
        <v>16</v>
      </c>
      <c r="U60" s="20">
        <f t="shared" ref="U60" si="636">T60+1</f>
        <v>17</v>
      </c>
      <c r="V60" s="3">
        <f t="shared" ref="V60" si="637">U60+1</f>
        <v>18</v>
      </c>
      <c r="W60" s="3">
        <f t="shared" ref="W60" si="638">V60+1</f>
        <v>19</v>
      </c>
      <c r="X60" s="20">
        <f t="shared" ref="X60" si="639">W60+1</f>
        <v>20</v>
      </c>
      <c r="Y60" s="20">
        <f t="shared" ref="Y60" si="640">X60+1</f>
        <v>21</v>
      </c>
      <c r="Z60" s="20">
        <f t="shared" ref="Z60" si="641">Y60+1</f>
        <v>22</v>
      </c>
      <c r="AA60" s="20">
        <f t="shared" ref="AA60" si="642">Z60+1</f>
        <v>23</v>
      </c>
      <c r="AB60" s="20">
        <f t="shared" ref="AB60" si="643">AA60+1</f>
        <v>24</v>
      </c>
      <c r="AC60" s="3">
        <f t="shared" ref="AC60" si="644">AB60+1</f>
        <v>25</v>
      </c>
      <c r="AD60" s="3">
        <f t="shared" ref="AD60" si="645">AC60+1</f>
        <v>26</v>
      </c>
      <c r="AE60" s="20">
        <f t="shared" ref="AE60" si="646">AD60+1</f>
        <v>27</v>
      </c>
      <c r="AF60" s="20">
        <f t="shared" ref="AF60" si="647">AE60+1</f>
        <v>28</v>
      </c>
      <c r="AG60" s="20">
        <f t="shared" ref="AG60" si="648">AF60+1</f>
        <v>29</v>
      </c>
      <c r="AH60" s="20">
        <f t="shared" ref="AH60" si="649">AG60+1</f>
        <v>30</v>
      </c>
      <c r="AI60" s="58" t="s">
        <v>77</v>
      </c>
      <c r="AJ60" s="58" t="s">
        <v>77</v>
      </c>
      <c r="AK60" s="58" t="s">
        <v>77</v>
      </c>
      <c r="AL60" s="58" t="s">
        <v>77</v>
      </c>
      <c r="AM60" s="58" t="s">
        <v>77</v>
      </c>
      <c r="AN60" s="234">
        <f>COUNTIF(C61:AM61,"CS")</f>
        <v>0</v>
      </c>
      <c r="AO60" s="235">
        <f>COUNTIF(C61:AM61,"WE")/2</f>
        <v>4</v>
      </c>
      <c r="AP60" s="243">
        <f>COUNTIFS(C61:AM61,"CS",C62:AM62,"Did")</f>
        <v>0</v>
      </c>
      <c r="AQ60" s="226">
        <f>COUNTIFS(C61:AM61,"WE",C62:AM62,"Did")/2</f>
        <v>0</v>
      </c>
      <c r="AR60" s="32"/>
      <c r="AT60" s="47"/>
      <c r="AU60" s="48"/>
      <c r="AV60" s="48"/>
      <c r="AW60" s="48"/>
      <c r="AX60" s="48"/>
      <c r="AY60" s="48"/>
      <c r="AZ60" s="48"/>
      <c r="BA60" s="48"/>
      <c r="BB60" s="48"/>
      <c r="BC60" s="48"/>
      <c r="BD60" s="48"/>
      <c r="BE60" s="48"/>
      <c r="BF60" s="48"/>
      <c r="BG60" s="48"/>
      <c r="BH60" s="48"/>
      <c r="BI60" s="48"/>
      <c r="BJ60" s="48"/>
      <c r="BK60" s="48"/>
      <c r="BL60" s="48"/>
      <c r="BM60" s="48"/>
      <c r="BN60" s="48"/>
      <c r="BO60" s="48"/>
      <c r="BP60" s="48"/>
      <c r="BQ60" s="48"/>
      <c r="BR60" s="48"/>
      <c r="BS60" s="48"/>
      <c r="BT60" s="48"/>
      <c r="BU60" s="48"/>
      <c r="BV60" s="48"/>
      <c r="BW60" s="48"/>
      <c r="BX60" s="48"/>
      <c r="BY60" s="48"/>
      <c r="BZ60" s="48"/>
      <c r="CA60" s="48"/>
      <c r="CB60" s="48"/>
      <c r="CC60" s="48"/>
      <c r="CD60" s="48"/>
      <c r="CE60" s="48"/>
      <c r="CF60" s="48"/>
      <c r="CG60" s="81"/>
      <c r="CH60" s="80"/>
      <c r="CI60" s="48"/>
      <c r="CJ60" s="48"/>
      <c r="CK60" s="48"/>
      <c r="CL60" s="48"/>
      <c r="CM60" s="48"/>
      <c r="CN60" s="48"/>
      <c r="CO60" s="48"/>
      <c r="CP60" s="48"/>
      <c r="CQ60" s="48"/>
      <c r="CR60" s="48"/>
      <c r="CS60" s="48"/>
      <c r="CT60" s="48"/>
      <c r="CU60" s="48"/>
      <c r="CV60" s="48"/>
      <c r="CW60" s="48"/>
      <c r="CX60" s="48"/>
      <c r="CY60" s="48"/>
      <c r="CZ60" s="48"/>
      <c r="DA60" s="48"/>
      <c r="DB60" s="48"/>
      <c r="DC60" s="48"/>
      <c r="DD60" s="48"/>
      <c r="DE60" s="48"/>
      <c r="DF60" s="48"/>
      <c r="DG60" s="48"/>
      <c r="DH60" s="48"/>
      <c r="DI60" s="48"/>
      <c r="DJ60" s="48"/>
      <c r="DK60" s="48"/>
      <c r="DL60" s="48"/>
      <c r="DM60" s="48"/>
      <c r="DN60" s="48"/>
      <c r="DO60" s="48"/>
      <c r="DP60" s="48"/>
      <c r="DQ60" s="48"/>
      <c r="DR60" s="48"/>
      <c r="DS60" s="48"/>
    </row>
    <row r="61" spans="1:123" x14ac:dyDescent="0.25">
      <c r="A61" s="42"/>
      <c r="B61" s="233"/>
      <c r="C61" s="57" t="str">
        <f>IF(C60="0",C60,"")</f>
        <v>0</v>
      </c>
      <c r="D61" s="26" t="str">
        <f t="shared" ref="D61:AM61" si="650">IF(D60="0",D60,"")</f>
        <v>0</v>
      </c>
      <c r="E61" s="26" t="str">
        <f t="shared" si="650"/>
        <v/>
      </c>
      <c r="F61" s="26" t="str">
        <f t="shared" si="650"/>
        <v/>
      </c>
      <c r="G61" s="26" t="str">
        <f t="shared" si="650"/>
        <v/>
      </c>
      <c r="H61" s="25" t="str">
        <f>IF(H60="0",H60,"WE")</f>
        <v>WE</v>
      </c>
      <c r="I61" s="25" t="str">
        <f>IF(I60="0",I60,"WE")</f>
        <v>WE</v>
      </c>
      <c r="J61" s="26" t="str">
        <f t="shared" si="650"/>
        <v/>
      </c>
      <c r="K61" s="26" t="str">
        <f t="shared" si="650"/>
        <v/>
      </c>
      <c r="L61" s="26" t="str">
        <f t="shared" si="650"/>
        <v/>
      </c>
      <c r="M61" s="26" t="str">
        <f t="shared" si="650"/>
        <v/>
      </c>
      <c r="N61" s="26" t="str">
        <f t="shared" si="650"/>
        <v/>
      </c>
      <c r="O61" s="25" t="str">
        <f t="shared" ref="O61" si="651">IF(O60="0",O60,"WE")</f>
        <v>WE</v>
      </c>
      <c r="P61" s="25" t="str">
        <f t="shared" ref="P61" si="652">IF(P60="0",P60,"WE")</f>
        <v>WE</v>
      </c>
      <c r="Q61" s="26" t="str">
        <f t="shared" si="650"/>
        <v/>
      </c>
      <c r="R61" s="26" t="str">
        <f t="shared" si="650"/>
        <v/>
      </c>
      <c r="S61" s="26" t="str">
        <f t="shared" si="650"/>
        <v/>
      </c>
      <c r="T61" s="26" t="str">
        <f t="shared" si="650"/>
        <v/>
      </c>
      <c r="U61" s="26" t="str">
        <f t="shared" si="650"/>
        <v/>
      </c>
      <c r="V61" s="25" t="str">
        <f t="shared" ref="V61" si="653">IF(V60="0",V60,"WE")</f>
        <v>WE</v>
      </c>
      <c r="W61" s="25" t="str">
        <f t="shared" ref="W61" si="654">IF(W60="0",W60,"WE")</f>
        <v>WE</v>
      </c>
      <c r="X61" s="26" t="str">
        <f t="shared" si="650"/>
        <v/>
      </c>
      <c r="Y61" s="26" t="str">
        <f t="shared" si="650"/>
        <v/>
      </c>
      <c r="Z61" s="26" t="str">
        <f t="shared" si="650"/>
        <v/>
      </c>
      <c r="AA61" s="26" t="str">
        <f t="shared" si="650"/>
        <v/>
      </c>
      <c r="AB61" s="26" t="str">
        <f t="shared" si="650"/>
        <v/>
      </c>
      <c r="AC61" s="25" t="str">
        <f t="shared" ref="AC61" si="655">IF(AC60="0",AC60,"WE")</f>
        <v>WE</v>
      </c>
      <c r="AD61" s="25" t="str">
        <f t="shared" ref="AD61" si="656">IF(AD60="0",AD60,"WE")</f>
        <v>WE</v>
      </c>
      <c r="AE61" s="26" t="str">
        <f t="shared" si="650"/>
        <v/>
      </c>
      <c r="AF61" s="26" t="str">
        <f t="shared" si="650"/>
        <v/>
      </c>
      <c r="AG61" s="26" t="str">
        <f t="shared" si="650"/>
        <v/>
      </c>
      <c r="AH61" s="26" t="str">
        <f t="shared" si="650"/>
        <v/>
      </c>
      <c r="AI61" s="26" t="str">
        <f t="shared" si="650"/>
        <v>0</v>
      </c>
      <c r="AJ61" s="25" t="str">
        <f t="shared" ref="AJ61" si="657">IF(AJ60="0",AJ60,"WE")</f>
        <v>0</v>
      </c>
      <c r="AK61" s="25" t="str">
        <f t="shared" ref="AK61" si="658">IF(AK60="0",AK60,"WE")</f>
        <v>0</v>
      </c>
      <c r="AL61" s="26" t="str">
        <f t="shared" si="650"/>
        <v>0</v>
      </c>
      <c r="AM61" s="27" t="str">
        <f t="shared" si="650"/>
        <v>0</v>
      </c>
      <c r="AN61" s="206"/>
      <c r="AO61" s="236"/>
      <c r="AP61" s="244"/>
      <c r="AQ61" s="212"/>
      <c r="AR61" s="32"/>
      <c r="CF61" s="48"/>
      <c r="CG61" s="81"/>
      <c r="CH61" s="80"/>
      <c r="CI61" s="48"/>
      <c r="CJ61" s="48"/>
      <c r="CK61" s="48"/>
      <c r="CL61" s="48"/>
      <c r="CM61" s="48"/>
      <c r="CN61" s="48"/>
      <c r="CO61" s="48"/>
      <c r="CP61" s="48"/>
      <c r="CQ61" s="48"/>
      <c r="CR61" s="48"/>
      <c r="CS61" s="48"/>
      <c r="CT61" s="48"/>
      <c r="CU61" s="48"/>
      <c r="CV61" s="48"/>
      <c r="CW61" s="48"/>
      <c r="CX61" s="48"/>
      <c r="CY61" s="48"/>
      <c r="CZ61" s="48"/>
      <c r="DA61" s="48"/>
      <c r="DB61" s="48"/>
      <c r="DC61" s="48"/>
      <c r="DD61" s="48"/>
      <c r="DE61" s="48"/>
      <c r="DF61" s="48"/>
      <c r="DG61" s="48"/>
      <c r="DH61" s="48"/>
      <c r="DI61" s="48"/>
      <c r="DJ61" s="48"/>
      <c r="DK61" s="48"/>
      <c r="DL61" s="48"/>
      <c r="DM61" s="48"/>
      <c r="DN61" s="48"/>
      <c r="DO61" s="48"/>
      <c r="DP61" s="48"/>
      <c r="DQ61" s="48"/>
      <c r="DR61" s="48"/>
      <c r="DS61" s="48"/>
    </row>
    <row r="62" spans="1:123" ht="15.75" thickBot="1" x14ac:dyDescent="0.3">
      <c r="A62" s="42"/>
      <c r="B62" s="219"/>
      <c r="C62" s="1" t="str">
        <f>IF(C60="0",C60,"")</f>
        <v>0</v>
      </c>
      <c r="D62" s="9" t="str">
        <f t="shared" ref="D62:AM62" si="659">IF(D60="0",D60,"")</f>
        <v>0</v>
      </c>
      <c r="E62" s="9" t="str">
        <f t="shared" si="659"/>
        <v/>
      </c>
      <c r="F62" s="9" t="str">
        <f t="shared" si="659"/>
        <v/>
      </c>
      <c r="G62" s="9" t="str">
        <f t="shared" si="659"/>
        <v/>
      </c>
      <c r="H62" s="2" t="str">
        <f t="shared" si="659"/>
        <v/>
      </c>
      <c r="I62" s="2" t="str">
        <f t="shared" si="659"/>
        <v/>
      </c>
      <c r="J62" s="9" t="str">
        <f t="shared" si="659"/>
        <v/>
      </c>
      <c r="K62" s="9" t="str">
        <f t="shared" si="659"/>
        <v/>
      </c>
      <c r="L62" s="9" t="str">
        <f t="shared" si="659"/>
        <v/>
      </c>
      <c r="M62" s="9" t="str">
        <f t="shared" si="659"/>
        <v/>
      </c>
      <c r="N62" s="9" t="str">
        <f t="shared" si="659"/>
        <v/>
      </c>
      <c r="O62" s="2" t="str">
        <f t="shared" si="659"/>
        <v/>
      </c>
      <c r="P62" s="2" t="str">
        <f t="shared" si="659"/>
        <v/>
      </c>
      <c r="Q62" s="9" t="str">
        <f t="shared" si="659"/>
        <v/>
      </c>
      <c r="R62" s="9" t="str">
        <f t="shared" si="659"/>
        <v/>
      </c>
      <c r="S62" s="9" t="str">
        <f t="shared" si="659"/>
        <v/>
      </c>
      <c r="T62" s="9" t="str">
        <f t="shared" si="659"/>
        <v/>
      </c>
      <c r="U62" s="9" t="str">
        <f t="shared" si="659"/>
        <v/>
      </c>
      <c r="V62" s="2" t="str">
        <f t="shared" si="659"/>
        <v/>
      </c>
      <c r="W62" s="2" t="str">
        <f t="shared" si="659"/>
        <v/>
      </c>
      <c r="X62" s="9" t="str">
        <f t="shared" si="659"/>
        <v/>
      </c>
      <c r="Y62" s="9" t="str">
        <f t="shared" si="659"/>
        <v/>
      </c>
      <c r="Z62" s="9" t="str">
        <f t="shared" si="659"/>
        <v/>
      </c>
      <c r="AA62" s="9" t="str">
        <f t="shared" si="659"/>
        <v/>
      </c>
      <c r="AB62" s="9" t="str">
        <f t="shared" si="659"/>
        <v/>
      </c>
      <c r="AC62" s="4" t="str">
        <f t="shared" si="659"/>
        <v/>
      </c>
      <c r="AD62" s="2" t="str">
        <f t="shared" si="659"/>
        <v/>
      </c>
      <c r="AE62" s="9" t="str">
        <f t="shared" si="659"/>
        <v/>
      </c>
      <c r="AF62" s="9" t="str">
        <f t="shared" si="659"/>
        <v/>
      </c>
      <c r="AG62" s="9" t="str">
        <f t="shared" si="659"/>
        <v/>
      </c>
      <c r="AH62" s="9" t="str">
        <f t="shared" si="659"/>
        <v/>
      </c>
      <c r="AI62" s="9" t="str">
        <f t="shared" si="659"/>
        <v>0</v>
      </c>
      <c r="AJ62" s="2" t="str">
        <f t="shared" si="659"/>
        <v>0</v>
      </c>
      <c r="AK62" s="2" t="str">
        <f t="shared" si="659"/>
        <v>0</v>
      </c>
      <c r="AL62" s="9" t="str">
        <f t="shared" si="659"/>
        <v>0</v>
      </c>
      <c r="AM62" s="21" t="str">
        <f t="shared" si="659"/>
        <v>0</v>
      </c>
      <c r="AN62" s="207"/>
      <c r="AO62" s="237"/>
      <c r="AP62" s="225"/>
      <c r="AQ62" s="213"/>
      <c r="AR62" s="32"/>
      <c r="CF62" s="48"/>
      <c r="CG62" s="81"/>
      <c r="CH62" s="80"/>
      <c r="CI62" s="48"/>
      <c r="CJ62" s="48"/>
      <c r="CK62" s="48"/>
      <c r="CL62" s="48"/>
      <c r="CM62" s="48"/>
      <c r="CN62" s="48"/>
      <c r="CO62" s="48"/>
      <c r="CP62" s="48"/>
      <c r="CQ62" s="48"/>
      <c r="CR62" s="48"/>
      <c r="CS62" s="48"/>
      <c r="CT62" s="48"/>
      <c r="CU62" s="48"/>
      <c r="CV62" s="48"/>
      <c r="CW62" s="48"/>
      <c r="CX62" s="48"/>
      <c r="CY62" s="48"/>
      <c r="CZ62" s="48"/>
      <c r="DA62" s="48"/>
      <c r="DB62" s="48"/>
      <c r="DC62" s="48"/>
      <c r="DD62" s="48"/>
      <c r="DE62" s="48"/>
      <c r="DF62" s="48"/>
      <c r="DG62" s="48"/>
      <c r="DH62" s="48"/>
      <c r="DI62" s="48"/>
      <c r="DJ62" s="48"/>
      <c r="DK62" s="48"/>
      <c r="DL62" s="48"/>
      <c r="DM62" s="48"/>
      <c r="DN62" s="48"/>
      <c r="DO62" s="48"/>
      <c r="DP62" s="48"/>
      <c r="DQ62" s="48"/>
      <c r="DR62" s="48"/>
      <c r="DS62" s="48"/>
    </row>
    <row r="63" spans="1:123" x14ac:dyDescent="0.25">
      <c r="A63" s="42"/>
      <c r="B63" s="218" t="s">
        <v>25</v>
      </c>
      <c r="C63" s="58" t="s">
        <v>77</v>
      </c>
      <c r="D63" s="58" t="s">
        <v>77</v>
      </c>
      <c r="E63" s="58" t="s">
        <v>77</v>
      </c>
      <c r="F63" s="58" t="s">
        <v>77</v>
      </c>
      <c r="G63" s="20">
        <f t="shared" ref="G63" si="660">F63+1</f>
        <v>1</v>
      </c>
      <c r="H63" s="3">
        <f t="shared" ref="H63" si="661">G63+1</f>
        <v>2</v>
      </c>
      <c r="I63" s="3">
        <f t="shared" ref="I63" si="662">H63+1</f>
        <v>3</v>
      </c>
      <c r="J63" s="20">
        <f t="shared" ref="J63" si="663">I63+1</f>
        <v>4</v>
      </c>
      <c r="K63" s="20">
        <f t="shared" ref="K63" si="664">J63+1</f>
        <v>5</v>
      </c>
      <c r="L63" s="20">
        <f t="shared" ref="L63" si="665">K63+1</f>
        <v>6</v>
      </c>
      <c r="M63" s="20">
        <f t="shared" ref="M63" si="666">L63+1</f>
        <v>7</v>
      </c>
      <c r="N63" s="20">
        <f t="shared" ref="N63" si="667">M63+1</f>
        <v>8</v>
      </c>
      <c r="O63" s="3">
        <f t="shared" ref="O63" si="668">N63+1</f>
        <v>9</v>
      </c>
      <c r="P63" s="3">
        <f t="shared" ref="P63" si="669">O63+1</f>
        <v>10</v>
      </c>
      <c r="Q63" s="20">
        <f t="shared" ref="Q63" si="670">P63+1</f>
        <v>11</v>
      </c>
      <c r="R63" s="20">
        <f t="shared" ref="R63" si="671">Q63+1</f>
        <v>12</v>
      </c>
      <c r="S63" s="20">
        <f t="shared" ref="S63" si="672">R63+1</f>
        <v>13</v>
      </c>
      <c r="T63" s="20">
        <f t="shared" ref="T63" si="673">S63+1</f>
        <v>14</v>
      </c>
      <c r="U63" s="20">
        <f t="shared" ref="U63" si="674">T63+1</f>
        <v>15</v>
      </c>
      <c r="V63" s="3">
        <f t="shared" ref="V63" si="675">U63+1</f>
        <v>16</v>
      </c>
      <c r="W63" s="3">
        <f t="shared" ref="W63" si="676">V63+1</f>
        <v>17</v>
      </c>
      <c r="X63" s="20">
        <f t="shared" ref="X63" si="677">W63+1</f>
        <v>18</v>
      </c>
      <c r="Y63" s="20">
        <f t="shared" ref="Y63" si="678">X63+1</f>
        <v>19</v>
      </c>
      <c r="Z63" s="20">
        <f t="shared" ref="Z63" si="679">Y63+1</f>
        <v>20</v>
      </c>
      <c r="AA63" s="20">
        <f t="shared" ref="AA63" si="680">Z63+1</f>
        <v>21</v>
      </c>
      <c r="AB63" s="20">
        <f t="shared" ref="AB63" si="681">AA63+1</f>
        <v>22</v>
      </c>
      <c r="AC63" s="3">
        <f t="shared" ref="AC63" si="682">AB63+1</f>
        <v>23</v>
      </c>
      <c r="AD63" s="3">
        <f t="shared" ref="AD63" si="683">AC63+1</f>
        <v>24</v>
      </c>
      <c r="AE63" s="20">
        <f t="shared" ref="AE63" si="684">AD63+1</f>
        <v>25</v>
      </c>
      <c r="AF63" s="20">
        <f t="shared" ref="AF63" si="685">AE63+1</f>
        <v>26</v>
      </c>
      <c r="AG63" s="20">
        <f t="shared" ref="AG63" si="686">AF63+1</f>
        <v>27</v>
      </c>
      <c r="AH63" s="20">
        <f t="shared" ref="AH63" si="687">AG63+1</f>
        <v>28</v>
      </c>
      <c r="AI63" s="20">
        <f t="shared" ref="AI63" si="688">AH63+1</f>
        <v>29</v>
      </c>
      <c r="AJ63" s="3">
        <f t="shared" ref="AJ63" si="689">AI63+1</f>
        <v>30</v>
      </c>
      <c r="AK63" s="3">
        <f t="shared" ref="AK63" si="690">AJ63+1</f>
        <v>31</v>
      </c>
      <c r="AL63" s="58" t="s">
        <v>77</v>
      </c>
      <c r="AM63" s="58" t="s">
        <v>77</v>
      </c>
      <c r="AN63" s="234">
        <f>COUNTIF(C64:AM64,"CS")</f>
        <v>0</v>
      </c>
      <c r="AO63" s="235">
        <f>COUNTIF(C64:AM64,"WE")/2</f>
        <v>5</v>
      </c>
      <c r="AP63" s="243">
        <f>COUNTIFS(C64:AM64,"CS",C65:AM65,"Did")</f>
        <v>0</v>
      </c>
      <c r="AQ63" s="226">
        <f>COUNTIFS(C64:AM64,"WE",C65:AM65,"Did")/2</f>
        <v>0</v>
      </c>
      <c r="AR63" s="32"/>
      <c r="CF63" s="48"/>
      <c r="CG63" s="81"/>
      <c r="CH63" s="80"/>
      <c r="CI63" s="48"/>
      <c r="CJ63" s="48"/>
      <c r="CK63" s="48"/>
      <c r="CL63" s="48"/>
      <c r="CM63" s="48"/>
      <c r="CN63" s="48"/>
      <c r="CO63" s="48"/>
      <c r="CP63" s="48"/>
      <c r="CQ63" s="48"/>
      <c r="CR63" s="48"/>
      <c r="CS63" s="48"/>
      <c r="CT63" s="48"/>
      <c r="CU63" s="48"/>
      <c r="CV63" s="48"/>
      <c r="CW63" s="48"/>
      <c r="CX63" s="48"/>
      <c r="CY63" s="48"/>
      <c r="CZ63" s="48"/>
      <c r="DA63" s="48"/>
      <c r="DB63" s="48"/>
      <c r="DC63" s="48"/>
      <c r="DD63" s="48"/>
      <c r="DE63" s="48"/>
      <c r="DF63" s="48"/>
      <c r="DG63" s="48"/>
      <c r="DH63" s="48"/>
      <c r="DI63" s="48"/>
      <c r="DJ63" s="48"/>
      <c r="DK63" s="48"/>
      <c r="DL63" s="48"/>
      <c r="DM63" s="48"/>
      <c r="DN63" s="48"/>
      <c r="DO63" s="48"/>
      <c r="DP63" s="48"/>
      <c r="DQ63" s="48"/>
      <c r="DR63" s="48"/>
      <c r="DS63" s="48"/>
    </row>
    <row r="64" spans="1:123" x14ac:dyDescent="0.25">
      <c r="A64" s="42"/>
      <c r="B64" s="233"/>
      <c r="C64" s="57" t="str">
        <f>IF(C63="0",C63,"")</f>
        <v>0</v>
      </c>
      <c r="D64" s="26" t="str">
        <f t="shared" ref="D64:AM64" si="691">IF(D63="0",D63,"")</f>
        <v>0</v>
      </c>
      <c r="E64" s="26" t="str">
        <f t="shared" si="691"/>
        <v>0</v>
      </c>
      <c r="F64" s="26" t="str">
        <f t="shared" si="691"/>
        <v>0</v>
      </c>
      <c r="G64" s="26" t="str">
        <f t="shared" si="691"/>
        <v/>
      </c>
      <c r="H64" s="25" t="str">
        <f>IF(H63="0",H63,"WE")</f>
        <v>WE</v>
      </c>
      <c r="I64" s="25" t="str">
        <f>IF(I63="0",I63,"WE")</f>
        <v>WE</v>
      </c>
      <c r="J64" s="26" t="str">
        <f t="shared" si="691"/>
        <v/>
      </c>
      <c r="K64" s="26" t="str">
        <f t="shared" si="691"/>
        <v/>
      </c>
      <c r="L64" s="26" t="str">
        <f t="shared" si="691"/>
        <v/>
      </c>
      <c r="M64" s="26" t="str">
        <f t="shared" si="691"/>
        <v/>
      </c>
      <c r="N64" s="26" t="str">
        <f t="shared" si="691"/>
        <v/>
      </c>
      <c r="O64" s="25" t="str">
        <f t="shared" ref="O64" si="692">IF(O63="0",O63,"WE")</f>
        <v>WE</v>
      </c>
      <c r="P64" s="25" t="str">
        <f t="shared" ref="P64" si="693">IF(P63="0",P63,"WE")</f>
        <v>WE</v>
      </c>
      <c r="Q64" s="26" t="str">
        <f t="shared" si="691"/>
        <v/>
      </c>
      <c r="R64" s="26" t="str">
        <f t="shared" si="691"/>
        <v/>
      </c>
      <c r="S64" s="26" t="str">
        <f t="shared" si="691"/>
        <v/>
      </c>
      <c r="T64" s="26" t="str">
        <f t="shared" si="691"/>
        <v/>
      </c>
      <c r="U64" s="26" t="str">
        <f t="shared" si="691"/>
        <v/>
      </c>
      <c r="V64" s="25" t="str">
        <f t="shared" ref="V64" si="694">IF(V63="0",V63,"WE")</f>
        <v>WE</v>
      </c>
      <c r="W64" s="25" t="str">
        <f t="shared" ref="W64" si="695">IF(W63="0",W63,"WE")</f>
        <v>WE</v>
      </c>
      <c r="X64" s="26" t="str">
        <f t="shared" si="691"/>
        <v/>
      </c>
      <c r="Y64" s="26" t="str">
        <f t="shared" si="691"/>
        <v/>
      </c>
      <c r="Z64" s="26" t="str">
        <f t="shared" si="691"/>
        <v/>
      </c>
      <c r="AA64" s="26" t="str">
        <f t="shared" si="691"/>
        <v/>
      </c>
      <c r="AB64" s="26" t="str">
        <f t="shared" si="691"/>
        <v/>
      </c>
      <c r="AC64" s="25" t="str">
        <f t="shared" ref="AC64" si="696">IF(AC63="0",AC63,"WE")</f>
        <v>WE</v>
      </c>
      <c r="AD64" s="25" t="str">
        <f t="shared" ref="AD64" si="697">IF(AD63="0",AD63,"WE")</f>
        <v>WE</v>
      </c>
      <c r="AE64" s="26" t="str">
        <f t="shared" si="691"/>
        <v/>
      </c>
      <c r="AF64" s="26" t="str">
        <f t="shared" si="691"/>
        <v/>
      </c>
      <c r="AG64" s="26" t="str">
        <f t="shared" si="691"/>
        <v/>
      </c>
      <c r="AH64" s="26" t="str">
        <f t="shared" si="691"/>
        <v/>
      </c>
      <c r="AI64" s="26" t="str">
        <f t="shared" si="691"/>
        <v/>
      </c>
      <c r="AJ64" s="25" t="str">
        <f t="shared" ref="AJ64" si="698">IF(AJ63="0",AJ63,"WE")</f>
        <v>WE</v>
      </c>
      <c r="AK64" s="25" t="str">
        <f t="shared" ref="AK64" si="699">IF(AK63="0",AK63,"WE")</f>
        <v>WE</v>
      </c>
      <c r="AL64" s="26" t="str">
        <f t="shared" si="691"/>
        <v>0</v>
      </c>
      <c r="AM64" s="27" t="str">
        <f t="shared" si="691"/>
        <v>0</v>
      </c>
      <c r="AN64" s="206"/>
      <c r="AO64" s="236"/>
      <c r="AP64" s="244"/>
      <c r="AQ64" s="212"/>
      <c r="AR64" s="32"/>
      <c r="CF64" s="48"/>
      <c r="CG64" s="81"/>
      <c r="CH64" s="80"/>
      <c r="CI64" s="48"/>
      <c r="CJ64" s="48"/>
      <c r="CK64" s="48"/>
      <c r="CL64" s="48"/>
      <c r="CM64" s="48"/>
      <c r="CN64" s="48"/>
      <c r="CO64" s="48"/>
      <c r="CP64" s="48"/>
      <c r="CQ64" s="48"/>
      <c r="CR64" s="48"/>
      <c r="CS64" s="48"/>
      <c r="CT64" s="48"/>
      <c r="CU64" s="48"/>
      <c r="CV64" s="48"/>
      <c r="CW64" s="48"/>
      <c r="CX64" s="48"/>
      <c r="CY64" s="48"/>
      <c r="CZ64" s="48"/>
      <c r="DA64" s="48"/>
      <c r="DB64" s="48"/>
      <c r="DC64" s="48"/>
      <c r="DD64" s="48"/>
      <c r="DE64" s="48"/>
      <c r="DF64" s="48"/>
      <c r="DG64" s="48"/>
      <c r="DH64" s="48"/>
      <c r="DI64" s="48"/>
      <c r="DJ64" s="48"/>
      <c r="DK64" s="48"/>
      <c r="DL64" s="48"/>
      <c r="DM64" s="48"/>
      <c r="DN64" s="48"/>
      <c r="DO64" s="48"/>
      <c r="DP64" s="48"/>
      <c r="DQ64" s="48"/>
      <c r="DR64" s="48"/>
      <c r="DS64" s="48"/>
    </row>
    <row r="65" spans="1:123" ht="15.75" thickBot="1" x14ac:dyDescent="0.3">
      <c r="A65" s="42"/>
      <c r="B65" s="219"/>
      <c r="C65" s="1" t="str">
        <f>IF(C63="0",C63,"")</f>
        <v>0</v>
      </c>
      <c r="D65" s="9" t="str">
        <f t="shared" ref="D65:AM65" si="700">IF(D63="0",D63,"")</f>
        <v>0</v>
      </c>
      <c r="E65" s="9" t="str">
        <f t="shared" si="700"/>
        <v>0</v>
      </c>
      <c r="F65" s="9" t="str">
        <f t="shared" si="700"/>
        <v>0</v>
      </c>
      <c r="G65" s="9" t="str">
        <f t="shared" si="700"/>
        <v/>
      </c>
      <c r="H65" s="2" t="str">
        <f t="shared" si="700"/>
        <v/>
      </c>
      <c r="I65" s="2" t="str">
        <f t="shared" si="700"/>
        <v/>
      </c>
      <c r="J65" s="9" t="str">
        <f t="shared" si="700"/>
        <v/>
      </c>
      <c r="K65" s="9" t="str">
        <f t="shared" si="700"/>
        <v/>
      </c>
      <c r="L65" s="9" t="str">
        <f t="shared" si="700"/>
        <v/>
      </c>
      <c r="M65" s="9" t="str">
        <f t="shared" si="700"/>
        <v/>
      </c>
      <c r="N65" s="9" t="str">
        <f t="shared" si="700"/>
        <v/>
      </c>
      <c r="O65" s="2" t="str">
        <f t="shared" si="700"/>
        <v/>
      </c>
      <c r="P65" s="2" t="str">
        <f t="shared" si="700"/>
        <v/>
      </c>
      <c r="Q65" s="9" t="str">
        <f t="shared" si="700"/>
        <v/>
      </c>
      <c r="R65" s="9" t="str">
        <f t="shared" si="700"/>
        <v/>
      </c>
      <c r="S65" s="9" t="str">
        <f t="shared" si="700"/>
        <v/>
      </c>
      <c r="T65" s="9" t="str">
        <f t="shared" si="700"/>
        <v/>
      </c>
      <c r="U65" s="9" t="str">
        <f t="shared" si="700"/>
        <v/>
      </c>
      <c r="V65" s="2" t="str">
        <f t="shared" si="700"/>
        <v/>
      </c>
      <c r="W65" s="2" t="str">
        <f t="shared" si="700"/>
        <v/>
      </c>
      <c r="X65" s="9" t="str">
        <f t="shared" si="700"/>
        <v/>
      </c>
      <c r="Y65" s="9" t="str">
        <f t="shared" si="700"/>
        <v/>
      </c>
      <c r="Z65" s="9" t="str">
        <f t="shared" si="700"/>
        <v/>
      </c>
      <c r="AA65" s="9" t="str">
        <f t="shared" si="700"/>
        <v/>
      </c>
      <c r="AB65" s="9" t="str">
        <f t="shared" si="700"/>
        <v/>
      </c>
      <c r="AC65" s="4" t="str">
        <f t="shared" si="700"/>
        <v/>
      </c>
      <c r="AD65" s="2" t="str">
        <f t="shared" si="700"/>
        <v/>
      </c>
      <c r="AE65" s="9" t="str">
        <f t="shared" si="700"/>
        <v/>
      </c>
      <c r="AF65" s="9" t="str">
        <f t="shared" si="700"/>
        <v/>
      </c>
      <c r="AG65" s="9" t="str">
        <f t="shared" si="700"/>
        <v/>
      </c>
      <c r="AH65" s="9" t="str">
        <f t="shared" si="700"/>
        <v/>
      </c>
      <c r="AI65" s="9" t="str">
        <f t="shared" si="700"/>
        <v/>
      </c>
      <c r="AJ65" s="2" t="str">
        <f t="shared" si="700"/>
        <v/>
      </c>
      <c r="AK65" s="2" t="str">
        <f t="shared" si="700"/>
        <v/>
      </c>
      <c r="AL65" s="9" t="str">
        <f t="shared" si="700"/>
        <v>0</v>
      </c>
      <c r="AM65" s="21" t="str">
        <f t="shared" si="700"/>
        <v>0</v>
      </c>
      <c r="AN65" s="207"/>
      <c r="AO65" s="237"/>
      <c r="AP65" s="225"/>
      <c r="AQ65" s="213"/>
      <c r="AR65" s="32"/>
      <c r="CF65" s="48"/>
      <c r="CG65" s="81"/>
      <c r="CH65" s="80"/>
      <c r="CI65" s="48"/>
      <c r="CJ65" s="48"/>
      <c r="CK65" s="48"/>
      <c r="CL65" s="48"/>
      <c r="CM65" s="48"/>
      <c r="CN65" s="48"/>
      <c r="CO65" s="48"/>
      <c r="CP65" s="48"/>
      <c r="CQ65" s="48"/>
      <c r="CR65" s="48"/>
      <c r="CS65" s="48"/>
      <c r="CT65" s="48"/>
      <c r="CU65" s="48"/>
      <c r="CV65" s="48"/>
      <c r="CW65" s="48"/>
      <c r="CX65" s="48"/>
      <c r="CY65" s="48"/>
      <c r="CZ65" s="48"/>
      <c r="DA65" s="48"/>
      <c r="DB65" s="48"/>
      <c r="DC65" s="48"/>
      <c r="DD65" s="48"/>
      <c r="DE65" s="48"/>
      <c r="DF65" s="48"/>
      <c r="DG65" s="48"/>
      <c r="DH65" s="48"/>
      <c r="DI65" s="48"/>
      <c r="DJ65" s="48"/>
      <c r="DK65" s="48"/>
      <c r="DL65" s="48"/>
      <c r="DM65" s="48"/>
      <c r="DN65" s="48"/>
      <c r="DO65" s="48"/>
      <c r="DP65" s="48"/>
      <c r="DQ65" s="48"/>
      <c r="DR65" s="48"/>
      <c r="DS65" s="48"/>
    </row>
    <row r="66" spans="1:123" x14ac:dyDescent="0.25">
      <c r="A66" s="42"/>
      <c r="B66" s="218" t="s">
        <v>28</v>
      </c>
      <c r="C66" s="30">
        <v>1</v>
      </c>
      <c r="D66" s="20">
        <f t="shared" ref="D66" si="701">C66+1</f>
        <v>2</v>
      </c>
      <c r="E66" s="20">
        <f t="shared" ref="E66" si="702">D66+1</f>
        <v>3</v>
      </c>
      <c r="F66" s="20">
        <f t="shared" ref="F66" si="703">E66+1</f>
        <v>4</v>
      </c>
      <c r="G66" s="20">
        <f t="shared" ref="G66" si="704">F66+1</f>
        <v>5</v>
      </c>
      <c r="H66" s="3">
        <f t="shared" ref="H66" si="705">G66+1</f>
        <v>6</v>
      </c>
      <c r="I66" s="3">
        <f t="shared" ref="I66" si="706">H66+1</f>
        <v>7</v>
      </c>
      <c r="J66" s="20">
        <f t="shared" ref="J66" si="707">I66+1</f>
        <v>8</v>
      </c>
      <c r="K66" s="20">
        <f t="shared" ref="K66" si="708">J66+1</f>
        <v>9</v>
      </c>
      <c r="L66" s="20">
        <f t="shared" ref="L66" si="709">K66+1</f>
        <v>10</v>
      </c>
      <c r="M66" s="20">
        <f t="shared" ref="M66" si="710">L66+1</f>
        <v>11</v>
      </c>
      <c r="N66" s="20">
        <f t="shared" ref="N66" si="711">M66+1</f>
        <v>12</v>
      </c>
      <c r="O66" s="3">
        <f t="shared" ref="O66" si="712">N66+1</f>
        <v>13</v>
      </c>
      <c r="P66" s="3">
        <f t="shared" ref="P66" si="713">O66+1</f>
        <v>14</v>
      </c>
      <c r="Q66" s="20">
        <f t="shared" ref="Q66" si="714">P66+1</f>
        <v>15</v>
      </c>
      <c r="R66" s="20">
        <f t="shared" ref="R66" si="715">Q66+1</f>
        <v>16</v>
      </c>
      <c r="S66" s="20">
        <f t="shared" ref="S66" si="716">R66+1</f>
        <v>17</v>
      </c>
      <c r="T66" s="20">
        <f t="shared" ref="T66" si="717">S66+1</f>
        <v>18</v>
      </c>
      <c r="U66" s="20">
        <f t="shared" ref="U66" si="718">T66+1</f>
        <v>19</v>
      </c>
      <c r="V66" s="3">
        <f t="shared" ref="V66" si="719">U66+1</f>
        <v>20</v>
      </c>
      <c r="W66" s="3">
        <f t="shared" ref="W66" si="720">V66+1</f>
        <v>21</v>
      </c>
      <c r="X66" s="20">
        <f t="shared" ref="X66" si="721">W66+1</f>
        <v>22</v>
      </c>
      <c r="Y66" s="20">
        <f t="shared" ref="Y66" si="722">X66+1</f>
        <v>23</v>
      </c>
      <c r="Z66" s="20">
        <f t="shared" ref="Z66" si="723">Y66+1</f>
        <v>24</v>
      </c>
      <c r="AA66" s="20">
        <f t="shared" ref="AA66" si="724">Z66+1</f>
        <v>25</v>
      </c>
      <c r="AB66" s="20">
        <f t="shared" ref="AB66" si="725">AA66+1</f>
        <v>26</v>
      </c>
      <c r="AC66" s="3">
        <f t="shared" ref="AC66" si="726">AB66+1</f>
        <v>27</v>
      </c>
      <c r="AD66" s="3">
        <f t="shared" ref="AD66" si="727">AC66+1</f>
        <v>28</v>
      </c>
      <c r="AE66" s="20">
        <f t="shared" ref="AE66" si="728">AD66+1</f>
        <v>29</v>
      </c>
      <c r="AF66" s="20">
        <f t="shared" ref="AF66" si="729">AE66+1</f>
        <v>30</v>
      </c>
      <c r="AG66" s="20">
        <f t="shared" ref="AG66" si="730">AF66+1</f>
        <v>31</v>
      </c>
      <c r="AH66" s="58" t="s">
        <v>77</v>
      </c>
      <c r="AI66" s="58" t="s">
        <v>77</v>
      </c>
      <c r="AJ66" s="58" t="s">
        <v>77</v>
      </c>
      <c r="AK66" s="58" t="s">
        <v>77</v>
      </c>
      <c r="AL66" s="58" t="s">
        <v>77</v>
      </c>
      <c r="AM66" s="58" t="s">
        <v>77</v>
      </c>
      <c r="AN66" s="234">
        <f>COUNTIF(C67:AM67,"CS")</f>
        <v>0</v>
      </c>
      <c r="AO66" s="235">
        <f>COUNTIF(C67:AM67,"WE")/2</f>
        <v>4</v>
      </c>
      <c r="AP66" s="243">
        <f>COUNTIFS(C67:AM67,"CS",C68:AM68,"Did")</f>
        <v>0</v>
      </c>
      <c r="AQ66" s="226">
        <f>COUNTIFS(C67:AM67,"WE",C68:AM68,"Did")/2</f>
        <v>0</v>
      </c>
      <c r="AR66" s="32"/>
      <c r="CF66" s="48"/>
      <c r="CG66" s="81"/>
      <c r="CH66" s="80"/>
      <c r="CI66" s="48"/>
      <c r="CJ66" s="48"/>
      <c r="CK66" s="48"/>
      <c r="CL66" s="48"/>
      <c r="CM66" s="48"/>
      <c r="CN66" s="48"/>
      <c r="CO66" s="48"/>
      <c r="CP66" s="48"/>
      <c r="CQ66" s="48"/>
      <c r="CR66" s="48"/>
      <c r="CS66" s="48"/>
      <c r="CT66" s="48"/>
      <c r="CU66" s="48"/>
      <c r="CV66" s="48"/>
      <c r="CW66" s="48"/>
      <c r="CX66" s="48"/>
      <c r="CY66" s="48"/>
      <c r="CZ66" s="48"/>
      <c r="DA66" s="48"/>
      <c r="DB66" s="48"/>
      <c r="DC66" s="48"/>
      <c r="DD66" s="48"/>
      <c r="DE66" s="48"/>
      <c r="DF66" s="48"/>
      <c r="DG66" s="48"/>
      <c r="DH66" s="48"/>
      <c r="DI66" s="48"/>
      <c r="DJ66" s="48"/>
      <c r="DK66" s="48"/>
      <c r="DL66" s="48"/>
      <c r="DM66" s="48"/>
      <c r="DN66" s="48"/>
      <c r="DO66" s="48"/>
      <c r="DP66" s="48"/>
      <c r="DQ66" s="48"/>
      <c r="DR66" s="48"/>
      <c r="DS66" s="48"/>
    </row>
    <row r="67" spans="1:123" x14ac:dyDescent="0.25">
      <c r="A67" s="42"/>
      <c r="B67" s="233"/>
      <c r="C67" s="57" t="str">
        <f>IF(C66="0",C66,"")</f>
        <v/>
      </c>
      <c r="D67" s="26" t="str">
        <f t="shared" ref="D67:AM67" si="731">IF(D66="0",D66,"")</f>
        <v/>
      </c>
      <c r="E67" s="26" t="str">
        <f t="shared" si="731"/>
        <v/>
      </c>
      <c r="F67" s="26" t="str">
        <f t="shared" si="731"/>
        <v/>
      </c>
      <c r="G67" s="26" t="str">
        <f t="shared" si="731"/>
        <v/>
      </c>
      <c r="H67" s="25" t="str">
        <f>IF(H66="0",H66,"WE")</f>
        <v>WE</v>
      </c>
      <c r="I67" s="25" t="str">
        <f>IF(I66="0",I66,"WE")</f>
        <v>WE</v>
      </c>
      <c r="J67" s="26" t="str">
        <f t="shared" si="731"/>
        <v/>
      </c>
      <c r="K67" s="26" t="str">
        <f t="shared" si="731"/>
        <v/>
      </c>
      <c r="L67" s="26" t="str">
        <f t="shared" si="731"/>
        <v/>
      </c>
      <c r="M67" s="26" t="str">
        <f t="shared" si="731"/>
        <v/>
      </c>
      <c r="N67" s="26" t="str">
        <f t="shared" si="731"/>
        <v/>
      </c>
      <c r="O67" s="25" t="str">
        <f t="shared" ref="O67" si="732">IF(O66="0",O66,"WE")</f>
        <v>WE</v>
      </c>
      <c r="P67" s="25" t="str">
        <f t="shared" ref="P67" si="733">IF(P66="0",P66,"WE")</f>
        <v>WE</v>
      </c>
      <c r="Q67" s="26" t="str">
        <f t="shared" si="731"/>
        <v/>
      </c>
      <c r="R67" s="26" t="str">
        <f t="shared" si="731"/>
        <v/>
      </c>
      <c r="S67" s="26" t="str">
        <f t="shared" si="731"/>
        <v/>
      </c>
      <c r="T67" s="26" t="str">
        <f t="shared" si="731"/>
        <v/>
      </c>
      <c r="U67" s="26" t="str">
        <f t="shared" si="731"/>
        <v/>
      </c>
      <c r="V67" s="25" t="str">
        <f t="shared" ref="V67" si="734">IF(V66="0",V66,"WE")</f>
        <v>WE</v>
      </c>
      <c r="W67" s="25" t="str">
        <f t="shared" ref="W67" si="735">IF(W66="0",W66,"WE")</f>
        <v>WE</v>
      </c>
      <c r="X67" s="26" t="str">
        <f t="shared" si="731"/>
        <v/>
      </c>
      <c r="Y67" s="26" t="str">
        <f t="shared" si="731"/>
        <v/>
      </c>
      <c r="Z67" s="26" t="str">
        <f t="shared" si="731"/>
        <v/>
      </c>
      <c r="AA67" s="26" t="str">
        <f t="shared" si="731"/>
        <v/>
      </c>
      <c r="AB67" s="26" t="str">
        <f t="shared" si="731"/>
        <v/>
      </c>
      <c r="AC67" s="25" t="str">
        <f t="shared" ref="AC67" si="736">IF(AC66="0",AC66,"WE")</f>
        <v>WE</v>
      </c>
      <c r="AD67" s="25" t="str">
        <f t="shared" ref="AD67" si="737">IF(AD66="0",AD66,"WE")</f>
        <v>WE</v>
      </c>
      <c r="AE67" s="26" t="str">
        <f t="shared" si="731"/>
        <v/>
      </c>
      <c r="AF67" s="26" t="str">
        <f t="shared" si="731"/>
        <v/>
      </c>
      <c r="AG67" s="26" t="str">
        <f t="shared" si="731"/>
        <v/>
      </c>
      <c r="AH67" s="26" t="str">
        <f t="shared" si="731"/>
        <v>0</v>
      </c>
      <c r="AI67" s="26" t="str">
        <f t="shared" si="731"/>
        <v>0</v>
      </c>
      <c r="AJ67" s="25" t="str">
        <f t="shared" ref="AJ67" si="738">IF(AJ66="0",AJ66,"WE")</f>
        <v>0</v>
      </c>
      <c r="AK67" s="25" t="str">
        <f t="shared" ref="AK67" si="739">IF(AK66="0",AK66,"WE")</f>
        <v>0</v>
      </c>
      <c r="AL67" s="26" t="str">
        <f t="shared" si="731"/>
        <v>0</v>
      </c>
      <c r="AM67" s="27" t="str">
        <f t="shared" si="731"/>
        <v>0</v>
      </c>
      <c r="AN67" s="206"/>
      <c r="AO67" s="236"/>
      <c r="AP67" s="244"/>
      <c r="AQ67" s="212"/>
      <c r="AR67" s="32"/>
      <c r="CF67" s="48"/>
      <c r="CG67" s="81"/>
      <c r="CH67" s="80"/>
      <c r="CI67" s="48"/>
      <c r="CJ67" s="48"/>
      <c r="CK67" s="48"/>
      <c r="CL67" s="48"/>
      <c r="CM67" s="48"/>
      <c r="CN67" s="48"/>
      <c r="CO67" s="48"/>
      <c r="CP67" s="48"/>
      <c r="CQ67" s="48"/>
      <c r="CR67" s="48"/>
      <c r="CS67" s="48"/>
      <c r="CT67" s="48"/>
      <c r="CU67" s="48"/>
      <c r="CV67" s="48"/>
      <c r="CW67" s="48"/>
      <c r="CX67" s="48"/>
      <c r="CY67" s="48"/>
      <c r="CZ67" s="48"/>
      <c r="DA67" s="48"/>
      <c r="DB67" s="48"/>
      <c r="DC67" s="48"/>
      <c r="DD67" s="48"/>
      <c r="DE67" s="48"/>
      <c r="DF67" s="48"/>
      <c r="DG67" s="48"/>
      <c r="DH67" s="48"/>
      <c r="DI67" s="48"/>
      <c r="DJ67" s="48"/>
      <c r="DK67" s="48"/>
      <c r="DL67" s="48"/>
      <c r="DM67" s="48"/>
      <c r="DN67" s="48"/>
      <c r="DO67" s="48"/>
      <c r="DP67" s="48"/>
      <c r="DQ67" s="48"/>
      <c r="DR67" s="48"/>
      <c r="DS67" s="48"/>
    </row>
    <row r="68" spans="1:123" ht="15.75" thickBot="1" x14ac:dyDescent="0.3">
      <c r="A68" s="42"/>
      <c r="B68" s="219"/>
      <c r="C68" s="1" t="str">
        <f>IF(C66="0",C66,"")</f>
        <v/>
      </c>
      <c r="D68" s="9" t="str">
        <f t="shared" ref="D68:AM68" si="740">IF(D66="0",D66,"")</f>
        <v/>
      </c>
      <c r="E68" s="9" t="str">
        <f t="shared" si="740"/>
        <v/>
      </c>
      <c r="F68" s="9" t="str">
        <f t="shared" si="740"/>
        <v/>
      </c>
      <c r="G68" s="9" t="str">
        <f t="shared" si="740"/>
        <v/>
      </c>
      <c r="H68" s="2" t="str">
        <f t="shared" si="740"/>
        <v/>
      </c>
      <c r="I68" s="2" t="str">
        <f t="shared" si="740"/>
        <v/>
      </c>
      <c r="J68" s="9" t="str">
        <f t="shared" si="740"/>
        <v/>
      </c>
      <c r="K68" s="9" t="str">
        <f t="shared" si="740"/>
        <v/>
      </c>
      <c r="L68" s="9" t="str">
        <f t="shared" si="740"/>
        <v/>
      </c>
      <c r="M68" s="9" t="str">
        <f t="shared" si="740"/>
        <v/>
      </c>
      <c r="N68" s="9" t="str">
        <f t="shared" si="740"/>
        <v/>
      </c>
      <c r="O68" s="2" t="str">
        <f t="shared" si="740"/>
        <v/>
      </c>
      <c r="P68" s="2" t="str">
        <f t="shared" si="740"/>
        <v/>
      </c>
      <c r="Q68" s="9" t="str">
        <f t="shared" si="740"/>
        <v/>
      </c>
      <c r="R68" s="9" t="str">
        <f t="shared" si="740"/>
        <v/>
      </c>
      <c r="S68" s="9" t="str">
        <f t="shared" si="740"/>
        <v/>
      </c>
      <c r="T68" s="9" t="str">
        <f t="shared" si="740"/>
        <v/>
      </c>
      <c r="U68" s="9" t="str">
        <f t="shared" si="740"/>
        <v/>
      </c>
      <c r="V68" s="2" t="str">
        <f t="shared" si="740"/>
        <v/>
      </c>
      <c r="W68" s="2" t="str">
        <f t="shared" si="740"/>
        <v/>
      </c>
      <c r="X68" s="9" t="str">
        <f t="shared" si="740"/>
        <v/>
      </c>
      <c r="Y68" s="9" t="str">
        <f t="shared" si="740"/>
        <v/>
      </c>
      <c r="Z68" s="9" t="str">
        <f t="shared" si="740"/>
        <v/>
      </c>
      <c r="AA68" s="9" t="str">
        <f t="shared" si="740"/>
        <v/>
      </c>
      <c r="AB68" s="9" t="str">
        <f t="shared" si="740"/>
        <v/>
      </c>
      <c r="AC68" s="4" t="str">
        <f t="shared" si="740"/>
        <v/>
      </c>
      <c r="AD68" s="2" t="str">
        <f t="shared" si="740"/>
        <v/>
      </c>
      <c r="AE68" s="9" t="str">
        <f t="shared" si="740"/>
        <v/>
      </c>
      <c r="AF68" s="9" t="str">
        <f t="shared" si="740"/>
        <v/>
      </c>
      <c r="AG68" s="9" t="str">
        <f t="shared" si="740"/>
        <v/>
      </c>
      <c r="AH68" s="9" t="str">
        <f t="shared" si="740"/>
        <v>0</v>
      </c>
      <c r="AI68" s="9" t="str">
        <f t="shared" si="740"/>
        <v>0</v>
      </c>
      <c r="AJ68" s="2" t="str">
        <f t="shared" si="740"/>
        <v>0</v>
      </c>
      <c r="AK68" s="2" t="str">
        <f t="shared" si="740"/>
        <v>0</v>
      </c>
      <c r="AL68" s="9" t="str">
        <f t="shared" si="740"/>
        <v>0</v>
      </c>
      <c r="AM68" s="21" t="str">
        <f t="shared" si="740"/>
        <v>0</v>
      </c>
      <c r="AN68" s="207"/>
      <c r="AO68" s="237"/>
      <c r="AP68" s="225"/>
      <c r="AQ68" s="213"/>
      <c r="AR68" s="32"/>
      <c r="CF68" s="48"/>
      <c r="CG68" s="81"/>
      <c r="CH68" s="80"/>
      <c r="CI68" s="48"/>
      <c r="CJ68" s="48"/>
      <c r="CK68" s="48"/>
      <c r="CL68" s="48"/>
      <c r="CM68" s="48"/>
      <c r="CN68" s="48"/>
      <c r="CO68" s="48"/>
      <c r="CP68" s="48"/>
      <c r="CQ68" s="48"/>
      <c r="CR68" s="48"/>
      <c r="CS68" s="48"/>
      <c r="CT68" s="48"/>
      <c r="CU68" s="48"/>
      <c r="CV68" s="48"/>
      <c r="CW68" s="48"/>
      <c r="CX68" s="48"/>
      <c r="CY68" s="48"/>
      <c r="CZ68" s="48"/>
      <c r="DA68" s="48"/>
      <c r="DB68" s="48"/>
      <c r="DC68" s="48"/>
      <c r="DD68" s="48"/>
      <c r="DE68" s="48"/>
      <c r="DF68" s="48"/>
      <c r="DG68" s="48"/>
      <c r="DH68" s="48"/>
      <c r="DI68" s="48"/>
      <c r="DJ68" s="48"/>
      <c r="DK68" s="48"/>
      <c r="DL68" s="48"/>
      <c r="DM68" s="48"/>
      <c r="DN68" s="48"/>
      <c r="DO68" s="48"/>
      <c r="DP68" s="48"/>
      <c r="DQ68" s="48"/>
      <c r="DR68" s="48"/>
      <c r="DS68" s="48"/>
    </row>
    <row r="69" spans="1:123" x14ac:dyDescent="0.25">
      <c r="A69" s="42"/>
      <c r="B69" s="218" t="s">
        <v>30</v>
      </c>
      <c r="C69" s="58" t="s">
        <v>77</v>
      </c>
      <c r="D69" s="58" t="s">
        <v>77</v>
      </c>
      <c r="E69" s="58" t="s">
        <v>77</v>
      </c>
      <c r="F69" s="20">
        <f t="shared" ref="F69" si="741">E69+1</f>
        <v>1</v>
      </c>
      <c r="G69" s="20">
        <f t="shared" ref="G69" si="742">F69+1</f>
        <v>2</v>
      </c>
      <c r="H69" s="3">
        <f t="shared" ref="H69" si="743">G69+1</f>
        <v>3</v>
      </c>
      <c r="I69" s="3">
        <f t="shared" ref="I69" si="744">H69+1</f>
        <v>4</v>
      </c>
      <c r="J69" s="20">
        <f t="shared" ref="J69" si="745">I69+1</f>
        <v>5</v>
      </c>
      <c r="K69" s="20">
        <f t="shared" ref="K69" si="746">J69+1</f>
        <v>6</v>
      </c>
      <c r="L69" s="20">
        <f t="shared" ref="L69" si="747">K69+1</f>
        <v>7</v>
      </c>
      <c r="M69" s="20">
        <f t="shared" ref="M69" si="748">L69+1</f>
        <v>8</v>
      </c>
      <c r="N69" s="20">
        <f t="shared" ref="N69" si="749">M69+1</f>
        <v>9</v>
      </c>
      <c r="O69" s="3">
        <f t="shared" ref="O69" si="750">N69+1</f>
        <v>10</v>
      </c>
      <c r="P69" s="3">
        <f t="shared" ref="P69" si="751">O69+1</f>
        <v>11</v>
      </c>
      <c r="Q69" s="20">
        <f t="shared" ref="Q69" si="752">P69+1</f>
        <v>12</v>
      </c>
      <c r="R69" s="20">
        <f t="shared" ref="R69" si="753">Q69+1</f>
        <v>13</v>
      </c>
      <c r="S69" s="20">
        <f t="shared" ref="S69" si="754">R69+1</f>
        <v>14</v>
      </c>
      <c r="T69" s="20">
        <f t="shared" ref="T69" si="755">S69+1</f>
        <v>15</v>
      </c>
      <c r="U69" s="20">
        <f t="shared" ref="U69" si="756">T69+1</f>
        <v>16</v>
      </c>
      <c r="V69" s="3">
        <f t="shared" ref="V69" si="757">U69+1</f>
        <v>17</v>
      </c>
      <c r="W69" s="3">
        <f t="shared" ref="W69" si="758">V69+1</f>
        <v>18</v>
      </c>
      <c r="X69" s="20">
        <f t="shared" ref="X69" si="759">W69+1</f>
        <v>19</v>
      </c>
      <c r="Y69" s="20">
        <f t="shared" ref="Y69" si="760">X69+1</f>
        <v>20</v>
      </c>
      <c r="Z69" s="20">
        <f t="shared" ref="Z69" si="761">Y69+1</f>
        <v>21</v>
      </c>
      <c r="AA69" s="20">
        <f t="shared" ref="AA69" si="762">Z69+1</f>
        <v>22</v>
      </c>
      <c r="AB69" s="20">
        <f t="shared" ref="AB69" si="763">AA69+1</f>
        <v>23</v>
      </c>
      <c r="AC69" s="3">
        <f t="shared" ref="AC69" si="764">AB69+1</f>
        <v>24</v>
      </c>
      <c r="AD69" s="3">
        <f t="shared" ref="AD69" si="765">AC69+1</f>
        <v>25</v>
      </c>
      <c r="AE69" s="20">
        <f t="shared" ref="AE69" si="766">AD69+1</f>
        <v>26</v>
      </c>
      <c r="AF69" s="20">
        <f t="shared" ref="AF69" si="767">AE69+1</f>
        <v>27</v>
      </c>
      <c r="AG69" s="20">
        <f t="shared" ref="AG69" si="768">AF69+1</f>
        <v>28</v>
      </c>
      <c r="AH69" s="20">
        <f t="shared" ref="AH69" si="769">AG69+1</f>
        <v>29</v>
      </c>
      <c r="AI69" s="20">
        <f t="shared" ref="AI69" si="770">AH69+1</f>
        <v>30</v>
      </c>
      <c r="AJ69" s="58" t="s">
        <v>77</v>
      </c>
      <c r="AK69" s="58" t="s">
        <v>77</v>
      </c>
      <c r="AL69" s="58" t="s">
        <v>77</v>
      </c>
      <c r="AM69" s="58" t="s">
        <v>77</v>
      </c>
      <c r="AN69" s="234">
        <f>COUNTIF(C70:AM70,"CS")</f>
        <v>0</v>
      </c>
      <c r="AO69" s="235">
        <f>COUNTIF(C70:AM70,"WE")/2</f>
        <v>4</v>
      </c>
      <c r="AP69" s="243">
        <f>COUNTIFS(C70:AM70,"CS",C71:AM71,"Did")</f>
        <v>0</v>
      </c>
      <c r="AQ69" s="226">
        <f>COUNTIFS(C70:AM70,"WE",C71:AM71,"Did")/2</f>
        <v>0</v>
      </c>
      <c r="AR69" s="32"/>
    </row>
    <row r="70" spans="1:123" x14ac:dyDescent="0.25">
      <c r="A70" s="42"/>
      <c r="B70" s="233"/>
      <c r="C70" s="57" t="str">
        <f>IF(C69="0",C69,"")</f>
        <v>0</v>
      </c>
      <c r="D70" s="26" t="str">
        <f t="shared" ref="D70:AM70" si="771">IF(D69="0",D69,"")</f>
        <v>0</v>
      </c>
      <c r="E70" s="26" t="str">
        <f t="shared" si="771"/>
        <v>0</v>
      </c>
      <c r="F70" s="26" t="str">
        <f t="shared" si="771"/>
        <v/>
      </c>
      <c r="G70" s="26" t="str">
        <f t="shared" si="771"/>
        <v/>
      </c>
      <c r="H70" s="25" t="str">
        <f>IF(H69="0",H69,"WE")</f>
        <v>WE</v>
      </c>
      <c r="I70" s="25" t="str">
        <f>IF(I69="0",I69,"WE")</f>
        <v>WE</v>
      </c>
      <c r="J70" s="26" t="str">
        <f t="shared" si="771"/>
        <v/>
      </c>
      <c r="K70" s="26" t="str">
        <f t="shared" si="771"/>
        <v/>
      </c>
      <c r="L70" s="26" t="str">
        <f t="shared" si="771"/>
        <v/>
      </c>
      <c r="M70" s="26" t="str">
        <f t="shared" si="771"/>
        <v/>
      </c>
      <c r="N70" s="26" t="str">
        <f t="shared" si="771"/>
        <v/>
      </c>
      <c r="O70" s="25" t="str">
        <f t="shared" ref="O70" si="772">IF(O69="0",O69,"WE")</f>
        <v>WE</v>
      </c>
      <c r="P70" s="25" t="str">
        <f t="shared" ref="P70" si="773">IF(P69="0",P69,"WE")</f>
        <v>WE</v>
      </c>
      <c r="Q70" s="26" t="str">
        <f t="shared" si="771"/>
        <v/>
      </c>
      <c r="R70" s="26" t="str">
        <f t="shared" si="771"/>
        <v/>
      </c>
      <c r="S70" s="26" t="str">
        <f t="shared" si="771"/>
        <v/>
      </c>
      <c r="T70" s="26" t="str">
        <f t="shared" si="771"/>
        <v/>
      </c>
      <c r="U70" s="26" t="str">
        <f t="shared" si="771"/>
        <v/>
      </c>
      <c r="V70" s="25" t="str">
        <f t="shared" ref="V70" si="774">IF(V69="0",V69,"WE")</f>
        <v>WE</v>
      </c>
      <c r="W70" s="25" t="str">
        <f t="shared" ref="W70" si="775">IF(W69="0",W69,"WE")</f>
        <v>WE</v>
      </c>
      <c r="X70" s="26" t="str">
        <f t="shared" si="771"/>
        <v/>
      </c>
      <c r="Y70" s="26" t="str">
        <f t="shared" si="771"/>
        <v/>
      </c>
      <c r="Z70" s="26" t="str">
        <f t="shared" si="771"/>
        <v/>
      </c>
      <c r="AA70" s="26" t="str">
        <f t="shared" si="771"/>
        <v/>
      </c>
      <c r="AB70" s="26" t="str">
        <f t="shared" si="771"/>
        <v/>
      </c>
      <c r="AC70" s="25" t="str">
        <f t="shared" ref="AC70" si="776">IF(AC69="0",AC69,"WE")</f>
        <v>WE</v>
      </c>
      <c r="AD70" s="25" t="str">
        <f t="shared" ref="AD70" si="777">IF(AD69="0",AD69,"WE")</f>
        <v>WE</v>
      </c>
      <c r="AE70" s="26" t="str">
        <f t="shared" si="771"/>
        <v/>
      </c>
      <c r="AF70" s="26" t="str">
        <f t="shared" si="771"/>
        <v/>
      </c>
      <c r="AG70" s="26" t="str">
        <f t="shared" si="771"/>
        <v/>
      </c>
      <c r="AH70" s="26" t="str">
        <f t="shared" si="771"/>
        <v/>
      </c>
      <c r="AI70" s="26" t="str">
        <f t="shared" si="771"/>
        <v/>
      </c>
      <c r="AJ70" s="25" t="str">
        <f t="shared" ref="AJ70" si="778">IF(AJ69="0",AJ69,"WE")</f>
        <v>0</v>
      </c>
      <c r="AK70" s="25" t="str">
        <f t="shared" ref="AK70" si="779">IF(AK69="0",AK69,"WE")</f>
        <v>0</v>
      </c>
      <c r="AL70" s="26" t="str">
        <f t="shared" si="771"/>
        <v>0</v>
      </c>
      <c r="AM70" s="27" t="str">
        <f t="shared" si="771"/>
        <v>0</v>
      </c>
      <c r="AN70" s="206"/>
      <c r="AO70" s="236"/>
      <c r="AP70" s="244"/>
      <c r="AQ70" s="212"/>
      <c r="AR70" s="32"/>
    </row>
    <row r="71" spans="1:123" ht="15.75" thickBot="1" x14ac:dyDescent="0.3">
      <c r="A71" s="42"/>
      <c r="B71" s="219"/>
      <c r="C71" s="1" t="str">
        <f>IF(C69="0",C69,"")</f>
        <v>0</v>
      </c>
      <c r="D71" s="9" t="str">
        <f t="shared" ref="D71:AM71" si="780">IF(D69="0",D69,"")</f>
        <v>0</v>
      </c>
      <c r="E71" s="9" t="str">
        <f t="shared" si="780"/>
        <v>0</v>
      </c>
      <c r="F71" s="9" t="str">
        <f t="shared" si="780"/>
        <v/>
      </c>
      <c r="G71" s="9" t="str">
        <f t="shared" si="780"/>
        <v/>
      </c>
      <c r="H71" s="2" t="str">
        <f t="shared" si="780"/>
        <v/>
      </c>
      <c r="I71" s="2" t="str">
        <f t="shared" si="780"/>
        <v/>
      </c>
      <c r="J71" s="9" t="str">
        <f t="shared" si="780"/>
        <v/>
      </c>
      <c r="K71" s="9" t="str">
        <f t="shared" si="780"/>
        <v/>
      </c>
      <c r="L71" s="9" t="str">
        <f t="shared" si="780"/>
        <v/>
      </c>
      <c r="M71" s="9" t="str">
        <f t="shared" si="780"/>
        <v/>
      </c>
      <c r="N71" s="9" t="str">
        <f t="shared" si="780"/>
        <v/>
      </c>
      <c r="O71" s="2" t="str">
        <f t="shared" si="780"/>
        <v/>
      </c>
      <c r="P71" s="2" t="str">
        <f t="shared" si="780"/>
        <v/>
      </c>
      <c r="Q71" s="9" t="str">
        <f t="shared" si="780"/>
        <v/>
      </c>
      <c r="R71" s="9" t="str">
        <f t="shared" si="780"/>
        <v/>
      </c>
      <c r="S71" s="9" t="str">
        <f t="shared" si="780"/>
        <v/>
      </c>
      <c r="T71" s="9" t="str">
        <f t="shared" si="780"/>
        <v/>
      </c>
      <c r="U71" s="9" t="str">
        <f t="shared" si="780"/>
        <v/>
      </c>
      <c r="V71" s="2" t="str">
        <f t="shared" si="780"/>
        <v/>
      </c>
      <c r="W71" s="2" t="str">
        <f t="shared" si="780"/>
        <v/>
      </c>
      <c r="X71" s="9" t="str">
        <f t="shared" si="780"/>
        <v/>
      </c>
      <c r="Y71" s="9" t="str">
        <f t="shared" si="780"/>
        <v/>
      </c>
      <c r="Z71" s="9" t="str">
        <f t="shared" si="780"/>
        <v/>
      </c>
      <c r="AA71" s="9" t="str">
        <f t="shared" si="780"/>
        <v/>
      </c>
      <c r="AB71" s="9" t="str">
        <f t="shared" si="780"/>
        <v/>
      </c>
      <c r="AC71" s="4" t="str">
        <f t="shared" si="780"/>
        <v/>
      </c>
      <c r="AD71" s="2" t="str">
        <f t="shared" si="780"/>
        <v/>
      </c>
      <c r="AE71" s="9" t="str">
        <f t="shared" si="780"/>
        <v/>
      </c>
      <c r="AF71" s="9" t="str">
        <f t="shared" si="780"/>
        <v/>
      </c>
      <c r="AG71" s="9" t="str">
        <f t="shared" si="780"/>
        <v/>
      </c>
      <c r="AH71" s="9" t="str">
        <f t="shared" si="780"/>
        <v/>
      </c>
      <c r="AI71" s="9" t="str">
        <f t="shared" si="780"/>
        <v/>
      </c>
      <c r="AJ71" s="2" t="str">
        <f t="shared" si="780"/>
        <v>0</v>
      </c>
      <c r="AK71" s="2" t="str">
        <f t="shared" si="780"/>
        <v>0</v>
      </c>
      <c r="AL71" s="9" t="str">
        <f t="shared" si="780"/>
        <v>0</v>
      </c>
      <c r="AM71" s="21" t="str">
        <f t="shared" si="780"/>
        <v>0</v>
      </c>
      <c r="AN71" s="207"/>
      <c r="AO71" s="237"/>
      <c r="AP71" s="225"/>
      <c r="AQ71" s="213"/>
      <c r="AR71" s="32"/>
    </row>
    <row r="72" spans="1:123" x14ac:dyDescent="0.25">
      <c r="A72" s="42"/>
      <c r="B72" s="218" t="s">
        <v>39</v>
      </c>
      <c r="C72" s="58" t="s">
        <v>77</v>
      </c>
      <c r="D72" s="58" t="s">
        <v>77</v>
      </c>
      <c r="E72" s="58" t="s">
        <v>77</v>
      </c>
      <c r="F72" s="58" t="s">
        <v>77</v>
      </c>
      <c r="G72" s="58" t="s">
        <v>77</v>
      </c>
      <c r="H72" s="3">
        <f t="shared" ref="H72" si="781">G72+1</f>
        <v>1</v>
      </c>
      <c r="I72" s="3">
        <f t="shared" ref="I72" si="782">H72+1</f>
        <v>2</v>
      </c>
      <c r="J72" s="20">
        <f t="shared" ref="J72" si="783">I72+1</f>
        <v>3</v>
      </c>
      <c r="K72" s="20">
        <f t="shared" ref="K72" si="784">J72+1</f>
        <v>4</v>
      </c>
      <c r="L72" s="20">
        <f t="shared" ref="L72" si="785">K72+1</f>
        <v>5</v>
      </c>
      <c r="M72" s="20">
        <f t="shared" ref="M72" si="786">L72+1</f>
        <v>6</v>
      </c>
      <c r="N72" s="20">
        <f t="shared" ref="N72" si="787">M72+1</f>
        <v>7</v>
      </c>
      <c r="O72" s="3">
        <f t="shared" ref="O72" si="788">N72+1</f>
        <v>8</v>
      </c>
      <c r="P72" s="3">
        <f t="shared" ref="P72" si="789">O72+1</f>
        <v>9</v>
      </c>
      <c r="Q72" s="20">
        <f t="shared" ref="Q72" si="790">P72+1</f>
        <v>10</v>
      </c>
      <c r="R72" s="20">
        <f t="shared" ref="R72" si="791">Q72+1</f>
        <v>11</v>
      </c>
      <c r="S72" s="20">
        <f t="shared" ref="S72" si="792">R72+1</f>
        <v>12</v>
      </c>
      <c r="T72" s="20">
        <f t="shared" ref="T72" si="793">S72+1</f>
        <v>13</v>
      </c>
      <c r="U72" s="20">
        <f t="shared" ref="U72" si="794">T72+1</f>
        <v>14</v>
      </c>
      <c r="V72" s="3">
        <f t="shared" ref="V72" si="795">U72+1</f>
        <v>15</v>
      </c>
      <c r="W72" s="3">
        <f t="shared" ref="W72" si="796">V72+1</f>
        <v>16</v>
      </c>
      <c r="X72" s="20">
        <f t="shared" ref="X72" si="797">W72+1</f>
        <v>17</v>
      </c>
      <c r="Y72" s="20">
        <f t="shared" ref="Y72" si="798">X72+1</f>
        <v>18</v>
      </c>
      <c r="Z72" s="20">
        <f t="shared" ref="Z72" si="799">Y72+1</f>
        <v>19</v>
      </c>
      <c r="AA72" s="20">
        <f t="shared" ref="AA72" si="800">Z72+1</f>
        <v>20</v>
      </c>
      <c r="AB72" s="20">
        <f t="shared" ref="AB72" si="801">AA72+1</f>
        <v>21</v>
      </c>
      <c r="AC72" s="3">
        <f t="shared" ref="AC72" si="802">AB72+1</f>
        <v>22</v>
      </c>
      <c r="AD72" s="3">
        <f t="shared" ref="AD72" si="803">AC72+1</f>
        <v>23</v>
      </c>
      <c r="AE72" s="20">
        <f t="shared" ref="AE72" si="804">AD72+1</f>
        <v>24</v>
      </c>
      <c r="AF72" s="20">
        <f t="shared" ref="AF72" si="805">AE72+1</f>
        <v>25</v>
      </c>
      <c r="AG72" s="20">
        <f t="shared" ref="AG72" si="806">AF72+1</f>
        <v>26</v>
      </c>
      <c r="AH72" s="20">
        <f t="shared" ref="AH72" si="807">AG72+1</f>
        <v>27</v>
      </c>
      <c r="AI72" s="20">
        <f t="shared" ref="AI72" si="808">AH72+1</f>
        <v>28</v>
      </c>
      <c r="AJ72" s="3">
        <f t="shared" ref="AJ72" si="809">AI72+1</f>
        <v>29</v>
      </c>
      <c r="AK72" s="3">
        <f t="shared" ref="AK72" si="810">AJ72+1</f>
        <v>30</v>
      </c>
      <c r="AL72" s="20">
        <f t="shared" ref="AL72" si="811">AK72+1</f>
        <v>31</v>
      </c>
      <c r="AM72" s="58" t="s">
        <v>77</v>
      </c>
      <c r="AN72" s="234">
        <f>COUNTIF(C73:AM73,"CS")</f>
        <v>0</v>
      </c>
      <c r="AO72" s="235">
        <f>COUNTIF(C73:AM73,"WE")/2</f>
        <v>5</v>
      </c>
      <c r="AP72" s="243">
        <f>COUNTIFS(C73:AM73,"CS",C74:AM74,"Did")</f>
        <v>0</v>
      </c>
      <c r="AQ72" s="226">
        <f>COUNTIFS(C73:AM73,"WE",C74:AM74,"Did")/2</f>
        <v>0</v>
      </c>
      <c r="AR72" s="32"/>
    </row>
    <row r="73" spans="1:123" x14ac:dyDescent="0.25">
      <c r="A73" s="42"/>
      <c r="B73" s="233"/>
      <c r="C73" s="57" t="str">
        <f>IF(C72="0",C72,"")</f>
        <v>0</v>
      </c>
      <c r="D73" s="26" t="str">
        <f t="shared" ref="D73:AM73" si="812">IF(D72="0",D72,"")</f>
        <v>0</v>
      </c>
      <c r="E73" s="26" t="str">
        <f t="shared" si="812"/>
        <v>0</v>
      </c>
      <c r="F73" s="26" t="str">
        <f t="shared" si="812"/>
        <v>0</v>
      </c>
      <c r="G73" s="26" t="str">
        <f t="shared" si="812"/>
        <v>0</v>
      </c>
      <c r="H73" s="25" t="str">
        <f>IF(H72="0",H72,"WE")</f>
        <v>WE</v>
      </c>
      <c r="I73" s="25" t="str">
        <f>IF(I72="0",I72,"WE")</f>
        <v>WE</v>
      </c>
      <c r="J73" s="26" t="str">
        <f t="shared" si="812"/>
        <v/>
      </c>
      <c r="K73" s="26" t="str">
        <f t="shared" si="812"/>
        <v/>
      </c>
      <c r="L73" s="26" t="str">
        <f t="shared" si="812"/>
        <v/>
      </c>
      <c r="M73" s="26" t="str">
        <f t="shared" si="812"/>
        <v/>
      </c>
      <c r="N73" s="26" t="str">
        <f t="shared" si="812"/>
        <v/>
      </c>
      <c r="O73" s="25" t="str">
        <f t="shared" ref="O73" si="813">IF(O72="0",O72,"WE")</f>
        <v>WE</v>
      </c>
      <c r="P73" s="25" t="str">
        <f t="shared" ref="P73" si="814">IF(P72="0",P72,"WE")</f>
        <v>WE</v>
      </c>
      <c r="Q73" s="26" t="str">
        <f t="shared" si="812"/>
        <v/>
      </c>
      <c r="R73" s="26" t="str">
        <f t="shared" si="812"/>
        <v/>
      </c>
      <c r="S73" s="26" t="str">
        <f t="shared" si="812"/>
        <v/>
      </c>
      <c r="T73" s="26" t="str">
        <f t="shared" si="812"/>
        <v/>
      </c>
      <c r="U73" s="26" t="str">
        <f t="shared" si="812"/>
        <v/>
      </c>
      <c r="V73" s="25" t="str">
        <f t="shared" ref="V73" si="815">IF(V72="0",V72,"WE")</f>
        <v>WE</v>
      </c>
      <c r="W73" s="25" t="str">
        <f t="shared" ref="W73" si="816">IF(W72="0",W72,"WE")</f>
        <v>WE</v>
      </c>
      <c r="X73" s="26" t="str">
        <f t="shared" si="812"/>
        <v/>
      </c>
      <c r="Y73" s="26" t="str">
        <f t="shared" si="812"/>
        <v/>
      </c>
      <c r="Z73" s="26" t="str">
        <f t="shared" si="812"/>
        <v/>
      </c>
      <c r="AA73" s="26" t="str">
        <f t="shared" si="812"/>
        <v/>
      </c>
      <c r="AB73" s="26" t="str">
        <f t="shared" si="812"/>
        <v/>
      </c>
      <c r="AC73" s="25" t="str">
        <f t="shared" ref="AC73" si="817">IF(AC72="0",AC72,"WE")</f>
        <v>WE</v>
      </c>
      <c r="AD73" s="25" t="str">
        <f t="shared" ref="AD73" si="818">IF(AD72="0",AD72,"WE")</f>
        <v>WE</v>
      </c>
      <c r="AE73" s="26" t="str">
        <f t="shared" si="812"/>
        <v/>
      </c>
      <c r="AF73" s="26" t="str">
        <f t="shared" si="812"/>
        <v/>
      </c>
      <c r="AG73" s="26" t="str">
        <f t="shared" si="812"/>
        <v/>
      </c>
      <c r="AH73" s="26" t="str">
        <f t="shared" si="812"/>
        <v/>
      </c>
      <c r="AI73" s="26" t="str">
        <f t="shared" si="812"/>
        <v/>
      </c>
      <c r="AJ73" s="25" t="str">
        <f t="shared" ref="AJ73" si="819">IF(AJ72="0",AJ72,"WE")</f>
        <v>WE</v>
      </c>
      <c r="AK73" s="25" t="str">
        <f t="shared" ref="AK73" si="820">IF(AK72="0",AK72,"WE")</f>
        <v>WE</v>
      </c>
      <c r="AL73" s="26" t="str">
        <f t="shared" si="812"/>
        <v/>
      </c>
      <c r="AM73" s="27" t="str">
        <f t="shared" si="812"/>
        <v>0</v>
      </c>
      <c r="AN73" s="206"/>
      <c r="AO73" s="236"/>
      <c r="AP73" s="244"/>
      <c r="AQ73" s="212"/>
      <c r="AR73" s="32"/>
    </row>
    <row r="74" spans="1:123" ht="15.75" thickBot="1" x14ac:dyDescent="0.3">
      <c r="A74" s="42"/>
      <c r="B74" s="219"/>
      <c r="C74" s="1" t="str">
        <f>IF(C72="0",C72,"")</f>
        <v>0</v>
      </c>
      <c r="D74" s="9" t="str">
        <f t="shared" ref="D74:AM74" si="821">IF(D72="0",D72,"")</f>
        <v>0</v>
      </c>
      <c r="E74" s="9" t="str">
        <f t="shared" si="821"/>
        <v>0</v>
      </c>
      <c r="F74" s="9" t="str">
        <f t="shared" si="821"/>
        <v>0</v>
      </c>
      <c r="G74" s="9" t="str">
        <f t="shared" si="821"/>
        <v>0</v>
      </c>
      <c r="H74" s="2" t="str">
        <f t="shared" si="821"/>
        <v/>
      </c>
      <c r="I74" s="2" t="str">
        <f t="shared" si="821"/>
        <v/>
      </c>
      <c r="J74" s="9" t="str">
        <f t="shared" si="821"/>
        <v/>
      </c>
      <c r="K74" s="9" t="str">
        <f t="shared" si="821"/>
        <v/>
      </c>
      <c r="L74" s="9" t="str">
        <f t="shared" si="821"/>
        <v/>
      </c>
      <c r="M74" s="9" t="str">
        <f t="shared" si="821"/>
        <v/>
      </c>
      <c r="N74" s="9" t="str">
        <f t="shared" si="821"/>
        <v/>
      </c>
      <c r="O74" s="2" t="str">
        <f t="shared" si="821"/>
        <v/>
      </c>
      <c r="P74" s="2" t="str">
        <f t="shared" si="821"/>
        <v/>
      </c>
      <c r="Q74" s="9" t="str">
        <f t="shared" si="821"/>
        <v/>
      </c>
      <c r="R74" s="9" t="str">
        <f t="shared" si="821"/>
        <v/>
      </c>
      <c r="S74" s="9" t="str">
        <f t="shared" si="821"/>
        <v/>
      </c>
      <c r="T74" s="9" t="str">
        <f t="shared" si="821"/>
        <v/>
      </c>
      <c r="U74" s="9" t="str">
        <f t="shared" si="821"/>
        <v/>
      </c>
      <c r="V74" s="2" t="str">
        <f t="shared" si="821"/>
        <v/>
      </c>
      <c r="W74" s="2" t="str">
        <f t="shared" si="821"/>
        <v/>
      </c>
      <c r="X74" s="9" t="str">
        <f t="shared" si="821"/>
        <v/>
      </c>
      <c r="Y74" s="9" t="str">
        <f t="shared" si="821"/>
        <v/>
      </c>
      <c r="Z74" s="9" t="str">
        <f t="shared" si="821"/>
        <v/>
      </c>
      <c r="AA74" s="9" t="str">
        <f t="shared" si="821"/>
        <v/>
      </c>
      <c r="AB74" s="9" t="str">
        <f t="shared" si="821"/>
        <v/>
      </c>
      <c r="AC74" s="4" t="str">
        <f t="shared" si="821"/>
        <v/>
      </c>
      <c r="AD74" s="2" t="str">
        <f t="shared" si="821"/>
        <v/>
      </c>
      <c r="AE74" s="9" t="str">
        <f t="shared" si="821"/>
        <v/>
      </c>
      <c r="AF74" s="9" t="str">
        <f t="shared" si="821"/>
        <v/>
      </c>
      <c r="AG74" s="9" t="str">
        <f t="shared" si="821"/>
        <v/>
      </c>
      <c r="AH74" s="9" t="str">
        <f t="shared" si="821"/>
        <v/>
      </c>
      <c r="AI74" s="9" t="str">
        <f t="shared" si="821"/>
        <v/>
      </c>
      <c r="AJ74" s="2" t="str">
        <f t="shared" si="821"/>
        <v/>
      </c>
      <c r="AK74" s="2" t="str">
        <f t="shared" si="821"/>
        <v/>
      </c>
      <c r="AL74" s="9" t="str">
        <f t="shared" si="821"/>
        <v/>
      </c>
      <c r="AM74" s="21" t="str">
        <f t="shared" si="821"/>
        <v>0</v>
      </c>
      <c r="AN74" s="207"/>
      <c r="AO74" s="237"/>
      <c r="AP74" s="225"/>
      <c r="AQ74" s="213"/>
      <c r="AR74" s="32"/>
    </row>
    <row r="75" spans="1:123" x14ac:dyDescent="0.25">
      <c r="A75" s="42"/>
      <c r="B75" s="218" t="s">
        <v>44</v>
      </c>
      <c r="C75" s="58" t="s">
        <v>77</v>
      </c>
      <c r="D75" s="20">
        <f t="shared" ref="D75" si="822">C75+1</f>
        <v>1</v>
      </c>
      <c r="E75" s="20">
        <f t="shared" ref="E75" si="823">D75+1</f>
        <v>2</v>
      </c>
      <c r="F75" s="20">
        <f t="shared" ref="F75" si="824">E75+1</f>
        <v>3</v>
      </c>
      <c r="G75" s="20">
        <f t="shared" ref="G75" si="825">F75+1</f>
        <v>4</v>
      </c>
      <c r="H75" s="3">
        <f t="shared" ref="H75" si="826">G75+1</f>
        <v>5</v>
      </c>
      <c r="I75" s="3">
        <f t="shared" ref="I75" si="827">H75+1</f>
        <v>6</v>
      </c>
      <c r="J75" s="20">
        <f t="shared" ref="J75" si="828">I75+1</f>
        <v>7</v>
      </c>
      <c r="K75" s="20">
        <f t="shared" ref="K75" si="829">J75+1</f>
        <v>8</v>
      </c>
      <c r="L75" s="20">
        <f t="shared" ref="L75" si="830">K75+1</f>
        <v>9</v>
      </c>
      <c r="M75" s="20">
        <f t="shared" ref="M75" si="831">L75+1</f>
        <v>10</v>
      </c>
      <c r="N75" s="20">
        <f t="shared" ref="N75" si="832">M75+1</f>
        <v>11</v>
      </c>
      <c r="O75" s="3">
        <f t="shared" ref="O75" si="833">N75+1</f>
        <v>12</v>
      </c>
      <c r="P75" s="3">
        <f t="shared" ref="P75" si="834">O75+1</f>
        <v>13</v>
      </c>
      <c r="Q75" s="20">
        <f t="shared" ref="Q75" si="835">P75+1</f>
        <v>14</v>
      </c>
      <c r="R75" s="20">
        <f t="shared" ref="R75" si="836">Q75+1</f>
        <v>15</v>
      </c>
      <c r="S75" s="20">
        <f t="shared" ref="S75" si="837">R75+1</f>
        <v>16</v>
      </c>
      <c r="T75" s="20">
        <f t="shared" ref="T75" si="838">S75+1</f>
        <v>17</v>
      </c>
      <c r="U75" s="20">
        <f t="shared" ref="U75" si="839">T75+1</f>
        <v>18</v>
      </c>
      <c r="V75" s="3">
        <f t="shared" ref="V75" si="840">U75+1</f>
        <v>19</v>
      </c>
      <c r="W75" s="3">
        <f t="shared" ref="W75" si="841">V75+1</f>
        <v>20</v>
      </c>
      <c r="X75" s="20">
        <f t="shared" ref="X75" si="842">W75+1</f>
        <v>21</v>
      </c>
      <c r="Y75" s="20">
        <f t="shared" ref="Y75" si="843">X75+1</f>
        <v>22</v>
      </c>
      <c r="Z75" s="20">
        <f t="shared" ref="Z75" si="844">Y75+1</f>
        <v>23</v>
      </c>
      <c r="AA75" s="20">
        <f t="shared" ref="AA75" si="845">Z75+1</f>
        <v>24</v>
      </c>
      <c r="AB75" s="20">
        <f t="shared" ref="AB75" si="846">AA75+1</f>
        <v>25</v>
      </c>
      <c r="AC75" s="3">
        <f t="shared" ref="AC75" si="847">AB75+1</f>
        <v>26</v>
      </c>
      <c r="AD75" s="3">
        <f t="shared" ref="AD75" si="848">AC75+1</f>
        <v>27</v>
      </c>
      <c r="AE75" s="20">
        <f t="shared" ref="AE75" si="849">AD75+1</f>
        <v>28</v>
      </c>
      <c r="AF75" s="20">
        <f t="shared" ref="AF75" si="850">AE75+1</f>
        <v>29</v>
      </c>
      <c r="AG75" s="20">
        <f t="shared" ref="AG75" si="851">AF75+1</f>
        <v>30</v>
      </c>
      <c r="AH75" s="58" t="s">
        <v>77</v>
      </c>
      <c r="AI75" s="58" t="s">
        <v>77</v>
      </c>
      <c r="AJ75" s="58" t="s">
        <v>77</v>
      </c>
      <c r="AK75" s="58" t="s">
        <v>77</v>
      </c>
      <c r="AL75" s="58" t="s">
        <v>77</v>
      </c>
      <c r="AM75" s="58" t="s">
        <v>77</v>
      </c>
      <c r="AN75" s="234">
        <f>COUNTIF(C76:AM76,"CS")</f>
        <v>0</v>
      </c>
      <c r="AO75" s="235">
        <f>COUNTIF(C76:AM76,"WE")/2</f>
        <v>4</v>
      </c>
      <c r="AP75" s="243">
        <f>COUNTIFS(C76:AM76,"CS",C77:AM77,"Did")</f>
        <v>0</v>
      </c>
      <c r="AQ75" s="226">
        <f>COUNTIFS(C76:AM76,"WE",C77:AM77,"Did")/2</f>
        <v>0</v>
      </c>
      <c r="AR75" s="32"/>
    </row>
    <row r="76" spans="1:123" x14ac:dyDescent="0.25">
      <c r="A76" s="42"/>
      <c r="B76" s="233"/>
      <c r="C76" s="57" t="str">
        <f>IF(C75="0",C75,"")</f>
        <v>0</v>
      </c>
      <c r="D76" s="26" t="str">
        <f t="shared" ref="D76:AM76" si="852">IF(D75="0",D75,"")</f>
        <v/>
      </c>
      <c r="E76" s="26" t="str">
        <f t="shared" si="852"/>
        <v/>
      </c>
      <c r="F76" s="26" t="str">
        <f t="shared" si="852"/>
        <v/>
      </c>
      <c r="G76" s="26" t="str">
        <f t="shared" si="852"/>
        <v/>
      </c>
      <c r="H76" s="25" t="str">
        <f>IF(H75="0",H75,"WE")</f>
        <v>WE</v>
      </c>
      <c r="I76" s="25" t="str">
        <f>IF(I75="0",I75,"WE")</f>
        <v>WE</v>
      </c>
      <c r="J76" s="26" t="str">
        <f t="shared" si="852"/>
        <v/>
      </c>
      <c r="K76" s="26" t="str">
        <f t="shared" si="852"/>
        <v/>
      </c>
      <c r="L76" s="26" t="str">
        <f t="shared" si="852"/>
        <v/>
      </c>
      <c r="M76" s="26" t="str">
        <f t="shared" si="852"/>
        <v/>
      </c>
      <c r="N76" s="26" t="str">
        <f t="shared" si="852"/>
        <v/>
      </c>
      <c r="O76" s="25" t="str">
        <f t="shared" ref="O76" si="853">IF(O75="0",O75,"WE")</f>
        <v>WE</v>
      </c>
      <c r="P76" s="25" t="str">
        <f t="shared" ref="P76" si="854">IF(P75="0",P75,"WE")</f>
        <v>WE</v>
      </c>
      <c r="Q76" s="26" t="str">
        <f t="shared" si="852"/>
        <v/>
      </c>
      <c r="R76" s="26" t="str">
        <f t="shared" si="852"/>
        <v/>
      </c>
      <c r="S76" s="26" t="str">
        <f t="shared" si="852"/>
        <v/>
      </c>
      <c r="T76" s="26" t="str">
        <f t="shared" si="852"/>
        <v/>
      </c>
      <c r="U76" s="26" t="str">
        <f t="shared" si="852"/>
        <v/>
      </c>
      <c r="V76" s="25" t="str">
        <f t="shared" ref="V76" si="855">IF(V75="0",V75,"WE")</f>
        <v>WE</v>
      </c>
      <c r="W76" s="25" t="str">
        <f t="shared" ref="W76" si="856">IF(W75="0",W75,"WE")</f>
        <v>WE</v>
      </c>
      <c r="X76" s="26" t="str">
        <f t="shared" si="852"/>
        <v/>
      </c>
      <c r="Y76" s="26" t="str">
        <f t="shared" si="852"/>
        <v/>
      </c>
      <c r="Z76" s="26" t="str">
        <f t="shared" si="852"/>
        <v/>
      </c>
      <c r="AA76" s="26" t="str">
        <f t="shared" si="852"/>
        <v/>
      </c>
      <c r="AB76" s="26" t="str">
        <f t="shared" si="852"/>
        <v/>
      </c>
      <c r="AC76" s="25" t="str">
        <f t="shared" ref="AC76" si="857">IF(AC75="0",AC75,"WE")</f>
        <v>WE</v>
      </c>
      <c r="AD76" s="25" t="str">
        <f t="shared" ref="AD76" si="858">IF(AD75="0",AD75,"WE")</f>
        <v>WE</v>
      </c>
      <c r="AE76" s="26" t="str">
        <f t="shared" si="852"/>
        <v/>
      </c>
      <c r="AF76" s="26" t="str">
        <f t="shared" si="852"/>
        <v/>
      </c>
      <c r="AG76" s="26" t="str">
        <f t="shared" si="852"/>
        <v/>
      </c>
      <c r="AH76" s="26" t="str">
        <f t="shared" si="852"/>
        <v>0</v>
      </c>
      <c r="AI76" s="26" t="str">
        <f t="shared" si="852"/>
        <v>0</v>
      </c>
      <c r="AJ76" s="25" t="str">
        <f t="shared" ref="AJ76" si="859">IF(AJ75="0",AJ75,"WE")</f>
        <v>0</v>
      </c>
      <c r="AK76" s="25" t="str">
        <f t="shared" ref="AK76" si="860">IF(AK75="0",AK75,"WE")</f>
        <v>0</v>
      </c>
      <c r="AL76" s="26" t="str">
        <f t="shared" si="852"/>
        <v>0</v>
      </c>
      <c r="AM76" s="27" t="str">
        <f t="shared" si="852"/>
        <v>0</v>
      </c>
      <c r="AN76" s="206"/>
      <c r="AO76" s="236"/>
      <c r="AP76" s="244"/>
      <c r="AQ76" s="212"/>
      <c r="AR76" s="32"/>
    </row>
    <row r="77" spans="1:123" ht="15.75" thickBot="1" x14ac:dyDescent="0.3">
      <c r="A77" s="42"/>
      <c r="B77" s="219"/>
      <c r="C77" s="1" t="str">
        <f>IF(C75="0",C75,"")</f>
        <v>0</v>
      </c>
      <c r="D77" s="9" t="str">
        <f t="shared" ref="D77:AM77" si="861">IF(D75="0",D75,"")</f>
        <v/>
      </c>
      <c r="E77" s="9" t="str">
        <f t="shared" si="861"/>
        <v/>
      </c>
      <c r="F77" s="9" t="str">
        <f t="shared" si="861"/>
        <v/>
      </c>
      <c r="G77" s="9" t="str">
        <f t="shared" si="861"/>
        <v/>
      </c>
      <c r="H77" s="2" t="str">
        <f t="shared" si="861"/>
        <v/>
      </c>
      <c r="I77" s="2" t="str">
        <f t="shared" si="861"/>
        <v/>
      </c>
      <c r="J77" s="9" t="str">
        <f t="shared" si="861"/>
        <v/>
      </c>
      <c r="K77" s="9" t="str">
        <f t="shared" si="861"/>
        <v/>
      </c>
      <c r="L77" s="9" t="str">
        <f t="shared" si="861"/>
        <v/>
      </c>
      <c r="M77" s="9" t="str">
        <f t="shared" si="861"/>
        <v/>
      </c>
      <c r="N77" s="9" t="str">
        <f t="shared" si="861"/>
        <v/>
      </c>
      <c r="O77" s="2" t="str">
        <f t="shared" si="861"/>
        <v/>
      </c>
      <c r="P77" s="2" t="str">
        <f t="shared" si="861"/>
        <v/>
      </c>
      <c r="Q77" s="9" t="str">
        <f t="shared" si="861"/>
        <v/>
      </c>
      <c r="R77" s="9" t="str">
        <f t="shared" si="861"/>
        <v/>
      </c>
      <c r="S77" s="9" t="str">
        <f t="shared" si="861"/>
        <v/>
      </c>
      <c r="T77" s="9" t="str">
        <f t="shared" si="861"/>
        <v/>
      </c>
      <c r="U77" s="9" t="str">
        <f t="shared" si="861"/>
        <v/>
      </c>
      <c r="V77" s="2" t="str">
        <f t="shared" si="861"/>
        <v/>
      </c>
      <c r="W77" s="2" t="str">
        <f t="shared" si="861"/>
        <v/>
      </c>
      <c r="X77" s="9" t="str">
        <f t="shared" si="861"/>
        <v/>
      </c>
      <c r="Y77" s="9" t="str">
        <f t="shared" si="861"/>
        <v/>
      </c>
      <c r="Z77" s="9" t="str">
        <f t="shared" si="861"/>
        <v/>
      </c>
      <c r="AA77" s="9" t="str">
        <f t="shared" si="861"/>
        <v/>
      </c>
      <c r="AB77" s="9" t="str">
        <f t="shared" si="861"/>
        <v/>
      </c>
      <c r="AC77" s="4" t="str">
        <f t="shared" si="861"/>
        <v/>
      </c>
      <c r="AD77" s="2" t="str">
        <f t="shared" si="861"/>
        <v/>
      </c>
      <c r="AE77" s="9" t="str">
        <f t="shared" si="861"/>
        <v/>
      </c>
      <c r="AF77" s="9" t="str">
        <f t="shared" si="861"/>
        <v/>
      </c>
      <c r="AG77" s="9" t="str">
        <f t="shared" si="861"/>
        <v/>
      </c>
      <c r="AH77" s="9" t="str">
        <f t="shared" si="861"/>
        <v>0</v>
      </c>
      <c r="AI77" s="9" t="str">
        <f t="shared" si="861"/>
        <v>0</v>
      </c>
      <c r="AJ77" s="2" t="str">
        <f t="shared" si="861"/>
        <v>0</v>
      </c>
      <c r="AK77" s="2" t="str">
        <f t="shared" si="861"/>
        <v>0</v>
      </c>
      <c r="AL77" s="9" t="str">
        <f t="shared" si="861"/>
        <v>0</v>
      </c>
      <c r="AM77" s="21" t="str">
        <f t="shared" si="861"/>
        <v>0</v>
      </c>
      <c r="AN77" s="207"/>
      <c r="AO77" s="237"/>
      <c r="AP77" s="225"/>
      <c r="AQ77" s="213"/>
      <c r="AR77" s="32"/>
    </row>
    <row r="78" spans="1:123" x14ac:dyDescent="0.25">
      <c r="A78" s="42"/>
      <c r="B78" s="218" t="s">
        <v>54</v>
      </c>
      <c r="C78" s="58" t="s">
        <v>77</v>
      </c>
      <c r="D78" s="58" t="s">
        <v>77</v>
      </c>
      <c r="E78" s="58" t="s">
        <v>77</v>
      </c>
      <c r="F78" s="20">
        <f t="shared" ref="F78" si="862">E78+1</f>
        <v>1</v>
      </c>
      <c r="G78" s="20">
        <f t="shared" ref="G78" si="863">F78+1</f>
        <v>2</v>
      </c>
      <c r="H78" s="3">
        <f t="shared" ref="H78" si="864">G78+1</f>
        <v>3</v>
      </c>
      <c r="I78" s="3">
        <f t="shared" ref="I78" si="865">H78+1</f>
        <v>4</v>
      </c>
      <c r="J78" s="20">
        <f t="shared" ref="J78" si="866">I78+1</f>
        <v>5</v>
      </c>
      <c r="K78" s="20">
        <f t="shared" ref="K78" si="867">J78+1</f>
        <v>6</v>
      </c>
      <c r="L78" s="20">
        <f t="shared" ref="L78" si="868">K78+1</f>
        <v>7</v>
      </c>
      <c r="M78" s="20">
        <f t="shared" ref="M78" si="869">L78+1</f>
        <v>8</v>
      </c>
      <c r="N78" s="20">
        <f t="shared" ref="N78" si="870">M78+1</f>
        <v>9</v>
      </c>
      <c r="O78" s="3">
        <f t="shared" ref="O78" si="871">N78+1</f>
        <v>10</v>
      </c>
      <c r="P78" s="3">
        <f t="shared" ref="P78" si="872">O78+1</f>
        <v>11</v>
      </c>
      <c r="Q78" s="20">
        <f t="shared" ref="Q78" si="873">P78+1</f>
        <v>12</v>
      </c>
      <c r="R78" s="20">
        <f t="shared" ref="R78" si="874">Q78+1</f>
        <v>13</v>
      </c>
      <c r="S78" s="20">
        <f t="shared" ref="S78" si="875">R78+1</f>
        <v>14</v>
      </c>
      <c r="T78" s="20">
        <f t="shared" ref="T78" si="876">S78+1</f>
        <v>15</v>
      </c>
      <c r="U78" s="20">
        <f t="shared" ref="U78" si="877">T78+1</f>
        <v>16</v>
      </c>
      <c r="V78" s="3">
        <f t="shared" ref="V78" si="878">U78+1</f>
        <v>17</v>
      </c>
      <c r="W78" s="3">
        <f t="shared" ref="W78" si="879">V78+1</f>
        <v>18</v>
      </c>
      <c r="X78" s="20">
        <f t="shared" ref="X78" si="880">W78+1</f>
        <v>19</v>
      </c>
      <c r="Y78" s="20">
        <f t="shared" ref="Y78" si="881">X78+1</f>
        <v>20</v>
      </c>
      <c r="Z78" s="20">
        <f t="shared" ref="Z78" si="882">Y78+1</f>
        <v>21</v>
      </c>
      <c r="AA78" s="20">
        <f t="shared" ref="AA78" si="883">Z78+1</f>
        <v>22</v>
      </c>
      <c r="AB78" s="20">
        <f t="shared" ref="AB78" si="884">AA78+1</f>
        <v>23</v>
      </c>
      <c r="AC78" s="3">
        <f t="shared" ref="AC78" si="885">AB78+1</f>
        <v>24</v>
      </c>
      <c r="AD78" s="3">
        <f t="shared" ref="AD78" si="886">AC78+1</f>
        <v>25</v>
      </c>
      <c r="AE78" s="20">
        <f t="shared" ref="AE78" si="887">AD78+1</f>
        <v>26</v>
      </c>
      <c r="AF78" s="20">
        <f t="shared" ref="AF78" si="888">AE78+1</f>
        <v>27</v>
      </c>
      <c r="AG78" s="20">
        <f t="shared" ref="AG78" si="889">AF78+1</f>
        <v>28</v>
      </c>
      <c r="AH78" s="20">
        <f t="shared" ref="AH78" si="890">AG78+1</f>
        <v>29</v>
      </c>
      <c r="AI78" s="20">
        <f t="shared" ref="AI78" si="891">AH78+1</f>
        <v>30</v>
      </c>
      <c r="AJ78" s="3">
        <f t="shared" ref="AJ78" si="892">AI78+1</f>
        <v>31</v>
      </c>
      <c r="AK78" s="58" t="s">
        <v>77</v>
      </c>
      <c r="AL78" s="58" t="s">
        <v>77</v>
      </c>
      <c r="AM78" s="58" t="s">
        <v>77</v>
      </c>
      <c r="AN78" s="234">
        <f>COUNTIF(C79:AM79,"CS")</f>
        <v>0</v>
      </c>
      <c r="AO78" s="235">
        <f>COUNTIF(C79:AM79,"WE")/2</f>
        <v>4.5</v>
      </c>
      <c r="AP78" s="243">
        <f>COUNTIFS(C79:AM79,"CS",C80:AM80,"Did")</f>
        <v>0</v>
      </c>
      <c r="AQ78" s="226">
        <f>COUNTIFS(C79:AM79,"WE",C80:AM80,"Did")/2</f>
        <v>0</v>
      </c>
      <c r="AR78" s="32"/>
    </row>
    <row r="79" spans="1:123" x14ac:dyDescent="0.25">
      <c r="A79" s="42"/>
      <c r="B79" s="233"/>
      <c r="C79" s="57" t="str">
        <f>IF(C78="0",C78,"")</f>
        <v>0</v>
      </c>
      <c r="D79" s="26" t="str">
        <f t="shared" ref="D79:AM79" si="893">IF(D78="0",D78,"")</f>
        <v>0</v>
      </c>
      <c r="E79" s="26" t="str">
        <f t="shared" si="893"/>
        <v>0</v>
      </c>
      <c r="F79" s="26" t="str">
        <f t="shared" si="893"/>
        <v/>
      </c>
      <c r="G79" s="26" t="str">
        <f t="shared" si="893"/>
        <v/>
      </c>
      <c r="H79" s="25" t="str">
        <f>IF(H78="0",H78,"WE")</f>
        <v>WE</v>
      </c>
      <c r="I79" s="25" t="str">
        <f>IF(I78="0",I78,"WE")</f>
        <v>WE</v>
      </c>
      <c r="J79" s="26" t="str">
        <f t="shared" si="893"/>
        <v/>
      </c>
      <c r="K79" s="26" t="str">
        <f t="shared" si="893"/>
        <v/>
      </c>
      <c r="L79" s="26" t="str">
        <f t="shared" si="893"/>
        <v/>
      </c>
      <c r="M79" s="26" t="str">
        <f t="shared" si="893"/>
        <v/>
      </c>
      <c r="N79" s="26" t="str">
        <f t="shared" si="893"/>
        <v/>
      </c>
      <c r="O79" s="25" t="str">
        <f t="shared" ref="O79" si="894">IF(O78="0",O78,"WE")</f>
        <v>WE</v>
      </c>
      <c r="P79" s="25" t="str">
        <f t="shared" ref="P79" si="895">IF(P78="0",P78,"WE")</f>
        <v>WE</v>
      </c>
      <c r="Q79" s="26" t="str">
        <f t="shared" si="893"/>
        <v/>
      </c>
      <c r="R79" s="26" t="str">
        <f t="shared" si="893"/>
        <v/>
      </c>
      <c r="S79" s="26" t="str">
        <f t="shared" si="893"/>
        <v/>
      </c>
      <c r="T79" s="26" t="str">
        <f t="shared" si="893"/>
        <v/>
      </c>
      <c r="U79" s="26" t="str">
        <f t="shared" si="893"/>
        <v/>
      </c>
      <c r="V79" s="25" t="str">
        <f t="shared" ref="V79" si="896">IF(V78="0",V78,"WE")</f>
        <v>WE</v>
      </c>
      <c r="W79" s="25" t="str">
        <f t="shared" ref="W79" si="897">IF(W78="0",W78,"WE")</f>
        <v>WE</v>
      </c>
      <c r="X79" s="26" t="str">
        <f t="shared" si="893"/>
        <v/>
      </c>
      <c r="Y79" s="26" t="str">
        <f t="shared" si="893"/>
        <v/>
      </c>
      <c r="Z79" s="26" t="str">
        <f t="shared" si="893"/>
        <v/>
      </c>
      <c r="AA79" s="26" t="str">
        <f t="shared" si="893"/>
        <v/>
      </c>
      <c r="AB79" s="26" t="str">
        <f t="shared" si="893"/>
        <v/>
      </c>
      <c r="AC79" s="25" t="str">
        <f t="shared" ref="AC79" si="898">IF(AC78="0",AC78,"WE")</f>
        <v>WE</v>
      </c>
      <c r="AD79" s="25" t="str">
        <f t="shared" ref="AD79" si="899">IF(AD78="0",AD78,"WE")</f>
        <v>WE</v>
      </c>
      <c r="AE79" s="26" t="str">
        <f t="shared" si="893"/>
        <v/>
      </c>
      <c r="AF79" s="26" t="str">
        <f t="shared" si="893"/>
        <v/>
      </c>
      <c r="AG79" s="26" t="str">
        <f t="shared" si="893"/>
        <v/>
      </c>
      <c r="AH79" s="26" t="str">
        <f t="shared" si="893"/>
        <v/>
      </c>
      <c r="AI79" s="26" t="str">
        <f t="shared" si="893"/>
        <v/>
      </c>
      <c r="AJ79" s="25" t="str">
        <f t="shared" ref="AJ79" si="900">IF(AJ78="0",AJ78,"WE")</f>
        <v>WE</v>
      </c>
      <c r="AK79" s="25" t="str">
        <f t="shared" ref="AK79" si="901">IF(AK78="0",AK78,"WE")</f>
        <v>0</v>
      </c>
      <c r="AL79" s="26" t="str">
        <f t="shared" si="893"/>
        <v>0</v>
      </c>
      <c r="AM79" s="27" t="str">
        <f t="shared" si="893"/>
        <v>0</v>
      </c>
      <c r="AN79" s="206"/>
      <c r="AO79" s="236"/>
      <c r="AP79" s="244"/>
      <c r="AQ79" s="212"/>
      <c r="AR79" s="32"/>
    </row>
    <row r="80" spans="1:123" ht="15.75" thickBot="1" x14ac:dyDescent="0.3">
      <c r="A80" s="42"/>
      <c r="B80" s="219"/>
      <c r="C80" s="1" t="str">
        <f>IF(C78="0",C78,"")</f>
        <v>0</v>
      </c>
      <c r="D80" s="9" t="str">
        <f t="shared" ref="D80:AM80" si="902">IF(D78="0",D78,"")</f>
        <v>0</v>
      </c>
      <c r="E80" s="9" t="str">
        <f t="shared" si="902"/>
        <v>0</v>
      </c>
      <c r="F80" s="9" t="str">
        <f t="shared" si="902"/>
        <v/>
      </c>
      <c r="G80" s="9" t="str">
        <f t="shared" si="902"/>
        <v/>
      </c>
      <c r="H80" s="2" t="str">
        <f t="shared" si="902"/>
        <v/>
      </c>
      <c r="I80" s="2" t="str">
        <f t="shared" si="902"/>
        <v/>
      </c>
      <c r="J80" s="9" t="str">
        <f t="shared" si="902"/>
        <v/>
      </c>
      <c r="K80" s="9" t="str">
        <f t="shared" si="902"/>
        <v/>
      </c>
      <c r="L80" s="9" t="str">
        <f t="shared" si="902"/>
        <v/>
      </c>
      <c r="M80" s="9" t="str">
        <f t="shared" si="902"/>
        <v/>
      </c>
      <c r="N80" s="9" t="str">
        <f t="shared" si="902"/>
        <v/>
      </c>
      <c r="O80" s="2" t="str">
        <f t="shared" si="902"/>
        <v/>
      </c>
      <c r="P80" s="2" t="str">
        <f t="shared" si="902"/>
        <v/>
      </c>
      <c r="Q80" s="9" t="str">
        <f t="shared" si="902"/>
        <v/>
      </c>
      <c r="R80" s="9" t="str">
        <f t="shared" si="902"/>
        <v/>
      </c>
      <c r="S80" s="9" t="str">
        <f t="shared" si="902"/>
        <v/>
      </c>
      <c r="T80" s="9" t="str">
        <f t="shared" si="902"/>
        <v/>
      </c>
      <c r="U80" s="9" t="str">
        <f t="shared" si="902"/>
        <v/>
      </c>
      <c r="V80" s="2" t="str">
        <f t="shared" si="902"/>
        <v/>
      </c>
      <c r="W80" s="2" t="str">
        <f t="shared" si="902"/>
        <v/>
      </c>
      <c r="X80" s="9" t="str">
        <f t="shared" si="902"/>
        <v/>
      </c>
      <c r="Y80" s="9" t="str">
        <f t="shared" si="902"/>
        <v/>
      </c>
      <c r="Z80" s="9" t="str">
        <f t="shared" si="902"/>
        <v/>
      </c>
      <c r="AA80" s="9" t="str">
        <f t="shared" si="902"/>
        <v/>
      </c>
      <c r="AB80" s="9" t="str">
        <f t="shared" si="902"/>
        <v/>
      </c>
      <c r="AC80" s="4" t="str">
        <f t="shared" si="902"/>
        <v/>
      </c>
      <c r="AD80" s="2" t="str">
        <f t="shared" si="902"/>
        <v/>
      </c>
      <c r="AE80" s="9" t="str">
        <f t="shared" si="902"/>
        <v/>
      </c>
      <c r="AF80" s="9" t="str">
        <f t="shared" si="902"/>
        <v/>
      </c>
      <c r="AG80" s="9" t="str">
        <f t="shared" si="902"/>
        <v/>
      </c>
      <c r="AH80" s="9" t="str">
        <f t="shared" si="902"/>
        <v/>
      </c>
      <c r="AI80" s="9" t="str">
        <f t="shared" si="902"/>
        <v/>
      </c>
      <c r="AJ80" s="2" t="str">
        <f t="shared" si="902"/>
        <v/>
      </c>
      <c r="AK80" s="2" t="str">
        <f t="shared" si="902"/>
        <v>0</v>
      </c>
      <c r="AL80" s="9" t="str">
        <f t="shared" si="902"/>
        <v>0</v>
      </c>
      <c r="AM80" s="21" t="str">
        <f t="shared" si="902"/>
        <v>0</v>
      </c>
      <c r="AN80" s="207"/>
      <c r="AO80" s="237"/>
      <c r="AP80" s="225"/>
      <c r="AQ80" s="213"/>
      <c r="AR80" s="32"/>
    </row>
    <row r="81" spans="1:123" ht="15.75" thickBot="1" x14ac:dyDescent="0.3">
      <c r="A81" s="3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231" t="s">
        <v>38</v>
      </c>
      <c r="AL81" s="231"/>
      <c r="AM81" s="232"/>
      <c r="AN81" s="5">
        <f>SUM(AN45:AN80)</f>
        <v>5</v>
      </c>
      <c r="AO81" s="23">
        <f>SUM(AO45:AO80)</f>
        <v>52.5</v>
      </c>
      <c r="AP81" s="6">
        <f>SUM(AP45:AP80)</f>
        <v>5</v>
      </c>
      <c r="AQ81" s="29">
        <f>SUM(AQ45:AQ80)</f>
        <v>1</v>
      </c>
      <c r="AR81" s="32"/>
    </row>
    <row r="82" spans="1:123" x14ac:dyDescent="0.25">
      <c r="A82" s="36"/>
      <c r="B82" s="38"/>
      <c r="C82" s="37"/>
      <c r="D82" s="37"/>
      <c r="E82" s="37"/>
      <c r="F82" s="37"/>
      <c r="G82" s="37"/>
      <c r="H82" s="38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9">
        <f>AP81/AN81</f>
        <v>1</v>
      </c>
      <c r="AQ82" s="39">
        <f>AQ81/AO81</f>
        <v>1.9047619047619049E-2</v>
      </c>
      <c r="AR82" s="32"/>
    </row>
    <row r="83" spans="1:123" ht="15.75" thickBot="1" x14ac:dyDescent="0.3">
      <c r="A83" s="34"/>
      <c r="B83" s="40"/>
      <c r="C83" s="35"/>
      <c r="D83" s="35"/>
      <c r="E83" s="35"/>
      <c r="F83" s="35"/>
      <c r="G83" s="35"/>
      <c r="H83" s="40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41"/>
      <c r="AQ83" s="41"/>
      <c r="AR83" s="33"/>
    </row>
    <row r="84" spans="1:123" ht="15.75" thickBot="1" x14ac:dyDescent="0.3"/>
    <row r="85" spans="1:123" ht="32.25" thickBot="1" x14ac:dyDescent="0.55000000000000004">
      <c r="A85" s="43"/>
      <c r="B85" s="241" t="s">
        <v>84</v>
      </c>
      <c r="C85" s="230"/>
      <c r="D85" s="230"/>
      <c r="E85" s="230"/>
      <c r="F85" s="230"/>
      <c r="G85" s="230"/>
      <c r="H85" s="230"/>
      <c r="I85" s="230"/>
      <c r="J85" s="230"/>
      <c r="K85" s="230"/>
      <c r="L85" s="230"/>
      <c r="M85" s="230"/>
      <c r="N85" s="230"/>
      <c r="O85" s="230"/>
      <c r="P85" s="230"/>
      <c r="Q85" s="230"/>
      <c r="R85" s="230"/>
      <c r="S85" s="230"/>
      <c r="T85" s="230"/>
      <c r="U85" s="230"/>
      <c r="V85" s="230"/>
      <c r="W85" s="230"/>
      <c r="X85" s="230"/>
      <c r="Y85" s="230"/>
      <c r="Z85" s="230"/>
      <c r="AA85" s="230"/>
      <c r="AB85" s="230"/>
      <c r="AC85" s="230"/>
      <c r="AD85" s="230"/>
      <c r="AE85" s="230"/>
      <c r="AF85" s="230"/>
      <c r="AG85" s="230"/>
      <c r="AH85" s="230"/>
      <c r="AI85" s="230"/>
      <c r="AJ85" s="230"/>
      <c r="AK85" s="230"/>
      <c r="AL85" s="230"/>
      <c r="AM85" s="230"/>
      <c r="AN85" s="230"/>
      <c r="AO85" s="230"/>
      <c r="AP85" s="230"/>
      <c r="AQ85" s="230"/>
      <c r="AR85" s="242"/>
      <c r="AT85" s="238" t="str">
        <f>B85</f>
        <v>Blanco</v>
      </c>
      <c r="AU85" s="239"/>
      <c r="AV85" s="239"/>
      <c r="AW85" s="239"/>
      <c r="AX85" s="239"/>
      <c r="AY85" s="239"/>
      <c r="AZ85" s="239"/>
      <c r="BA85" s="239"/>
      <c r="BB85" s="239"/>
      <c r="BC85" s="239"/>
      <c r="BD85" s="239"/>
      <c r="BE85" s="239"/>
      <c r="BF85" s="239"/>
      <c r="BG85" s="239"/>
      <c r="BH85" s="239"/>
      <c r="BI85" s="239"/>
      <c r="BJ85" s="239"/>
      <c r="BK85" s="239"/>
      <c r="BL85" s="239"/>
      <c r="BM85" s="239"/>
      <c r="BN85" s="239"/>
      <c r="BO85" s="239"/>
      <c r="BP85" s="239"/>
      <c r="BQ85" s="239"/>
      <c r="BR85" s="239"/>
      <c r="BS85" s="239"/>
      <c r="BT85" s="239"/>
      <c r="BU85" s="239"/>
      <c r="BV85" s="239"/>
      <c r="BW85" s="239"/>
      <c r="BX85" s="239"/>
      <c r="BY85" s="239"/>
      <c r="BZ85" s="239"/>
      <c r="CA85" s="239"/>
      <c r="CB85" s="239"/>
      <c r="CC85" s="239"/>
      <c r="CD85" s="239"/>
      <c r="CE85" s="240"/>
      <c r="CF85" s="47"/>
      <c r="CG85" s="47"/>
      <c r="CH85" s="47"/>
      <c r="CI85" s="47"/>
      <c r="CJ85" s="47"/>
      <c r="CK85" s="47"/>
      <c r="CL85" s="47"/>
      <c r="CM85" s="47"/>
      <c r="CN85" s="47"/>
      <c r="CO85" s="47"/>
      <c r="CP85" s="47"/>
      <c r="CQ85" s="47"/>
      <c r="CR85" s="47"/>
      <c r="CS85" s="47"/>
      <c r="CT85" s="47"/>
      <c r="CU85" s="47"/>
      <c r="CV85" s="47"/>
      <c r="CW85" s="47"/>
      <c r="CX85" s="47"/>
      <c r="CY85" s="47"/>
      <c r="CZ85" s="47"/>
      <c r="DA85" s="47"/>
      <c r="DB85" s="47"/>
      <c r="DC85" s="47"/>
      <c r="DD85" s="47"/>
      <c r="DE85" s="47"/>
      <c r="DF85" s="47"/>
      <c r="DG85" s="47"/>
      <c r="DH85" s="47"/>
      <c r="DI85" s="47"/>
      <c r="DJ85" s="47"/>
      <c r="DK85" s="47"/>
      <c r="DL85" s="47"/>
      <c r="DM85" s="47"/>
      <c r="DN85" s="47"/>
      <c r="DO85" s="47"/>
      <c r="DP85" s="47"/>
      <c r="DQ85" s="47"/>
      <c r="DR85" s="47"/>
      <c r="DS85" s="47"/>
    </row>
    <row r="86" spans="1:123" ht="73.5" thickBot="1" x14ac:dyDescent="0.3">
      <c r="A86" s="36"/>
      <c r="B86" s="44"/>
      <c r="C86" s="11" t="s">
        <v>0</v>
      </c>
      <c r="D86" s="12" t="s">
        <v>1</v>
      </c>
      <c r="E86" s="12" t="s">
        <v>2</v>
      </c>
      <c r="F86" s="12" t="s">
        <v>3</v>
      </c>
      <c r="G86" s="12" t="s">
        <v>4</v>
      </c>
      <c r="H86" s="13" t="s">
        <v>5</v>
      </c>
      <c r="I86" s="13" t="s">
        <v>6</v>
      </c>
      <c r="J86" s="11" t="s">
        <v>0</v>
      </c>
      <c r="K86" s="12" t="s">
        <v>1</v>
      </c>
      <c r="L86" s="12" t="s">
        <v>2</v>
      </c>
      <c r="M86" s="12" t="s">
        <v>3</v>
      </c>
      <c r="N86" s="12" t="s">
        <v>4</v>
      </c>
      <c r="O86" s="13" t="s">
        <v>5</v>
      </c>
      <c r="P86" s="13" t="s">
        <v>6</v>
      </c>
      <c r="Q86" s="11" t="s">
        <v>0</v>
      </c>
      <c r="R86" s="12" t="s">
        <v>1</v>
      </c>
      <c r="S86" s="12" t="s">
        <v>2</v>
      </c>
      <c r="T86" s="12" t="s">
        <v>3</v>
      </c>
      <c r="U86" s="12" t="s">
        <v>4</v>
      </c>
      <c r="V86" s="13" t="s">
        <v>5</v>
      </c>
      <c r="W86" s="13" t="s">
        <v>6</v>
      </c>
      <c r="X86" s="11" t="s">
        <v>0</v>
      </c>
      <c r="Y86" s="12" t="s">
        <v>1</v>
      </c>
      <c r="Z86" s="12" t="s">
        <v>2</v>
      </c>
      <c r="AA86" s="12" t="s">
        <v>3</v>
      </c>
      <c r="AB86" s="12" t="s">
        <v>4</v>
      </c>
      <c r="AC86" s="13" t="s">
        <v>5</v>
      </c>
      <c r="AD86" s="13" t="s">
        <v>6</v>
      </c>
      <c r="AE86" s="11" t="s">
        <v>0</v>
      </c>
      <c r="AF86" s="12" t="s">
        <v>1</v>
      </c>
      <c r="AG86" s="12" t="s">
        <v>2</v>
      </c>
      <c r="AH86" s="12" t="s">
        <v>3</v>
      </c>
      <c r="AI86" s="12" t="s">
        <v>4</v>
      </c>
      <c r="AJ86" s="13" t="s">
        <v>5</v>
      </c>
      <c r="AK86" s="13" t="s">
        <v>6</v>
      </c>
      <c r="AL86" s="11" t="s">
        <v>0</v>
      </c>
      <c r="AM86" s="12" t="s">
        <v>1</v>
      </c>
      <c r="AN86" s="14" t="s">
        <v>73</v>
      </c>
      <c r="AO86" s="22" t="s">
        <v>74</v>
      </c>
      <c r="AP86" s="16" t="s">
        <v>75</v>
      </c>
      <c r="AQ86" s="17" t="s">
        <v>76</v>
      </c>
      <c r="AR86" s="31"/>
      <c r="AU86" s="82" t="str">
        <f t="shared" ref="AU86" si="903">LEFT(C86,2)</f>
        <v>Lu</v>
      </c>
      <c r="AV86" s="47" t="str">
        <f t="shared" ref="AV86" si="904">LEFT(D86,2)</f>
        <v>Ma</v>
      </c>
      <c r="AW86" s="47" t="str">
        <f t="shared" ref="AW86" si="905">LEFT(E86,2)</f>
        <v>Me</v>
      </c>
      <c r="AX86" s="47" t="str">
        <f t="shared" ref="AX86" si="906">LEFT(F86,2)</f>
        <v>Je</v>
      </c>
      <c r="AY86" s="47" t="str">
        <f t="shared" ref="AY86" si="907">LEFT(G86,2)</f>
        <v>Ve</v>
      </c>
      <c r="AZ86" s="47" t="str">
        <f t="shared" ref="AZ86" si="908">LEFT(H86,2)</f>
        <v>Sa</v>
      </c>
      <c r="BA86" s="47" t="str">
        <f t="shared" ref="BA86" si="909">LEFT(I86,2)</f>
        <v>Di</v>
      </c>
      <c r="BB86" s="47" t="str">
        <f t="shared" ref="BB86" si="910">LEFT(J86,2)</f>
        <v>Lu</v>
      </c>
      <c r="BC86" s="47" t="str">
        <f t="shared" ref="BC86" si="911">LEFT(K86,2)</f>
        <v>Ma</v>
      </c>
      <c r="BD86" s="47" t="str">
        <f t="shared" ref="BD86" si="912">LEFT(L86,2)</f>
        <v>Me</v>
      </c>
      <c r="BE86" s="47" t="str">
        <f t="shared" ref="BE86" si="913">LEFT(M86,2)</f>
        <v>Je</v>
      </c>
      <c r="BF86" s="47" t="str">
        <f t="shared" ref="BF86" si="914">LEFT(N86,2)</f>
        <v>Ve</v>
      </c>
      <c r="BG86" s="47" t="str">
        <f t="shared" ref="BG86" si="915">LEFT(O86,2)</f>
        <v>Sa</v>
      </c>
      <c r="BH86" s="47" t="str">
        <f t="shared" ref="BH86" si="916">LEFT(P86,2)</f>
        <v>Di</v>
      </c>
      <c r="BI86" s="47" t="str">
        <f t="shared" ref="BI86" si="917">LEFT(Q86,2)</f>
        <v>Lu</v>
      </c>
      <c r="BJ86" s="47" t="str">
        <f t="shared" ref="BJ86" si="918">LEFT(R86,2)</f>
        <v>Ma</v>
      </c>
      <c r="BK86" s="47" t="str">
        <f t="shared" ref="BK86" si="919">LEFT(S86,2)</f>
        <v>Me</v>
      </c>
      <c r="BL86" s="47" t="str">
        <f t="shared" ref="BL86" si="920">LEFT(T86,2)</f>
        <v>Je</v>
      </c>
      <c r="BM86" s="47" t="str">
        <f t="shared" ref="BM86" si="921">LEFT(U86,2)</f>
        <v>Ve</v>
      </c>
      <c r="BN86" s="47" t="str">
        <f t="shared" ref="BN86" si="922">LEFT(V86,2)</f>
        <v>Sa</v>
      </c>
      <c r="BO86" s="47" t="str">
        <f t="shared" ref="BO86" si="923">LEFT(W86,2)</f>
        <v>Di</v>
      </c>
      <c r="BP86" s="47" t="str">
        <f t="shared" ref="BP86" si="924">LEFT(X86,2)</f>
        <v>Lu</v>
      </c>
      <c r="BQ86" s="47" t="str">
        <f t="shared" ref="BQ86" si="925">LEFT(Y86,2)</f>
        <v>Ma</v>
      </c>
      <c r="BR86" s="47" t="str">
        <f t="shared" ref="BR86" si="926">LEFT(Z86,2)</f>
        <v>Me</v>
      </c>
      <c r="BS86" s="47" t="str">
        <f t="shared" ref="BS86" si="927">LEFT(AA86,2)</f>
        <v>Je</v>
      </c>
      <c r="BT86" s="47" t="str">
        <f t="shared" ref="BT86" si="928">LEFT(AB86,2)</f>
        <v>Ve</v>
      </c>
      <c r="BU86" s="47" t="str">
        <f t="shared" ref="BU86" si="929">LEFT(AC86,2)</f>
        <v>Sa</v>
      </c>
      <c r="BV86" s="47" t="str">
        <f t="shared" ref="BV86" si="930">LEFT(AD86,2)</f>
        <v>Di</v>
      </c>
      <c r="BW86" s="47" t="str">
        <f t="shared" ref="BW86" si="931">LEFT(AE86,2)</f>
        <v>Lu</v>
      </c>
      <c r="BX86" s="47" t="str">
        <f t="shared" ref="BX86" si="932">LEFT(AF86,2)</f>
        <v>Ma</v>
      </c>
      <c r="BY86" s="47" t="str">
        <f t="shared" ref="BY86" si="933">LEFT(AG86,2)</f>
        <v>Me</v>
      </c>
      <c r="BZ86" s="47" t="str">
        <f t="shared" ref="BZ86" si="934">LEFT(AH86,2)</f>
        <v>Je</v>
      </c>
      <c r="CA86" s="47" t="str">
        <f t="shared" ref="CA86" si="935">LEFT(AI86,2)</f>
        <v>Ve</v>
      </c>
      <c r="CB86" s="47" t="str">
        <f t="shared" ref="CB86" si="936">LEFT(AJ86,2)</f>
        <v>Sa</v>
      </c>
      <c r="CC86" s="47" t="str">
        <f t="shared" ref="CC86" si="937">LEFT(AK86,2)</f>
        <v>Di</v>
      </c>
      <c r="CD86" s="47" t="str">
        <f t="shared" ref="CD86" si="938">LEFT(AL86,2)</f>
        <v>Lu</v>
      </c>
      <c r="CE86" s="83" t="str">
        <f t="shared" ref="CE86" si="939">LEFT(AM86,2)</f>
        <v>Ma</v>
      </c>
      <c r="CF86" s="48"/>
      <c r="CG86" s="48"/>
      <c r="CH86" s="48"/>
      <c r="CI86" s="47"/>
      <c r="CJ86" s="47"/>
      <c r="CK86" s="47"/>
      <c r="CL86" s="47"/>
      <c r="CM86" s="47"/>
      <c r="CN86" s="47"/>
      <c r="CO86" s="47"/>
      <c r="CP86" s="47"/>
      <c r="CQ86" s="47"/>
      <c r="CR86" s="47"/>
      <c r="CS86" s="47"/>
      <c r="CT86" s="47"/>
      <c r="CU86" s="47"/>
      <c r="CV86" s="47"/>
      <c r="CW86" s="47"/>
      <c r="CX86" s="47"/>
      <c r="CY86" s="47"/>
      <c r="CZ86" s="47"/>
      <c r="DA86" s="47"/>
      <c r="DB86" s="47"/>
      <c r="DC86" s="47"/>
      <c r="DD86" s="47"/>
      <c r="DE86" s="47"/>
      <c r="DF86" s="47"/>
      <c r="DG86" s="47"/>
      <c r="DH86" s="47"/>
      <c r="DI86" s="47"/>
      <c r="DJ86" s="47"/>
      <c r="DK86" s="47"/>
      <c r="DL86" s="47"/>
      <c r="DM86" s="47"/>
      <c r="DN86" s="47"/>
      <c r="DO86" s="47"/>
      <c r="DP86" s="47"/>
      <c r="DQ86" s="47"/>
      <c r="DR86" s="47"/>
      <c r="DS86" s="47"/>
    </row>
    <row r="87" spans="1:123" ht="15.75" thickBot="1" x14ac:dyDescent="0.3">
      <c r="A87" s="42"/>
      <c r="B87" s="218" t="s">
        <v>14</v>
      </c>
      <c r="C87" s="58">
        <v>1</v>
      </c>
      <c r="D87" s="20">
        <f t="shared" ref="D87" si="940">C87+1</f>
        <v>2</v>
      </c>
      <c r="E87" s="20">
        <f t="shared" ref="E87" si="941">D87+1</f>
        <v>3</v>
      </c>
      <c r="F87" s="20">
        <f t="shared" ref="F87" si="942">E87+1</f>
        <v>4</v>
      </c>
      <c r="G87" s="20">
        <f t="shared" ref="G87" si="943">F87+1</f>
        <v>5</v>
      </c>
      <c r="H87" s="3">
        <f t="shared" ref="H87" si="944">G87+1</f>
        <v>6</v>
      </c>
      <c r="I87" s="3">
        <f t="shared" ref="I87" si="945">H87+1</f>
        <v>7</v>
      </c>
      <c r="J87" s="20">
        <f t="shared" ref="J87" si="946">I87+1</f>
        <v>8</v>
      </c>
      <c r="K87" s="20">
        <f t="shared" ref="K87" si="947">J87+1</f>
        <v>9</v>
      </c>
      <c r="L87" s="20">
        <f t="shared" ref="L87" si="948">K87+1</f>
        <v>10</v>
      </c>
      <c r="M87" s="20">
        <f t="shared" ref="M87" si="949">L87+1</f>
        <v>11</v>
      </c>
      <c r="N87" s="20">
        <f t="shared" ref="N87" si="950">M87+1</f>
        <v>12</v>
      </c>
      <c r="O87" s="3">
        <f t="shared" ref="O87" si="951">N87+1</f>
        <v>13</v>
      </c>
      <c r="P87" s="3">
        <f t="shared" ref="P87" si="952">O87+1</f>
        <v>14</v>
      </c>
      <c r="Q87" s="20">
        <f t="shared" ref="Q87" si="953">P87+1</f>
        <v>15</v>
      </c>
      <c r="R87" s="20">
        <f t="shared" ref="R87" si="954">Q87+1</f>
        <v>16</v>
      </c>
      <c r="S87" s="20">
        <f t="shared" ref="S87" si="955">R87+1</f>
        <v>17</v>
      </c>
      <c r="T87" s="20">
        <f t="shared" ref="T87" si="956">S87+1</f>
        <v>18</v>
      </c>
      <c r="U87" s="20">
        <f t="shared" ref="U87" si="957">T87+1</f>
        <v>19</v>
      </c>
      <c r="V87" s="3">
        <f t="shared" ref="V87" si="958">U87+1</f>
        <v>20</v>
      </c>
      <c r="W87" s="3">
        <f t="shared" ref="W87" si="959">V87+1</f>
        <v>21</v>
      </c>
      <c r="X87" s="20">
        <f t="shared" ref="X87" si="960">W87+1</f>
        <v>22</v>
      </c>
      <c r="Y87" s="20">
        <f t="shared" ref="Y87" si="961">X87+1</f>
        <v>23</v>
      </c>
      <c r="Z87" s="20">
        <f t="shared" ref="Z87" si="962">Y87+1</f>
        <v>24</v>
      </c>
      <c r="AA87" s="20">
        <f t="shared" ref="AA87" si="963">Z87+1</f>
        <v>25</v>
      </c>
      <c r="AB87" s="20">
        <f t="shared" ref="AB87" si="964">AA87+1</f>
        <v>26</v>
      </c>
      <c r="AC87" s="3">
        <f t="shared" ref="AC87" si="965">AB87+1</f>
        <v>27</v>
      </c>
      <c r="AD87" s="3">
        <f t="shared" ref="AD87" si="966">AC87+1</f>
        <v>28</v>
      </c>
      <c r="AE87" s="20">
        <f t="shared" ref="AE87" si="967">AD87+1</f>
        <v>29</v>
      </c>
      <c r="AF87" s="20">
        <f t="shared" ref="AF87" si="968">AE87+1</f>
        <v>30</v>
      </c>
      <c r="AG87" s="20">
        <f t="shared" ref="AG87" si="969">AF87+1</f>
        <v>31</v>
      </c>
      <c r="AH87" s="20">
        <f t="shared" ref="AH87" si="970">AG87+1</f>
        <v>32</v>
      </c>
      <c r="AI87" s="20">
        <f t="shared" ref="AI87" si="971">AH87+1</f>
        <v>33</v>
      </c>
      <c r="AJ87" s="3">
        <f t="shared" ref="AJ87" si="972">AI87+1</f>
        <v>34</v>
      </c>
      <c r="AK87" s="3">
        <f t="shared" ref="AK87" si="973">AJ87+1</f>
        <v>35</v>
      </c>
      <c r="AL87" s="20">
        <f t="shared" ref="AL87" si="974">AK87+1</f>
        <v>36</v>
      </c>
      <c r="AM87" s="20">
        <f t="shared" ref="AM87" si="975">AL87+1</f>
        <v>37</v>
      </c>
      <c r="AN87" s="234">
        <f>COUNTIF(C88:AM88,"CS")</f>
        <v>0</v>
      </c>
      <c r="AO87" s="235">
        <f>COUNTIF(C88:AM88,"WE")/2</f>
        <v>5</v>
      </c>
      <c r="AP87" s="243">
        <f>COUNTIFS(C88:AM88,"CS",C89:AM89,"Did")</f>
        <v>0</v>
      </c>
      <c r="AQ87" s="226">
        <f>COUNTIFS(C88:AM88,"WE",C89:AM89,"Did")/2</f>
        <v>0</v>
      </c>
      <c r="AR87" s="32"/>
      <c r="AT87" s="84" t="str">
        <f>B87</f>
        <v>Janvier</v>
      </c>
      <c r="AU87" s="49">
        <f>IF(C87="0",".",IF(C89="",C87,CONCATENATE(C87,"*")))</f>
        <v>1</v>
      </c>
      <c r="AV87" s="45">
        <f t="shared" ref="AV87" si="976">IF(D87="0",".",IF(D89="",D87,CONCATENATE(D87,"*")))</f>
        <v>2</v>
      </c>
      <c r="AW87" s="45">
        <f t="shared" ref="AW87" si="977">IF(E87="0",".",IF(E89="",E87,CONCATENATE(E87,"*")))</f>
        <v>3</v>
      </c>
      <c r="AX87" s="45">
        <f t="shared" ref="AX87" si="978">IF(F87="0",".",IF(F89="",F87,CONCATENATE(F87,"*")))</f>
        <v>4</v>
      </c>
      <c r="AY87" s="45">
        <f t="shared" ref="AY87" si="979">IF(G87="0",".",IF(G89="",G87,CONCATENATE(G87,"*")))</f>
        <v>5</v>
      </c>
      <c r="AZ87" s="45">
        <f t="shared" ref="AZ87" si="980">IF(H87="0",".",IF(H89="",H87,CONCATENATE(H87,"*")))</f>
        <v>6</v>
      </c>
      <c r="BA87" s="45">
        <f t="shared" ref="BA87" si="981">IF(I87="0",".",IF(I89="",I87,CONCATENATE(I87,"*")))</f>
        <v>7</v>
      </c>
      <c r="BB87" s="45">
        <f t="shared" ref="BB87" si="982">IF(J87="0",".",IF(J89="",J87,CONCATENATE(J87,"*")))</f>
        <v>8</v>
      </c>
      <c r="BC87" s="45">
        <f t="shared" ref="BC87" si="983">IF(K87="0",".",IF(K89="",K87,CONCATENATE(K87,"*")))</f>
        <v>9</v>
      </c>
      <c r="BD87" s="45">
        <f t="shared" ref="BD87" si="984">IF(L87="0",".",IF(L89="",L87,CONCATENATE(L87,"*")))</f>
        <v>10</v>
      </c>
      <c r="BE87" s="45">
        <f t="shared" ref="BE87" si="985">IF(M87="0",".",IF(M89="",M87,CONCATENATE(M87,"*")))</f>
        <v>11</v>
      </c>
      <c r="BF87" s="45">
        <f t="shared" ref="BF87" si="986">IF(N87="0",".",IF(N89="",N87,CONCATENATE(N87,"*")))</f>
        <v>12</v>
      </c>
      <c r="BG87" s="45">
        <f t="shared" ref="BG87" si="987">IF(O87="0",".",IF(O89="",O87,CONCATENATE(O87,"*")))</f>
        <v>13</v>
      </c>
      <c r="BH87" s="45">
        <f t="shared" ref="BH87" si="988">IF(P87="0",".",IF(P89="",P87,CONCATENATE(P87,"*")))</f>
        <v>14</v>
      </c>
      <c r="BI87" s="45">
        <f t="shared" ref="BI87" si="989">IF(Q87="0",".",IF(Q89="",Q87,CONCATENATE(Q87,"*")))</f>
        <v>15</v>
      </c>
      <c r="BJ87" s="45">
        <f t="shared" ref="BJ87" si="990">IF(R87="0",".",IF(R89="",R87,CONCATENATE(R87,"*")))</f>
        <v>16</v>
      </c>
      <c r="BK87" s="45">
        <f t="shared" ref="BK87" si="991">IF(S87="0",".",IF(S89="",S87,CONCATENATE(S87,"*")))</f>
        <v>17</v>
      </c>
      <c r="BL87" s="45">
        <f t="shared" ref="BL87" si="992">IF(T87="0",".",IF(T89="",T87,CONCATENATE(T87,"*")))</f>
        <v>18</v>
      </c>
      <c r="BM87" s="45">
        <f t="shared" ref="BM87" si="993">IF(U87="0",".",IF(U89="",U87,CONCATENATE(U87,"*")))</f>
        <v>19</v>
      </c>
      <c r="BN87" s="45">
        <f t="shared" ref="BN87" si="994">IF(V87="0",".",IF(V89="",V87,CONCATENATE(V87,"*")))</f>
        <v>20</v>
      </c>
      <c r="BO87" s="45">
        <f t="shared" ref="BO87" si="995">IF(W87="0",".",IF(W89="",W87,CONCATENATE(W87,"*")))</f>
        <v>21</v>
      </c>
      <c r="BP87" s="45">
        <f t="shared" ref="BP87" si="996">IF(X87="0",".",IF(X89="",X87,CONCATENATE(X87,"*")))</f>
        <v>22</v>
      </c>
      <c r="BQ87" s="45">
        <f t="shared" ref="BQ87" si="997">IF(Y87="0",".",IF(Y89="",Y87,CONCATENATE(Y87,"*")))</f>
        <v>23</v>
      </c>
      <c r="BR87" s="45">
        <f t="shared" ref="BR87" si="998">IF(Z87="0",".",IF(Z89="",Z87,CONCATENATE(Z87,"*")))</f>
        <v>24</v>
      </c>
      <c r="BS87" s="45">
        <f t="shared" ref="BS87" si="999">IF(AA87="0",".",IF(AA89="",AA87,CONCATENATE(AA87,"*")))</f>
        <v>25</v>
      </c>
      <c r="BT87" s="45">
        <f t="shared" ref="BT87" si="1000">IF(AB87="0",".",IF(AB89="",AB87,CONCATENATE(AB87,"*")))</f>
        <v>26</v>
      </c>
      <c r="BU87" s="45">
        <f t="shared" ref="BU87" si="1001">IF(AC87="0",".",IF(AC89="",AC87,CONCATENATE(AC87,"*")))</f>
        <v>27</v>
      </c>
      <c r="BV87" s="45">
        <f t="shared" ref="BV87" si="1002">IF(AD87="0",".",IF(AD89="",AD87,CONCATENATE(AD87,"*")))</f>
        <v>28</v>
      </c>
      <c r="BW87" s="45">
        <f t="shared" ref="BW87" si="1003">IF(AE87="0",".",IF(AE89="",AE87,CONCATENATE(AE87,"*")))</f>
        <v>29</v>
      </c>
      <c r="BX87" s="45">
        <f t="shared" ref="BX87" si="1004">IF(AF87="0",".",IF(AF89="",AF87,CONCATENATE(AF87,"*")))</f>
        <v>30</v>
      </c>
      <c r="BY87" s="45">
        <f t="shared" ref="BY87" si="1005">IF(AG87="0",".",IF(AG89="",AG87,CONCATENATE(AG87,"*")))</f>
        <v>31</v>
      </c>
      <c r="BZ87" s="45">
        <f t="shared" ref="BZ87" si="1006">IF(AH87="0",".",IF(AH89="",AH87,CONCATENATE(AH87,"*")))</f>
        <v>32</v>
      </c>
      <c r="CA87" s="45">
        <f t="shared" ref="CA87" si="1007">IF(AI87="0",".",IF(AI89="",AI87,CONCATENATE(AI87,"*")))</f>
        <v>33</v>
      </c>
      <c r="CB87" s="45">
        <f t="shared" ref="CB87" si="1008">IF(AJ87="0",".",IF(AJ89="",AJ87,CONCATENATE(AJ87,"*")))</f>
        <v>34</v>
      </c>
      <c r="CC87" s="45">
        <f t="shared" ref="CC87" si="1009">IF(AK87="0",".",IF(AK89="",AK87,CONCATENATE(AK87,"*")))</f>
        <v>35</v>
      </c>
      <c r="CD87" s="45">
        <f t="shared" ref="CD87" si="1010">IF(AL87="0",".",IF(AL89="",AL87,CONCATENATE(AL87,"*")))</f>
        <v>36</v>
      </c>
      <c r="CE87" s="46">
        <f t="shared" ref="CE87" si="1011">IF(AM87="0",".",IF(AM89="",AM87,CONCATENATE(AM87,"*")))</f>
        <v>37</v>
      </c>
      <c r="CF87" s="48"/>
      <c r="CG87" s="81"/>
      <c r="CH87" s="80"/>
      <c r="CI87" s="48"/>
      <c r="CJ87" s="48"/>
      <c r="CK87" s="48"/>
      <c r="CL87" s="48"/>
      <c r="CM87" s="48"/>
      <c r="CN87" s="48"/>
      <c r="CO87" s="48"/>
      <c r="CP87" s="48"/>
      <c r="CQ87" s="48"/>
      <c r="CR87" s="48"/>
      <c r="CS87" s="48"/>
      <c r="CT87" s="48"/>
      <c r="CU87" s="48"/>
      <c r="CV87" s="48"/>
      <c r="CW87" s="48"/>
      <c r="CX87" s="48"/>
      <c r="CY87" s="48"/>
      <c r="CZ87" s="48"/>
      <c r="DA87" s="48"/>
      <c r="DB87" s="48"/>
      <c r="DC87" s="48"/>
      <c r="DD87" s="48"/>
      <c r="DE87" s="48"/>
      <c r="DF87" s="48"/>
      <c r="DG87" s="48"/>
      <c r="DH87" s="48"/>
      <c r="DI87" s="48"/>
      <c r="DJ87" s="48"/>
      <c r="DK87" s="48"/>
      <c r="DL87" s="48"/>
      <c r="DM87" s="48"/>
      <c r="DN87" s="48"/>
      <c r="DO87" s="48"/>
      <c r="DP87" s="48"/>
      <c r="DQ87" s="48"/>
      <c r="DR87" s="48"/>
      <c r="DS87" s="48"/>
    </row>
    <row r="88" spans="1:123" ht="15.75" thickBot="1" x14ac:dyDescent="0.3">
      <c r="A88" s="42"/>
      <c r="B88" s="233"/>
      <c r="C88" s="57" t="str">
        <f>IF(C87="0",C87,"")</f>
        <v/>
      </c>
      <c r="D88" s="26" t="str">
        <f t="shared" ref="D88:G88" si="1012">IF(D87="0",D87,"")</f>
        <v/>
      </c>
      <c r="E88" s="26" t="str">
        <f t="shared" si="1012"/>
        <v/>
      </c>
      <c r="F88" s="26" t="str">
        <f t="shared" si="1012"/>
        <v/>
      </c>
      <c r="G88" s="26" t="str">
        <f t="shared" si="1012"/>
        <v/>
      </c>
      <c r="H88" s="25" t="str">
        <f>IF(H87="0",H87,"WE")</f>
        <v>WE</v>
      </c>
      <c r="I88" s="25" t="str">
        <f>IF(I87="0",I87,"WE")</f>
        <v>WE</v>
      </c>
      <c r="J88" s="26" t="str">
        <f t="shared" ref="J88:N88" si="1013">IF(J87="0",J87,"")</f>
        <v/>
      </c>
      <c r="K88" s="26" t="str">
        <f t="shared" si="1013"/>
        <v/>
      </c>
      <c r="L88" s="26" t="str">
        <f t="shared" si="1013"/>
        <v/>
      </c>
      <c r="M88" s="26" t="str">
        <f t="shared" si="1013"/>
        <v/>
      </c>
      <c r="N88" s="26" t="str">
        <f t="shared" si="1013"/>
        <v/>
      </c>
      <c r="O88" s="25" t="str">
        <f t="shared" ref="O88:P88" si="1014">IF(O87="0",O87,"WE")</f>
        <v>WE</v>
      </c>
      <c r="P88" s="25" t="str">
        <f t="shared" si="1014"/>
        <v>WE</v>
      </c>
      <c r="Q88" s="26" t="str">
        <f t="shared" ref="Q88:U88" si="1015">IF(Q87="0",Q87,"")</f>
        <v/>
      </c>
      <c r="R88" s="26" t="str">
        <f t="shared" si="1015"/>
        <v/>
      </c>
      <c r="S88" s="26" t="str">
        <f t="shared" si="1015"/>
        <v/>
      </c>
      <c r="T88" s="26" t="str">
        <f t="shared" si="1015"/>
        <v/>
      </c>
      <c r="U88" s="26" t="str">
        <f t="shared" si="1015"/>
        <v/>
      </c>
      <c r="V88" s="25" t="str">
        <f t="shared" ref="V88:W88" si="1016">IF(V87="0",V87,"WE")</f>
        <v>WE</v>
      </c>
      <c r="W88" s="25" t="str">
        <f t="shared" si="1016"/>
        <v>WE</v>
      </c>
      <c r="X88" s="26" t="str">
        <f t="shared" ref="X88:AB88" si="1017">IF(X87="0",X87,"")</f>
        <v/>
      </c>
      <c r="Y88" s="26" t="str">
        <f t="shared" si="1017"/>
        <v/>
      </c>
      <c r="Z88" s="26" t="str">
        <f t="shared" si="1017"/>
        <v/>
      </c>
      <c r="AA88" s="26" t="str">
        <f t="shared" si="1017"/>
        <v/>
      </c>
      <c r="AB88" s="26" t="str">
        <f t="shared" si="1017"/>
        <v/>
      </c>
      <c r="AC88" s="25" t="str">
        <f t="shared" ref="AC88:AD88" si="1018">IF(AC87="0",AC87,"WE")</f>
        <v>WE</v>
      </c>
      <c r="AD88" s="25" t="str">
        <f t="shared" si="1018"/>
        <v>WE</v>
      </c>
      <c r="AE88" s="26" t="str">
        <f t="shared" ref="AE88:AI88" si="1019">IF(AE87="0",AE87,"")</f>
        <v/>
      </c>
      <c r="AF88" s="26" t="str">
        <f t="shared" si="1019"/>
        <v/>
      </c>
      <c r="AG88" s="26" t="str">
        <f t="shared" si="1019"/>
        <v/>
      </c>
      <c r="AH88" s="26" t="str">
        <f t="shared" si="1019"/>
        <v/>
      </c>
      <c r="AI88" s="26" t="str">
        <f t="shared" si="1019"/>
        <v/>
      </c>
      <c r="AJ88" s="25" t="str">
        <f t="shared" ref="AJ88:AK88" si="1020">IF(AJ87="0",AJ87,"WE")</f>
        <v>WE</v>
      </c>
      <c r="AK88" s="25" t="str">
        <f t="shared" si="1020"/>
        <v>WE</v>
      </c>
      <c r="AL88" s="26" t="str">
        <f t="shared" ref="AL88:AM88" si="1021">IF(AL87="0",AL87,"")</f>
        <v/>
      </c>
      <c r="AM88" s="27" t="str">
        <f t="shared" si="1021"/>
        <v/>
      </c>
      <c r="AN88" s="206"/>
      <c r="AO88" s="236"/>
      <c r="AP88" s="244"/>
      <c r="AQ88" s="212"/>
      <c r="AR88" s="32"/>
      <c r="AT88" s="84" t="str">
        <f>B90</f>
        <v>Février</v>
      </c>
      <c r="AU88" s="49">
        <f t="shared" ref="AU88:CE88" si="1022">IF(C90="0",".",IF(C92="",C90,CONCATENATE(C90,"*")))</f>
        <v>1</v>
      </c>
      <c r="AV88" s="45">
        <f t="shared" si="1022"/>
        <v>2</v>
      </c>
      <c r="AW88" s="45">
        <f t="shared" si="1022"/>
        <v>3</v>
      </c>
      <c r="AX88" s="45">
        <f t="shared" si="1022"/>
        <v>4</v>
      </c>
      <c r="AY88" s="45">
        <f t="shared" si="1022"/>
        <v>5</v>
      </c>
      <c r="AZ88" s="45">
        <f t="shared" si="1022"/>
        <v>6</v>
      </c>
      <c r="BA88" s="45">
        <f t="shared" si="1022"/>
        <v>7</v>
      </c>
      <c r="BB88" s="45">
        <f t="shared" si="1022"/>
        <v>8</v>
      </c>
      <c r="BC88" s="45">
        <f t="shared" si="1022"/>
        <v>9</v>
      </c>
      <c r="BD88" s="45">
        <f t="shared" si="1022"/>
        <v>10</v>
      </c>
      <c r="BE88" s="45">
        <f t="shared" si="1022"/>
        <v>11</v>
      </c>
      <c r="BF88" s="45">
        <f t="shared" si="1022"/>
        <v>12</v>
      </c>
      <c r="BG88" s="45">
        <f t="shared" si="1022"/>
        <v>13</v>
      </c>
      <c r="BH88" s="45">
        <f t="shared" si="1022"/>
        <v>14</v>
      </c>
      <c r="BI88" s="45">
        <f t="shared" si="1022"/>
        <v>15</v>
      </c>
      <c r="BJ88" s="45">
        <f t="shared" si="1022"/>
        <v>16</v>
      </c>
      <c r="BK88" s="45">
        <f t="shared" si="1022"/>
        <v>17</v>
      </c>
      <c r="BL88" s="45">
        <f t="shared" si="1022"/>
        <v>18</v>
      </c>
      <c r="BM88" s="45">
        <f t="shared" si="1022"/>
        <v>19</v>
      </c>
      <c r="BN88" s="45">
        <f t="shared" si="1022"/>
        <v>20</v>
      </c>
      <c r="BO88" s="45">
        <f t="shared" si="1022"/>
        <v>21</v>
      </c>
      <c r="BP88" s="45">
        <f t="shared" si="1022"/>
        <v>22</v>
      </c>
      <c r="BQ88" s="45">
        <f t="shared" si="1022"/>
        <v>23</v>
      </c>
      <c r="BR88" s="45">
        <f t="shared" si="1022"/>
        <v>24</v>
      </c>
      <c r="BS88" s="45">
        <f t="shared" si="1022"/>
        <v>25</v>
      </c>
      <c r="BT88" s="45">
        <f t="shared" si="1022"/>
        <v>26</v>
      </c>
      <c r="BU88" s="45">
        <f t="shared" si="1022"/>
        <v>27</v>
      </c>
      <c r="BV88" s="45">
        <f t="shared" si="1022"/>
        <v>28</v>
      </c>
      <c r="BW88" s="45">
        <f t="shared" si="1022"/>
        <v>29</v>
      </c>
      <c r="BX88" s="45">
        <f t="shared" si="1022"/>
        <v>30</v>
      </c>
      <c r="BY88" s="45">
        <f t="shared" si="1022"/>
        <v>31</v>
      </c>
      <c r="BZ88" s="45">
        <f t="shared" si="1022"/>
        <v>32</v>
      </c>
      <c r="CA88" s="45">
        <f t="shared" si="1022"/>
        <v>33</v>
      </c>
      <c r="CB88" s="45">
        <f t="shared" si="1022"/>
        <v>34</v>
      </c>
      <c r="CC88" s="45">
        <f t="shared" si="1022"/>
        <v>35</v>
      </c>
      <c r="CD88" s="45">
        <f t="shared" si="1022"/>
        <v>36</v>
      </c>
      <c r="CE88" s="46">
        <f t="shared" si="1022"/>
        <v>37</v>
      </c>
      <c r="CF88" s="48"/>
      <c r="CG88" s="81"/>
      <c r="CH88" s="80"/>
      <c r="CI88" s="48"/>
      <c r="CJ88" s="48"/>
      <c r="CK88" s="48"/>
      <c r="CL88" s="48"/>
      <c r="CM88" s="48"/>
      <c r="CN88" s="48"/>
      <c r="CO88" s="48"/>
      <c r="CP88" s="48"/>
      <c r="CQ88" s="48"/>
      <c r="CR88" s="48"/>
      <c r="CS88" s="48"/>
      <c r="CT88" s="48"/>
      <c r="CU88" s="48"/>
      <c r="CV88" s="48"/>
      <c r="CW88" s="48"/>
      <c r="CX88" s="48"/>
      <c r="CY88" s="48"/>
      <c r="CZ88" s="48"/>
      <c r="DA88" s="48"/>
      <c r="DB88" s="48"/>
      <c r="DC88" s="48"/>
      <c r="DD88" s="48"/>
      <c r="DE88" s="48"/>
      <c r="DF88" s="48"/>
      <c r="DG88" s="48"/>
      <c r="DH88" s="48"/>
      <c r="DI88" s="48"/>
      <c r="DJ88" s="48"/>
      <c r="DK88" s="48"/>
      <c r="DL88" s="48"/>
      <c r="DM88" s="48"/>
      <c r="DN88" s="48"/>
      <c r="DO88" s="48"/>
      <c r="DP88" s="48"/>
      <c r="DQ88" s="48"/>
      <c r="DR88" s="48"/>
      <c r="DS88" s="48"/>
    </row>
    <row r="89" spans="1:123" ht="15.75" thickBot="1" x14ac:dyDescent="0.3">
      <c r="A89" s="42"/>
      <c r="B89" s="219"/>
      <c r="C89" s="1" t="str">
        <f>IF(C87="0",C87,"")</f>
        <v/>
      </c>
      <c r="D89" s="9" t="str">
        <f t="shared" ref="D89:AM89" si="1023">IF(D87="0",D87,"")</f>
        <v/>
      </c>
      <c r="E89" s="9" t="str">
        <f t="shared" si="1023"/>
        <v/>
      </c>
      <c r="F89" s="9" t="str">
        <f t="shared" si="1023"/>
        <v/>
      </c>
      <c r="G89" s="9" t="str">
        <f t="shared" si="1023"/>
        <v/>
      </c>
      <c r="H89" s="2" t="str">
        <f t="shared" si="1023"/>
        <v/>
      </c>
      <c r="I89" s="2" t="str">
        <f t="shared" si="1023"/>
        <v/>
      </c>
      <c r="J89" s="9" t="str">
        <f t="shared" si="1023"/>
        <v/>
      </c>
      <c r="K89" s="9" t="str">
        <f t="shared" si="1023"/>
        <v/>
      </c>
      <c r="L89" s="9" t="str">
        <f t="shared" si="1023"/>
        <v/>
      </c>
      <c r="M89" s="9" t="str">
        <f t="shared" si="1023"/>
        <v/>
      </c>
      <c r="N89" s="9" t="str">
        <f t="shared" si="1023"/>
        <v/>
      </c>
      <c r="O89" s="2" t="str">
        <f t="shared" si="1023"/>
        <v/>
      </c>
      <c r="P89" s="2" t="str">
        <f t="shared" si="1023"/>
        <v/>
      </c>
      <c r="Q89" s="9" t="str">
        <f t="shared" si="1023"/>
        <v/>
      </c>
      <c r="R89" s="9" t="str">
        <f t="shared" si="1023"/>
        <v/>
      </c>
      <c r="S89" s="9" t="str">
        <f t="shared" si="1023"/>
        <v/>
      </c>
      <c r="T89" s="9" t="str">
        <f t="shared" si="1023"/>
        <v/>
      </c>
      <c r="U89" s="9" t="str">
        <f t="shared" si="1023"/>
        <v/>
      </c>
      <c r="V89" s="2" t="str">
        <f t="shared" si="1023"/>
        <v/>
      </c>
      <c r="W89" s="2" t="str">
        <f t="shared" si="1023"/>
        <v/>
      </c>
      <c r="X89" s="9" t="str">
        <f t="shared" si="1023"/>
        <v/>
      </c>
      <c r="Y89" s="9" t="str">
        <f t="shared" si="1023"/>
        <v/>
      </c>
      <c r="Z89" s="9" t="str">
        <f t="shared" si="1023"/>
        <v/>
      </c>
      <c r="AA89" s="9" t="str">
        <f t="shared" si="1023"/>
        <v/>
      </c>
      <c r="AB89" s="9" t="str">
        <f t="shared" si="1023"/>
        <v/>
      </c>
      <c r="AC89" s="4" t="str">
        <f t="shared" si="1023"/>
        <v/>
      </c>
      <c r="AD89" s="2" t="str">
        <f t="shared" si="1023"/>
        <v/>
      </c>
      <c r="AE89" s="9" t="str">
        <f t="shared" si="1023"/>
        <v/>
      </c>
      <c r="AF89" s="9" t="str">
        <f t="shared" si="1023"/>
        <v/>
      </c>
      <c r="AG89" s="9" t="str">
        <f t="shared" si="1023"/>
        <v/>
      </c>
      <c r="AH89" s="9" t="str">
        <f t="shared" si="1023"/>
        <v/>
      </c>
      <c r="AI89" s="9" t="str">
        <f t="shared" si="1023"/>
        <v/>
      </c>
      <c r="AJ89" s="2" t="str">
        <f t="shared" si="1023"/>
        <v/>
      </c>
      <c r="AK89" s="2" t="str">
        <f t="shared" si="1023"/>
        <v/>
      </c>
      <c r="AL89" s="9" t="str">
        <f t="shared" si="1023"/>
        <v/>
      </c>
      <c r="AM89" s="21" t="str">
        <f t="shared" si="1023"/>
        <v/>
      </c>
      <c r="AN89" s="207"/>
      <c r="AO89" s="237"/>
      <c r="AP89" s="225"/>
      <c r="AQ89" s="213"/>
      <c r="AR89" s="32"/>
      <c r="AT89" s="84" t="str">
        <f>B93</f>
        <v>Mars</v>
      </c>
      <c r="AU89" s="49">
        <f t="shared" ref="AU89:CE89" si="1024">IF(C93="0",".",IF(C95="",C93,CONCATENATE(C93,"*")))</f>
        <v>1</v>
      </c>
      <c r="AV89" s="45">
        <f t="shared" si="1024"/>
        <v>2</v>
      </c>
      <c r="AW89" s="45">
        <f t="shared" si="1024"/>
        <v>3</v>
      </c>
      <c r="AX89" s="45">
        <f t="shared" si="1024"/>
        <v>4</v>
      </c>
      <c r="AY89" s="45">
        <f t="shared" si="1024"/>
        <v>5</v>
      </c>
      <c r="AZ89" s="45">
        <f t="shared" si="1024"/>
        <v>6</v>
      </c>
      <c r="BA89" s="45">
        <f t="shared" si="1024"/>
        <v>7</v>
      </c>
      <c r="BB89" s="45">
        <f t="shared" si="1024"/>
        <v>8</v>
      </c>
      <c r="BC89" s="45">
        <f t="shared" si="1024"/>
        <v>9</v>
      </c>
      <c r="BD89" s="45">
        <f t="shared" si="1024"/>
        <v>10</v>
      </c>
      <c r="BE89" s="45">
        <f t="shared" si="1024"/>
        <v>11</v>
      </c>
      <c r="BF89" s="45">
        <f t="shared" si="1024"/>
        <v>12</v>
      </c>
      <c r="BG89" s="45">
        <f t="shared" si="1024"/>
        <v>13</v>
      </c>
      <c r="BH89" s="45">
        <f t="shared" si="1024"/>
        <v>14</v>
      </c>
      <c r="BI89" s="45">
        <f t="shared" si="1024"/>
        <v>15</v>
      </c>
      <c r="BJ89" s="45">
        <f t="shared" si="1024"/>
        <v>16</v>
      </c>
      <c r="BK89" s="45">
        <f t="shared" si="1024"/>
        <v>17</v>
      </c>
      <c r="BL89" s="45">
        <f t="shared" si="1024"/>
        <v>18</v>
      </c>
      <c r="BM89" s="45">
        <f t="shared" si="1024"/>
        <v>19</v>
      </c>
      <c r="BN89" s="45">
        <f t="shared" si="1024"/>
        <v>20</v>
      </c>
      <c r="BO89" s="45">
        <f t="shared" si="1024"/>
        <v>21</v>
      </c>
      <c r="BP89" s="45">
        <f t="shared" si="1024"/>
        <v>22</v>
      </c>
      <c r="BQ89" s="45">
        <f t="shared" si="1024"/>
        <v>23</v>
      </c>
      <c r="BR89" s="45">
        <f t="shared" si="1024"/>
        <v>24</v>
      </c>
      <c r="BS89" s="45">
        <f t="shared" si="1024"/>
        <v>25</v>
      </c>
      <c r="BT89" s="45">
        <f t="shared" si="1024"/>
        <v>26</v>
      </c>
      <c r="BU89" s="45">
        <f t="shared" si="1024"/>
        <v>27</v>
      </c>
      <c r="BV89" s="45">
        <f t="shared" si="1024"/>
        <v>28</v>
      </c>
      <c r="BW89" s="45">
        <f t="shared" si="1024"/>
        <v>29</v>
      </c>
      <c r="BX89" s="45">
        <f t="shared" si="1024"/>
        <v>30</v>
      </c>
      <c r="BY89" s="45">
        <f t="shared" si="1024"/>
        <v>31</v>
      </c>
      <c r="BZ89" s="45">
        <f t="shared" si="1024"/>
        <v>32</v>
      </c>
      <c r="CA89" s="45">
        <f t="shared" si="1024"/>
        <v>33</v>
      </c>
      <c r="CB89" s="45">
        <f t="shared" si="1024"/>
        <v>34</v>
      </c>
      <c r="CC89" s="45">
        <f t="shared" si="1024"/>
        <v>35</v>
      </c>
      <c r="CD89" s="45">
        <f t="shared" si="1024"/>
        <v>36</v>
      </c>
      <c r="CE89" s="46">
        <f t="shared" si="1024"/>
        <v>37</v>
      </c>
      <c r="CF89" s="48"/>
      <c r="CG89" s="81"/>
      <c r="CH89" s="80"/>
      <c r="CI89" s="48"/>
      <c r="CJ89" s="48"/>
      <c r="CK89" s="48"/>
      <c r="CL89" s="48"/>
      <c r="CM89" s="48"/>
      <c r="CN89" s="48"/>
      <c r="CO89" s="48"/>
      <c r="CP89" s="48"/>
      <c r="CQ89" s="48"/>
      <c r="CR89" s="48"/>
      <c r="CS89" s="48"/>
      <c r="CT89" s="48"/>
      <c r="CU89" s="48"/>
      <c r="CV89" s="48"/>
      <c r="CW89" s="48"/>
      <c r="CX89" s="48"/>
      <c r="CY89" s="48"/>
      <c r="CZ89" s="48"/>
      <c r="DA89" s="48"/>
      <c r="DB89" s="48"/>
      <c r="DC89" s="48"/>
      <c r="DD89" s="48"/>
      <c r="DE89" s="48"/>
      <c r="DF89" s="48"/>
      <c r="DG89" s="48"/>
      <c r="DH89" s="48"/>
      <c r="DI89" s="48"/>
      <c r="DJ89" s="48"/>
      <c r="DK89" s="48"/>
      <c r="DL89" s="48"/>
      <c r="DM89" s="48"/>
      <c r="DN89" s="48"/>
      <c r="DO89" s="48"/>
      <c r="DP89" s="48"/>
      <c r="DQ89" s="48"/>
      <c r="DR89" s="48"/>
      <c r="DS89" s="48"/>
    </row>
    <row r="90" spans="1:123" ht="15.75" thickBot="1" x14ac:dyDescent="0.3">
      <c r="A90" s="42"/>
      <c r="B90" s="218" t="s">
        <v>19</v>
      </c>
      <c r="C90" s="58">
        <v>1</v>
      </c>
      <c r="D90" s="20">
        <f t="shared" ref="D90" si="1025">C90+1</f>
        <v>2</v>
      </c>
      <c r="E90" s="20">
        <f t="shared" ref="E90" si="1026">D90+1</f>
        <v>3</v>
      </c>
      <c r="F90" s="20">
        <f t="shared" ref="F90" si="1027">E90+1</f>
        <v>4</v>
      </c>
      <c r="G90" s="20">
        <f t="shared" ref="G90" si="1028">F90+1</f>
        <v>5</v>
      </c>
      <c r="H90" s="3">
        <f t="shared" ref="H90" si="1029">G90+1</f>
        <v>6</v>
      </c>
      <c r="I90" s="3">
        <f t="shared" ref="I90" si="1030">H90+1</f>
        <v>7</v>
      </c>
      <c r="J90" s="20">
        <f t="shared" ref="J90" si="1031">I90+1</f>
        <v>8</v>
      </c>
      <c r="K90" s="20">
        <f t="shared" ref="K90" si="1032">J90+1</f>
        <v>9</v>
      </c>
      <c r="L90" s="20">
        <f t="shared" ref="L90" si="1033">K90+1</f>
        <v>10</v>
      </c>
      <c r="M90" s="20">
        <f t="shared" ref="M90" si="1034">L90+1</f>
        <v>11</v>
      </c>
      <c r="N90" s="20">
        <f t="shared" ref="N90" si="1035">M90+1</f>
        <v>12</v>
      </c>
      <c r="O90" s="3">
        <f t="shared" ref="O90" si="1036">N90+1</f>
        <v>13</v>
      </c>
      <c r="P90" s="3">
        <f t="shared" ref="P90" si="1037">O90+1</f>
        <v>14</v>
      </c>
      <c r="Q90" s="20">
        <f t="shared" ref="Q90" si="1038">P90+1</f>
        <v>15</v>
      </c>
      <c r="R90" s="20">
        <f t="shared" ref="R90" si="1039">Q90+1</f>
        <v>16</v>
      </c>
      <c r="S90" s="20">
        <f t="shared" ref="S90" si="1040">R90+1</f>
        <v>17</v>
      </c>
      <c r="T90" s="20">
        <f t="shared" ref="T90" si="1041">S90+1</f>
        <v>18</v>
      </c>
      <c r="U90" s="20">
        <f t="shared" ref="U90" si="1042">T90+1</f>
        <v>19</v>
      </c>
      <c r="V90" s="3">
        <f t="shared" ref="V90" si="1043">U90+1</f>
        <v>20</v>
      </c>
      <c r="W90" s="3">
        <f t="shared" ref="W90" si="1044">V90+1</f>
        <v>21</v>
      </c>
      <c r="X90" s="20">
        <f t="shared" ref="X90" si="1045">W90+1</f>
        <v>22</v>
      </c>
      <c r="Y90" s="20">
        <f t="shared" ref="Y90" si="1046">X90+1</f>
        <v>23</v>
      </c>
      <c r="Z90" s="20">
        <f t="shared" ref="Z90" si="1047">Y90+1</f>
        <v>24</v>
      </c>
      <c r="AA90" s="20">
        <f t="shared" ref="AA90" si="1048">Z90+1</f>
        <v>25</v>
      </c>
      <c r="AB90" s="20">
        <f t="shared" ref="AB90" si="1049">AA90+1</f>
        <v>26</v>
      </c>
      <c r="AC90" s="3">
        <f t="shared" ref="AC90" si="1050">AB90+1</f>
        <v>27</v>
      </c>
      <c r="AD90" s="3">
        <f t="shared" ref="AD90" si="1051">AC90+1</f>
        <v>28</v>
      </c>
      <c r="AE90" s="20">
        <f t="shared" ref="AE90" si="1052">AD90+1</f>
        <v>29</v>
      </c>
      <c r="AF90" s="20">
        <f t="shared" ref="AF90" si="1053">AE90+1</f>
        <v>30</v>
      </c>
      <c r="AG90" s="20">
        <f t="shared" ref="AG90" si="1054">AF90+1</f>
        <v>31</v>
      </c>
      <c r="AH90" s="20">
        <f t="shared" ref="AH90" si="1055">AG90+1</f>
        <v>32</v>
      </c>
      <c r="AI90" s="20">
        <f t="shared" ref="AI90" si="1056">AH90+1</f>
        <v>33</v>
      </c>
      <c r="AJ90" s="3">
        <f t="shared" ref="AJ90" si="1057">AI90+1</f>
        <v>34</v>
      </c>
      <c r="AK90" s="3">
        <f t="shared" ref="AK90" si="1058">AJ90+1</f>
        <v>35</v>
      </c>
      <c r="AL90" s="20">
        <f t="shared" ref="AL90" si="1059">AK90+1</f>
        <v>36</v>
      </c>
      <c r="AM90" s="20">
        <f t="shared" ref="AM90" si="1060">AL90+1</f>
        <v>37</v>
      </c>
      <c r="AN90" s="234">
        <f>COUNTIF(C91:AM91,"CS")</f>
        <v>0</v>
      </c>
      <c r="AO90" s="235">
        <f>COUNTIF(C91:AM91,"WE")/2</f>
        <v>5</v>
      </c>
      <c r="AP90" s="243">
        <f>COUNTIFS(C91:AM91,"CS",C92:AM92,"Did")</f>
        <v>0</v>
      </c>
      <c r="AQ90" s="226">
        <f>COUNTIFS(C91:AM91,"WE",C92:AM92,"Did")/2</f>
        <v>0</v>
      </c>
      <c r="AR90" s="32"/>
      <c r="AT90" s="84" t="str">
        <f>B96</f>
        <v>Avril</v>
      </c>
      <c r="AU90" s="49">
        <f t="shared" ref="AU90:CE90" si="1061">IF(C96="0",".",IF(C98="",C96,CONCATENATE(C96,"*")))</f>
        <v>1</v>
      </c>
      <c r="AV90" s="45">
        <f t="shared" si="1061"/>
        <v>2</v>
      </c>
      <c r="AW90" s="45">
        <f t="shared" si="1061"/>
        <v>3</v>
      </c>
      <c r="AX90" s="45">
        <f t="shared" si="1061"/>
        <v>4</v>
      </c>
      <c r="AY90" s="45">
        <f t="shared" si="1061"/>
        <v>5</v>
      </c>
      <c r="AZ90" s="45">
        <f t="shared" si="1061"/>
        <v>6</v>
      </c>
      <c r="BA90" s="45">
        <f t="shared" si="1061"/>
        <v>7</v>
      </c>
      <c r="BB90" s="45">
        <f t="shared" si="1061"/>
        <v>8</v>
      </c>
      <c r="BC90" s="45">
        <f t="shared" si="1061"/>
        <v>9</v>
      </c>
      <c r="BD90" s="45">
        <f t="shared" si="1061"/>
        <v>10</v>
      </c>
      <c r="BE90" s="45">
        <f t="shared" si="1061"/>
        <v>11</v>
      </c>
      <c r="BF90" s="45">
        <f t="shared" si="1061"/>
        <v>12</v>
      </c>
      <c r="BG90" s="45">
        <f t="shared" si="1061"/>
        <v>13</v>
      </c>
      <c r="BH90" s="45">
        <f t="shared" si="1061"/>
        <v>14</v>
      </c>
      <c r="BI90" s="45">
        <f t="shared" si="1061"/>
        <v>15</v>
      </c>
      <c r="BJ90" s="45">
        <f t="shared" si="1061"/>
        <v>16</v>
      </c>
      <c r="BK90" s="45">
        <f t="shared" si="1061"/>
        <v>17</v>
      </c>
      <c r="BL90" s="45">
        <f t="shared" si="1061"/>
        <v>18</v>
      </c>
      <c r="BM90" s="45">
        <f t="shared" si="1061"/>
        <v>19</v>
      </c>
      <c r="BN90" s="45">
        <f t="shared" si="1061"/>
        <v>20</v>
      </c>
      <c r="BO90" s="45">
        <f t="shared" si="1061"/>
        <v>21</v>
      </c>
      <c r="BP90" s="45">
        <f t="shared" si="1061"/>
        <v>22</v>
      </c>
      <c r="BQ90" s="45">
        <f t="shared" si="1061"/>
        <v>23</v>
      </c>
      <c r="BR90" s="45">
        <f t="shared" si="1061"/>
        <v>24</v>
      </c>
      <c r="BS90" s="45">
        <f t="shared" si="1061"/>
        <v>25</v>
      </c>
      <c r="BT90" s="45">
        <f t="shared" si="1061"/>
        <v>26</v>
      </c>
      <c r="BU90" s="45">
        <f t="shared" si="1061"/>
        <v>27</v>
      </c>
      <c r="BV90" s="45">
        <f t="shared" si="1061"/>
        <v>28</v>
      </c>
      <c r="BW90" s="45">
        <f t="shared" si="1061"/>
        <v>29</v>
      </c>
      <c r="BX90" s="45">
        <f t="shared" si="1061"/>
        <v>30</v>
      </c>
      <c r="BY90" s="45">
        <f t="shared" si="1061"/>
        <v>31</v>
      </c>
      <c r="BZ90" s="45">
        <f t="shared" si="1061"/>
        <v>32</v>
      </c>
      <c r="CA90" s="45">
        <f t="shared" si="1061"/>
        <v>33</v>
      </c>
      <c r="CB90" s="45">
        <f t="shared" si="1061"/>
        <v>34</v>
      </c>
      <c r="CC90" s="45">
        <f t="shared" si="1061"/>
        <v>35</v>
      </c>
      <c r="CD90" s="45">
        <f t="shared" si="1061"/>
        <v>36</v>
      </c>
      <c r="CE90" s="46">
        <f t="shared" si="1061"/>
        <v>37</v>
      </c>
      <c r="CF90" s="48"/>
      <c r="CG90" s="81"/>
      <c r="CH90" s="80"/>
      <c r="CI90" s="48"/>
      <c r="CJ90" s="48"/>
      <c r="CK90" s="48"/>
      <c r="CL90" s="48"/>
      <c r="CM90" s="48"/>
      <c r="CN90" s="48"/>
      <c r="CO90" s="48"/>
      <c r="CP90" s="48"/>
      <c r="CQ90" s="48"/>
      <c r="CR90" s="48"/>
      <c r="CS90" s="48"/>
      <c r="CT90" s="48"/>
      <c r="CU90" s="48"/>
      <c r="CV90" s="48"/>
      <c r="CW90" s="48"/>
      <c r="CX90" s="48"/>
      <c r="CY90" s="48"/>
      <c r="CZ90" s="48"/>
      <c r="DA90" s="48"/>
      <c r="DB90" s="48"/>
      <c r="DC90" s="48"/>
      <c r="DD90" s="48"/>
      <c r="DE90" s="48"/>
      <c r="DF90" s="48"/>
      <c r="DG90" s="48"/>
      <c r="DH90" s="48"/>
      <c r="DI90" s="48"/>
      <c r="DJ90" s="48"/>
      <c r="DK90" s="48"/>
      <c r="DL90" s="48"/>
      <c r="DM90" s="48"/>
      <c r="DN90" s="48"/>
      <c r="DO90" s="48"/>
      <c r="DP90" s="48"/>
      <c r="DQ90" s="48"/>
      <c r="DR90" s="48"/>
      <c r="DS90" s="48"/>
    </row>
    <row r="91" spans="1:123" ht="15.75" thickBot="1" x14ac:dyDescent="0.3">
      <c r="A91" s="42"/>
      <c r="B91" s="233"/>
      <c r="C91" s="57" t="str">
        <f>IF(C90="0",C90,"")</f>
        <v/>
      </c>
      <c r="D91" s="26" t="str">
        <f t="shared" ref="D91:G91" si="1062">IF(D90="0",D90,"")</f>
        <v/>
      </c>
      <c r="E91" s="26" t="str">
        <f t="shared" si="1062"/>
        <v/>
      </c>
      <c r="F91" s="26" t="str">
        <f t="shared" si="1062"/>
        <v/>
      </c>
      <c r="G91" s="26" t="str">
        <f t="shared" si="1062"/>
        <v/>
      </c>
      <c r="H91" s="25" t="str">
        <f>IF(H90="0",H90,"WE")</f>
        <v>WE</v>
      </c>
      <c r="I91" s="25" t="str">
        <f>IF(I90="0",I90,"WE")</f>
        <v>WE</v>
      </c>
      <c r="J91" s="26" t="str">
        <f t="shared" ref="J91:N91" si="1063">IF(J90="0",J90,"")</f>
        <v/>
      </c>
      <c r="K91" s="26" t="str">
        <f t="shared" si="1063"/>
        <v/>
      </c>
      <c r="L91" s="26" t="str">
        <f t="shared" si="1063"/>
        <v/>
      </c>
      <c r="M91" s="26" t="str">
        <f t="shared" si="1063"/>
        <v/>
      </c>
      <c r="N91" s="26" t="str">
        <f t="shared" si="1063"/>
        <v/>
      </c>
      <c r="O91" s="25" t="str">
        <f t="shared" ref="O91:P91" si="1064">IF(O90="0",O90,"WE")</f>
        <v>WE</v>
      </c>
      <c r="P91" s="25" t="str">
        <f t="shared" si="1064"/>
        <v>WE</v>
      </c>
      <c r="Q91" s="26" t="str">
        <f t="shared" ref="Q91:U91" si="1065">IF(Q90="0",Q90,"")</f>
        <v/>
      </c>
      <c r="R91" s="26" t="str">
        <f t="shared" si="1065"/>
        <v/>
      </c>
      <c r="S91" s="26" t="str">
        <f t="shared" si="1065"/>
        <v/>
      </c>
      <c r="T91" s="26" t="str">
        <f t="shared" si="1065"/>
        <v/>
      </c>
      <c r="U91" s="26" t="str">
        <f t="shared" si="1065"/>
        <v/>
      </c>
      <c r="V91" s="25" t="str">
        <f t="shared" ref="V91:W91" si="1066">IF(V90="0",V90,"WE")</f>
        <v>WE</v>
      </c>
      <c r="W91" s="25" t="str">
        <f t="shared" si="1066"/>
        <v>WE</v>
      </c>
      <c r="X91" s="26" t="str">
        <f t="shared" ref="X91:AB91" si="1067">IF(X90="0",X90,"")</f>
        <v/>
      </c>
      <c r="Y91" s="26" t="str">
        <f t="shared" si="1067"/>
        <v/>
      </c>
      <c r="Z91" s="26" t="str">
        <f t="shared" si="1067"/>
        <v/>
      </c>
      <c r="AA91" s="26" t="str">
        <f t="shared" si="1067"/>
        <v/>
      </c>
      <c r="AB91" s="26" t="str">
        <f t="shared" si="1067"/>
        <v/>
      </c>
      <c r="AC91" s="25" t="str">
        <f t="shared" ref="AC91:AD91" si="1068">IF(AC90="0",AC90,"WE")</f>
        <v>WE</v>
      </c>
      <c r="AD91" s="25" t="str">
        <f t="shared" si="1068"/>
        <v>WE</v>
      </c>
      <c r="AE91" s="26" t="str">
        <f t="shared" ref="AE91:AI91" si="1069">IF(AE90="0",AE90,"")</f>
        <v/>
      </c>
      <c r="AF91" s="26" t="str">
        <f t="shared" si="1069"/>
        <v/>
      </c>
      <c r="AG91" s="26" t="str">
        <f t="shared" si="1069"/>
        <v/>
      </c>
      <c r="AH91" s="26" t="str">
        <f t="shared" si="1069"/>
        <v/>
      </c>
      <c r="AI91" s="26" t="str">
        <f t="shared" si="1069"/>
        <v/>
      </c>
      <c r="AJ91" s="25" t="str">
        <f t="shared" ref="AJ91:AK91" si="1070">IF(AJ90="0",AJ90,"WE")</f>
        <v>WE</v>
      </c>
      <c r="AK91" s="25" t="str">
        <f t="shared" si="1070"/>
        <v>WE</v>
      </c>
      <c r="AL91" s="26" t="str">
        <f t="shared" ref="AL91:AM91" si="1071">IF(AL90="0",AL90,"")</f>
        <v/>
      </c>
      <c r="AM91" s="27" t="str">
        <f t="shared" si="1071"/>
        <v/>
      </c>
      <c r="AN91" s="206"/>
      <c r="AO91" s="236"/>
      <c r="AP91" s="244"/>
      <c r="AQ91" s="212"/>
      <c r="AR91" s="32"/>
      <c r="AT91" s="84" t="str">
        <f>B99</f>
        <v>Mai</v>
      </c>
      <c r="AU91" s="49">
        <f t="shared" ref="AU91:CE91" si="1072">IF(C99="0",".",IF(C101="",C99,CONCATENATE(C99,"*")))</f>
        <v>1</v>
      </c>
      <c r="AV91" s="45">
        <f t="shared" si="1072"/>
        <v>2</v>
      </c>
      <c r="AW91" s="45">
        <f t="shared" si="1072"/>
        <v>3</v>
      </c>
      <c r="AX91" s="45">
        <f t="shared" si="1072"/>
        <v>4</v>
      </c>
      <c r="AY91" s="45">
        <f t="shared" si="1072"/>
        <v>5</v>
      </c>
      <c r="AZ91" s="45">
        <f t="shared" si="1072"/>
        <v>6</v>
      </c>
      <c r="BA91" s="45">
        <f t="shared" si="1072"/>
        <v>7</v>
      </c>
      <c r="BB91" s="45">
        <f t="shared" si="1072"/>
        <v>8</v>
      </c>
      <c r="BC91" s="45">
        <f t="shared" si="1072"/>
        <v>9</v>
      </c>
      <c r="BD91" s="45">
        <f t="shared" si="1072"/>
        <v>10</v>
      </c>
      <c r="BE91" s="45">
        <f t="shared" si="1072"/>
        <v>11</v>
      </c>
      <c r="BF91" s="45">
        <f t="shared" si="1072"/>
        <v>12</v>
      </c>
      <c r="BG91" s="45">
        <f t="shared" si="1072"/>
        <v>13</v>
      </c>
      <c r="BH91" s="45">
        <f t="shared" si="1072"/>
        <v>14</v>
      </c>
      <c r="BI91" s="45">
        <f t="shared" si="1072"/>
        <v>15</v>
      </c>
      <c r="BJ91" s="45">
        <f t="shared" si="1072"/>
        <v>16</v>
      </c>
      <c r="BK91" s="45">
        <f t="shared" si="1072"/>
        <v>17</v>
      </c>
      <c r="BL91" s="45">
        <f t="shared" si="1072"/>
        <v>18</v>
      </c>
      <c r="BM91" s="45">
        <f t="shared" si="1072"/>
        <v>19</v>
      </c>
      <c r="BN91" s="45">
        <f t="shared" si="1072"/>
        <v>20</v>
      </c>
      <c r="BO91" s="45">
        <f t="shared" si="1072"/>
        <v>21</v>
      </c>
      <c r="BP91" s="45">
        <f t="shared" si="1072"/>
        <v>22</v>
      </c>
      <c r="BQ91" s="45">
        <f t="shared" si="1072"/>
        <v>23</v>
      </c>
      <c r="BR91" s="45">
        <f t="shared" si="1072"/>
        <v>24</v>
      </c>
      <c r="BS91" s="45">
        <f t="shared" si="1072"/>
        <v>25</v>
      </c>
      <c r="BT91" s="45">
        <f t="shared" si="1072"/>
        <v>26</v>
      </c>
      <c r="BU91" s="45">
        <f t="shared" si="1072"/>
        <v>27</v>
      </c>
      <c r="BV91" s="45">
        <f t="shared" si="1072"/>
        <v>28</v>
      </c>
      <c r="BW91" s="45">
        <f t="shared" si="1072"/>
        <v>29</v>
      </c>
      <c r="BX91" s="45">
        <f t="shared" si="1072"/>
        <v>30</v>
      </c>
      <c r="BY91" s="45">
        <f t="shared" si="1072"/>
        <v>31</v>
      </c>
      <c r="BZ91" s="45">
        <f t="shared" si="1072"/>
        <v>32</v>
      </c>
      <c r="CA91" s="45">
        <f t="shared" si="1072"/>
        <v>33</v>
      </c>
      <c r="CB91" s="45">
        <f t="shared" si="1072"/>
        <v>34</v>
      </c>
      <c r="CC91" s="45">
        <f t="shared" si="1072"/>
        <v>35</v>
      </c>
      <c r="CD91" s="45">
        <f t="shared" si="1072"/>
        <v>36</v>
      </c>
      <c r="CE91" s="46">
        <f t="shared" si="1072"/>
        <v>37</v>
      </c>
      <c r="CF91" s="48"/>
      <c r="CG91" s="81"/>
      <c r="CH91" s="80"/>
      <c r="CI91" s="48"/>
      <c r="CJ91" s="48"/>
      <c r="CK91" s="48"/>
      <c r="CL91" s="48"/>
      <c r="CM91" s="48"/>
      <c r="CN91" s="48"/>
      <c r="CO91" s="48"/>
      <c r="CP91" s="48"/>
      <c r="CQ91" s="48"/>
      <c r="CR91" s="48"/>
      <c r="CS91" s="48"/>
      <c r="CT91" s="48"/>
      <c r="CU91" s="48"/>
      <c r="CV91" s="48"/>
      <c r="CW91" s="48"/>
      <c r="CX91" s="48"/>
      <c r="CY91" s="48"/>
      <c r="CZ91" s="48"/>
      <c r="DA91" s="48"/>
      <c r="DB91" s="48"/>
      <c r="DC91" s="48"/>
      <c r="DD91" s="48"/>
      <c r="DE91" s="48"/>
      <c r="DF91" s="48"/>
      <c r="DG91" s="48"/>
      <c r="DH91" s="48"/>
      <c r="DI91" s="48"/>
      <c r="DJ91" s="48"/>
      <c r="DK91" s="48"/>
      <c r="DL91" s="48"/>
      <c r="DM91" s="48"/>
      <c r="DN91" s="48"/>
      <c r="DO91" s="48"/>
      <c r="DP91" s="48"/>
      <c r="DQ91" s="48"/>
      <c r="DR91" s="48"/>
      <c r="DS91" s="48"/>
    </row>
    <row r="92" spans="1:123" ht="15.75" thickBot="1" x14ac:dyDescent="0.3">
      <c r="A92" s="42"/>
      <c r="B92" s="219"/>
      <c r="C92" s="1" t="str">
        <f>IF(C90="0",C90,"")</f>
        <v/>
      </c>
      <c r="D92" s="9" t="str">
        <f t="shared" ref="D92:AM92" si="1073">IF(D90="0",D90,"")</f>
        <v/>
      </c>
      <c r="E92" s="9" t="str">
        <f t="shared" si="1073"/>
        <v/>
      </c>
      <c r="F92" s="9" t="str">
        <f t="shared" si="1073"/>
        <v/>
      </c>
      <c r="G92" s="9" t="str">
        <f t="shared" si="1073"/>
        <v/>
      </c>
      <c r="H92" s="2" t="str">
        <f t="shared" si="1073"/>
        <v/>
      </c>
      <c r="I92" s="2" t="str">
        <f t="shared" si="1073"/>
        <v/>
      </c>
      <c r="J92" s="9" t="str">
        <f t="shared" si="1073"/>
        <v/>
      </c>
      <c r="K92" s="9" t="str">
        <f t="shared" si="1073"/>
        <v/>
      </c>
      <c r="L92" s="9" t="str">
        <f t="shared" si="1073"/>
        <v/>
      </c>
      <c r="M92" s="9" t="str">
        <f t="shared" si="1073"/>
        <v/>
      </c>
      <c r="N92" s="9" t="str">
        <f t="shared" si="1073"/>
        <v/>
      </c>
      <c r="O92" s="2" t="str">
        <f t="shared" si="1073"/>
        <v/>
      </c>
      <c r="P92" s="2" t="str">
        <f t="shared" si="1073"/>
        <v/>
      </c>
      <c r="Q92" s="9" t="str">
        <f t="shared" si="1073"/>
        <v/>
      </c>
      <c r="R92" s="9" t="str">
        <f t="shared" si="1073"/>
        <v/>
      </c>
      <c r="S92" s="9" t="str">
        <f t="shared" si="1073"/>
        <v/>
      </c>
      <c r="T92" s="9" t="str">
        <f t="shared" si="1073"/>
        <v/>
      </c>
      <c r="U92" s="9" t="str">
        <f t="shared" si="1073"/>
        <v/>
      </c>
      <c r="V92" s="2" t="str">
        <f t="shared" si="1073"/>
        <v/>
      </c>
      <c r="W92" s="2" t="str">
        <f t="shared" si="1073"/>
        <v/>
      </c>
      <c r="X92" s="9" t="str">
        <f t="shared" si="1073"/>
        <v/>
      </c>
      <c r="Y92" s="9" t="str">
        <f t="shared" si="1073"/>
        <v/>
      </c>
      <c r="Z92" s="9" t="str">
        <f t="shared" si="1073"/>
        <v/>
      </c>
      <c r="AA92" s="9" t="str">
        <f t="shared" si="1073"/>
        <v/>
      </c>
      <c r="AB92" s="9" t="str">
        <f t="shared" si="1073"/>
        <v/>
      </c>
      <c r="AC92" s="4" t="str">
        <f t="shared" si="1073"/>
        <v/>
      </c>
      <c r="AD92" s="2" t="str">
        <f t="shared" si="1073"/>
        <v/>
      </c>
      <c r="AE92" s="9" t="str">
        <f t="shared" si="1073"/>
        <v/>
      </c>
      <c r="AF92" s="9" t="str">
        <f t="shared" si="1073"/>
        <v/>
      </c>
      <c r="AG92" s="9" t="str">
        <f t="shared" si="1073"/>
        <v/>
      </c>
      <c r="AH92" s="9" t="str">
        <f t="shared" si="1073"/>
        <v/>
      </c>
      <c r="AI92" s="9" t="str">
        <f t="shared" si="1073"/>
        <v/>
      </c>
      <c r="AJ92" s="2" t="str">
        <f t="shared" si="1073"/>
        <v/>
      </c>
      <c r="AK92" s="2" t="str">
        <f t="shared" si="1073"/>
        <v/>
      </c>
      <c r="AL92" s="9" t="str">
        <f t="shared" si="1073"/>
        <v/>
      </c>
      <c r="AM92" s="21" t="str">
        <f t="shared" si="1073"/>
        <v/>
      </c>
      <c r="AN92" s="207"/>
      <c r="AO92" s="237"/>
      <c r="AP92" s="225"/>
      <c r="AQ92" s="213"/>
      <c r="AR92" s="32"/>
      <c r="AT92" s="84" t="str">
        <f>B102</f>
        <v>Juin</v>
      </c>
      <c r="AU92" s="49">
        <f t="shared" ref="AU92:CE92" si="1074">IF(C102="0",".",IF(C104="",C102,CONCATENATE(C102,"*")))</f>
        <v>1</v>
      </c>
      <c r="AV92" s="45">
        <f t="shared" si="1074"/>
        <v>2</v>
      </c>
      <c r="AW92" s="45">
        <f t="shared" si="1074"/>
        <v>3</v>
      </c>
      <c r="AX92" s="45">
        <f t="shared" si="1074"/>
        <v>4</v>
      </c>
      <c r="AY92" s="45">
        <f t="shared" si="1074"/>
        <v>5</v>
      </c>
      <c r="AZ92" s="45">
        <f t="shared" si="1074"/>
        <v>6</v>
      </c>
      <c r="BA92" s="45">
        <f t="shared" si="1074"/>
        <v>7</v>
      </c>
      <c r="BB92" s="45">
        <f t="shared" si="1074"/>
        <v>8</v>
      </c>
      <c r="BC92" s="45">
        <f t="shared" si="1074"/>
        <v>9</v>
      </c>
      <c r="BD92" s="45">
        <f t="shared" si="1074"/>
        <v>10</v>
      </c>
      <c r="BE92" s="45">
        <f t="shared" si="1074"/>
        <v>11</v>
      </c>
      <c r="BF92" s="45">
        <f t="shared" si="1074"/>
        <v>12</v>
      </c>
      <c r="BG92" s="45">
        <f t="shared" si="1074"/>
        <v>13</v>
      </c>
      <c r="BH92" s="45">
        <f t="shared" si="1074"/>
        <v>14</v>
      </c>
      <c r="BI92" s="45">
        <f t="shared" si="1074"/>
        <v>15</v>
      </c>
      <c r="BJ92" s="45">
        <f t="shared" si="1074"/>
        <v>16</v>
      </c>
      <c r="BK92" s="45">
        <f t="shared" si="1074"/>
        <v>17</v>
      </c>
      <c r="BL92" s="45">
        <f t="shared" si="1074"/>
        <v>18</v>
      </c>
      <c r="BM92" s="45">
        <f t="shared" si="1074"/>
        <v>19</v>
      </c>
      <c r="BN92" s="45">
        <f t="shared" si="1074"/>
        <v>20</v>
      </c>
      <c r="BO92" s="45">
        <f t="shared" si="1074"/>
        <v>21</v>
      </c>
      <c r="BP92" s="45">
        <f t="shared" si="1074"/>
        <v>22</v>
      </c>
      <c r="BQ92" s="45">
        <f t="shared" si="1074"/>
        <v>23</v>
      </c>
      <c r="BR92" s="45">
        <f t="shared" si="1074"/>
        <v>24</v>
      </c>
      <c r="BS92" s="45">
        <f t="shared" si="1074"/>
        <v>25</v>
      </c>
      <c r="BT92" s="45">
        <f t="shared" si="1074"/>
        <v>26</v>
      </c>
      <c r="BU92" s="45">
        <f t="shared" si="1074"/>
        <v>27</v>
      </c>
      <c r="BV92" s="45">
        <f t="shared" si="1074"/>
        <v>28</v>
      </c>
      <c r="BW92" s="45">
        <f t="shared" si="1074"/>
        <v>29</v>
      </c>
      <c r="BX92" s="45">
        <f t="shared" si="1074"/>
        <v>30</v>
      </c>
      <c r="BY92" s="45">
        <f t="shared" si="1074"/>
        <v>31</v>
      </c>
      <c r="BZ92" s="45">
        <f t="shared" si="1074"/>
        <v>32</v>
      </c>
      <c r="CA92" s="45">
        <f t="shared" si="1074"/>
        <v>33</v>
      </c>
      <c r="CB92" s="45">
        <f t="shared" si="1074"/>
        <v>34</v>
      </c>
      <c r="CC92" s="45">
        <f t="shared" si="1074"/>
        <v>35</v>
      </c>
      <c r="CD92" s="45">
        <f t="shared" si="1074"/>
        <v>36</v>
      </c>
      <c r="CE92" s="46">
        <f t="shared" si="1074"/>
        <v>37</v>
      </c>
      <c r="CF92" s="48"/>
      <c r="CG92" s="81"/>
      <c r="CH92" s="80"/>
      <c r="CI92" s="48"/>
      <c r="CJ92" s="48"/>
      <c r="CK92" s="48"/>
      <c r="CL92" s="48"/>
      <c r="CM92" s="48"/>
      <c r="CN92" s="48"/>
      <c r="CO92" s="48"/>
      <c r="CP92" s="48"/>
      <c r="CQ92" s="48"/>
      <c r="CR92" s="48"/>
      <c r="CS92" s="48"/>
      <c r="CT92" s="48"/>
      <c r="CU92" s="48"/>
      <c r="CV92" s="48"/>
      <c r="CW92" s="48"/>
      <c r="CX92" s="48"/>
      <c r="CY92" s="48"/>
      <c r="CZ92" s="48"/>
      <c r="DA92" s="48"/>
      <c r="DB92" s="48"/>
      <c r="DC92" s="48"/>
      <c r="DD92" s="48"/>
      <c r="DE92" s="48"/>
      <c r="DF92" s="48"/>
      <c r="DG92" s="48"/>
      <c r="DH92" s="48"/>
      <c r="DI92" s="48"/>
      <c r="DJ92" s="48"/>
      <c r="DK92" s="48"/>
      <c r="DL92" s="48"/>
      <c r="DM92" s="48"/>
      <c r="DN92" s="48"/>
      <c r="DO92" s="48"/>
      <c r="DP92" s="48"/>
      <c r="DQ92" s="48"/>
      <c r="DR92" s="48"/>
      <c r="DS92" s="48"/>
    </row>
    <row r="93" spans="1:123" ht="15.75" thickBot="1" x14ac:dyDescent="0.3">
      <c r="A93" s="42"/>
      <c r="B93" s="218" t="s">
        <v>20</v>
      </c>
      <c r="C93" s="30">
        <v>1</v>
      </c>
      <c r="D93" s="20">
        <f t="shared" ref="D93" si="1075">C93+1</f>
        <v>2</v>
      </c>
      <c r="E93" s="20">
        <f t="shared" ref="E93" si="1076">D93+1</f>
        <v>3</v>
      </c>
      <c r="F93" s="20">
        <f t="shared" ref="F93" si="1077">E93+1</f>
        <v>4</v>
      </c>
      <c r="G93" s="20">
        <f t="shared" ref="G93" si="1078">F93+1</f>
        <v>5</v>
      </c>
      <c r="H93" s="3">
        <f t="shared" ref="H93" si="1079">G93+1</f>
        <v>6</v>
      </c>
      <c r="I93" s="3">
        <f t="shared" ref="I93" si="1080">H93+1</f>
        <v>7</v>
      </c>
      <c r="J93" s="20">
        <f t="shared" ref="J93" si="1081">I93+1</f>
        <v>8</v>
      </c>
      <c r="K93" s="20">
        <f t="shared" ref="K93" si="1082">J93+1</f>
        <v>9</v>
      </c>
      <c r="L93" s="20">
        <f t="shared" ref="L93" si="1083">K93+1</f>
        <v>10</v>
      </c>
      <c r="M93" s="20">
        <f t="shared" ref="M93" si="1084">L93+1</f>
        <v>11</v>
      </c>
      <c r="N93" s="20">
        <f t="shared" ref="N93" si="1085">M93+1</f>
        <v>12</v>
      </c>
      <c r="O93" s="3">
        <f t="shared" ref="O93" si="1086">N93+1</f>
        <v>13</v>
      </c>
      <c r="P93" s="3">
        <f t="shared" ref="P93" si="1087">O93+1</f>
        <v>14</v>
      </c>
      <c r="Q93" s="20">
        <f t="shared" ref="Q93" si="1088">P93+1</f>
        <v>15</v>
      </c>
      <c r="R93" s="20">
        <f t="shared" ref="R93" si="1089">Q93+1</f>
        <v>16</v>
      </c>
      <c r="S93" s="20">
        <f t="shared" ref="S93" si="1090">R93+1</f>
        <v>17</v>
      </c>
      <c r="T93" s="20">
        <f t="shared" ref="T93" si="1091">S93+1</f>
        <v>18</v>
      </c>
      <c r="U93" s="20">
        <f t="shared" ref="U93" si="1092">T93+1</f>
        <v>19</v>
      </c>
      <c r="V93" s="3">
        <f t="shared" ref="V93" si="1093">U93+1</f>
        <v>20</v>
      </c>
      <c r="W93" s="3">
        <f t="shared" ref="W93" si="1094">V93+1</f>
        <v>21</v>
      </c>
      <c r="X93" s="20">
        <f t="shared" ref="X93" si="1095">W93+1</f>
        <v>22</v>
      </c>
      <c r="Y93" s="20">
        <f t="shared" ref="Y93" si="1096">X93+1</f>
        <v>23</v>
      </c>
      <c r="Z93" s="20">
        <f t="shared" ref="Z93" si="1097">Y93+1</f>
        <v>24</v>
      </c>
      <c r="AA93" s="20">
        <f t="shared" ref="AA93" si="1098">Z93+1</f>
        <v>25</v>
      </c>
      <c r="AB93" s="20">
        <f t="shared" ref="AB93" si="1099">AA93+1</f>
        <v>26</v>
      </c>
      <c r="AC93" s="3">
        <f t="shared" ref="AC93" si="1100">AB93+1</f>
        <v>27</v>
      </c>
      <c r="AD93" s="3">
        <f t="shared" ref="AD93" si="1101">AC93+1</f>
        <v>28</v>
      </c>
      <c r="AE93" s="20">
        <f t="shared" ref="AE93" si="1102">AD93+1</f>
        <v>29</v>
      </c>
      <c r="AF93" s="20">
        <f t="shared" ref="AF93" si="1103">AE93+1</f>
        <v>30</v>
      </c>
      <c r="AG93" s="20">
        <f t="shared" ref="AG93" si="1104">AF93+1</f>
        <v>31</v>
      </c>
      <c r="AH93" s="20">
        <f t="shared" ref="AH93" si="1105">AG93+1</f>
        <v>32</v>
      </c>
      <c r="AI93" s="20">
        <f t="shared" ref="AI93" si="1106">AH93+1</f>
        <v>33</v>
      </c>
      <c r="AJ93" s="3">
        <f t="shared" ref="AJ93" si="1107">AI93+1</f>
        <v>34</v>
      </c>
      <c r="AK93" s="3">
        <f t="shared" ref="AK93" si="1108">AJ93+1</f>
        <v>35</v>
      </c>
      <c r="AL93" s="20">
        <f t="shared" ref="AL93" si="1109">AK93+1</f>
        <v>36</v>
      </c>
      <c r="AM93" s="20">
        <f t="shared" ref="AM93" si="1110">AL93+1</f>
        <v>37</v>
      </c>
      <c r="AN93" s="234">
        <f>COUNTIF(C94:AM94,"CS")</f>
        <v>0</v>
      </c>
      <c r="AO93" s="235">
        <f>COUNTIF(C94:AM94,"WE")/2</f>
        <v>5</v>
      </c>
      <c r="AP93" s="243">
        <f>COUNTIFS(C94:AM94,"CS",C95:AM95,"Did")</f>
        <v>0</v>
      </c>
      <c r="AQ93" s="226">
        <f>COUNTIFS(C94:AM94,"WE",C95:AM95,"Did")/2</f>
        <v>0</v>
      </c>
      <c r="AR93" s="32"/>
      <c r="AS93" s="62"/>
      <c r="AT93" s="84" t="str">
        <f>B105</f>
        <v>Juillet</v>
      </c>
      <c r="AU93" s="49">
        <f t="shared" ref="AU93:CE93" si="1111">IF(C105="0",".",IF(C107="",C105,CONCATENATE(C105,"*")))</f>
        <v>1</v>
      </c>
      <c r="AV93" s="45">
        <f t="shared" si="1111"/>
        <v>2</v>
      </c>
      <c r="AW93" s="45">
        <f t="shared" si="1111"/>
        <v>3</v>
      </c>
      <c r="AX93" s="45">
        <f t="shared" si="1111"/>
        <v>4</v>
      </c>
      <c r="AY93" s="45">
        <f t="shared" si="1111"/>
        <v>5</v>
      </c>
      <c r="AZ93" s="45">
        <f t="shared" si="1111"/>
        <v>6</v>
      </c>
      <c r="BA93" s="45">
        <f t="shared" si="1111"/>
        <v>7</v>
      </c>
      <c r="BB93" s="45">
        <f t="shared" si="1111"/>
        <v>8</v>
      </c>
      <c r="BC93" s="45">
        <f t="shared" si="1111"/>
        <v>9</v>
      </c>
      <c r="BD93" s="45">
        <f t="shared" si="1111"/>
        <v>10</v>
      </c>
      <c r="BE93" s="45">
        <f t="shared" si="1111"/>
        <v>11</v>
      </c>
      <c r="BF93" s="45">
        <f t="shared" si="1111"/>
        <v>12</v>
      </c>
      <c r="BG93" s="45">
        <f t="shared" si="1111"/>
        <v>13</v>
      </c>
      <c r="BH93" s="45">
        <f t="shared" si="1111"/>
        <v>14</v>
      </c>
      <c r="BI93" s="45">
        <f t="shared" si="1111"/>
        <v>15</v>
      </c>
      <c r="BJ93" s="45">
        <f t="shared" si="1111"/>
        <v>16</v>
      </c>
      <c r="BK93" s="45">
        <f t="shared" si="1111"/>
        <v>17</v>
      </c>
      <c r="BL93" s="45">
        <f t="shared" si="1111"/>
        <v>18</v>
      </c>
      <c r="BM93" s="45">
        <f t="shared" si="1111"/>
        <v>19</v>
      </c>
      <c r="BN93" s="45">
        <f t="shared" si="1111"/>
        <v>20</v>
      </c>
      <c r="BO93" s="45">
        <f t="shared" si="1111"/>
        <v>21</v>
      </c>
      <c r="BP93" s="45">
        <f t="shared" si="1111"/>
        <v>22</v>
      </c>
      <c r="BQ93" s="45">
        <f t="shared" si="1111"/>
        <v>23</v>
      </c>
      <c r="BR93" s="45">
        <f t="shared" si="1111"/>
        <v>24</v>
      </c>
      <c r="BS93" s="45">
        <f t="shared" si="1111"/>
        <v>25</v>
      </c>
      <c r="BT93" s="45">
        <f t="shared" si="1111"/>
        <v>26</v>
      </c>
      <c r="BU93" s="45">
        <f t="shared" si="1111"/>
        <v>27</v>
      </c>
      <c r="BV93" s="45">
        <f t="shared" si="1111"/>
        <v>28</v>
      </c>
      <c r="BW93" s="45">
        <f t="shared" si="1111"/>
        <v>29</v>
      </c>
      <c r="BX93" s="45">
        <f t="shared" si="1111"/>
        <v>30</v>
      </c>
      <c r="BY93" s="45">
        <f t="shared" si="1111"/>
        <v>31</v>
      </c>
      <c r="BZ93" s="45">
        <f t="shared" si="1111"/>
        <v>32</v>
      </c>
      <c r="CA93" s="45">
        <f t="shared" si="1111"/>
        <v>33</v>
      </c>
      <c r="CB93" s="45">
        <f t="shared" si="1111"/>
        <v>34</v>
      </c>
      <c r="CC93" s="45">
        <f t="shared" si="1111"/>
        <v>35</v>
      </c>
      <c r="CD93" s="45">
        <f t="shared" si="1111"/>
        <v>36</v>
      </c>
      <c r="CE93" s="46">
        <f t="shared" si="1111"/>
        <v>37</v>
      </c>
      <c r="CF93" s="48"/>
      <c r="CG93" s="81"/>
      <c r="CH93" s="80"/>
      <c r="CI93" s="48"/>
      <c r="CJ93" s="48"/>
      <c r="CK93" s="48"/>
      <c r="CL93" s="48"/>
      <c r="CM93" s="48"/>
      <c r="CN93" s="48"/>
      <c r="CO93" s="48"/>
      <c r="CP93" s="48"/>
      <c r="CQ93" s="48"/>
      <c r="CR93" s="48"/>
      <c r="CS93" s="48"/>
      <c r="CT93" s="48"/>
      <c r="CU93" s="48"/>
      <c r="CV93" s="48"/>
      <c r="CW93" s="48"/>
      <c r="CX93" s="48"/>
      <c r="CY93" s="48"/>
      <c r="CZ93" s="48"/>
      <c r="DA93" s="48"/>
      <c r="DB93" s="48"/>
      <c r="DC93" s="48"/>
      <c r="DD93" s="48"/>
      <c r="DE93" s="48"/>
      <c r="DF93" s="48"/>
      <c r="DG93" s="48"/>
      <c r="DH93" s="48"/>
      <c r="DI93" s="48"/>
      <c r="DJ93" s="48"/>
      <c r="DK93" s="48"/>
      <c r="DL93" s="48"/>
      <c r="DM93" s="48"/>
      <c r="DN93" s="48"/>
      <c r="DO93" s="48"/>
      <c r="DP93" s="48"/>
      <c r="DQ93" s="48"/>
      <c r="DR93" s="48"/>
      <c r="DS93" s="48"/>
    </row>
    <row r="94" spans="1:123" ht="15.75" thickBot="1" x14ac:dyDescent="0.3">
      <c r="A94" s="42"/>
      <c r="B94" s="233"/>
      <c r="C94" s="57" t="str">
        <f>IF(C93="0",C93,"")</f>
        <v/>
      </c>
      <c r="D94" s="26" t="str">
        <f t="shared" ref="D94:G94" si="1112">IF(D93="0",D93,"")</f>
        <v/>
      </c>
      <c r="E94" s="26" t="str">
        <f t="shared" si="1112"/>
        <v/>
      </c>
      <c r="F94" s="26" t="str">
        <f t="shared" si="1112"/>
        <v/>
      </c>
      <c r="G94" s="26" t="str">
        <f t="shared" si="1112"/>
        <v/>
      </c>
      <c r="H94" s="25" t="str">
        <f>IF(H93="0",H93,"WE")</f>
        <v>WE</v>
      </c>
      <c r="I94" s="25" t="str">
        <f>IF(I93="0",I93,"WE")</f>
        <v>WE</v>
      </c>
      <c r="J94" s="26" t="str">
        <f t="shared" ref="J94:N94" si="1113">IF(J93="0",J93,"")</f>
        <v/>
      </c>
      <c r="K94" s="26" t="str">
        <f t="shared" si="1113"/>
        <v/>
      </c>
      <c r="L94" s="26" t="str">
        <f t="shared" si="1113"/>
        <v/>
      </c>
      <c r="M94" s="26" t="str">
        <f t="shared" si="1113"/>
        <v/>
      </c>
      <c r="N94" s="26" t="str">
        <f t="shared" si="1113"/>
        <v/>
      </c>
      <c r="O94" s="25" t="str">
        <f t="shared" ref="O94:P94" si="1114">IF(O93="0",O93,"WE")</f>
        <v>WE</v>
      </c>
      <c r="P94" s="25" t="str">
        <f t="shared" si="1114"/>
        <v>WE</v>
      </c>
      <c r="Q94" s="26" t="str">
        <f t="shared" ref="Q94:U94" si="1115">IF(Q93="0",Q93,"")</f>
        <v/>
      </c>
      <c r="R94" s="26" t="str">
        <f t="shared" si="1115"/>
        <v/>
      </c>
      <c r="S94" s="26" t="str">
        <f t="shared" si="1115"/>
        <v/>
      </c>
      <c r="T94" s="26" t="str">
        <f t="shared" si="1115"/>
        <v/>
      </c>
      <c r="U94" s="26" t="str">
        <f t="shared" si="1115"/>
        <v/>
      </c>
      <c r="V94" s="25" t="str">
        <f t="shared" ref="V94:W94" si="1116">IF(V93="0",V93,"WE")</f>
        <v>WE</v>
      </c>
      <c r="W94" s="25" t="str">
        <f t="shared" si="1116"/>
        <v>WE</v>
      </c>
      <c r="X94" s="26" t="str">
        <f t="shared" ref="X94:AB94" si="1117">IF(X93="0",X93,"")</f>
        <v/>
      </c>
      <c r="Y94" s="26" t="str">
        <f t="shared" si="1117"/>
        <v/>
      </c>
      <c r="Z94" s="26" t="str">
        <f t="shared" si="1117"/>
        <v/>
      </c>
      <c r="AA94" s="26" t="str">
        <f t="shared" si="1117"/>
        <v/>
      </c>
      <c r="AB94" s="26" t="str">
        <f t="shared" si="1117"/>
        <v/>
      </c>
      <c r="AC94" s="25" t="str">
        <f t="shared" ref="AC94:AD94" si="1118">IF(AC93="0",AC93,"WE")</f>
        <v>WE</v>
      </c>
      <c r="AD94" s="25" t="str">
        <f t="shared" si="1118"/>
        <v>WE</v>
      </c>
      <c r="AE94" s="26" t="str">
        <f t="shared" ref="AE94:AI94" si="1119">IF(AE93="0",AE93,"")</f>
        <v/>
      </c>
      <c r="AF94" s="26" t="str">
        <f t="shared" si="1119"/>
        <v/>
      </c>
      <c r="AG94" s="26" t="str">
        <f t="shared" si="1119"/>
        <v/>
      </c>
      <c r="AH94" s="26" t="str">
        <f t="shared" si="1119"/>
        <v/>
      </c>
      <c r="AI94" s="26" t="str">
        <f t="shared" si="1119"/>
        <v/>
      </c>
      <c r="AJ94" s="25" t="str">
        <f t="shared" ref="AJ94:AK94" si="1120">IF(AJ93="0",AJ93,"WE")</f>
        <v>WE</v>
      </c>
      <c r="AK94" s="25" t="str">
        <f t="shared" si="1120"/>
        <v>WE</v>
      </c>
      <c r="AL94" s="26" t="str">
        <f t="shared" ref="AL94:AM94" si="1121">IF(AL93="0",AL93,"")</f>
        <v/>
      </c>
      <c r="AM94" s="27" t="str">
        <f t="shared" si="1121"/>
        <v/>
      </c>
      <c r="AN94" s="206"/>
      <c r="AO94" s="236"/>
      <c r="AP94" s="244"/>
      <c r="AQ94" s="212"/>
      <c r="AR94" s="32"/>
      <c r="AT94" s="84" t="str">
        <f>B108</f>
        <v>Aout</v>
      </c>
      <c r="AU94" s="49">
        <f t="shared" ref="AU94:CE94" si="1122">IF(C108="0",".",IF(C110="",C108,CONCATENATE(C108,"*")))</f>
        <v>1</v>
      </c>
      <c r="AV94" s="45">
        <f t="shared" si="1122"/>
        <v>2</v>
      </c>
      <c r="AW94" s="45">
        <f t="shared" si="1122"/>
        <v>3</v>
      </c>
      <c r="AX94" s="45">
        <f t="shared" si="1122"/>
        <v>4</v>
      </c>
      <c r="AY94" s="45">
        <f t="shared" si="1122"/>
        <v>5</v>
      </c>
      <c r="AZ94" s="45">
        <f t="shared" si="1122"/>
        <v>6</v>
      </c>
      <c r="BA94" s="45">
        <f t="shared" si="1122"/>
        <v>7</v>
      </c>
      <c r="BB94" s="45">
        <f t="shared" si="1122"/>
        <v>8</v>
      </c>
      <c r="BC94" s="45">
        <f t="shared" si="1122"/>
        <v>9</v>
      </c>
      <c r="BD94" s="45">
        <f t="shared" si="1122"/>
        <v>10</v>
      </c>
      <c r="BE94" s="45">
        <f t="shared" si="1122"/>
        <v>11</v>
      </c>
      <c r="BF94" s="45">
        <f t="shared" si="1122"/>
        <v>12</v>
      </c>
      <c r="BG94" s="45">
        <f t="shared" si="1122"/>
        <v>13</v>
      </c>
      <c r="BH94" s="45">
        <f t="shared" si="1122"/>
        <v>14</v>
      </c>
      <c r="BI94" s="45">
        <f t="shared" si="1122"/>
        <v>15</v>
      </c>
      <c r="BJ94" s="45">
        <f t="shared" si="1122"/>
        <v>16</v>
      </c>
      <c r="BK94" s="45">
        <f t="shared" si="1122"/>
        <v>17</v>
      </c>
      <c r="BL94" s="45">
        <f t="shared" si="1122"/>
        <v>18</v>
      </c>
      <c r="BM94" s="45">
        <f t="shared" si="1122"/>
        <v>19</v>
      </c>
      <c r="BN94" s="45">
        <f t="shared" si="1122"/>
        <v>20</v>
      </c>
      <c r="BO94" s="45">
        <f t="shared" si="1122"/>
        <v>21</v>
      </c>
      <c r="BP94" s="45">
        <f t="shared" si="1122"/>
        <v>22</v>
      </c>
      <c r="BQ94" s="45">
        <f t="shared" si="1122"/>
        <v>23</v>
      </c>
      <c r="BR94" s="45">
        <f t="shared" si="1122"/>
        <v>24</v>
      </c>
      <c r="BS94" s="45">
        <f t="shared" si="1122"/>
        <v>25</v>
      </c>
      <c r="BT94" s="45">
        <f t="shared" si="1122"/>
        <v>26</v>
      </c>
      <c r="BU94" s="45">
        <f t="shared" si="1122"/>
        <v>27</v>
      </c>
      <c r="BV94" s="45">
        <f t="shared" si="1122"/>
        <v>28</v>
      </c>
      <c r="BW94" s="45">
        <f t="shared" si="1122"/>
        <v>29</v>
      </c>
      <c r="BX94" s="45">
        <f t="shared" si="1122"/>
        <v>30</v>
      </c>
      <c r="BY94" s="45">
        <f t="shared" si="1122"/>
        <v>31</v>
      </c>
      <c r="BZ94" s="45">
        <f t="shared" si="1122"/>
        <v>32</v>
      </c>
      <c r="CA94" s="45">
        <f t="shared" si="1122"/>
        <v>33</v>
      </c>
      <c r="CB94" s="45">
        <f t="shared" si="1122"/>
        <v>34</v>
      </c>
      <c r="CC94" s="45">
        <f t="shared" si="1122"/>
        <v>35</v>
      </c>
      <c r="CD94" s="45">
        <f t="shared" si="1122"/>
        <v>36</v>
      </c>
      <c r="CE94" s="46">
        <f t="shared" si="1122"/>
        <v>37</v>
      </c>
      <c r="CF94" s="48"/>
      <c r="CG94" s="81"/>
      <c r="CH94" s="80"/>
      <c r="CI94" s="48"/>
      <c r="CJ94" s="48"/>
      <c r="CK94" s="48"/>
      <c r="CL94" s="48"/>
      <c r="CM94" s="48"/>
      <c r="CN94" s="48"/>
      <c r="CO94" s="48"/>
      <c r="CP94" s="48"/>
      <c r="CQ94" s="48"/>
      <c r="CR94" s="48"/>
      <c r="CS94" s="48"/>
      <c r="CT94" s="48"/>
      <c r="CU94" s="48"/>
      <c r="CV94" s="48"/>
      <c r="CW94" s="48"/>
      <c r="CX94" s="48"/>
      <c r="CY94" s="48"/>
      <c r="CZ94" s="48"/>
      <c r="DA94" s="48"/>
      <c r="DB94" s="48"/>
      <c r="DC94" s="48"/>
      <c r="DD94" s="48"/>
      <c r="DE94" s="48"/>
      <c r="DF94" s="48"/>
      <c r="DG94" s="48"/>
      <c r="DH94" s="48"/>
      <c r="DI94" s="48"/>
      <c r="DJ94" s="48"/>
      <c r="DK94" s="48"/>
      <c r="DL94" s="48"/>
      <c r="DM94" s="48"/>
      <c r="DN94" s="48"/>
      <c r="DO94" s="48"/>
      <c r="DP94" s="48"/>
      <c r="DQ94" s="48"/>
      <c r="DR94" s="48"/>
      <c r="DS94" s="48"/>
    </row>
    <row r="95" spans="1:123" ht="15.75" thickBot="1" x14ac:dyDescent="0.3">
      <c r="A95" s="42"/>
      <c r="B95" s="219"/>
      <c r="C95" s="1" t="str">
        <f>IF(C93="0",C93,"")</f>
        <v/>
      </c>
      <c r="D95" s="9" t="str">
        <f t="shared" ref="D95:AM95" si="1123">IF(D93="0",D93,"")</f>
        <v/>
      </c>
      <c r="E95" s="9" t="str">
        <f t="shared" si="1123"/>
        <v/>
      </c>
      <c r="F95" s="9" t="str">
        <f t="shared" si="1123"/>
        <v/>
      </c>
      <c r="G95" s="9" t="str">
        <f t="shared" si="1123"/>
        <v/>
      </c>
      <c r="H95" s="2" t="str">
        <f t="shared" si="1123"/>
        <v/>
      </c>
      <c r="I95" s="2" t="str">
        <f t="shared" si="1123"/>
        <v/>
      </c>
      <c r="J95" s="9" t="str">
        <f t="shared" si="1123"/>
        <v/>
      </c>
      <c r="K95" s="9" t="str">
        <f t="shared" si="1123"/>
        <v/>
      </c>
      <c r="L95" s="9" t="str">
        <f t="shared" si="1123"/>
        <v/>
      </c>
      <c r="M95" s="9" t="str">
        <f t="shared" si="1123"/>
        <v/>
      </c>
      <c r="N95" s="9" t="str">
        <f t="shared" si="1123"/>
        <v/>
      </c>
      <c r="O95" s="2" t="str">
        <f t="shared" si="1123"/>
        <v/>
      </c>
      <c r="P95" s="2" t="str">
        <f t="shared" si="1123"/>
        <v/>
      </c>
      <c r="Q95" s="9" t="str">
        <f t="shared" si="1123"/>
        <v/>
      </c>
      <c r="R95" s="9" t="str">
        <f t="shared" si="1123"/>
        <v/>
      </c>
      <c r="S95" s="9" t="str">
        <f t="shared" si="1123"/>
        <v/>
      </c>
      <c r="T95" s="9" t="str">
        <f t="shared" si="1123"/>
        <v/>
      </c>
      <c r="U95" s="9" t="str">
        <f t="shared" si="1123"/>
        <v/>
      </c>
      <c r="V95" s="2" t="str">
        <f t="shared" si="1123"/>
        <v/>
      </c>
      <c r="W95" s="2" t="str">
        <f t="shared" si="1123"/>
        <v/>
      </c>
      <c r="X95" s="9" t="str">
        <f t="shared" si="1123"/>
        <v/>
      </c>
      <c r="Y95" s="9" t="str">
        <f t="shared" si="1123"/>
        <v/>
      </c>
      <c r="Z95" s="9" t="str">
        <f t="shared" si="1123"/>
        <v/>
      </c>
      <c r="AA95" s="9" t="str">
        <f t="shared" si="1123"/>
        <v/>
      </c>
      <c r="AB95" s="9" t="str">
        <f t="shared" si="1123"/>
        <v/>
      </c>
      <c r="AC95" s="4" t="str">
        <f t="shared" si="1123"/>
        <v/>
      </c>
      <c r="AD95" s="2" t="str">
        <f t="shared" si="1123"/>
        <v/>
      </c>
      <c r="AE95" s="9" t="str">
        <f t="shared" si="1123"/>
        <v/>
      </c>
      <c r="AF95" s="9" t="str">
        <f t="shared" si="1123"/>
        <v/>
      </c>
      <c r="AG95" s="9" t="str">
        <f t="shared" si="1123"/>
        <v/>
      </c>
      <c r="AH95" s="9" t="str">
        <f t="shared" si="1123"/>
        <v/>
      </c>
      <c r="AI95" s="9" t="str">
        <f t="shared" si="1123"/>
        <v/>
      </c>
      <c r="AJ95" s="2" t="str">
        <f t="shared" si="1123"/>
        <v/>
      </c>
      <c r="AK95" s="2" t="str">
        <f t="shared" si="1123"/>
        <v/>
      </c>
      <c r="AL95" s="9" t="str">
        <f t="shared" si="1123"/>
        <v/>
      </c>
      <c r="AM95" s="21" t="str">
        <f t="shared" si="1123"/>
        <v/>
      </c>
      <c r="AN95" s="207"/>
      <c r="AO95" s="237"/>
      <c r="AP95" s="225"/>
      <c r="AQ95" s="213"/>
      <c r="AR95" s="32"/>
      <c r="AS95" s="61"/>
      <c r="AT95" s="84" t="str">
        <f>B111</f>
        <v>Septembre</v>
      </c>
      <c r="AU95" s="49">
        <f t="shared" ref="AU95:CE95" si="1124">IF(C111="0",".",IF(C113="",C111,CONCATENATE(C111,"*")))</f>
        <v>1</v>
      </c>
      <c r="AV95" s="45">
        <f t="shared" si="1124"/>
        <v>2</v>
      </c>
      <c r="AW95" s="45">
        <f t="shared" si="1124"/>
        <v>3</v>
      </c>
      <c r="AX95" s="45">
        <f t="shared" si="1124"/>
        <v>4</v>
      </c>
      <c r="AY95" s="45">
        <f t="shared" si="1124"/>
        <v>5</v>
      </c>
      <c r="AZ95" s="45">
        <f t="shared" si="1124"/>
        <v>6</v>
      </c>
      <c r="BA95" s="45">
        <f t="shared" si="1124"/>
        <v>7</v>
      </c>
      <c r="BB95" s="45">
        <f t="shared" si="1124"/>
        <v>8</v>
      </c>
      <c r="BC95" s="45">
        <f t="shared" si="1124"/>
        <v>9</v>
      </c>
      <c r="BD95" s="45">
        <f t="shared" si="1124"/>
        <v>10</v>
      </c>
      <c r="BE95" s="45">
        <f t="shared" si="1124"/>
        <v>11</v>
      </c>
      <c r="BF95" s="45">
        <f t="shared" si="1124"/>
        <v>12</v>
      </c>
      <c r="BG95" s="45">
        <f t="shared" si="1124"/>
        <v>13</v>
      </c>
      <c r="BH95" s="45">
        <f t="shared" si="1124"/>
        <v>14</v>
      </c>
      <c r="BI95" s="45">
        <f t="shared" si="1124"/>
        <v>15</v>
      </c>
      <c r="BJ95" s="45">
        <f t="shared" si="1124"/>
        <v>16</v>
      </c>
      <c r="BK95" s="45">
        <f t="shared" si="1124"/>
        <v>17</v>
      </c>
      <c r="BL95" s="45">
        <f t="shared" si="1124"/>
        <v>18</v>
      </c>
      <c r="BM95" s="45">
        <f t="shared" si="1124"/>
        <v>19</v>
      </c>
      <c r="BN95" s="45">
        <f t="shared" si="1124"/>
        <v>20</v>
      </c>
      <c r="BO95" s="45">
        <f t="shared" si="1124"/>
        <v>21</v>
      </c>
      <c r="BP95" s="45">
        <f t="shared" si="1124"/>
        <v>22</v>
      </c>
      <c r="BQ95" s="45">
        <f t="shared" si="1124"/>
        <v>23</v>
      </c>
      <c r="BR95" s="45">
        <f t="shared" si="1124"/>
        <v>24</v>
      </c>
      <c r="BS95" s="45">
        <f t="shared" si="1124"/>
        <v>25</v>
      </c>
      <c r="BT95" s="45">
        <f t="shared" si="1124"/>
        <v>26</v>
      </c>
      <c r="BU95" s="45">
        <f t="shared" si="1124"/>
        <v>27</v>
      </c>
      <c r="BV95" s="45">
        <f t="shared" si="1124"/>
        <v>28</v>
      </c>
      <c r="BW95" s="45">
        <f t="shared" si="1124"/>
        <v>29</v>
      </c>
      <c r="BX95" s="45">
        <f t="shared" si="1124"/>
        <v>30</v>
      </c>
      <c r="BY95" s="45">
        <f t="shared" si="1124"/>
        <v>31</v>
      </c>
      <c r="BZ95" s="45">
        <f t="shared" si="1124"/>
        <v>32</v>
      </c>
      <c r="CA95" s="45">
        <f t="shared" si="1124"/>
        <v>33</v>
      </c>
      <c r="CB95" s="45">
        <f t="shared" si="1124"/>
        <v>34</v>
      </c>
      <c r="CC95" s="45">
        <f t="shared" si="1124"/>
        <v>35</v>
      </c>
      <c r="CD95" s="45">
        <f t="shared" si="1124"/>
        <v>36</v>
      </c>
      <c r="CE95" s="46">
        <f t="shared" si="1124"/>
        <v>37</v>
      </c>
      <c r="CF95" s="48"/>
      <c r="CG95" s="81"/>
      <c r="CH95" s="80"/>
      <c r="CI95" s="48"/>
      <c r="CJ95" s="48"/>
      <c r="CK95" s="48"/>
      <c r="CL95" s="48"/>
      <c r="CM95" s="48"/>
      <c r="CN95" s="48"/>
      <c r="CO95" s="48"/>
      <c r="CP95" s="48"/>
      <c r="CQ95" s="48"/>
      <c r="CR95" s="48"/>
      <c r="CS95" s="48"/>
      <c r="CT95" s="48"/>
      <c r="CU95" s="48"/>
      <c r="CV95" s="48"/>
      <c r="CW95" s="48"/>
      <c r="CX95" s="48"/>
      <c r="CY95" s="48"/>
      <c r="CZ95" s="48"/>
      <c r="DA95" s="48"/>
      <c r="DB95" s="48"/>
      <c r="DC95" s="48"/>
      <c r="DD95" s="48"/>
      <c r="DE95" s="48"/>
      <c r="DF95" s="48"/>
      <c r="DG95" s="48"/>
      <c r="DH95" s="48"/>
      <c r="DI95" s="48"/>
      <c r="DJ95" s="48"/>
      <c r="DK95" s="48"/>
      <c r="DL95" s="48"/>
      <c r="DM95" s="48"/>
      <c r="DN95" s="48"/>
      <c r="DO95" s="48"/>
      <c r="DP95" s="48"/>
      <c r="DQ95" s="48"/>
      <c r="DR95" s="48"/>
      <c r="DS95" s="48"/>
    </row>
    <row r="96" spans="1:123" ht="15.75" thickBot="1" x14ac:dyDescent="0.3">
      <c r="A96" s="42"/>
      <c r="B96" s="218" t="s">
        <v>21</v>
      </c>
      <c r="C96" s="30">
        <v>1</v>
      </c>
      <c r="D96" s="20">
        <f t="shared" ref="D96" si="1125">C96+1</f>
        <v>2</v>
      </c>
      <c r="E96" s="20">
        <f t="shared" ref="E96" si="1126">D96+1</f>
        <v>3</v>
      </c>
      <c r="F96" s="20">
        <f t="shared" ref="F96" si="1127">E96+1</f>
        <v>4</v>
      </c>
      <c r="G96" s="20">
        <f t="shared" ref="G96" si="1128">F96+1</f>
        <v>5</v>
      </c>
      <c r="H96" s="3">
        <f t="shared" ref="H96" si="1129">G96+1</f>
        <v>6</v>
      </c>
      <c r="I96" s="3">
        <f t="shared" ref="I96" si="1130">H96+1</f>
        <v>7</v>
      </c>
      <c r="J96" s="20">
        <f t="shared" ref="J96" si="1131">I96+1</f>
        <v>8</v>
      </c>
      <c r="K96" s="20">
        <f t="shared" ref="K96" si="1132">J96+1</f>
        <v>9</v>
      </c>
      <c r="L96" s="20">
        <f t="shared" ref="L96" si="1133">K96+1</f>
        <v>10</v>
      </c>
      <c r="M96" s="20">
        <f t="shared" ref="M96" si="1134">L96+1</f>
        <v>11</v>
      </c>
      <c r="N96" s="20">
        <f t="shared" ref="N96" si="1135">M96+1</f>
        <v>12</v>
      </c>
      <c r="O96" s="3">
        <f t="shared" ref="O96" si="1136">N96+1</f>
        <v>13</v>
      </c>
      <c r="P96" s="3">
        <f t="shared" ref="P96" si="1137">O96+1</f>
        <v>14</v>
      </c>
      <c r="Q96" s="20">
        <f t="shared" ref="Q96" si="1138">P96+1</f>
        <v>15</v>
      </c>
      <c r="R96" s="20">
        <f t="shared" ref="R96" si="1139">Q96+1</f>
        <v>16</v>
      </c>
      <c r="S96" s="20">
        <f t="shared" ref="S96" si="1140">R96+1</f>
        <v>17</v>
      </c>
      <c r="T96" s="20">
        <f t="shared" ref="T96" si="1141">S96+1</f>
        <v>18</v>
      </c>
      <c r="U96" s="20">
        <f t="shared" ref="U96" si="1142">T96+1</f>
        <v>19</v>
      </c>
      <c r="V96" s="3">
        <f t="shared" ref="V96" si="1143">U96+1</f>
        <v>20</v>
      </c>
      <c r="W96" s="3">
        <f t="shared" ref="W96" si="1144">V96+1</f>
        <v>21</v>
      </c>
      <c r="X96" s="20">
        <f t="shared" ref="X96" si="1145">W96+1</f>
        <v>22</v>
      </c>
      <c r="Y96" s="20">
        <f t="shared" ref="Y96" si="1146">X96+1</f>
        <v>23</v>
      </c>
      <c r="Z96" s="20">
        <f t="shared" ref="Z96" si="1147">Y96+1</f>
        <v>24</v>
      </c>
      <c r="AA96" s="20">
        <f t="shared" ref="AA96" si="1148">Z96+1</f>
        <v>25</v>
      </c>
      <c r="AB96" s="20">
        <f t="shared" ref="AB96" si="1149">AA96+1</f>
        <v>26</v>
      </c>
      <c r="AC96" s="3">
        <f t="shared" ref="AC96" si="1150">AB96+1</f>
        <v>27</v>
      </c>
      <c r="AD96" s="3">
        <f t="shared" ref="AD96" si="1151">AC96+1</f>
        <v>28</v>
      </c>
      <c r="AE96" s="20">
        <f t="shared" ref="AE96" si="1152">AD96+1</f>
        <v>29</v>
      </c>
      <c r="AF96" s="20">
        <f t="shared" ref="AF96" si="1153">AE96+1</f>
        <v>30</v>
      </c>
      <c r="AG96" s="20">
        <f t="shared" ref="AG96" si="1154">AF96+1</f>
        <v>31</v>
      </c>
      <c r="AH96" s="20">
        <f t="shared" ref="AH96" si="1155">AG96+1</f>
        <v>32</v>
      </c>
      <c r="AI96" s="20">
        <f t="shared" ref="AI96" si="1156">AH96+1</f>
        <v>33</v>
      </c>
      <c r="AJ96" s="3">
        <f t="shared" ref="AJ96" si="1157">AI96+1</f>
        <v>34</v>
      </c>
      <c r="AK96" s="3">
        <f t="shared" ref="AK96" si="1158">AJ96+1</f>
        <v>35</v>
      </c>
      <c r="AL96" s="20">
        <f t="shared" ref="AL96" si="1159">AK96+1</f>
        <v>36</v>
      </c>
      <c r="AM96" s="20">
        <f t="shared" ref="AM96" si="1160">AL96+1</f>
        <v>37</v>
      </c>
      <c r="AN96" s="234">
        <f>COUNTIF(C97:AM97,"CS")</f>
        <v>0</v>
      </c>
      <c r="AO96" s="235">
        <f>COUNTIF(C97:AM97,"WE")/2</f>
        <v>5</v>
      </c>
      <c r="AP96" s="243">
        <f>COUNTIFS(C97:AM97,"CS",C98:AM98,"Did")</f>
        <v>0</v>
      </c>
      <c r="AQ96" s="226">
        <f>COUNTIFS(C97:AM97,"WE",C98:AM98,"Did")/2</f>
        <v>0</v>
      </c>
      <c r="AR96" s="32"/>
      <c r="AS96" s="61"/>
      <c r="AT96" s="84" t="str">
        <f>B114</f>
        <v>Octobre</v>
      </c>
      <c r="AU96" s="49">
        <f t="shared" ref="AU96:CE96" si="1161">IF(C114="0",".",IF(C116="",C114,CONCATENATE(C114,"*")))</f>
        <v>1</v>
      </c>
      <c r="AV96" s="45">
        <f t="shared" si="1161"/>
        <v>2</v>
      </c>
      <c r="AW96" s="45">
        <f t="shared" si="1161"/>
        <v>3</v>
      </c>
      <c r="AX96" s="45">
        <f t="shared" si="1161"/>
        <v>4</v>
      </c>
      <c r="AY96" s="45">
        <f t="shared" si="1161"/>
        <v>5</v>
      </c>
      <c r="AZ96" s="45">
        <f t="shared" si="1161"/>
        <v>6</v>
      </c>
      <c r="BA96" s="45">
        <f t="shared" si="1161"/>
        <v>7</v>
      </c>
      <c r="BB96" s="45">
        <f t="shared" si="1161"/>
        <v>8</v>
      </c>
      <c r="BC96" s="45">
        <f t="shared" si="1161"/>
        <v>9</v>
      </c>
      <c r="BD96" s="45">
        <f t="shared" si="1161"/>
        <v>10</v>
      </c>
      <c r="BE96" s="45">
        <f t="shared" si="1161"/>
        <v>11</v>
      </c>
      <c r="BF96" s="45">
        <f t="shared" si="1161"/>
        <v>12</v>
      </c>
      <c r="BG96" s="45">
        <f t="shared" si="1161"/>
        <v>13</v>
      </c>
      <c r="BH96" s="45">
        <f t="shared" si="1161"/>
        <v>14</v>
      </c>
      <c r="BI96" s="45">
        <f t="shared" si="1161"/>
        <v>15</v>
      </c>
      <c r="BJ96" s="45">
        <f t="shared" si="1161"/>
        <v>16</v>
      </c>
      <c r="BK96" s="45">
        <f t="shared" si="1161"/>
        <v>17</v>
      </c>
      <c r="BL96" s="45">
        <f t="shared" si="1161"/>
        <v>18</v>
      </c>
      <c r="BM96" s="45">
        <f t="shared" si="1161"/>
        <v>19</v>
      </c>
      <c r="BN96" s="45">
        <f t="shared" si="1161"/>
        <v>20</v>
      </c>
      <c r="BO96" s="45">
        <f t="shared" si="1161"/>
        <v>21</v>
      </c>
      <c r="BP96" s="45">
        <f t="shared" si="1161"/>
        <v>22</v>
      </c>
      <c r="BQ96" s="45">
        <f t="shared" si="1161"/>
        <v>23</v>
      </c>
      <c r="BR96" s="45">
        <f t="shared" si="1161"/>
        <v>24</v>
      </c>
      <c r="BS96" s="45">
        <f t="shared" si="1161"/>
        <v>25</v>
      </c>
      <c r="BT96" s="45">
        <f t="shared" si="1161"/>
        <v>26</v>
      </c>
      <c r="BU96" s="45">
        <f t="shared" si="1161"/>
        <v>27</v>
      </c>
      <c r="BV96" s="45">
        <f t="shared" si="1161"/>
        <v>28</v>
      </c>
      <c r="BW96" s="45">
        <f t="shared" si="1161"/>
        <v>29</v>
      </c>
      <c r="BX96" s="45">
        <f t="shared" si="1161"/>
        <v>30</v>
      </c>
      <c r="BY96" s="45">
        <f t="shared" si="1161"/>
        <v>31</v>
      </c>
      <c r="BZ96" s="45">
        <f t="shared" si="1161"/>
        <v>32</v>
      </c>
      <c r="CA96" s="45">
        <f t="shared" si="1161"/>
        <v>33</v>
      </c>
      <c r="CB96" s="45">
        <f t="shared" si="1161"/>
        <v>34</v>
      </c>
      <c r="CC96" s="45">
        <f t="shared" si="1161"/>
        <v>35</v>
      </c>
      <c r="CD96" s="45">
        <f t="shared" si="1161"/>
        <v>36</v>
      </c>
      <c r="CE96" s="46">
        <f t="shared" si="1161"/>
        <v>37</v>
      </c>
      <c r="CF96" s="48"/>
      <c r="CG96" s="81"/>
      <c r="CH96" s="80"/>
      <c r="CI96" s="48"/>
      <c r="CJ96" s="48"/>
      <c r="CK96" s="48"/>
      <c r="CL96" s="48"/>
      <c r="CM96" s="48"/>
      <c r="CN96" s="48"/>
      <c r="CO96" s="48"/>
      <c r="CP96" s="48"/>
      <c r="CQ96" s="48"/>
      <c r="CR96" s="48"/>
      <c r="CS96" s="48"/>
      <c r="CT96" s="48"/>
      <c r="CU96" s="48"/>
      <c r="CV96" s="48"/>
      <c r="CW96" s="48"/>
      <c r="CX96" s="48"/>
      <c r="CY96" s="48"/>
      <c r="CZ96" s="48"/>
      <c r="DA96" s="48"/>
      <c r="DB96" s="48"/>
      <c r="DC96" s="48"/>
      <c r="DD96" s="48"/>
      <c r="DE96" s="48"/>
      <c r="DF96" s="48"/>
      <c r="DG96" s="48"/>
      <c r="DH96" s="48"/>
      <c r="DI96" s="48"/>
      <c r="DJ96" s="48"/>
      <c r="DK96" s="48"/>
      <c r="DL96" s="48"/>
      <c r="DM96" s="48"/>
      <c r="DN96" s="48"/>
      <c r="DO96" s="48"/>
      <c r="DP96" s="48"/>
      <c r="DQ96" s="48"/>
      <c r="DR96" s="48"/>
      <c r="DS96" s="48"/>
    </row>
    <row r="97" spans="1:123" ht="15.75" thickBot="1" x14ac:dyDescent="0.3">
      <c r="A97" s="42"/>
      <c r="B97" s="233"/>
      <c r="C97" s="57" t="str">
        <f>IF(C96="0",C96,"")</f>
        <v/>
      </c>
      <c r="D97" s="26" t="str">
        <f t="shared" ref="D97:G97" si="1162">IF(D96="0",D96,"")</f>
        <v/>
      </c>
      <c r="E97" s="26" t="str">
        <f t="shared" si="1162"/>
        <v/>
      </c>
      <c r="F97" s="26" t="str">
        <f t="shared" si="1162"/>
        <v/>
      </c>
      <c r="G97" s="26" t="str">
        <f t="shared" si="1162"/>
        <v/>
      </c>
      <c r="H97" s="25" t="str">
        <f>IF(H96="0",H96,"WE")</f>
        <v>WE</v>
      </c>
      <c r="I97" s="25" t="str">
        <f>IF(I96="0",I96,"WE")</f>
        <v>WE</v>
      </c>
      <c r="J97" s="26" t="str">
        <f t="shared" ref="J97:N97" si="1163">IF(J96="0",J96,"")</f>
        <v/>
      </c>
      <c r="K97" s="26" t="str">
        <f t="shared" si="1163"/>
        <v/>
      </c>
      <c r="L97" s="26" t="str">
        <f t="shared" si="1163"/>
        <v/>
      </c>
      <c r="M97" s="26" t="str">
        <f t="shared" si="1163"/>
        <v/>
      </c>
      <c r="N97" s="26" t="str">
        <f t="shared" si="1163"/>
        <v/>
      </c>
      <c r="O97" s="25" t="str">
        <f t="shared" ref="O97:P97" si="1164">IF(O96="0",O96,"WE")</f>
        <v>WE</v>
      </c>
      <c r="P97" s="25" t="str">
        <f t="shared" si="1164"/>
        <v>WE</v>
      </c>
      <c r="Q97" s="26" t="str">
        <f t="shared" ref="Q97:U97" si="1165">IF(Q96="0",Q96,"")</f>
        <v/>
      </c>
      <c r="R97" s="26" t="str">
        <f t="shared" si="1165"/>
        <v/>
      </c>
      <c r="S97" s="26" t="str">
        <f t="shared" si="1165"/>
        <v/>
      </c>
      <c r="T97" s="26" t="str">
        <f t="shared" si="1165"/>
        <v/>
      </c>
      <c r="U97" s="26" t="str">
        <f t="shared" si="1165"/>
        <v/>
      </c>
      <c r="V97" s="25" t="str">
        <f t="shared" ref="V97:W97" si="1166">IF(V96="0",V96,"WE")</f>
        <v>WE</v>
      </c>
      <c r="W97" s="25" t="str">
        <f t="shared" si="1166"/>
        <v>WE</v>
      </c>
      <c r="X97" s="26" t="str">
        <f t="shared" ref="X97:AB97" si="1167">IF(X96="0",X96,"")</f>
        <v/>
      </c>
      <c r="Y97" s="26" t="str">
        <f t="shared" si="1167"/>
        <v/>
      </c>
      <c r="Z97" s="26" t="str">
        <f t="shared" si="1167"/>
        <v/>
      </c>
      <c r="AA97" s="26" t="str">
        <f t="shared" si="1167"/>
        <v/>
      </c>
      <c r="AB97" s="26" t="str">
        <f t="shared" si="1167"/>
        <v/>
      </c>
      <c r="AC97" s="25" t="str">
        <f t="shared" ref="AC97:AD97" si="1168">IF(AC96="0",AC96,"WE")</f>
        <v>WE</v>
      </c>
      <c r="AD97" s="25" t="str">
        <f t="shared" si="1168"/>
        <v>WE</v>
      </c>
      <c r="AE97" s="26" t="str">
        <f t="shared" ref="AE97:AI97" si="1169">IF(AE96="0",AE96,"")</f>
        <v/>
      </c>
      <c r="AF97" s="26" t="str">
        <f t="shared" si="1169"/>
        <v/>
      </c>
      <c r="AG97" s="26" t="str">
        <f t="shared" si="1169"/>
        <v/>
      </c>
      <c r="AH97" s="26" t="str">
        <f t="shared" si="1169"/>
        <v/>
      </c>
      <c r="AI97" s="26" t="str">
        <f t="shared" si="1169"/>
        <v/>
      </c>
      <c r="AJ97" s="25" t="str">
        <f t="shared" ref="AJ97:AK97" si="1170">IF(AJ96="0",AJ96,"WE")</f>
        <v>WE</v>
      </c>
      <c r="AK97" s="25" t="str">
        <f t="shared" si="1170"/>
        <v>WE</v>
      </c>
      <c r="AL97" s="26" t="str">
        <f t="shared" ref="AL97:AM97" si="1171">IF(AL96="0",AL96,"")</f>
        <v/>
      </c>
      <c r="AM97" s="27" t="str">
        <f t="shared" si="1171"/>
        <v/>
      </c>
      <c r="AN97" s="206"/>
      <c r="AO97" s="236"/>
      <c r="AP97" s="244"/>
      <c r="AQ97" s="212"/>
      <c r="AR97" s="32"/>
      <c r="AT97" s="84" t="str">
        <f>B117</f>
        <v>Novembre</v>
      </c>
      <c r="AU97" s="49">
        <f t="shared" ref="AU97:CE97" si="1172">IF(C117="0",".",IF(C119="",C117,CONCATENATE(C117,"*")))</f>
        <v>1</v>
      </c>
      <c r="AV97" s="45">
        <f t="shared" si="1172"/>
        <v>2</v>
      </c>
      <c r="AW97" s="45">
        <f t="shared" si="1172"/>
        <v>3</v>
      </c>
      <c r="AX97" s="45">
        <f t="shared" si="1172"/>
        <v>4</v>
      </c>
      <c r="AY97" s="45">
        <f t="shared" si="1172"/>
        <v>5</v>
      </c>
      <c r="AZ97" s="45">
        <f t="shared" si="1172"/>
        <v>6</v>
      </c>
      <c r="BA97" s="45">
        <f t="shared" si="1172"/>
        <v>7</v>
      </c>
      <c r="BB97" s="45">
        <f t="shared" si="1172"/>
        <v>8</v>
      </c>
      <c r="BC97" s="45">
        <f t="shared" si="1172"/>
        <v>9</v>
      </c>
      <c r="BD97" s="45">
        <f t="shared" si="1172"/>
        <v>10</v>
      </c>
      <c r="BE97" s="45">
        <f t="shared" si="1172"/>
        <v>11</v>
      </c>
      <c r="BF97" s="45">
        <f t="shared" si="1172"/>
        <v>12</v>
      </c>
      <c r="BG97" s="45">
        <f t="shared" si="1172"/>
        <v>13</v>
      </c>
      <c r="BH97" s="45">
        <f t="shared" si="1172"/>
        <v>14</v>
      </c>
      <c r="BI97" s="45">
        <f t="shared" si="1172"/>
        <v>15</v>
      </c>
      <c r="BJ97" s="45">
        <f t="shared" si="1172"/>
        <v>16</v>
      </c>
      <c r="BK97" s="45">
        <f t="shared" si="1172"/>
        <v>17</v>
      </c>
      <c r="BL97" s="45">
        <f t="shared" si="1172"/>
        <v>18</v>
      </c>
      <c r="BM97" s="45">
        <f t="shared" si="1172"/>
        <v>19</v>
      </c>
      <c r="BN97" s="45">
        <f t="shared" si="1172"/>
        <v>20</v>
      </c>
      <c r="BO97" s="45">
        <f t="shared" si="1172"/>
        <v>21</v>
      </c>
      <c r="BP97" s="45">
        <f t="shared" si="1172"/>
        <v>22</v>
      </c>
      <c r="BQ97" s="45">
        <f t="shared" si="1172"/>
        <v>23</v>
      </c>
      <c r="BR97" s="45">
        <f t="shared" si="1172"/>
        <v>24</v>
      </c>
      <c r="BS97" s="45">
        <f t="shared" si="1172"/>
        <v>25</v>
      </c>
      <c r="BT97" s="45">
        <f t="shared" si="1172"/>
        <v>26</v>
      </c>
      <c r="BU97" s="45">
        <f t="shared" si="1172"/>
        <v>27</v>
      </c>
      <c r="BV97" s="45">
        <f t="shared" si="1172"/>
        <v>28</v>
      </c>
      <c r="BW97" s="45">
        <f t="shared" si="1172"/>
        <v>29</v>
      </c>
      <c r="BX97" s="45">
        <f t="shared" si="1172"/>
        <v>30</v>
      </c>
      <c r="BY97" s="45">
        <f t="shared" si="1172"/>
        <v>31</v>
      </c>
      <c r="BZ97" s="45">
        <f t="shared" si="1172"/>
        <v>32</v>
      </c>
      <c r="CA97" s="45">
        <f t="shared" si="1172"/>
        <v>33</v>
      </c>
      <c r="CB97" s="45">
        <f t="shared" si="1172"/>
        <v>34</v>
      </c>
      <c r="CC97" s="45">
        <f t="shared" si="1172"/>
        <v>35</v>
      </c>
      <c r="CD97" s="45">
        <f t="shared" si="1172"/>
        <v>36</v>
      </c>
      <c r="CE97" s="46">
        <f t="shared" si="1172"/>
        <v>37</v>
      </c>
      <c r="CF97" s="48"/>
      <c r="CG97" s="81"/>
      <c r="CH97" s="80"/>
      <c r="CI97" s="48"/>
      <c r="CJ97" s="48"/>
      <c r="CK97" s="48"/>
      <c r="CL97" s="48"/>
      <c r="CM97" s="48"/>
      <c r="CN97" s="48"/>
      <c r="CO97" s="48"/>
      <c r="CP97" s="48"/>
      <c r="CQ97" s="48"/>
      <c r="CR97" s="48"/>
      <c r="CS97" s="48"/>
      <c r="CT97" s="48"/>
      <c r="CU97" s="48"/>
      <c r="CV97" s="48"/>
      <c r="CW97" s="48"/>
      <c r="CX97" s="48"/>
      <c r="CY97" s="48"/>
      <c r="CZ97" s="48"/>
      <c r="DA97" s="48"/>
      <c r="DB97" s="48"/>
      <c r="DC97" s="48"/>
      <c r="DD97" s="48"/>
      <c r="DE97" s="48"/>
      <c r="DF97" s="48"/>
      <c r="DG97" s="48"/>
      <c r="DH97" s="48"/>
      <c r="DI97" s="48"/>
      <c r="DJ97" s="48"/>
      <c r="DK97" s="48"/>
      <c r="DL97" s="48"/>
      <c r="DM97" s="48"/>
      <c r="DN97" s="48"/>
      <c r="DO97" s="48"/>
      <c r="DP97" s="48"/>
      <c r="DQ97" s="48"/>
      <c r="DR97" s="48"/>
      <c r="DS97" s="48"/>
    </row>
    <row r="98" spans="1:123" ht="15.75" thickBot="1" x14ac:dyDescent="0.3">
      <c r="A98" s="42"/>
      <c r="B98" s="219"/>
      <c r="C98" s="1" t="str">
        <f>IF(C96="0",C96,"")</f>
        <v/>
      </c>
      <c r="D98" s="9" t="str">
        <f t="shared" ref="D98:AM98" si="1173">IF(D96="0",D96,"")</f>
        <v/>
      </c>
      <c r="E98" s="9" t="str">
        <f t="shared" si="1173"/>
        <v/>
      </c>
      <c r="F98" s="9" t="str">
        <f t="shared" si="1173"/>
        <v/>
      </c>
      <c r="G98" s="9" t="str">
        <f t="shared" si="1173"/>
        <v/>
      </c>
      <c r="H98" s="2" t="str">
        <f t="shared" si="1173"/>
        <v/>
      </c>
      <c r="I98" s="2" t="str">
        <f t="shared" si="1173"/>
        <v/>
      </c>
      <c r="J98" s="9" t="str">
        <f t="shared" si="1173"/>
        <v/>
      </c>
      <c r="K98" s="9" t="str">
        <f t="shared" si="1173"/>
        <v/>
      </c>
      <c r="L98" s="9" t="str">
        <f t="shared" si="1173"/>
        <v/>
      </c>
      <c r="M98" s="9" t="str">
        <f t="shared" si="1173"/>
        <v/>
      </c>
      <c r="N98" s="9" t="str">
        <f t="shared" si="1173"/>
        <v/>
      </c>
      <c r="O98" s="2" t="str">
        <f t="shared" si="1173"/>
        <v/>
      </c>
      <c r="P98" s="2" t="str">
        <f t="shared" si="1173"/>
        <v/>
      </c>
      <c r="Q98" s="9" t="str">
        <f t="shared" si="1173"/>
        <v/>
      </c>
      <c r="R98" s="9" t="str">
        <f t="shared" si="1173"/>
        <v/>
      </c>
      <c r="S98" s="9" t="str">
        <f t="shared" si="1173"/>
        <v/>
      </c>
      <c r="T98" s="9" t="str">
        <f t="shared" si="1173"/>
        <v/>
      </c>
      <c r="U98" s="9" t="str">
        <f t="shared" si="1173"/>
        <v/>
      </c>
      <c r="V98" s="2" t="str">
        <f t="shared" si="1173"/>
        <v/>
      </c>
      <c r="W98" s="2" t="str">
        <f t="shared" si="1173"/>
        <v/>
      </c>
      <c r="X98" s="9" t="str">
        <f t="shared" si="1173"/>
        <v/>
      </c>
      <c r="Y98" s="9" t="str">
        <f t="shared" si="1173"/>
        <v/>
      </c>
      <c r="Z98" s="9" t="str">
        <f t="shared" si="1173"/>
        <v/>
      </c>
      <c r="AA98" s="9" t="str">
        <f t="shared" si="1173"/>
        <v/>
      </c>
      <c r="AB98" s="9" t="str">
        <f t="shared" si="1173"/>
        <v/>
      </c>
      <c r="AC98" s="4" t="str">
        <f t="shared" si="1173"/>
        <v/>
      </c>
      <c r="AD98" s="2" t="str">
        <f t="shared" si="1173"/>
        <v/>
      </c>
      <c r="AE98" s="9" t="str">
        <f t="shared" si="1173"/>
        <v/>
      </c>
      <c r="AF98" s="9" t="str">
        <f t="shared" si="1173"/>
        <v/>
      </c>
      <c r="AG98" s="9" t="str">
        <f t="shared" si="1173"/>
        <v/>
      </c>
      <c r="AH98" s="9" t="str">
        <f t="shared" si="1173"/>
        <v/>
      </c>
      <c r="AI98" s="9" t="str">
        <f t="shared" si="1173"/>
        <v/>
      </c>
      <c r="AJ98" s="2" t="str">
        <f t="shared" si="1173"/>
        <v/>
      </c>
      <c r="AK98" s="2" t="str">
        <f t="shared" si="1173"/>
        <v/>
      </c>
      <c r="AL98" s="9" t="str">
        <f t="shared" si="1173"/>
        <v/>
      </c>
      <c r="AM98" s="21" t="str">
        <f t="shared" si="1173"/>
        <v/>
      </c>
      <c r="AN98" s="207"/>
      <c r="AO98" s="237"/>
      <c r="AP98" s="225"/>
      <c r="AQ98" s="213"/>
      <c r="AR98" s="32"/>
      <c r="AT98" s="84" t="str">
        <f>B120</f>
        <v>Décembre</v>
      </c>
      <c r="AU98" s="49">
        <f t="shared" ref="AU98:CE98" si="1174">IF(C120="0",".",IF(C122="",C120,CONCATENATE(C120,"*")))</f>
        <v>1</v>
      </c>
      <c r="AV98" s="45">
        <f t="shared" si="1174"/>
        <v>2</v>
      </c>
      <c r="AW98" s="45">
        <f t="shared" si="1174"/>
        <v>3</v>
      </c>
      <c r="AX98" s="45">
        <f t="shared" si="1174"/>
        <v>4</v>
      </c>
      <c r="AY98" s="45">
        <f t="shared" si="1174"/>
        <v>5</v>
      </c>
      <c r="AZ98" s="45">
        <f t="shared" si="1174"/>
        <v>6</v>
      </c>
      <c r="BA98" s="45">
        <f t="shared" si="1174"/>
        <v>7</v>
      </c>
      <c r="BB98" s="45">
        <f t="shared" si="1174"/>
        <v>8</v>
      </c>
      <c r="BC98" s="45">
        <f t="shared" si="1174"/>
        <v>9</v>
      </c>
      <c r="BD98" s="45">
        <f t="shared" si="1174"/>
        <v>10</v>
      </c>
      <c r="BE98" s="45">
        <f t="shared" si="1174"/>
        <v>11</v>
      </c>
      <c r="BF98" s="45">
        <f t="shared" si="1174"/>
        <v>12</v>
      </c>
      <c r="BG98" s="45">
        <f t="shared" si="1174"/>
        <v>13</v>
      </c>
      <c r="BH98" s="45">
        <f t="shared" si="1174"/>
        <v>14</v>
      </c>
      <c r="BI98" s="45">
        <f t="shared" si="1174"/>
        <v>15</v>
      </c>
      <c r="BJ98" s="45">
        <f t="shared" si="1174"/>
        <v>16</v>
      </c>
      <c r="BK98" s="45">
        <f t="shared" si="1174"/>
        <v>17</v>
      </c>
      <c r="BL98" s="45">
        <f t="shared" si="1174"/>
        <v>18</v>
      </c>
      <c r="BM98" s="45">
        <f t="shared" si="1174"/>
        <v>19</v>
      </c>
      <c r="BN98" s="45">
        <f t="shared" si="1174"/>
        <v>20</v>
      </c>
      <c r="BO98" s="45">
        <f t="shared" si="1174"/>
        <v>21</v>
      </c>
      <c r="BP98" s="45">
        <f t="shared" si="1174"/>
        <v>22</v>
      </c>
      <c r="BQ98" s="45">
        <f t="shared" si="1174"/>
        <v>23</v>
      </c>
      <c r="BR98" s="45">
        <f t="shared" si="1174"/>
        <v>24</v>
      </c>
      <c r="BS98" s="45">
        <f t="shared" si="1174"/>
        <v>25</v>
      </c>
      <c r="BT98" s="45">
        <f t="shared" si="1174"/>
        <v>26</v>
      </c>
      <c r="BU98" s="45">
        <f t="shared" si="1174"/>
        <v>27</v>
      </c>
      <c r="BV98" s="45">
        <f t="shared" si="1174"/>
        <v>28</v>
      </c>
      <c r="BW98" s="45">
        <f t="shared" si="1174"/>
        <v>29</v>
      </c>
      <c r="BX98" s="45">
        <f t="shared" si="1174"/>
        <v>30</v>
      </c>
      <c r="BY98" s="45">
        <f t="shared" si="1174"/>
        <v>31</v>
      </c>
      <c r="BZ98" s="45">
        <f t="shared" si="1174"/>
        <v>32</v>
      </c>
      <c r="CA98" s="45">
        <f t="shared" si="1174"/>
        <v>33</v>
      </c>
      <c r="CB98" s="45">
        <f t="shared" si="1174"/>
        <v>34</v>
      </c>
      <c r="CC98" s="45">
        <f t="shared" si="1174"/>
        <v>35</v>
      </c>
      <c r="CD98" s="45">
        <f t="shared" si="1174"/>
        <v>36</v>
      </c>
      <c r="CE98" s="46">
        <f t="shared" si="1174"/>
        <v>37</v>
      </c>
      <c r="CF98" s="48"/>
      <c r="CG98" s="81"/>
      <c r="CH98" s="80"/>
      <c r="CI98" s="48"/>
      <c r="CJ98" s="48"/>
      <c r="CK98" s="48"/>
      <c r="CL98" s="48"/>
      <c r="CM98" s="48"/>
      <c r="CN98" s="48"/>
      <c r="CO98" s="48"/>
      <c r="CP98" s="48"/>
      <c r="CQ98" s="48"/>
      <c r="CR98" s="48"/>
      <c r="CS98" s="48"/>
      <c r="CT98" s="48"/>
      <c r="CU98" s="48"/>
      <c r="CV98" s="48"/>
      <c r="CW98" s="48"/>
      <c r="CX98" s="48"/>
      <c r="CY98" s="48"/>
      <c r="CZ98" s="48"/>
      <c r="DA98" s="48"/>
      <c r="DB98" s="48"/>
      <c r="DC98" s="48"/>
      <c r="DD98" s="48"/>
      <c r="DE98" s="48"/>
      <c r="DF98" s="48"/>
      <c r="DG98" s="48"/>
      <c r="DH98" s="48"/>
      <c r="DI98" s="48"/>
      <c r="DJ98" s="48"/>
      <c r="DK98" s="48"/>
      <c r="DL98" s="48"/>
      <c r="DM98" s="48"/>
      <c r="DN98" s="48"/>
      <c r="DO98" s="48"/>
      <c r="DP98" s="48"/>
      <c r="DQ98" s="48"/>
      <c r="DR98" s="48"/>
      <c r="DS98" s="48"/>
    </row>
    <row r="99" spans="1:123" x14ac:dyDescent="0.25">
      <c r="A99" s="42"/>
      <c r="B99" s="218" t="s">
        <v>23</v>
      </c>
      <c r="C99" s="30">
        <v>1</v>
      </c>
      <c r="D99" s="20">
        <f t="shared" ref="D99" si="1175">C99+1</f>
        <v>2</v>
      </c>
      <c r="E99" s="20">
        <f t="shared" ref="E99" si="1176">D99+1</f>
        <v>3</v>
      </c>
      <c r="F99" s="20">
        <f t="shared" ref="F99" si="1177">E99+1</f>
        <v>4</v>
      </c>
      <c r="G99" s="20">
        <f t="shared" ref="G99" si="1178">F99+1</f>
        <v>5</v>
      </c>
      <c r="H99" s="3">
        <f t="shared" ref="H99" si="1179">G99+1</f>
        <v>6</v>
      </c>
      <c r="I99" s="3">
        <f t="shared" ref="I99" si="1180">H99+1</f>
        <v>7</v>
      </c>
      <c r="J99" s="20">
        <f t="shared" ref="J99" si="1181">I99+1</f>
        <v>8</v>
      </c>
      <c r="K99" s="20">
        <f t="shared" ref="K99" si="1182">J99+1</f>
        <v>9</v>
      </c>
      <c r="L99" s="20">
        <f t="shared" ref="L99" si="1183">K99+1</f>
        <v>10</v>
      </c>
      <c r="M99" s="20">
        <f t="shared" ref="M99" si="1184">L99+1</f>
        <v>11</v>
      </c>
      <c r="N99" s="20">
        <f t="shared" ref="N99" si="1185">M99+1</f>
        <v>12</v>
      </c>
      <c r="O99" s="3">
        <f t="shared" ref="O99" si="1186">N99+1</f>
        <v>13</v>
      </c>
      <c r="P99" s="3">
        <f t="shared" ref="P99" si="1187">O99+1</f>
        <v>14</v>
      </c>
      <c r="Q99" s="20">
        <f t="shared" ref="Q99" si="1188">P99+1</f>
        <v>15</v>
      </c>
      <c r="R99" s="20">
        <f t="shared" ref="R99" si="1189">Q99+1</f>
        <v>16</v>
      </c>
      <c r="S99" s="20">
        <f t="shared" ref="S99" si="1190">R99+1</f>
        <v>17</v>
      </c>
      <c r="T99" s="20">
        <f t="shared" ref="T99" si="1191">S99+1</f>
        <v>18</v>
      </c>
      <c r="U99" s="20">
        <f t="shared" ref="U99" si="1192">T99+1</f>
        <v>19</v>
      </c>
      <c r="V99" s="3">
        <f t="shared" ref="V99" si="1193">U99+1</f>
        <v>20</v>
      </c>
      <c r="W99" s="3">
        <f t="shared" ref="W99" si="1194">V99+1</f>
        <v>21</v>
      </c>
      <c r="X99" s="20">
        <f t="shared" ref="X99" si="1195">W99+1</f>
        <v>22</v>
      </c>
      <c r="Y99" s="20">
        <f t="shared" ref="Y99" si="1196">X99+1</f>
        <v>23</v>
      </c>
      <c r="Z99" s="20">
        <f t="shared" ref="Z99" si="1197">Y99+1</f>
        <v>24</v>
      </c>
      <c r="AA99" s="20">
        <f t="shared" ref="AA99" si="1198">Z99+1</f>
        <v>25</v>
      </c>
      <c r="AB99" s="20">
        <f t="shared" ref="AB99" si="1199">AA99+1</f>
        <v>26</v>
      </c>
      <c r="AC99" s="3">
        <f t="shared" ref="AC99" si="1200">AB99+1</f>
        <v>27</v>
      </c>
      <c r="AD99" s="3">
        <f t="shared" ref="AD99" si="1201">AC99+1</f>
        <v>28</v>
      </c>
      <c r="AE99" s="20">
        <f t="shared" ref="AE99" si="1202">AD99+1</f>
        <v>29</v>
      </c>
      <c r="AF99" s="20">
        <f t="shared" ref="AF99" si="1203">AE99+1</f>
        <v>30</v>
      </c>
      <c r="AG99" s="20">
        <f t="shared" ref="AG99" si="1204">AF99+1</f>
        <v>31</v>
      </c>
      <c r="AH99" s="20">
        <f t="shared" ref="AH99" si="1205">AG99+1</f>
        <v>32</v>
      </c>
      <c r="AI99" s="20">
        <f t="shared" ref="AI99" si="1206">AH99+1</f>
        <v>33</v>
      </c>
      <c r="AJ99" s="3">
        <f t="shared" ref="AJ99" si="1207">AI99+1</f>
        <v>34</v>
      </c>
      <c r="AK99" s="3">
        <f t="shared" ref="AK99" si="1208">AJ99+1</f>
        <v>35</v>
      </c>
      <c r="AL99" s="20">
        <f t="shared" ref="AL99" si="1209">AK99+1</f>
        <v>36</v>
      </c>
      <c r="AM99" s="20">
        <f t="shared" ref="AM99" si="1210">AL99+1</f>
        <v>37</v>
      </c>
      <c r="AN99" s="234">
        <f>COUNTIF(C100:AM100,"CS")</f>
        <v>0</v>
      </c>
      <c r="AO99" s="235">
        <f>COUNTIF(C100:AM100,"WE")/2</f>
        <v>5</v>
      </c>
      <c r="AP99" s="243">
        <f>COUNTIFS(C100:AM100,"CS",C101:AM101,"Did")</f>
        <v>0</v>
      </c>
      <c r="AQ99" s="226">
        <f>COUNTIFS(C100:AM100,"WE",C101:AM101,"Did")/2</f>
        <v>0</v>
      </c>
      <c r="AR99" s="32"/>
      <c r="AT99" s="56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  <c r="BI99" s="45"/>
      <c r="BJ99" s="45"/>
      <c r="BK99" s="45"/>
      <c r="BL99" s="45"/>
      <c r="BM99" s="45"/>
      <c r="BN99" s="45"/>
      <c r="BO99" s="45"/>
      <c r="BP99" s="45"/>
      <c r="BQ99" s="45"/>
      <c r="BR99" s="45"/>
      <c r="BS99" s="45"/>
      <c r="BT99" s="45"/>
      <c r="BU99" s="45"/>
      <c r="BV99" s="45"/>
      <c r="BW99" s="45"/>
      <c r="BX99" s="45"/>
      <c r="BY99" s="45"/>
      <c r="BZ99" s="45"/>
      <c r="CA99" s="45"/>
      <c r="CB99" s="45"/>
      <c r="CC99" s="45"/>
      <c r="CD99" s="45"/>
      <c r="CE99" s="45"/>
      <c r="CF99" s="48"/>
      <c r="CG99" s="81"/>
      <c r="CH99" s="80"/>
      <c r="CI99" s="48"/>
      <c r="CJ99" s="48"/>
      <c r="CK99" s="48"/>
      <c r="CL99" s="48"/>
      <c r="CM99" s="48"/>
      <c r="CN99" s="48"/>
      <c r="CO99" s="48"/>
      <c r="CP99" s="48"/>
      <c r="CQ99" s="48"/>
      <c r="CR99" s="48"/>
      <c r="CS99" s="48"/>
      <c r="CT99" s="48"/>
      <c r="CU99" s="48"/>
      <c r="CV99" s="48"/>
      <c r="CW99" s="48"/>
      <c r="CX99" s="48"/>
      <c r="CY99" s="48"/>
      <c r="CZ99" s="48"/>
      <c r="DA99" s="48"/>
      <c r="DB99" s="48"/>
      <c r="DC99" s="48"/>
      <c r="DD99" s="48"/>
      <c r="DE99" s="48"/>
      <c r="DF99" s="48"/>
      <c r="DG99" s="48"/>
      <c r="DH99" s="48"/>
      <c r="DI99" s="48"/>
      <c r="DJ99" s="48"/>
      <c r="DK99" s="48"/>
      <c r="DL99" s="48"/>
      <c r="DM99" s="48"/>
      <c r="DN99" s="48"/>
      <c r="DO99" s="48"/>
      <c r="DP99" s="48"/>
      <c r="DQ99" s="48"/>
      <c r="DR99" s="48"/>
      <c r="DS99" s="48"/>
    </row>
    <row r="100" spans="1:123" x14ac:dyDescent="0.25">
      <c r="A100" s="42"/>
      <c r="B100" s="233"/>
      <c r="C100" s="57" t="str">
        <f>IF(C99="0",C99,"")</f>
        <v/>
      </c>
      <c r="D100" s="26" t="str">
        <f t="shared" ref="D100:G100" si="1211">IF(D99="0",D99,"")</f>
        <v/>
      </c>
      <c r="E100" s="26" t="str">
        <f t="shared" si="1211"/>
        <v/>
      </c>
      <c r="F100" s="26" t="str">
        <f t="shared" si="1211"/>
        <v/>
      </c>
      <c r="G100" s="26" t="str">
        <f t="shared" si="1211"/>
        <v/>
      </c>
      <c r="H100" s="25" t="str">
        <f>IF(H99="0",H99,"WE")</f>
        <v>WE</v>
      </c>
      <c r="I100" s="25" t="str">
        <f>IF(I99="0",I99,"WE")</f>
        <v>WE</v>
      </c>
      <c r="J100" s="26" t="str">
        <f t="shared" ref="J100:N100" si="1212">IF(J99="0",J99,"")</f>
        <v/>
      </c>
      <c r="K100" s="26" t="str">
        <f t="shared" si="1212"/>
        <v/>
      </c>
      <c r="L100" s="26" t="str">
        <f t="shared" si="1212"/>
        <v/>
      </c>
      <c r="M100" s="26" t="str">
        <f t="shared" si="1212"/>
        <v/>
      </c>
      <c r="N100" s="26" t="str">
        <f t="shared" si="1212"/>
        <v/>
      </c>
      <c r="O100" s="25" t="str">
        <f t="shared" ref="O100:P100" si="1213">IF(O99="0",O99,"WE")</f>
        <v>WE</v>
      </c>
      <c r="P100" s="25" t="str">
        <f t="shared" si="1213"/>
        <v>WE</v>
      </c>
      <c r="Q100" s="26" t="str">
        <f t="shared" ref="Q100:U100" si="1214">IF(Q99="0",Q99,"")</f>
        <v/>
      </c>
      <c r="R100" s="26" t="str">
        <f t="shared" si="1214"/>
        <v/>
      </c>
      <c r="S100" s="26" t="str">
        <f t="shared" si="1214"/>
        <v/>
      </c>
      <c r="T100" s="26" t="str">
        <f t="shared" si="1214"/>
        <v/>
      </c>
      <c r="U100" s="26" t="str">
        <f t="shared" si="1214"/>
        <v/>
      </c>
      <c r="V100" s="25" t="str">
        <f t="shared" ref="V100:W100" si="1215">IF(V99="0",V99,"WE")</f>
        <v>WE</v>
      </c>
      <c r="W100" s="25" t="str">
        <f t="shared" si="1215"/>
        <v>WE</v>
      </c>
      <c r="X100" s="26" t="str">
        <f t="shared" ref="X100:AB100" si="1216">IF(X99="0",X99,"")</f>
        <v/>
      </c>
      <c r="Y100" s="26" t="str">
        <f t="shared" si="1216"/>
        <v/>
      </c>
      <c r="Z100" s="26" t="str">
        <f t="shared" si="1216"/>
        <v/>
      </c>
      <c r="AA100" s="26" t="str">
        <f t="shared" si="1216"/>
        <v/>
      </c>
      <c r="AB100" s="26" t="str">
        <f t="shared" si="1216"/>
        <v/>
      </c>
      <c r="AC100" s="25" t="str">
        <f t="shared" ref="AC100:AD100" si="1217">IF(AC99="0",AC99,"WE")</f>
        <v>WE</v>
      </c>
      <c r="AD100" s="25" t="str">
        <f t="shared" si="1217"/>
        <v>WE</v>
      </c>
      <c r="AE100" s="26" t="str">
        <f t="shared" ref="AE100:AI100" si="1218">IF(AE99="0",AE99,"")</f>
        <v/>
      </c>
      <c r="AF100" s="26" t="str">
        <f t="shared" si="1218"/>
        <v/>
      </c>
      <c r="AG100" s="26" t="str">
        <f t="shared" si="1218"/>
        <v/>
      </c>
      <c r="AH100" s="26" t="str">
        <f t="shared" si="1218"/>
        <v/>
      </c>
      <c r="AI100" s="26" t="str">
        <f t="shared" si="1218"/>
        <v/>
      </c>
      <c r="AJ100" s="25" t="str">
        <f t="shared" ref="AJ100:AK100" si="1219">IF(AJ99="0",AJ99,"WE")</f>
        <v>WE</v>
      </c>
      <c r="AK100" s="25" t="str">
        <f t="shared" si="1219"/>
        <v>WE</v>
      </c>
      <c r="AL100" s="26" t="str">
        <f t="shared" ref="AL100:AM100" si="1220">IF(AL99="0",AL99,"")</f>
        <v/>
      </c>
      <c r="AM100" s="27" t="str">
        <f t="shared" si="1220"/>
        <v/>
      </c>
      <c r="AN100" s="206"/>
      <c r="AO100" s="236"/>
      <c r="AP100" s="244"/>
      <c r="AQ100" s="212"/>
      <c r="AR100" s="32"/>
      <c r="AT100" s="245" t="s">
        <v>83</v>
      </c>
      <c r="AU100" s="245"/>
      <c r="AV100" s="245"/>
      <c r="AW100" s="245"/>
      <c r="AX100" s="245"/>
      <c r="AY100" s="245"/>
      <c r="AZ100" s="245"/>
      <c r="BA100" s="245"/>
      <c r="BB100" s="245"/>
      <c r="BC100" s="245"/>
      <c r="BD100" s="245"/>
      <c r="BE100" s="245"/>
      <c r="BF100" s="245"/>
      <c r="BG100" s="245"/>
      <c r="BH100" s="245"/>
      <c r="BI100" s="245"/>
      <c r="BJ100" s="245"/>
      <c r="BK100" s="245"/>
      <c r="BL100" s="245"/>
      <c r="BM100" s="245"/>
      <c r="BN100" s="245"/>
      <c r="BO100" s="245"/>
      <c r="BP100" s="245"/>
      <c r="BQ100" s="245"/>
      <c r="BR100" s="245"/>
      <c r="BS100" s="245"/>
      <c r="BT100" s="245"/>
      <c r="BU100" s="245"/>
      <c r="BV100" s="245"/>
      <c r="BW100" s="245"/>
      <c r="BX100" s="245"/>
      <c r="BY100" s="245"/>
      <c r="BZ100" s="48"/>
      <c r="CA100" s="48"/>
      <c r="CB100" s="48"/>
      <c r="CC100" s="48"/>
      <c r="CD100" s="48"/>
      <c r="CE100" s="48"/>
      <c r="CF100" s="48"/>
      <c r="CG100" s="81"/>
      <c r="CH100" s="80"/>
      <c r="CI100" s="48"/>
      <c r="CJ100" s="48"/>
      <c r="CK100" s="48"/>
      <c r="CL100" s="48"/>
      <c r="CM100" s="48"/>
      <c r="CN100" s="48"/>
      <c r="CO100" s="48"/>
      <c r="CP100" s="48"/>
      <c r="CQ100" s="48"/>
      <c r="CR100" s="48"/>
      <c r="CS100" s="48"/>
      <c r="CT100" s="48"/>
      <c r="CU100" s="48"/>
      <c r="CV100" s="48"/>
      <c r="CW100" s="48"/>
      <c r="CX100" s="48"/>
      <c r="CY100" s="48"/>
      <c r="CZ100" s="48"/>
      <c r="DA100" s="48"/>
      <c r="DB100" s="48"/>
      <c r="DC100" s="48"/>
      <c r="DD100" s="48"/>
      <c r="DE100" s="48"/>
      <c r="DF100" s="48"/>
      <c r="DG100" s="48"/>
      <c r="DH100" s="48"/>
      <c r="DI100" s="48"/>
      <c r="DJ100" s="48"/>
      <c r="DK100" s="48"/>
      <c r="DL100" s="48"/>
      <c r="DM100" s="48"/>
      <c r="DN100" s="48"/>
      <c r="DO100" s="48"/>
      <c r="DP100" s="48"/>
      <c r="DQ100" s="48"/>
      <c r="DR100" s="48"/>
      <c r="DS100" s="48"/>
    </row>
    <row r="101" spans="1:123" ht="15.75" thickBot="1" x14ac:dyDescent="0.3">
      <c r="A101" s="42"/>
      <c r="B101" s="219"/>
      <c r="C101" s="1" t="str">
        <f>IF(C99="0",C99,"")</f>
        <v/>
      </c>
      <c r="D101" s="9" t="str">
        <f t="shared" ref="D101:AM101" si="1221">IF(D99="0",D99,"")</f>
        <v/>
      </c>
      <c r="E101" s="9" t="str">
        <f t="shared" si="1221"/>
        <v/>
      </c>
      <c r="F101" s="9" t="str">
        <f t="shared" si="1221"/>
        <v/>
      </c>
      <c r="G101" s="9" t="str">
        <f t="shared" si="1221"/>
        <v/>
      </c>
      <c r="H101" s="2" t="str">
        <f t="shared" si="1221"/>
        <v/>
      </c>
      <c r="I101" s="2" t="str">
        <f t="shared" si="1221"/>
        <v/>
      </c>
      <c r="J101" s="9" t="str">
        <f t="shared" si="1221"/>
        <v/>
      </c>
      <c r="K101" s="9" t="str">
        <f t="shared" si="1221"/>
        <v/>
      </c>
      <c r="L101" s="9" t="str">
        <f t="shared" si="1221"/>
        <v/>
      </c>
      <c r="M101" s="9" t="str">
        <f t="shared" si="1221"/>
        <v/>
      </c>
      <c r="N101" s="9" t="str">
        <f t="shared" si="1221"/>
        <v/>
      </c>
      <c r="O101" s="2" t="str">
        <f t="shared" si="1221"/>
        <v/>
      </c>
      <c r="P101" s="2" t="str">
        <f t="shared" si="1221"/>
        <v/>
      </c>
      <c r="Q101" s="9" t="str">
        <f t="shared" si="1221"/>
        <v/>
      </c>
      <c r="R101" s="9" t="str">
        <f t="shared" si="1221"/>
        <v/>
      </c>
      <c r="S101" s="9" t="str">
        <f t="shared" si="1221"/>
        <v/>
      </c>
      <c r="T101" s="9" t="str">
        <f t="shared" si="1221"/>
        <v/>
      </c>
      <c r="U101" s="9" t="str">
        <f t="shared" si="1221"/>
        <v/>
      </c>
      <c r="V101" s="2" t="str">
        <f t="shared" si="1221"/>
        <v/>
      </c>
      <c r="W101" s="2" t="str">
        <f t="shared" si="1221"/>
        <v/>
      </c>
      <c r="X101" s="9" t="str">
        <f t="shared" si="1221"/>
        <v/>
      </c>
      <c r="Y101" s="9" t="str">
        <f t="shared" si="1221"/>
        <v/>
      </c>
      <c r="Z101" s="9" t="str">
        <f t="shared" si="1221"/>
        <v/>
      </c>
      <c r="AA101" s="9" t="str">
        <f t="shared" si="1221"/>
        <v/>
      </c>
      <c r="AB101" s="9" t="str">
        <f t="shared" si="1221"/>
        <v/>
      </c>
      <c r="AC101" s="4" t="str">
        <f t="shared" si="1221"/>
        <v/>
      </c>
      <c r="AD101" s="2" t="str">
        <f t="shared" si="1221"/>
        <v/>
      </c>
      <c r="AE101" s="9" t="str">
        <f t="shared" si="1221"/>
        <v/>
      </c>
      <c r="AF101" s="9" t="str">
        <f t="shared" si="1221"/>
        <v/>
      </c>
      <c r="AG101" s="9" t="str">
        <f t="shared" si="1221"/>
        <v/>
      </c>
      <c r="AH101" s="9" t="str">
        <f t="shared" si="1221"/>
        <v/>
      </c>
      <c r="AI101" s="9" t="str">
        <f t="shared" si="1221"/>
        <v/>
      </c>
      <c r="AJ101" s="2" t="str">
        <f t="shared" si="1221"/>
        <v/>
      </c>
      <c r="AK101" s="2" t="str">
        <f t="shared" si="1221"/>
        <v/>
      </c>
      <c r="AL101" s="9" t="str">
        <f t="shared" si="1221"/>
        <v/>
      </c>
      <c r="AM101" s="21" t="str">
        <f t="shared" si="1221"/>
        <v/>
      </c>
      <c r="AN101" s="207"/>
      <c r="AO101" s="237"/>
      <c r="AP101" s="225"/>
      <c r="AQ101" s="213"/>
      <c r="AR101" s="32"/>
      <c r="AT101" s="47"/>
      <c r="AU101" s="48"/>
      <c r="AV101" s="48"/>
      <c r="AW101" s="48"/>
      <c r="AX101" s="48"/>
      <c r="AY101" s="48"/>
      <c r="AZ101" s="48"/>
      <c r="BA101" s="48"/>
      <c r="BB101" s="48"/>
      <c r="BC101" s="48"/>
      <c r="BD101" s="48"/>
      <c r="BE101" s="48"/>
      <c r="BF101" s="48"/>
      <c r="BG101" s="48"/>
      <c r="BH101" s="48"/>
      <c r="BI101" s="48"/>
      <c r="BJ101" s="48"/>
      <c r="BK101" s="48"/>
      <c r="BL101" s="48"/>
      <c r="BM101" s="48"/>
      <c r="BN101" s="48"/>
      <c r="BO101" s="48"/>
      <c r="BP101" s="48"/>
      <c r="BQ101" s="48"/>
      <c r="BR101" s="48"/>
      <c r="BS101" s="48"/>
      <c r="BT101" s="48"/>
      <c r="BU101" s="48"/>
      <c r="BV101" s="48"/>
      <c r="BW101" s="48"/>
      <c r="BX101" s="48"/>
      <c r="BY101" s="48"/>
      <c r="BZ101" s="48"/>
      <c r="CA101" s="48"/>
      <c r="CB101" s="48"/>
      <c r="CC101" s="48"/>
      <c r="CD101" s="48"/>
      <c r="CE101" s="48"/>
      <c r="CF101" s="48"/>
      <c r="CG101" s="81"/>
      <c r="CH101" s="80"/>
      <c r="CI101" s="48"/>
      <c r="CJ101" s="48"/>
      <c r="CK101" s="48"/>
      <c r="CL101" s="48"/>
      <c r="CM101" s="48"/>
      <c r="CN101" s="48"/>
      <c r="CO101" s="48"/>
      <c r="CP101" s="48"/>
      <c r="CQ101" s="48"/>
      <c r="CR101" s="48"/>
      <c r="CS101" s="48"/>
      <c r="CT101" s="48"/>
      <c r="CU101" s="48"/>
      <c r="CV101" s="48"/>
      <c r="CW101" s="48"/>
      <c r="CX101" s="48"/>
      <c r="CY101" s="48"/>
      <c r="CZ101" s="48"/>
      <c r="DA101" s="48"/>
      <c r="DB101" s="48"/>
      <c r="DC101" s="48"/>
      <c r="DD101" s="48"/>
      <c r="DE101" s="48"/>
      <c r="DF101" s="48"/>
      <c r="DG101" s="48"/>
      <c r="DH101" s="48"/>
      <c r="DI101" s="48"/>
      <c r="DJ101" s="48"/>
      <c r="DK101" s="48"/>
      <c r="DL101" s="48"/>
      <c r="DM101" s="48"/>
      <c r="DN101" s="48"/>
      <c r="DO101" s="48"/>
      <c r="DP101" s="48"/>
      <c r="DQ101" s="48"/>
      <c r="DR101" s="48"/>
      <c r="DS101" s="48"/>
    </row>
    <row r="102" spans="1:123" x14ac:dyDescent="0.25">
      <c r="A102" s="42"/>
      <c r="B102" s="218" t="s">
        <v>24</v>
      </c>
      <c r="C102" s="30">
        <v>1</v>
      </c>
      <c r="D102" s="20">
        <f t="shared" ref="D102" si="1222">C102+1</f>
        <v>2</v>
      </c>
      <c r="E102" s="20">
        <f t="shared" ref="E102" si="1223">D102+1</f>
        <v>3</v>
      </c>
      <c r="F102" s="20">
        <f t="shared" ref="F102" si="1224">E102+1</f>
        <v>4</v>
      </c>
      <c r="G102" s="20">
        <f t="shared" ref="G102" si="1225">F102+1</f>
        <v>5</v>
      </c>
      <c r="H102" s="3">
        <f t="shared" ref="H102" si="1226">G102+1</f>
        <v>6</v>
      </c>
      <c r="I102" s="3">
        <f t="shared" ref="I102" si="1227">H102+1</f>
        <v>7</v>
      </c>
      <c r="J102" s="20">
        <f t="shared" ref="J102" si="1228">I102+1</f>
        <v>8</v>
      </c>
      <c r="K102" s="20">
        <f t="shared" ref="K102" si="1229">J102+1</f>
        <v>9</v>
      </c>
      <c r="L102" s="20">
        <f t="shared" ref="L102" si="1230">K102+1</f>
        <v>10</v>
      </c>
      <c r="M102" s="20">
        <f t="shared" ref="M102" si="1231">L102+1</f>
        <v>11</v>
      </c>
      <c r="N102" s="20">
        <f t="shared" ref="N102" si="1232">M102+1</f>
        <v>12</v>
      </c>
      <c r="O102" s="3">
        <f t="shared" ref="O102" si="1233">N102+1</f>
        <v>13</v>
      </c>
      <c r="P102" s="3">
        <f t="shared" ref="P102" si="1234">O102+1</f>
        <v>14</v>
      </c>
      <c r="Q102" s="20">
        <f t="shared" ref="Q102" si="1235">P102+1</f>
        <v>15</v>
      </c>
      <c r="R102" s="20">
        <f t="shared" ref="R102" si="1236">Q102+1</f>
        <v>16</v>
      </c>
      <c r="S102" s="20">
        <f t="shared" ref="S102" si="1237">R102+1</f>
        <v>17</v>
      </c>
      <c r="T102" s="20">
        <f t="shared" ref="T102" si="1238">S102+1</f>
        <v>18</v>
      </c>
      <c r="U102" s="20">
        <f t="shared" ref="U102" si="1239">T102+1</f>
        <v>19</v>
      </c>
      <c r="V102" s="3">
        <f t="shared" ref="V102" si="1240">U102+1</f>
        <v>20</v>
      </c>
      <c r="W102" s="3">
        <f t="shared" ref="W102" si="1241">V102+1</f>
        <v>21</v>
      </c>
      <c r="X102" s="20">
        <f t="shared" ref="X102" si="1242">W102+1</f>
        <v>22</v>
      </c>
      <c r="Y102" s="20">
        <f t="shared" ref="Y102" si="1243">X102+1</f>
        <v>23</v>
      </c>
      <c r="Z102" s="20">
        <f t="shared" ref="Z102" si="1244">Y102+1</f>
        <v>24</v>
      </c>
      <c r="AA102" s="20">
        <f t="shared" ref="AA102" si="1245">Z102+1</f>
        <v>25</v>
      </c>
      <c r="AB102" s="20">
        <f t="shared" ref="AB102" si="1246">AA102+1</f>
        <v>26</v>
      </c>
      <c r="AC102" s="3">
        <f t="shared" ref="AC102" si="1247">AB102+1</f>
        <v>27</v>
      </c>
      <c r="AD102" s="3">
        <f t="shared" ref="AD102" si="1248">AC102+1</f>
        <v>28</v>
      </c>
      <c r="AE102" s="20">
        <f t="shared" ref="AE102" si="1249">AD102+1</f>
        <v>29</v>
      </c>
      <c r="AF102" s="20">
        <f t="shared" ref="AF102" si="1250">AE102+1</f>
        <v>30</v>
      </c>
      <c r="AG102" s="20">
        <f t="shared" ref="AG102" si="1251">AF102+1</f>
        <v>31</v>
      </c>
      <c r="AH102" s="20">
        <f t="shared" ref="AH102" si="1252">AG102+1</f>
        <v>32</v>
      </c>
      <c r="AI102" s="20">
        <f t="shared" ref="AI102" si="1253">AH102+1</f>
        <v>33</v>
      </c>
      <c r="AJ102" s="3">
        <f t="shared" ref="AJ102" si="1254">AI102+1</f>
        <v>34</v>
      </c>
      <c r="AK102" s="3">
        <f t="shared" ref="AK102" si="1255">AJ102+1</f>
        <v>35</v>
      </c>
      <c r="AL102" s="20">
        <f t="shared" ref="AL102" si="1256">AK102+1</f>
        <v>36</v>
      </c>
      <c r="AM102" s="20">
        <f t="shared" ref="AM102" si="1257">AL102+1</f>
        <v>37</v>
      </c>
      <c r="AN102" s="234">
        <f>COUNTIF(C103:AM103,"CS")</f>
        <v>0</v>
      </c>
      <c r="AO102" s="235">
        <f>COUNTIF(C103:AM103,"WE")/2</f>
        <v>5</v>
      </c>
      <c r="AP102" s="243">
        <f>COUNTIFS(C103:AM103,"CS",C104:AM104,"Did")</f>
        <v>0</v>
      </c>
      <c r="AQ102" s="226">
        <f>COUNTIFS(C103:AM103,"WE",C104:AM104,"Did")/2</f>
        <v>0</v>
      </c>
      <c r="AR102" s="32"/>
      <c r="AT102" s="47"/>
      <c r="AU102" s="48"/>
      <c r="AV102" s="48"/>
      <c r="AW102" s="48"/>
      <c r="AX102" s="48"/>
      <c r="AY102" s="48"/>
      <c r="AZ102" s="48"/>
      <c r="BA102" s="48"/>
      <c r="BB102" s="48"/>
      <c r="BC102" s="48"/>
      <c r="BD102" s="48"/>
      <c r="BE102" s="48"/>
      <c r="BF102" s="48"/>
      <c r="BG102" s="48"/>
      <c r="BH102" s="48"/>
      <c r="BI102" s="48"/>
      <c r="BJ102" s="48"/>
      <c r="BK102" s="48"/>
      <c r="BL102" s="48"/>
      <c r="BM102" s="48"/>
      <c r="BN102" s="48"/>
      <c r="BO102" s="48"/>
      <c r="BP102" s="48"/>
      <c r="BQ102" s="48"/>
      <c r="BR102" s="48"/>
      <c r="BS102" s="48"/>
      <c r="BT102" s="48"/>
      <c r="BU102" s="48"/>
      <c r="BV102" s="48"/>
      <c r="BW102" s="48"/>
      <c r="BX102" s="48"/>
      <c r="BY102" s="48"/>
      <c r="BZ102" s="48"/>
      <c r="CA102" s="48"/>
      <c r="CB102" s="48"/>
      <c r="CC102" s="48"/>
      <c r="CD102" s="48"/>
      <c r="CE102" s="48"/>
      <c r="CF102" s="48"/>
      <c r="CG102" s="81"/>
      <c r="CH102" s="80"/>
      <c r="CI102" s="48"/>
      <c r="CJ102" s="48"/>
      <c r="CK102" s="48"/>
      <c r="CL102" s="48"/>
      <c r="CM102" s="48"/>
      <c r="CN102" s="48"/>
      <c r="CO102" s="48"/>
      <c r="CP102" s="48"/>
      <c r="CQ102" s="48"/>
      <c r="CR102" s="48"/>
      <c r="CS102" s="48"/>
      <c r="CT102" s="48"/>
      <c r="CU102" s="48"/>
      <c r="CV102" s="48"/>
      <c r="CW102" s="48"/>
      <c r="CX102" s="48"/>
      <c r="CY102" s="48"/>
      <c r="CZ102" s="48"/>
      <c r="DA102" s="48"/>
      <c r="DB102" s="48"/>
      <c r="DC102" s="48"/>
      <c r="DD102" s="48"/>
      <c r="DE102" s="48"/>
      <c r="DF102" s="48"/>
      <c r="DG102" s="48"/>
      <c r="DH102" s="48"/>
      <c r="DI102" s="48"/>
      <c r="DJ102" s="48"/>
      <c r="DK102" s="48"/>
      <c r="DL102" s="48"/>
      <c r="DM102" s="48"/>
      <c r="DN102" s="48"/>
      <c r="DO102" s="48"/>
      <c r="DP102" s="48"/>
      <c r="DQ102" s="48"/>
      <c r="DR102" s="48"/>
      <c r="DS102" s="48"/>
    </row>
    <row r="103" spans="1:123" x14ac:dyDescent="0.25">
      <c r="A103" s="42"/>
      <c r="B103" s="233"/>
      <c r="C103" s="57" t="str">
        <f>IF(C102="0",C102,"")</f>
        <v/>
      </c>
      <c r="D103" s="26" t="str">
        <f t="shared" ref="D103:G103" si="1258">IF(D102="0",D102,"")</f>
        <v/>
      </c>
      <c r="E103" s="26" t="str">
        <f t="shared" si="1258"/>
        <v/>
      </c>
      <c r="F103" s="26" t="str">
        <f t="shared" si="1258"/>
        <v/>
      </c>
      <c r="G103" s="26" t="str">
        <f t="shared" si="1258"/>
        <v/>
      </c>
      <c r="H103" s="25" t="str">
        <f>IF(H102="0",H102,"WE")</f>
        <v>WE</v>
      </c>
      <c r="I103" s="25" t="str">
        <f>IF(I102="0",I102,"WE")</f>
        <v>WE</v>
      </c>
      <c r="J103" s="26" t="str">
        <f t="shared" ref="J103:N103" si="1259">IF(J102="0",J102,"")</f>
        <v/>
      </c>
      <c r="K103" s="26" t="str">
        <f t="shared" si="1259"/>
        <v/>
      </c>
      <c r="L103" s="26" t="str">
        <f t="shared" si="1259"/>
        <v/>
      </c>
      <c r="M103" s="26" t="str">
        <f t="shared" si="1259"/>
        <v/>
      </c>
      <c r="N103" s="26" t="str">
        <f t="shared" si="1259"/>
        <v/>
      </c>
      <c r="O103" s="25" t="str">
        <f t="shared" ref="O103:P103" si="1260">IF(O102="0",O102,"WE")</f>
        <v>WE</v>
      </c>
      <c r="P103" s="25" t="str">
        <f t="shared" si="1260"/>
        <v>WE</v>
      </c>
      <c r="Q103" s="26" t="str">
        <f t="shared" ref="Q103:U103" si="1261">IF(Q102="0",Q102,"")</f>
        <v/>
      </c>
      <c r="R103" s="26" t="str">
        <f t="shared" si="1261"/>
        <v/>
      </c>
      <c r="S103" s="26" t="str">
        <f t="shared" si="1261"/>
        <v/>
      </c>
      <c r="T103" s="26" t="str">
        <f t="shared" si="1261"/>
        <v/>
      </c>
      <c r="U103" s="26" t="str">
        <f t="shared" si="1261"/>
        <v/>
      </c>
      <c r="V103" s="25" t="str">
        <f t="shared" ref="V103:W103" si="1262">IF(V102="0",V102,"WE")</f>
        <v>WE</v>
      </c>
      <c r="W103" s="25" t="str">
        <f t="shared" si="1262"/>
        <v>WE</v>
      </c>
      <c r="X103" s="26" t="str">
        <f t="shared" ref="X103:AB103" si="1263">IF(X102="0",X102,"")</f>
        <v/>
      </c>
      <c r="Y103" s="26" t="str">
        <f t="shared" si="1263"/>
        <v/>
      </c>
      <c r="Z103" s="26" t="str">
        <f t="shared" si="1263"/>
        <v/>
      </c>
      <c r="AA103" s="26" t="str">
        <f t="shared" si="1263"/>
        <v/>
      </c>
      <c r="AB103" s="26" t="str">
        <f t="shared" si="1263"/>
        <v/>
      </c>
      <c r="AC103" s="25" t="str">
        <f t="shared" ref="AC103:AD103" si="1264">IF(AC102="0",AC102,"WE")</f>
        <v>WE</v>
      </c>
      <c r="AD103" s="25" t="str">
        <f t="shared" si="1264"/>
        <v>WE</v>
      </c>
      <c r="AE103" s="26" t="str">
        <f t="shared" ref="AE103:AI103" si="1265">IF(AE102="0",AE102,"")</f>
        <v/>
      </c>
      <c r="AF103" s="26" t="str">
        <f t="shared" si="1265"/>
        <v/>
      </c>
      <c r="AG103" s="26" t="str">
        <f t="shared" si="1265"/>
        <v/>
      </c>
      <c r="AH103" s="26" t="str">
        <f t="shared" si="1265"/>
        <v/>
      </c>
      <c r="AI103" s="26" t="str">
        <f t="shared" si="1265"/>
        <v/>
      </c>
      <c r="AJ103" s="25" t="str">
        <f t="shared" ref="AJ103:AK103" si="1266">IF(AJ102="0",AJ102,"WE")</f>
        <v>WE</v>
      </c>
      <c r="AK103" s="25" t="str">
        <f t="shared" si="1266"/>
        <v>WE</v>
      </c>
      <c r="AL103" s="26" t="str">
        <f t="shared" ref="AL103:AM103" si="1267">IF(AL102="0",AL102,"")</f>
        <v/>
      </c>
      <c r="AM103" s="27" t="str">
        <f t="shared" si="1267"/>
        <v/>
      </c>
      <c r="AN103" s="206"/>
      <c r="AO103" s="236"/>
      <c r="AP103" s="244"/>
      <c r="AQ103" s="212"/>
      <c r="AR103" s="32"/>
      <c r="CF103" s="48"/>
      <c r="CG103" s="81"/>
      <c r="CH103" s="80"/>
      <c r="CI103" s="48"/>
      <c r="CJ103" s="48"/>
      <c r="CK103" s="48"/>
      <c r="CL103" s="48"/>
      <c r="CM103" s="48"/>
      <c r="CN103" s="48"/>
      <c r="CO103" s="48"/>
      <c r="CP103" s="48"/>
      <c r="CQ103" s="48"/>
      <c r="CR103" s="48"/>
      <c r="CS103" s="48"/>
      <c r="CT103" s="48"/>
      <c r="CU103" s="48"/>
      <c r="CV103" s="48"/>
      <c r="CW103" s="48"/>
      <c r="CX103" s="48"/>
      <c r="CY103" s="48"/>
      <c r="CZ103" s="48"/>
      <c r="DA103" s="48"/>
      <c r="DB103" s="48"/>
      <c r="DC103" s="48"/>
      <c r="DD103" s="48"/>
      <c r="DE103" s="48"/>
      <c r="DF103" s="48"/>
      <c r="DG103" s="48"/>
      <c r="DH103" s="48"/>
      <c r="DI103" s="48"/>
      <c r="DJ103" s="48"/>
      <c r="DK103" s="48"/>
      <c r="DL103" s="48"/>
      <c r="DM103" s="48"/>
      <c r="DN103" s="48"/>
      <c r="DO103" s="48"/>
      <c r="DP103" s="48"/>
      <c r="DQ103" s="48"/>
      <c r="DR103" s="48"/>
      <c r="DS103" s="48"/>
    </row>
    <row r="104" spans="1:123" ht="15.75" thickBot="1" x14ac:dyDescent="0.3">
      <c r="A104" s="42"/>
      <c r="B104" s="219"/>
      <c r="C104" s="1" t="str">
        <f>IF(C102="0",C102,"")</f>
        <v/>
      </c>
      <c r="D104" s="9" t="str">
        <f t="shared" ref="D104:AM104" si="1268">IF(D102="0",D102,"")</f>
        <v/>
      </c>
      <c r="E104" s="9" t="str">
        <f t="shared" si="1268"/>
        <v/>
      </c>
      <c r="F104" s="9" t="str">
        <f t="shared" si="1268"/>
        <v/>
      </c>
      <c r="G104" s="9" t="str">
        <f t="shared" si="1268"/>
        <v/>
      </c>
      <c r="H104" s="2" t="str">
        <f t="shared" si="1268"/>
        <v/>
      </c>
      <c r="I104" s="2" t="str">
        <f t="shared" si="1268"/>
        <v/>
      </c>
      <c r="J104" s="9" t="str">
        <f t="shared" si="1268"/>
        <v/>
      </c>
      <c r="K104" s="9" t="str">
        <f t="shared" si="1268"/>
        <v/>
      </c>
      <c r="L104" s="9" t="str">
        <f t="shared" si="1268"/>
        <v/>
      </c>
      <c r="M104" s="9" t="str">
        <f t="shared" si="1268"/>
        <v/>
      </c>
      <c r="N104" s="9" t="str">
        <f t="shared" si="1268"/>
        <v/>
      </c>
      <c r="O104" s="2" t="str">
        <f t="shared" si="1268"/>
        <v/>
      </c>
      <c r="P104" s="2" t="str">
        <f t="shared" si="1268"/>
        <v/>
      </c>
      <c r="Q104" s="9" t="str">
        <f t="shared" si="1268"/>
        <v/>
      </c>
      <c r="R104" s="9" t="str">
        <f t="shared" si="1268"/>
        <v/>
      </c>
      <c r="S104" s="9" t="str">
        <f t="shared" si="1268"/>
        <v/>
      </c>
      <c r="T104" s="9" t="str">
        <f t="shared" si="1268"/>
        <v/>
      </c>
      <c r="U104" s="9" t="str">
        <f t="shared" si="1268"/>
        <v/>
      </c>
      <c r="V104" s="2" t="str">
        <f t="shared" si="1268"/>
        <v/>
      </c>
      <c r="W104" s="2" t="str">
        <f t="shared" si="1268"/>
        <v/>
      </c>
      <c r="X104" s="9" t="str">
        <f t="shared" si="1268"/>
        <v/>
      </c>
      <c r="Y104" s="9" t="str">
        <f t="shared" si="1268"/>
        <v/>
      </c>
      <c r="Z104" s="9" t="str">
        <f t="shared" si="1268"/>
        <v/>
      </c>
      <c r="AA104" s="9" t="str">
        <f t="shared" si="1268"/>
        <v/>
      </c>
      <c r="AB104" s="9" t="str">
        <f t="shared" si="1268"/>
        <v/>
      </c>
      <c r="AC104" s="4" t="str">
        <f t="shared" si="1268"/>
        <v/>
      </c>
      <c r="AD104" s="2" t="str">
        <f t="shared" si="1268"/>
        <v/>
      </c>
      <c r="AE104" s="9" t="str">
        <f t="shared" si="1268"/>
        <v/>
      </c>
      <c r="AF104" s="9" t="str">
        <f t="shared" si="1268"/>
        <v/>
      </c>
      <c r="AG104" s="9" t="str">
        <f t="shared" si="1268"/>
        <v/>
      </c>
      <c r="AH104" s="9" t="str">
        <f t="shared" si="1268"/>
        <v/>
      </c>
      <c r="AI104" s="9" t="str">
        <f t="shared" si="1268"/>
        <v/>
      </c>
      <c r="AJ104" s="2" t="str">
        <f t="shared" si="1268"/>
        <v/>
      </c>
      <c r="AK104" s="2" t="str">
        <f t="shared" si="1268"/>
        <v/>
      </c>
      <c r="AL104" s="9" t="str">
        <f t="shared" si="1268"/>
        <v/>
      </c>
      <c r="AM104" s="21" t="str">
        <f t="shared" si="1268"/>
        <v/>
      </c>
      <c r="AN104" s="207"/>
      <c r="AO104" s="237"/>
      <c r="AP104" s="225"/>
      <c r="AQ104" s="213"/>
      <c r="AR104" s="32"/>
      <c r="CF104" s="48"/>
      <c r="CG104" s="81"/>
      <c r="CH104" s="80"/>
      <c r="CI104" s="48"/>
      <c r="CJ104" s="48"/>
      <c r="CK104" s="48"/>
      <c r="CL104" s="48"/>
      <c r="CM104" s="48"/>
      <c r="CN104" s="48"/>
      <c r="CO104" s="48"/>
      <c r="CP104" s="48"/>
      <c r="CQ104" s="48"/>
      <c r="CR104" s="48"/>
      <c r="CS104" s="48"/>
      <c r="CT104" s="48"/>
      <c r="CU104" s="48"/>
      <c r="CV104" s="48"/>
      <c r="CW104" s="48"/>
      <c r="CX104" s="48"/>
      <c r="CY104" s="48"/>
      <c r="CZ104" s="48"/>
      <c r="DA104" s="48"/>
      <c r="DB104" s="48"/>
      <c r="DC104" s="48"/>
      <c r="DD104" s="48"/>
      <c r="DE104" s="48"/>
      <c r="DF104" s="48"/>
      <c r="DG104" s="48"/>
      <c r="DH104" s="48"/>
      <c r="DI104" s="48"/>
      <c r="DJ104" s="48"/>
      <c r="DK104" s="48"/>
      <c r="DL104" s="48"/>
      <c r="DM104" s="48"/>
      <c r="DN104" s="48"/>
      <c r="DO104" s="48"/>
      <c r="DP104" s="48"/>
      <c r="DQ104" s="48"/>
      <c r="DR104" s="48"/>
      <c r="DS104" s="48"/>
    </row>
    <row r="105" spans="1:123" x14ac:dyDescent="0.25">
      <c r="A105" s="42"/>
      <c r="B105" s="218" t="s">
        <v>25</v>
      </c>
      <c r="C105" s="30">
        <v>1</v>
      </c>
      <c r="D105" s="20">
        <f t="shared" ref="D105" si="1269">C105+1</f>
        <v>2</v>
      </c>
      <c r="E105" s="20">
        <f t="shared" ref="E105" si="1270">D105+1</f>
        <v>3</v>
      </c>
      <c r="F105" s="20">
        <f t="shared" ref="F105" si="1271">E105+1</f>
        <v>4</v>
      </c>
      <c r="G105" s="20">
        <f t="shared" ref="G105" si="1272">F105+1</f>
        <v>5</v>
      </c>
      <c r="H105" s="3">
        <f t="shared" ref="H105" si="1273">G105+1</f>
        <v>6</v>
      </c>
      <c r="I105" s="3">
        <f t="shared" ref="I105" si="1274">H105+1</f>
        <v>7</v>
      </c>
      <c r="J105" s="20">
        <f t="shared" ref="J105" si="1275">I105+1</f>
        <v>8</v>
      </c>
      <c r="K105" s="20">
        <f t="shared" ref="K105" si="1276">J105+1</f>
        <v>9</v>
      </c>
      <c r="L105" s="20">
        <f t="shared" ref="L105" si="1277">K105+1</f>
        <v>10</v>
      </c>
      <c r="M105" s="20">
        <f t="shared" ref="M105" si="1278">L105+1</f>
        <v>11</v>
      </c>
      <c r="N105" s="20">
        <f t="shared" ref="N105" si="1279">M105+1</f>
        <v>12</v>
      </c>
      <c r="O105" s="3">
        <f t="shared" ref="O105" si="1280">N105+1</f>
        <v>13</v>
      </c>
      <c r="P105" s="3">
        <f t="shared" ref="P105" si="1281">O105+1</f>
        <v>14</v>
      </c>
      <c r="Q105" s="20">
        <f t="shared" ref="Q105" si="1282">P105+1</f>
        <v>15</v>
      </c>
      <c r="R105" s="20">
        <f t="shared" ref="R105" si="1283">Q105+1</f>
        <v>16</v>
      </c>
      <c r="S105" s="20">
        <f t="shared" ref="S105" si="1284">R105+1</f>
        <v>17</v>
      </c>
      <c r="T105" s="20">
        <f t="shared" ref="T105" si="1285">S105+1</f>
        <v>18</v>
      </c>
      <c r="U105" s="20">
        <f t="shared" ref="U105" si="1286">T105+1</f>
        <v>19</v>
      </c>
      <c r="V105" s="3">
        <f t="shared" ref="V105" si="1287">U105+1</f>
        <v>20</v>
      </c>
      <c r="W105" s="3">
        <f t="shared" ref="W105" si="1288">V105+1</f>
        <v>21</v>
      </c>
      <c r="X105" s="20">
        <f t="shared" ref="X105" si="1289">W105+1</f>
        <v>22</v>
      </c>
      <c r="Y105" s="20">
        <f t="shared" ref="Y105" si="1290">X105+1</f>
        <v>23</v>
      </c>
      <c r="Z105" s="20">
        <f t="shared" ref="Z105" si="1291">Y105+1</f>
        <v>24</v>
      </c>
      <c r="AA105" s="20">
        <f t="shared" ref="AA105" si="1292">Z105+1</f>
        <v>25</v>
      </c>
      <c r="AB105" s="20">
        <f t="shared" ref="AB105" si="1293">AA105+1</f>
        <v>26</v>
      </c>
      <c r="AC105" s="3">
        <f t="shared" ref="AC105" si="1294">AB105+1</f>
        <v>27</v>
      </c>
      <c r="AD105" s="3">
        <f t="shared" ref="AD105" si="1295">AC105+1</f>
        <v>28</v>
      </c>
      <c r="AE105" s="20">
        <f t="shared" ref="AE105" si="1296">AD105+1</f>
        <v>29</v>
      </c>
      <c r="AF105" s="20">
        <f t="shared" ref="AF105" si="1297">AE105+1</f>
        <v>30</v>
      </c>
      <c r="AG105" s="20">
        <f t="shared" ref="AG105" si="1298">AF105+1</f>
        <v>31</v>
      </c>
      <c r="AH105" s="20">
        <f t="shared" ref="AH105" si="1299">AG105+1</f>
        <v>32</v>
      </c>
      <c r="AI105" s="20">
        <f t="shared" ref="AI105" si="1300">AH105+1</f>
        <v>33</v>
      </c>
      <c r="AJ105" s="3">
        <f t="shared" ref="AJ105" si="1301">AI105+1</f>
        <v>34</v>
      </c>
      <c r="AK105" s="3">
        <f t="shared" ref="AK105" si="1302">AJ105+1</f>
        <v>35</v>
      </c>
      <c r="AL105" s="20">
        <f t="shared" ref="AL105" si="1303">AK105+1</f>
        <v>36</v>
      </c>
      <c r="AM105" s="20">
        <f t="shared" ref="AM105" si="1304">AL105+1</f>
        <v>37</v>
      </c>
      <c r="AN105" s="234">
        <f>COUNTIF(C106:AM106,"CS")</f>
        <v>0</v>
      </c>
      <c r="AO105" s="235">
        <f>COUNTIF(C106:AM106,"WE")/2</f>
        <v>5</v>
      </c>
      <c r="AP105" s="243">
        <f>COUNTIFS(C106:AM106,"CS",C107:AM107,"Did")</f>
        <v>0</v>
      </c>
      <c r="AQ105" s="226">
        <f>COUNTIFS(C106:AM106,"WE",C107:AM107,"Did")/2</f>
        <v>0</v>
      </c>
      <c r="AR105" s="32"/>
      <c r="CF105" s="48"/>
      <c r="CG105" s="81"/>
      <c r="CH105" s="80"/>
      <c r="CI105" s="48"/>
      <c r="CJ105" s="48"/>
      <c r="CK105" s="48"/>
      <c r="CL105" s="48"/>
      <c r="CM105" s="48"/>
      <c r="CN105" s="48"/>
      <c r="CO105" s="48"/>
      <c r="CP105" s="48"/>
      <c r="CQ105" s="48"/>
      <c r="CR105" s="48"/>
      <c r="CS105" s="48"/>
      <c r="CT105" s="48"/>
      <c r="CU105" s="48"/>
      <c r="CV105" s="48"/>
      <c r="CW105" s="48"/>
      <c r="CX105" s="48"/>
      <c r="CY105" s="48"/>
      <c r="CZ105" s="48"/>
      <c r="DA105" s="48"/>
      <c r="DB105" s="48"/>
      <c r="DC105" s="48"/>
      <c r="DD105" s="48"/>
      <c r="DE105" s="48"/>
      <c r="DF105" s="48"/>
      <c r="DG105" s="48"/>
      <c r="DH105" s="48"/>
      <c r="DI105" s="48"/>
      <c r="DJ105" s="48"/>
      <c r="DK105" s="48"/>
      <c r="DL105" s="48"/>
      <c r="DM105" s="48"/>
      <c r="DN105" s="48"/>
      <c r="DO105" s="48"/>
      <c r="DP105" s="48"/>
      <c r="DQ105" s="48"/>
      <c r="DR105" s="48"/>
      <c r="DS105" s="48"/>
    </row>
    <row r="106" spans="1:123" x14ac:dyDescent="0.25">
      <c r="A106" s="42"/>
      <c r="B106" s="233"/>
      <c r="C106" s="57" t="str">
        <f>IF(C105="0",C105,"")</f>
        <v/>
      </c>
      <c r="D106" s="26" t="str">
        <f t="shared" ref="D106:G106" si="1305">IF(D105="0",D105,"")</f>
        <v/>
      </c>
      <c r="E106" s="26" t="str">
        <f t="shared" si="1305"/>
        <v/>
      </c>
      <c r="F106" s="26" t="str">
        <f t="shared" si="1305"/>
        <v/>
      </c>
      <c r="G106" s="26" t="str">
        <f t="shared" si="1305"/>
        <v/>
      </c>
      <c r="H106" s="25" t="str">
        <f>IF(H105="0",H105,"WE")</f>
        <v>WE</v>
      </c>
      <c r="I106" s="25" t="str">
        <f>IF(I105="0",I105,"WE")</f>
        <v>WE</v>
      </c>
      <c r="J106" s="26" t="str">
        <f t="shared" ref="J106:N106" si="1306">IF(J105="0",J105,"")</f>
        <v/>
      </c>
      <c r="K106" s="26" t="str">
        <f t="shared" si="1306"/>
        <v/>
      </c>
      <c r="L106" s="26" t="str">
        <f t="shared" si="1306"/>
        <v/>
      </c>
      <c r="M106" s="26" t="str">
        <f t="shared" si="1306"/>
        <v/>
      </c>
      <c r="N106" s="26" t="str">
        <f t="shared" si="1306"/>
        <v/>
      </c>
      <c r="O106" s="25" t="str">
        <f t="shared" ref="O106:P106" si="1307">IF(O105="0",O105,"WE")</f>
        <v>WE</v>
      </c>
      <c r="P106" s="25" t="str">
        <f t="shared" si="1307"/>
        <v>WE</v>
      </c>
      <c r="Q106" s="26" t="str">
        <f t="shared" ref="Q106:U106" si="1308">IF(Q105="0",Q105,"")</f>
        <v/>
      </c>
      <c r="R106" s="26" t="str">
        <f t="shared" si="1308"/>
        <v/>
      </c>
      <c r="S106" s="26" t="str">
        <f t="shared" si="1308"/>
        <v/>
      </c>
      <c r="T106" s="26" t="str">
        <f t="shared" si="1308"/>
        <v/>
      </c>
      <c r="U106" s="26" t="str">
        <f t="shared" si="1308"/>
        <v/>
      </c>
      <c r="V106" s="25" t="str">
        <f t="shared" ref="V106:W106" si="1309">IF(V105="0",V105,"WE")</f>
        <v>WE</v>
      </c>
      <c r="W106" s="25" t="str">
        <f t="shared" si="1309"/>
        <v>WE</v>
      </c>
      <c r="X106" s="26" t="str">
        <f t="shared" ref="X106:AB106" si="1310">IF(X105="0",X105,"")</f>
        <v/>
      </c>
      <c r="Y106" s="26" t="str">
        <f t="shared" si="1310"/>
        <v/>
      </c>
      <c r="Z106" s="26" t="str">
        <f t="shared" si="1310"/>
        <v/>
      </c>
      <c r="AA106" s="26" t="str">
        <f t="shared" si="1310"/>
        <v/>
      </c>
      <c r="AB106" s="26" t="str">
        <f t="shared" si="1310"/>
        <v/>
      </c>
      <c r="AC106" s="25" t="str">
        <f t="shared" ref="AC106:AD106" si="1311">IF(AC105="0",AC105,"WE")</f>
        <v>WE</v>
      </c>
      <c r="AD106" s="25" t="str">
        <f t="shared" si="1311"/>
        <v>WE</v>
      </c>
      <c r="AE106" s="26" t="str">
        <f t="shared" ref="AE106:AI106" si="1312">IF(AE105="0",AE105,"")</f>
        <v/>
      </c>
      <c r="AF106" s="26" t="str">
        <f t="shared" si="1312"/>
        <v/>
      </c>
      <c r="AG106" s="26" t="str">
        <f t="shared" si="1312"/>
        <v/>
      </c>
      <c r="AH106" s="26" t="str">
        <f t="shared" si="1312"/>
        <v/>
      </c>
      <c r="AI106" s="26" t="str">
        <f t="shared" si="1312"/>
        <v/>
      </c>
      <c r="AJ106" s="25" t="str">
        <f t="shared" ref="AJ106:AK106" si="1313">IF(AJ105="0",AJ105,"WE")</f>
        <v>WE</v>
      </c>
      <c r="AK106" s="25" t="str">
        <f t="shared" si="1313"/>
        <v>WE</v>
      </c>
      <c r="AL106" s="26" t="str">
        <f t="shared" ref="AL106:AM106" si="1314">IF(AL105="0",AL105,"")</f>
        <v/>
      </c>
      <c r="AM106" s="27" t="str">
        <f t="shared" si="1314"/>
        <v/>
      </c>
      <c r="AN106" s="206"/>
      <c r="AO106" s="236"/>
      <c r="AP106" s="244"/>
      <c r="AQ106" s="212"/>
      <c r="AR106" s="32"/>
      <c r="CF106" s="48"/>
      <c r="CG106" s="81"/>
      <c r="CH106" s="80"/>
      <c r="CI106" s="48"/>
      <c r="CJ106" s="48"/>
      <c r="CK106" s="48"/>
      <c r="CL106" s="48"/>
      <c r="CM106" s="48"/>
      <c r="CN106" s="48"/>
      <c r="CO106" s="48"/>
      <c r="CP106" s="48"/>
      <c r="CQ106" s="48"/>
      <c r="CR106" s="48"/>
      <c r="CS106" s="48"/>
      <c r="CT106" s="48"/>
      <c r="CU106" s="48"/>
      <c r="CV106" s="48"/>
      <c r="CW106" s="48"/>
      <c r="CX106" s="48"/>
      <c r="CY106" s="48"/>
      <c r="CZ106" s="48"/>
      <c r="DA106" s="48"/>
      <c r="DB106" s="48"/>
      <c r="DC106" s="48"/>
      <c r="DD106" s="48"/>
      <c r="DE106" s="48"/>
      <c r="DF106" s="48"/>
      <c r="DG106" s="48"/>
      <c r="DH106" s="48"/>
      <c r="DI106" s="48"/>
      <c r="DJ106" s="48"/>
      <c r="DK106" s="48"/>
      <c r="DL106" s="48"/>
      <c r="DM106" s="48"/>
      <c r="DN106" s="48"/>
      <c r="DO106" s="48"/>
      <c r="DP106" s="48"/>
      <c r="DQ106" s="48"/>
      <c r="DR106" s="48"/>
      <c r="DS106" s="48"/>
    </row>
    <row r="107" spans="1:123" ht="15.75" thickBot="1" x14ac:dyDescent="0.3">
      <c r="A107" s="42"/>
      <c r="B107" s="219"/>
      <c r="C107" s="1" t="str">
        <f>IF(C105="0",C105,"")</f>
        <v/>
      </c>
      <c r="D107" s="9" t="str">
        <f t="shared" ref="D107:AM107" si="1315">IF(D105="0",D105,"")</f>
        <v/>
      </c>
      <c r="E107" s="9" t="str">
        <f t="shared" si="1315"/>
        <v/>
      </c>
      <c r="F107" s="9" t="str">
        <f t="shared" si="1315"/>
        <v/>
      </c>
      <c r="G107" s="9" t="str">
        <f t="shared" si="1315"/>
        <v/>
      </c>
      <c r="H107" s="2" t="str">
        <f t="shared" si="1315"/>
        <v/>
      </c>
      <c r="I107" s="2" t="str">
        <f t="shared" si="1315"/>
        <v/>
      </c>
      <c r="J107" s="9" t="str">
        <f t="shared" si="1315"/>
        <v/>
      </c>
      <c r="K107" s="9" t="str">
        <f t="shared" si="1315"/>
        <v/>
      </c>
      <c r="L107" s="9" t="str">
        <f t="shared" si="1315"/>
        <v/>
      </c>
      <c r="M107" s="9" t="str">
        <f t="shared" si="1315"/>
        <v/>
      </c>
      <c r="N107" s="9" t="str">
        <f t="shared" si="1315"/>
        <v/>
      </c>
      <c r="O107" s="2" t="str">
        <f t="shared" si="1315"/>
        <v/>
      </c>
      <c r="P107" s="2" t="str">
        <f t="shared" si="1315"/>
        <v/>
      </c>
      <c r="Q107" s="9" t="str">
        <f t="shared" si="1315"/>
        <v/>
      </c>
      <c r="R107" s="9" t="str">
        <f t="shared" si="1315"/>
        <v/>
      </c>
      <c r="S107" s="9" t="str">
        <f t="shared" si="1315"/>
        <v/>
      </c>
      <c r="T107" s="9" t="str">
        <f t="shared" si="1315"/>
        <v/>
      </c>
      <c r="U107" s="9" t="str">
        <f t="shared" si="1315"/>
        <v/>
      </c>
      <c r="V107" s="2" t="str">
        <f t="shared" si="1315"/>
        <v/>
      </c>
      <c r="W107" s="2" t="str">
        <f t="shared" si="1315"/>
        <v/>
      </c>
      <c r="X107" s="9" t="str">
        <f t="shared" si="1315"/>
        <v/>
      </c>
      <c r="Y107" s="9" t="str">
        <f t="shared" si="1315"/>
        <v/>
      </c>
      <c r="Z107" s="9" t="str">
        <f t="shared" si="1315"/>
        <v/>
      </c>
      <c r="AA107" s="9" t="str">
        <f t="shared" si="1315"/>
        <v/>
      </c>
      <c r="AB107" s="9" t="str">
        <f t="shared" si="1315"/>
        <v/>
      </c>
      <c r="AC107" s="4" t="str">
        <f t="shared" si="1315"/>
        <v/>
      </c>
      <c r="AD107" s="2" t="str">
        <f t="shared" si="1315"/>
        <v/>
      </c>
      <c r="AE107" s="9" t="str">
        <f t="shared" si="1315"/>
        <v/>
      </c>
      <c r="AF107" s="9" t="str">
        <f t="shared" si="1315"/>
        <v/>
      </c>
      <c r="AG107" s="9" t="str">
        <f t="shared" si="1315"/>
        <v/>
      </c>
      <c r="AH107" s="9" t="str">
        <f t="shared" si="1315"/>
        <v/>
      </c>
      <c r="AI107" s="9" t="str">
        <f t="shared" si="1315"/>
        <v/>
      </c>
      <c r="AJ107" s="2" t="str">
        <f t="shared" si="1315"/>
        <v/>
      </c>
      <c r="AK107" s="2" t="str">
        <f t="shared" si="1315"/>
        <v/>
      </c>
      <c r="AL107" s="9" t="str">
        <f t="shared" si="1315"/>
        <v/>
      </c>
      <c r="AM107" s="21" t="str">
        <f t="shared" si="1315"/>
        <v/>
      </c>
      <c r="AN107" s="207"/>
      <c r="AO107" s="237"/>
      <c r="AP107" s="225"/>
      <c r="AQ107" s="213"/>
      <c r="AR107" s="32"/>
      <c r="CF107" s="48"/>
      <c r="CG107" s="81"/>
      <c r="CH107" s="80"/>
      <c r="CI107" s="48"/>
      <c r="CJ107" s="48"/>
      <c r="CK107" s="48"/>
      <c r="CL107" s="48"/>
      <c r="CM107" s="48"/>
      <c r="CN107" s="48"/>
      <c r="CO107" s="48"/>
      <c r="CP107" s="48"/>
      <c r="CQ107" s="48"/>
      <c r="CR107" s="48"/>
      <c r="CS107" s="48"/>
      <c r="CT107" s="48"/>
      <c r="CU107" s="48"/>
      <c r="CV107" s="48"/>
      <c r="CW107" s="48"/>
      <c r="CX107" s="48"/>
      <c r="CY107" s="48"/>
      <c r="CZ107" s="48"/>
      <c r="DA107" s="48"/>
      <c r="DB107" s="48"/>
      <c r="DC107" s="48"/>
      <c r="DD107" s="48"/>
      <c r="DE107" s="48"/>
      <c r="DF107" s="48"/>
      <c r="DG107" s="48"/>
      <c r="DH107" s="48"/>
      <c r="DI107" s="48"/>
      <c r="DJ107" s="48"/>
      <c r="DK107" s="48"/>
      <c r="DL107" s="48"/>
      <c r="DM107" s="48"/>
      <c r="DN107" s="48"/>
      <c r="DO107" s="48"/>
      <c r="DP107" s="48"/>
      <c r="DQ107" s="48"/>
      <c r="DR107" s="48"/>
      <c r="DS107" s="48"/>
    </row>
    <row r="108" spans="1:123" x14ac:dyDescent="0.25">
      <c r="A108" s="42"/>
      <c r="B108" s="218" t="s">
        <v>28</v>
      </c>
      <c r="C108" s="30">
        <v>1</v>
      </c>
      <c r="D108" s="20">
        <f t="shared" ref="D108" si="1316">C108+1</f>
        <v>2</v>
      </c>
      <c r="E108" s="20">
        <f t="shared" ref="E108" si="1317">D108+1</f>
        <v>3</v>
      </c>
      <c r="F108" s="20">
        <f t="shared" ref="F108" si="1318">E108+1</f>
        <v>4</v>
      </c>
      <c r="G108" s="20">
        <f t="shared" ref="G108" si="1319">F108+1</f>
        <v>5</v>
      </c>
      <c r="H108" s="3">
        <f t="shared" ref="H108" si="1320">G108+1</f>
        <v>6</v>
      </c>
      <c r="I108" s="3">
        <f t="shared" ref="I108" si="1321">H108+1</f>
        <v>7</v>
      </c>
      <c r="J108" s="20">
        <f t="shared" ref="J108" si="1322">I108+1</f>
        <v>8</v>
      </c>
      <c r="K108" s="20">
        <f t="shared" ref="K108" si="1323">J108+1</f>
        <v>9</v>
      </c>
      <c r="L108" s="20">
        <f t="shared" ref="L108" si="1324">K108+1</f>
        <v>10</v>
      </c>
      <c r="M108" s="20">
        <f t="shared" ref="M108" si="1325">L108+1</f>
        <v>11</v>
      </c>
      <c r="N108" s="20">
        <f t="shared" ref="N108" si="1326">M108+1</f>
        <v>12</v>
      </c>
      <c r="O108" s="3">
        <f t="shared" ref="O108" si="1327">N108+1</f>
        <v>13</v>
      </c>
      <c r="P108" s="3">
        <f t="shared" ref="P108" si="1328">O108+1</f>
        <v>14</v>
      </c>
      <c r="Q108" s="20">
        <f t="shared" ref="Q108" si="1329">P108+1</f>
        <v>15</v>
      </c>
      <c r="R108" s="20">
        <f t="shared" ref="R108" si="1330">Q108+1</f>
        <v>16</v>
      </c>
      <c r="S108" s="20">
        <f t="shared" ref="S108" si="1331">R108+1</f>
        <v>17</v>
      </c>
      <c r="T108" s="20">
        <f t="shared" ref="T108" si="1332">S108+1</f>
        <v>18</v>
      </c>
      <c r="U108" s="20">
        <f t="shared" ref="U108" si="1333">T108+1</f>
        <v>19</v>
      </c>
      <c r="V108" s="3">
        <f t="shared" ref="V108" si="1334">U108+1</f>
        <v>20</v>
      </c>
      <c r="W108" s="3">
        <f t="shared" ref="W108" si="1335">V108+1</f>
        <v>21</v>
      </c>
      <c r="X108" s="20">
        <f t="shared" ref="X108" si="1336">W108+1</f>
        <v>22</v>
      </c>
      <c r="Y108" s="20">
        <f t="shared" ref="Y108" si="1337">X108+1</f>
        <v>23</v>
      </c>
      <c r="Z108" s="20">
        <f t="shared" ref="Z108" si="1338">Y108+1</f>
        <v>24</v>
      </c>
      <c r="AA108" s="20">
        <f t="shared" ref="AA108" si="1339">Z108+1</f>
        <v>25</v>
      </c>
      <c r="AB108" s="20">
        <f t="shared" ref="AB108" si="1340">AA108+1</f>
        <v>26</v>
      </c>
      <c r="AC108" s="3">
        <f t="shared" ref="AC108" si="1341">AB108+1</f>
        <v>27</v>
      </c>
      <c r="AD108" s="3">
        <f t="shared" ref="AD108" si="1342">AC108+1</f>
        <v>28</v>
      </c>
      <c r="AE108" s="20">
        <f t="shared" ref="AE108" si="1343">AD108+1</f>
        <v>29</v>
      </c>
      <c r="AF108" s="20">
        <f t="shared" ref="AF108" si="1344">AE108+1</f>
        <v>30</v>
      </c>
      <c r="AG108" s="20">
        <f t="shared" ref="AG108" si="1345">AF108+1</f>
        <v>31</v>
      </c>
      <c r="AH108" s="20">
        <f t="shared" ref="AH108" si="1346">AG108+1</f>
        <v>32</v>
      </c>
      <c r="AI108" s="20">
        <f t="shared" ref="AI108" si="1347">AH108+1</f>
        <v>33</v>
      </c>
      <c r="AJ108" s="3">
        <f t="shared" ref="AJ108" si="1348">AI108+1</f>
        <v>34</v>
      </c>
      <c r="AK108" s="3">
        <f t="shared" ref="AK108" si="1349">AJ108+1</f>
        <v>35</v>
      </c>
      <c r="AL108" s="20">
        <f t="shared" ref="AL108" si="1350">AK108+1</f>
        <v>36</v>
      </c>
      <c r="AM108" s="20">
        <f t="shared" ref="AM108" si="1351">AL108+1</f>
        <v>37</v>
      </c>
      <c r="AN108" s="234">
        <f>COUNTIF(C109:AM109,"CS")</f>
        <v>0</v>
      </c>
      <c r="AO108" s="235">
        <f>COUNTIF(C109:AM109,"WE")/2</f>
        <v>5</v>
      </c>
      <c r="AP108" s="243">
        <f>COUNTIFS(C109:AM109,"CS",C110:AM110,"Did")</f>
        <v>0</v>
      </c>
      <c r="AQ108" s="226">
        <f>COUNTIFS(C109:AM109,"WE",C110:AM110,"Did")/2</f>
        <v>0</v>
      </c>
      <c r="AR108" s="32"/>
      <c r="CF108" s="48"/>
      <c r="CG108" s="81"/>
      <c r="CH108" s="80"/>
      <c r="CI108" s="48"/>
      <c r="CJ108" s="48"/>
      <c r="CK108" s="48"/>
      <c r="CL108" s="48"/>
      <c r="CM108" s="48"/>
      <c r="CN108" s="48"/>
      <c r="CO108" s="48"/>
      <c r="CP108" s="48"/>
      <c r="CQ108" s="48"/>
      <c r="CR108" s="48"/>
      <c r="CS108" s="48"/>
      <c r="CT108" s="48"/>
      <c r="CU108" s="48"/>
      <c r="CV108" s="48"/>
      <c r="CW108" s="48"/>
      <c r="CX108" s="48"/>
      <c r="CY108" s="48"/>
      <c r="CZ108" s="48"/>
      <c r="DA108" s="48"/>
      <c r="DB108" s="48"/>
      <c r="DC108" s="48"/>
      <c r="DD108" s="48"/>
      <c r="DE108" s="48"/>
      <c r="DF108" s="48"/>
      <c r="DG108" s="48"/>
      <c r="DH108" s="48"/>
      <c r="DI108" s="48"/>
      <c r="DJ108" s="48"/>
      <c r="DK108" s="48"/>
      <c r="DL108" s="48"/>
      <c r="DM108" s="48"/>
      <c r="DN108" s="48"/>
      <c r="DO108" s="48"/>
      <c r="DP108" s="48"/>
      <c r="DQ108" s="48"/>
      <c r="DR108" s="48"/>
      <c r="DS108" s="48"/>
    </row>
    <row r="109" spans="1:123" x14ac:dyDescent="0.25">
      <c r="A109" s="42"/>
      <c r="B109" s="233"/>
      <c r="C109" s="57" t="str">
        <f>IF(C108="0",C108,"")</f>
        <v/>
      </c>
      <c r="D109" s="26" t="str">
        <f t="shared" ref="D109:G109" si="1352">IF(D108="0",D108,"")</f>
        <v/>
      </c>
      <c r="E109" s="26" t="str">
        <f t="shared" si="1352"/>
        <v/>
      </c>
      <c r="F109" s="26" t="str">
        <f t="shared" si="1352"/>
        <v/>
      </c>
      <c r="G109" s="26" t="str">
        <f t="shared" si="1352"/>
        <v/>
      </c>
      <c r="H109" s="25" t="str">
        <f>IF(H108="0",H108,"WE")</f>
        <v>WE</v>
      </c>
      <c r="I109" s="25" t="str">
        <f>IF(I108="0",I108,"WE")</f>
        <v>WE</v>
      </c>
      <c r="J109" s="26" t="str">
        <f t="shared" ref="J109:N109" si="1353">IF(J108="0",J108,"")</f>
        <v/>
      </c>
      <c r="K109" s="26" t="str">
        <f t="shared" si="1353"/>
        <v/>
      </c>
      <c r="L109" s="26" t="str">
        <f t="shared" si="1353"/>
        <v/>
      </c>
      <c r="M109" s="26" t="str">
        <f t="shared" si="1353"/>
        <v/>
      </c>
      <c r="N109" s="26" t="str">
        <f t="shared" si="1353"/>
        <v/>
      </c>
      <c r="O109" s="25" t="str">
        <f t="shared" ref="O109:P109" si="1354">IF(O108="0",O108,"WE")</f>
        <v>WE</v>
      </c>
      <c r="P109" s="25" t="str">
        <f t="shared" si="1354"/>
        <v>WE</v>
      </c>
      <c r="Q109" s="26" t="str">
        <f t="shared" ref="Q109:U109" si="1355">IF(Q108="0",Q108,"")</f>
        <v/>
      </c>
      <c r="R109" s="26" t="str">
        <f t="shared" si="1355"/>
        <v/>
      </c>
      <c r="S109" s="26" t="str">
        <f t="shared" si="1355"/>
        <v/>
      </c>
      <c r="T109" s="26" t="str">
        <f t="shared" si="1355"/>
        <v/>
      </c>
      <c r="U109" s="26" t="str">
        <f t="shared" si="1355"/>
        <v/>
      </c>
      <c r="V109" s="25" t="str">
        <f t="shared" ref="V109:W109" si="1356">IF(V108="0",V108,"WE")</f>
        <v>WE</v>
      </c>
      <c r="W109" s="25" t="str">
        <f t="shared" si="1356"/>
        <v>WE</v>
      </c>
      <c r="X109" s="26" t="str">
        <f t="shared" ref="X109:AB109" si="1357">IF(X108="0",X108,"")</f>
        <v/>
      </c>
      <c r="Y109" s="26" t="str">
        <f t="shared" si="1357"/>
        <v/>
      </c>
      <c r="Z109" s="26" t="str">
        <f t="shared" si="1357"/>
        <v/>
      </c>
      <c r="AA109" s="26" t="str">
        <f t="shared" si="1357"/>
        <v/>
      </c>
      <c r="AB109" s="26" t="str">
        <f t="shared" si="1357"/>
        <v/>
      </c>
      <c r="AC109" s="25" t="str">
        <f t="shared" ref="AC109:AD109" si="1358">IF(AC108="0",AC108,"WE")</f>
        <v>WE</v>
      </c>
      <c r="AD109" s="25" t="str">
        <f t="shared" si="1358"/>
        <v>WE</v>
      </c>
      <c r="AE109" s="26" t="str">
        <f t="shared" ref="AE109:AI109" si="1359">IF(AE108="0",AE108,"")</f>
        <v/>
      </c>
      <c r="AF109" s="26" t="str">
        <f t="shared" si="1359"/>
        <v/>
      </c>
      <c r="AG109" s="26" t="str">
        <f t="shared" si="1359"/>
        <v/>
      </c>
      <c r="AH109" s="26" t="str">
        <f t="shared" si="1359"/>
        <v/>
      </c>
      <c r="AI109" s="26" t="str">
        <f t="shared" si="1359"/>
        <v/>
      </c>
      <c r="AJ109" s="25" t="str">
        <f t="shared" ref="AJ109:AK109" si="1360">IF(AJ108="0",AJ108,"WE")</f>
        <v>WE</v>
      </c>
      <c r="AK109" s="25" t="str">
        <f t="shared" si="1360"/>
        <v>WE</v>
      </c>
      <c r="AL109" s="26" t="str">
        <f t="shared" ref="AL109:AM109" si="1361">IF(AL108="0",AL108,"")</f>
        <v/>
      </c>
      <c r="AM109" s="27" t="str">
        <f t="shared" si="1361"/>
        <v/>
      </c>
      <c r="AN109" s="206"/>
      <c r="AO109" s="236"/>
      <c r="AP109" s="244"/>
      <c r="AQ109" s="212"/>
      <c r="AR109" s="32"/>
      <c r="CF109" s="48"/>
      <c r="CG109" s="81"/>
      <c r="CH109" s="80"/>
      <c r="CI109" s="48"/>
      <c r="CJ109" s="48"/>
      <c r="CK109" s="48"/>
      <c r="CL109" s="48"/>
      <c r="CM109" s="48"/>
      <c r="CN109" s="48"/>
      <c r="CO109" s="48"/>
      <c r="CP109" s="48"/>
      <c r="CQ109" s="48"/>
      <c r="CR109" s="48"/>
      <c r="CS109" s="48"/>
      <c r="CT109" s="48"/>
      <c r="CU109" s="48"/>
      <c r="CV109" s="48"/>
      <c r="CW109" s="48"/>
      <c r="CX109" s="48"/>
      <c r="CY109" s="48"/>
      <c r="CZ109" s="48"/>
      <c r="DA109" s="48"/>
      <c r="DB109" s="48"/>
      <c r="DC109" s="48"/>
      <c r="DD109" s="48"/>
      <c r="DE109" s="48"/>
      <c r="DF109" s="48"/>
      <c r="DG109" s="48"/>
      <c r="DH109" s="48"/>
      <c r="DI109" s="48"/>
      <c r="DJ109" s="48"/>
      <c r="DK109" s="48"/>
      <c r="DL109" s="48"/>
      <c r="DM109" s="48"/>
      <c r="DN109" s="48"/>
      <c r="DO109" s="48"/>
      <c r="DP109" s="48"/>
      <c r="DQ109" s="48"/>
      <c r="DR109" s="48"/>
      <c r="DS109" s="48"/>
    </row>
    <row r="110" spans="1:123" ht="15.75" thickBot="1" x14ac:dyDescent="0.3">
      <c r="A110" s="42"/>
      <c r="B110" s="219"/>
      <c r="C110" s="1" t="str">
        <f>IF(C108="0",C108,"")</f>
        <v/>
      </c>
      <c r="D110" s="9" t="str">
        <f t="shared" ref="D110:AM110" si="1362">IF(D108="0",D108,"")</f>
        <v/>
      </c>
      <c r="E110" s="9" t="str">
        <f t="shared" si="1362"/>
        <v/>
      </c>
      <c r="F110" s="9" t="str">
        <f t="shared" si="1362"/>
        <v/>
      </c>
      <c r="G110" s="9" t="str">
        <f t="shared" si="1362"/>
        <v/>
      </c>
      <c r="H110" s="2" t="str">
        <f t="shared" si="1362"/>
        <v/>
      </c>
      <c r="I110" s="2" t="str">
        <f t="shared" si="1362"/>
        <v/>
      </c>
      <c r="J110" s="9" t="str">
        <f t="shared" si="1362"/>
        <v/>
      </c>
      <c r="K110" s="9" t="str">
        <f t="shared" si="1362"/>
        <v/>
      </c>
      <c r="L110" s="9" t="str">
        <f t="shared" si="1362"/>
        <v/>
      </c>
      <c r="M110" s="9" t="str">
        <f t="shared" si="1362"/>
        <v/>
      </c>
      <c r="N110" s="9" t="str">
        <f t="shared" si="1362"/>
        <v/>
      </c>
      <c r="O110" s="2" t="str">
        <f t="shared" si="1362"/>
        <v/>
      </c>
      <c r="P110" s="2" t="str">
        <f t="shared" si="1362"/>
        <v/>
      </c>
      <c r="Q110" s="9" t="str">
        <f t="shared" si="1362"/>
        <v/>
      </c>
      <c r="R110" s="9" t="str">
        <f t="shared" si="1362"/>
        <v/>
      </c>
      <c r="S110" s="9" t="str">
        <f t="shared" si="1362"/>
        <v/>
      </c>
      <c r="T110" s="9" t="str">
        <f t="shared" si="1362"/>
        <v/>
      </c>
      <c r="U110" s="9" t="str">
        <f t="shared" si="1362"/>
        <v/>
      </c>
      <c r="V110" s="2" t="str">
        <f t="shared" si="1362"/>
        <v/>
      </c>
      <c r="W110" s="2" t="str">
        <f t="shared" si="1362"/>
        <v/>
      </c>
      <c r="X110" s="9" t="str">
        <f t="shared" si="1362"/>
        <v/>
      </c>
      <c r="Y110" s="9" t="str">
        <f t="shared" si="1362"/>
        <v/>
      </c>
      <c r="Z110" s="9" t="str">
        <f t="shared" si="1362"/>
        <v/>
      </c>
      <c r="AA110" s="9" t="str">
        <f t="shared" si="1362"/>
        <v/>
      </c>
      <c r="AB110" s="9" t="str">
        <f t="shared" si="1362"/>
        <v/>
      </c>
      <c r="AC110" s="4" t="str">
        <f t="shared" si="1362"/>
        <v/>
      </c>
      <c r="AD110" s="2" t="str">
        <f t="shared" si="1362"/>
        <v/>
      </c>
      <c r="AE110" s="9" t="str">
        <f t="shared" si="1362"/>
        <v/>
      </c>
      <c r="AF110" s="9" t="str">
        <f t="shared" si="1362"/>
        <v/>
      </c>
      <c r="AG110" s="9" t="str">
        <f t="shared" si="1362"/>
        <v/>
      </c>
      <c r="AH110" s="9" t="str">
        <f t="shared" si="1362"/>
        <v/>
      </c>
      <c r="AI110" s="9" t="str">
        <f t="shared" si="1362"/>
        <v/>
      </c>
      <c r="AJ110" s="2" t="str">
        <f t="shared" si="1362"/>
        <v/>
      </c>
      <c r="AK110" s="2" t="str">
        <f t="shared" si="1362"/>
        <v/>
      </c>
      <c r="AL110" s="9" t="str">
        <f t="shared" si="1362"/>
        <v/>
      </c>
      <c r="AM110" s="21" t="str">
        <f t="shared" si="1362"/>
        <v/>
      </c>
      <c r="AN110" s="207"/>
      <c r="AO110" s="237"/>
      <c r="AP110" s="225"/>
      <c r="AQ110" s="213"/>
      <c r="AR110" s="32"/>
      <c r="CF110" s="48"/>
      <c r="CG110" s="81"/>
      <c r="CH110" s="80"/>
      <c r="CI110" s="48"/>
      <c r="CJ110" s="48"/>
      <c r="CK110" s="48"/>
      <c r="CL110" s="48"/>
      <c r="CM110" s="48"/>
      <c r="CN110" s="48"/>
      <c r="CO110" s="48"/>
      <c r="CP110" s="48"/>
      <c r="CQ110" s="48"/>
      <c r="CR110" s="48"/>
      <c r="CS110" s="48"/>
      <c r="CT110" s="48"/>
      <c r="CU110" s="48"/>
      <c r="CV110" s="48"/>
      <c r="CW110" s="48"/>
      <c r="CX110" s="48"/>
      <c r="CY110" s="48"/>
      <c r="CZ110" s="48"/>
      <c r="DA110" s="48"/>
      <c r="DB110" s="48"/>
      <c r="DC110" s="48"/>
      <c r="DD110" s="48"/>
      <c r="DE110" s="48"/>
      <c r="DF110" s="48"/>
      <c r="DG110" s="48"/>
      <c r="DH110" s="48"/>
      <c r="DI110" s="48"/>
      <c r="DJ110" s="48"/>
      <c r="DK110" s="48"/>
      <c r="DL110" s="48"/>
      <c r="DM110" s="48"/>
      <c r="DN110" s="48"/>
      <c r="DO110" s="48"/>
      <c r="DP110" s="48"/>
      <c r="DQ110" s="48"/>
      <c r="DR110" s="48"/>
      <c r="DS110" s="48"/>
    </row>
    <row r="111" spans="1:123" x14ac:dyDescent="0.25">
      <c r="A111" s="42"/>
      <c r="B111" s="218" t="s">
        <v>30</v>
      </c>
      <c r="C111" s="30">
        <v>1</v>
      </c>
      <c r="D111" s="20">
        <f t="shared" ref="D111" si="1363">C111+1</f>
        <v>2</v>
      </c>
      <c r="E111" s="20">
        <f t="shared" ref="E111" si="1364">D111+1</f>
        <v>3</v>
      </c>
      <c r="F111" s="20">
        <f t="shared" ref="F111" si="1365">E111+1</f>
        <v>4</v>
      </c>
      <c r="G111" s="20">
        <f t="shared" ref="G111" si="1366">F111+1</f>
        <v>5</v>
      </c>
      <c r="H111" s="3">
        <f t="shared" ref="H111" si="1367">G111+1</f>
        <v>6</v>
      </c>
      <c r="I111" s="3">
        <f t="shared" ref="I111" si="1368">H111+1</f>
        <v>7</v>
      </c>
      <c r="J111" s="20">
        <f t="shared" ref="J111" si="1369">I111+1</f>
        <v>8</v>
      </c>
      <c r="K111" s="20">
        <f t="shared" ref="K111" si="1370">J111+1</f>
        <v>9</v>
      </c>
      <c r="L111" s="20">
        <f t="shared" ref="L111" si="1371">K111+1</f>
        <v>10</v>
      </c>
      <c r="M111" s="20">
        <f t="shared" ref="M111" si="1372">L111+1</f>
        <v>11</v>
      </c>
      <c r="N111" s="20">
        <f t="shared" ref="N111" si="1373">M111+1</f>
        <v>12</v>
      </c>
      <c r="O111" s="3">
        <f t="shared" ref="O111" si="1374">N111+1</f>
        <v>13</v>
      </c>
      <c r="P111" s="3">
        <f t="shared" ref="P111" si="1375">O111+1</f>
        <v>14</v>
      </c>
      <c r="Q111" s="20">
        <f t="shared" ref="Q111" si="1376">P111+1</f>
        <v>15</v>
      </c>
      <c r="R111" s="20">
        <f t="shared" ref="R111" si="1377">Q111+1</f>
        <v>16</v>
      </c>
      <c r="S111" s="20">
        <f t="shared" ref="S111" si="1378">R111+1</f>
        <v>17</v>
      </c>
      <c r="T111" s="20">
        <f t="shared" ref="T111" si="1379">S111+1</f>
        <v>18</v>
      </c>
      <c r="U111" s="20">
        <f t="shared" ref="U111" si="1380">T111+1</f>
        <v>19</v>
      </c>
      <c r="V111" s="3">
        <f t="shared" ref="V111" si="1381">U111+1</f>
        <v>20</v>
      </c>
      <c r="W111" s="3">
        <f t="shared" ref="W111" si="1382">V111+1</f>
        <v>21</v>
      </c>
      <c r="X111" s="20">
        <f t="shared" ref="X111" si="1383">W111+1</f>
        <v>22</v>
      </c>
      <c r="Y111" s="20">
        <f t="shared" ref="Y111" si="1384">X111+1</f>
        <v>23</v>
      </c>
      <c r="Z111" s="20">
        <f t="shared" ref="Z111" si="1385">Y111+1</f>
        <v>24</v>
      </c>
      <c r="AA111" s="20">
        <f t="shared" ref="AA111" si="1386">Z111+1</f>
        <v>25</v>
      </c>
      <c r="AB111" s="20">
        <f t="shared" ref="AB111" si="1387">AA111+1</f>
        <v>26</v>
      </c>
      <c r="AC111" s="3">
        <f t="shared" ref="AC111" si="1388">AB111+1</f>
        <v>27</v>
      </c>
      <c r="AD111" s="3">
        <f t="shared" ref="AD111" si="1389">AC111+1</f>
        <v>28</v>
      </c>
      <c r="AE111" s="20">
        <f t="shared" ref="AE111" si="1390">AD111+1</f>
        <v>29</v>
      </c>
      <c r="AF111" s="20">
        <f t="shared" ref="AF111" si="1391">AE111+1</f>
        <v>30</v>
      </c>
      <c r="AG111" s="20">
        <f t="shared" ref="AG111" si="1392">AF111+1</f>
        <v>31</v>
      </c>
      <c r="AH111" s="20">
        <f t="shared" ref="AH111" si="1393">AG111+1</f>
        <v>32</v>
      </c>
      <c r="AI111" s="20">
        <f t="shared" ref="AI111" si="1394">AH111+1</f>
        <v>33</v>
      </c>
      <c r="AJ111" s="3">
        <f t="shared" ref="AJ111" si="1395">AI111+1</f>
        <v>34</v>
      </c>
      <c r="AK111" s="3">
        <f t="shared" ref="AK111" si="1396">AJ111+1</f>
        <v>35</v>
      </c>
      <c r="AL111" s="20">
        <f t="shared" ref="AL111" si="1397">AK111+1</f>
        <v>36</v>
      </c>
      <c r="AM111" s="20">
        <f t="shared" ref="AM111" si="1398">AL111+1</f>
        <v>37</v>
      </c>
      <c r="AN111" s="234">
        <f>COUNTIF(C112:AM112,"CS")</f>
        <v>0</v>
      </c>
      <c r="AO111" s="235">
        <f>COUNTIF(C112:AM112,"WE")/2</f>
        <v>5</v>
      </c>
      <c r="AP111" s="243">
        <f>COUNTIFS(C112:AM112,"CS",C113:AM113,"Did")</f>
        <v>0</v>
      </c>
      <c r="AQ111" s="226">
        <f>COUNTIFS(C112:AM112,"WE",C113:AM113,"Did")/2</f>
        <v>0</v>
      </c>
      <c r="AR111" s="32"/>
    </row>
    <row r="112" spans="1:123" x14ac:dyDescent="0.25">
      <c r="A112" s="42"/>
      <c r="B112" s="233"/>
      <c r="C112" s="57" t="str">
        <f>IF(C111="0",C111,"")</f>
        <v/>
      </c>
      <c r="D112" s="26" t="str">
        <f t="shared" ref="D112:G112" si="1399">IF(D111="0",D111,"")</f>
        <v/>
      </c>
      <c r="E112" s="26" t="str">
        <f t="shared" si="1399"/>
        <v/>
      </c>
      <c r="F112" s="26" t="str">
        <f t="shared" si="1399"/>
        <v/>
      </c>
      <c r="G112" s="26" t="str">
        <f t="shared" si="1399"/>
        <v/>
      </c>
      <c r="H112" s="25" t="str">
        <f>IF(H111="0",H111,"WE")</f>
        <v>WE</v>
      </c>
      <c r="I112" s="25" t="str">
        <f>IF(I111="0",I111,"WE")</f>
        <v>WE</v>
      </c>
      <c r="J112" s="26" t="str">
        <f t="shared" ref="J112:N112" si="1400">IF(J111="0",J111,"")</f>
        <v/>
      </c>
      <c r="K112" s="26" t="str">
        <f t="shared" si="1400"/>
        <v/>
      </c>
      <c r="L112" s="26" t="str">
        <f t="shared" si="1400"/>
        <v/>
      </c>
      <c r="M112" s="26" t="str">
        <f t="shared" si="1400"/>
        <v/>
      </c>
      <c r="N112" s="26" t="str">
        <f t="shared" si="1400"/>
        <v/>
      </c>
      <c r="O112" s="25" t="str">
        <f t="shared" ref="O112:P112" si="1401">IF(O111="0",O111,"WE")</f>
        <v>WE</v>
      </c>
      <c r="P112" s="25" t="str">
        <f t="shared" si="1401"/>
        <v>WE</v>
      </c>
      <c r="Q112" s="26" t="str">
        <f t="shared" ref="Q112:U112" si="1402">IF(Q111="0",Q111,"")</f>
        <v/>
      </c>
      <c r="R112" s="26" t="str">
        <f t="shared" si="1402"/>
        <v/>
      </c>
      <c r="S112" s="26" t="str">
        <f t="shared" si="1402"/>
        <v/>
      </c>
      <c r="T112" s="26" t="str">
        <f t="shared" si="1402"/>
        <v/>
      </c>
      <c r="U112" s="26" t="str">
        <f t="shared" si="1402"/>
        <v/>
      </c>
      <c r="V112" s="25" t="str">
        <f t="shared" ref="V112:W112" si="1403">IF(V111="0",V111,"WE")</f>
        <v>WE</v>
      </c>
      <c r="W112" s="25" t="str">
        <f t="shared" si="1403"/>
        <v>WE</v>
      </c>
      <c r="X112" s="26" t="str">
        <f t="shared" ref="X112:AB112" si="1404">IF(X111="0",X111,"")</f>
        <v/>
      </c>
      <c r="Y112" s="26" t="str">
        <f t="shared" si="1404"/>
        <v/>
      </c>
      <c r="Z112" s="26" t="str">
        <f t="shared" si="1404"/>
        <v/>
      </c>
      <c r="AA112" s="26" t="str">
        <f t="shared" si="1404"/>
        <v/>
      </c>
      <c r="AB112" s="26" t="str">
        <f t="shared" si="1404"/>
        <v/>
      </c>
      <c r="AC112" s="25" t="str">
        <f t="shared" ref="AC112:AD112" si="1405">IF(AC111="0",AC111,"WE")</f>
        <v>WE</v>
      </c>
      <c r="AD112" s="25" t="str">
        <f t="shared" si="1405"/>
        <v>WE</v>
      </c>
      <c r="AE112" s="26" t="str">
        <f t="shared" ref="AE112:AI112" si="1406">IF(AE111="0",AE111,"")</f>
        <v/>
      </c>
      <c r="AF112" s="26" t="str">
        <f t="shared" si="1406"/>
        <v/>
      </c>
      <c r="AG112" s="26" t="str">
        <f t="shared" si="1406"/>
        <v/>
      </c>
      <c r="AH112" s="26" t="str">
        <f t="shared" si="1406"/>
        <v/>
      </c>
      <c r="AI112" s="26" t="str">
        <f t="shared" si="1406"/>
        <v/>
      </c>
      <c r="AJ112" s="25" t="str">
        <f t="shared" ref="AJ112:AK112" si="1407">IF(AJ111="0",AJ111,"WE")</f>
        <v>WE</v>
      </c>
      <c r="AK112" s="25" t="str">
        <f t="shared" si="1407"/>
        <v>WE</v>
      </c>
      <c r="AL112" s="26" t="str">
        <f t="shared" ref="AL112:AM112" si="1408">IF(AL111="0",AL111,"")</f>
        <v/>
      </c>
      <c r="AM112" s="27" t="str">
        <f t="shared" si="1408"/>
        <v/>
      </c>
      <c r="AN112" s="206"/>
      <c r="AO112" s="236"/>
      <c r="AP112" s="244"/>
      <c r="AQ112" s="212"/>
      <c r="AR112" s="32"/>
    </row>
    <row r="113" spans="1:44" ht="15.75" thickBot="1" x14ac:dyDescent="0.3">
      <c r="A113" s="42"/>
      <c r="B113" s="219"/>
      <c r="C113" s="1" t="str">
        <f>IF(C111="0",C111,"")</f>
        <v/>
      </c>
      <c r="D113" s="9" t="str">
        <f t="shared" ref="D113:AM113" si="1409">IF(D111="0",D111,"")</f>
        <v/>
      </c>
      <c r="E113" s="9" t="str">
        <f t="shared" si="1409"/>
        <v/>
      </c>
      <c r="F113" s="9" t="str">
        <f t="shared" si="1409"/>
        <v/>
      </c>
      <c r="G113" s="9" t="str">
        <f t="shared" si="1409"/>
        <v/>
      </c>
      <c r="H113" s="2" t="str">
        <f t="shared" si="1409"/>
        <v/>
      </c>
      <c r="I113" s="2" t="str">
        <f t="shared" si="1409"/>
        <v/>
      </c>
      <c r="J113" s="9" t="str">
        <f t="shared" si="1409"/>
        <v/>
      </c>
      <c r="K113" s="9" t="str">
        <f t="shared" si="1409"/>
        <v/>
      </c>
      <c r="L113" s="9" t="str">
        <f t="shared" si="1409"/>
        <v/>
      </c>
      <c r="M113" s="9" t="str">
        <f t="shared" si="1409"/>
        <v/>
      </c>
      <c r="N113" s="9" t="str">
        <f t="shared" si="1409"/>
        <v/>
      </c>
      <c r="O113" s="2" t="str">
        <f t="shared" si="1409"/>
        <v/>
      </c>
      <c r="P113" s="2" t="str">
        <f t="shared" si="1409"/>
        <v/>
      </c>
      <c r="Q113" s="9" t="str">
        <f t="shared" si="1409"/>
        <v/>
      </c>
      <c r="R113" s="9" t="str">
        <f t="shared" si="1409"/>
        <v/>
      </c>
      <c r="S113" s="9" t="str">
        <f t="shared" si="1409"/>
        <v/>
      </c>
      <c r="T113" s="9" t="str">
        <f t="shared" si="1409"/>
        <v/>
      </c>
      <c r="U113" s="9" t="str">
        <f t="shared" si="1409"/>
        <v/>
      </c>
      <c r="V113" s="2" t="str">
        <f t="shared" si="1409"/>
        <v/>
      </c>
      <c r="W113" s="2" t="str">
        <f t="shared" si="1409"/>
        <v/>
      </c>
      <c r="X113" s="9" t="str">
        <f t="shared" si="1409"/>
        <v/>
      </c>
      <c r="Y113" s="9" t="str">
        <f t="shared" si="1409"/>
        <v/>
      </c>
      <c r="Z113" s="9" t="str">
        <f t="shared" si="1409"/>
        <v/>
      </c>
      <c r="AA113" s="9" t="str">
        <f t="shared" si="1409"/>
        <v/>
      </c>
      <c r="AB113" s="9" t="str">
        <f t="shared" si="1409"/>
        <v/>
      </c>
      <c r="AC113" s="4" t="str">
        <f t="shared" si="1409"/>
        <v/>
      </c>
      <c r="AD113" s="2" t="str">
        <f t="shared" si="1409"/>
        <v/>
      </c>
      <c r="AE113" s="9" t="str">
        <f t="shared" si="1409"/>
        <v/>
      </c>
      <c r="AF113" s="9" t="str">
        <f t="shared" si="1409"/>
        <v/>
      </c>
      <c r="AG113" s="9" t="str">
        <f t="shared" si="1409"/>
        <v/>
      </c>
      <c r="AH113" s="9" t="str">
        <f t="shared" si="1409"/>
        <v/>
      </c>
      <c r="AI113" s="9" t="str">
        <f t="shared" si="1409"/>
        <v/>
      </c>
      <c r="AJ113" s="2" t="str">
        <f t="shared" si="1409"/>
        <v/>
      </c>
      <c r="AK113" s="2" t="str">
        <f t="shared" si="1409"/>
        <v/>
      </c>
      <c r="AL113" s="9" t="str">
        <f t="shared" si="1409"/>
        <v/>
      </c>
      <c r="AM113" s="21" t="str">
        <f t="shared" si="1409"/>
        <v/>
      </c>
      <c r="AN113" s="207"/>
      <c r="AO113" s="237"/>
      <c r="AP113" s="225"/>
      <c r="AQ113" s="213"/>
      <c r="AR113" s="32"/>
    </row>
    <row r="114" spans="1:44" x14ac:dyDescent="0.25">
      <c r="A114" s="42"/>
      <c r="B114" s="218" t="s">
        <v>39</v>
      </c>
      <c r="C114" s="30">
        <v>1</v>
      </c>
      <c r="D114" s="20">
        <f t="shared" ref="D114" si="1410">C114+1</f>
        <v>2</v>
      </c>
      <c r="E114" s="20">
        <f t="shared" ref="E114" si="1411">D114+1</f>
        <v>3</v>
      </c>
      <c r="F114" s="20">
        <f t="shared" ref="F114" si="1412">E114+1</f>
        <v>4</v>
      </c>
      <c r="G114" s="20">
        <f t="shared" ref="G114" si="1413">F114+1</f>
        <v>5</v>
      </c>
      <c r="H114" s="3">
        <f t="shared" ref="H114" si="1414">G114+1</f>
        <v>6</v>
      </c>
      <c r="I114" s="3">
        <f t="shared" ref="I114" si="1415">H114+1</f>
        <v>7</v>
      </c>
      <c r="J114" s="20">
        <f t="shared" ref="J114" si="1416">I114+1</f>
        <v>8</v>
      </c>
      <c r="K114" s="20">
        <f t="shared" ref="K114" si="1417">J114+1</f>
        <v>9</v>
      </c>
      <c r="L114" s="20">
        <f t="shared" ref="L114" si="1418">K114+1</f>
        <v>10</v>
      </c>
      <c r="M114" s="20">
        <f t="shared" ref="M114" si="1419">L114+1</f>
        <v>11</v>
      </c>
      <c r="N114" s="20">
        <f t="shared" ref="N114" si="1420">M114+1</f>
        <v>12</v>
      </c>
      <c r="O114" s="3">
        <f t="shared" ref="O114" si="1421">N114+1</f>
        <v>13</v>
      </c>
      <c r="P114" s="3">
        <f t="shared" ref="P114" si="1422">O114+1</f>
        <v>14</v>
      </c>
      <c r="Q114" s="20">
        <f t="shared" ref="Q114" si="1423">P114+1</f>
        <v>15</v>
      </c>
      <c r="R114" s="20">
        <f t="shared" ref="R114" si="1424">Q114+1</f>
        <v>16</v>
      </c>
      <c r="S114" s="20">
        <f t="shared" ref="S114" si="1425">R114+1</f>
        <v>17</v>
      </c>
      <c r="T114" s="20">
        <f t="shared" ref="T114" si="1426">S114+1</f>
        <v>18</v>
      </c>
      <c r="U114" s="20">
        <f t="shared" ref="U114" si="1427">T114+1</f>
        <v>19</v>
      </c>
      <c r="V114" s="3">
        <f t="shared" ref="V114" si="1428">U114+1</f>
        <v>20</v>
      </c>
      <c r="W114" s="3">
        <f t="shared" ref="W114" si="1429">V114+1</f>
        <v>21</v>
      </c>
      <c r="X114" s="20">
        <f t="shared" ref="X114" si="1430">W114+1</f>
        <v>22</v>
      </c>
      <c r="Y114" s="20">
        <f t="shared" ref="Y114" si="1431">X114+1</f>
        <v>23</v>
      </c>
      <c r="Z114" s="20">
        <f t="shared" ref="Z114" si="1432">Y114+1</f>
        <v>24</v>
      </c>
      <c r="AA114" s="20">
        <f t="shared" ref="AA114" si="1433">Z114+1</f>
        <v>25</v>
      </c>
      <c r="AB114" s="20">
        <f t="shared" ref="AB114" si="1434">AA114+1</f>
        <v>26</v>
      </c>
      <c r="AC114" s="3">
        <f t="shared" ref="AC114" si="1435">AB114+1</f>
        <v>27</v>
      </c>
      <c r="AD114" s="3">
        <f t="shared" ref="AD114" si="1436">AC114+1</f>
        <v>28</v>
      </c>
      <c r="AE114" s="20">
        <f t="shared" ref="AE114" si="1437">AD114+1</f>
        <v>29</v>
      </c>
      <c r="AF114" s="20">
        <f t="shared" ref="AF114" si="1438">AE114+1</f>
        <v>30</v>
      </c>
      <c r="AG114" s="20">
        <f t="shared" ref="AG114" si="1439">AF114+1</f>
        <v>31</v>
      </c>
      <c r="AH114" s="20">
        <f t="shared" ref="AH114" si="1440">AG114+1</f>
        <v>32</v>
      </c>
      <c r="AI114" s="20">
        <f t="shared" ref="AI114" si="1441">AH114+1</f>
        <v>33</v>
      </c>
      <c r="AJ114" s="3">
        <f t="shared" ref="AJ114" si="1442">AI114+1</f>
        <v>34</v>
      </c>
      <c r="AK114" s="3">
        <f t="shared" ref="AK114" si="1443">AJ114+1</f>
        <v>35</v>
      </c>
      <c r="AL114" s="20">
        <f t="shared" ref="AL114" si="1444">AK114+1</f>
        <v>36</v>
      </c>
      <c r="AM114" s="20">
        <f t="shared" ref="AM114" si="1445">AL114+1</f>
        <v>37</v>
      </c>
      <c r="AN114" s="234">
        <f>COUNTIF(C115:AM115,"CS")</f>
        <v>0</v>
      </c>
      <c r="AO114" s="235">
        <f>COUNTIF(C115:AM115,"WE")/2</f>
        <v>5</v>
      </c>
      <c r="AP114" s="243">
        <f>COUNTIFS(C115:AM115,"CS",C116:AM116,"Did")</f>
        <v>0</v>
      </c>
      <c r="AQ114" s="226">
        <f>COUNTIFS(C115:AM115,"WE",C116:AM116,"Did")/2</f>
        <v>0</v>
      </c>
      <c r="AR114" s="32"/>
    </row>
    <row r="115" spans="1:44" x14ac:dyDescent="0.25">
      <c r="A115" s="42"/>
      <c r="B115" s="233"/>
      <c r="C115" s="57" t="str">
        <f>IF(C114="0",C114,"")</f>
        <v/>
      </c>
      <c r="D115" s="26" t="str">
        <f t="shared" ref="D115:G115" si="1446">IF(D114="0",D114,"")</f>
        <v/>
      </c>
      <c r="E115" s="26" t="str">
        <f t="shared" si="1446"/>
        <v/>
      </c>
      <c r="F115" s="26" t="str">
        <f t="shared" si="1446"/>
        <v/>
      </c>
      <c r="G115" s="26" t="str">
        <f t="shared" si="1446"/>
        <v/>
      </c>
      <c r="H115" s="25" t="str">
        <f>IF(H114="0",H114,"WE")</f>
        <v>WE</v>
      </c>
      <c r="I115" s="25" t="str">
        <f>IF(I114="0",I114,"WE")</f>
        <v>WE</v>
      </c>
      <c r="J115" s="26" t="str">
        <f t="shared" ref="J115:N115" si="1447">IF(J114="0",J114,"")</f>
        <v/>
      </c>
      <c r="K115" s="26" t="str">
        <f t="shared" si="1447"/>
        <v/>
      </c>
      <c r="L115" s="26" t="str">
        <f t="shared" si="1447"/>
        <v/>
      </c>
      <c r="M115" s="26" t="str">
        <f t="shared" si="1447"/>
        <v/>
      </c>
      <c r="N115" s="26" t="str">
        <f t="shared" si="1447"/>
        <v/>
      </c>
      <c r="O115" s="25" t="str">
        <f t="shared" ref="O115:P115" si="1448">IF(O114="0",O114,"WE")</f>
        <v>WE</v>
      </c>
      <c r="P115" s="25" t="str">
        <f t="shared" si="1448"/>
        <v>WE</v>
      </c>
      <c r="Q115" s="26" t="str">
        <f t="shared" ref="Q115:U115" si="1449">IF(Q114="0",Q114,"")</f>
        <v/>
      </c>
      <c r="R115" s="26" t="str">
        <f t="shared" si="1449"/>
        <v/>
      </c>
      <c r="S115" s="26" t="str">
        <f t="shared" si="1449"/>
        <v/>
      </c>
      <c r="T115" s="26" t="str">
        <f t="shared" si="1449"/>
        <v/>
      </c>
      <c r="U115" s="26" t="str">
        <f t="shared" si="1449"/>
        <v/>
      </c>
      <c r="V115" s="25" t="str">
        <f t="shared" ref="V115:W115" si="1450">IF(V114="0",V114,"WE")</f>
        <v>WE</v>
      </c>
      <c r="W115" s="25" t="str">
        <f t="shared" si="1450"/>
        <v>WE</v>
      </c>
      <c r="X115" s="26" t="str">
        <f t="shared" ref="X115:AB115" si="1451">IF(X114="0",X114,"")</f>
        <v/>
      </c>
      <c r="Y115" s="26" t="str">
        <f t="shared" si="1451"/>
        <v/>
      </c>
      <c r="Z115" s="26" t="str">
        <f t="shared" si="1451"/>
        <v/>
      </c>
      <c r="AA115" s="26" t="str">
        <f t="shared" si="1451"/>
        <v/>
      </c>
      <c r="AB115" s="26" t="str">
        <f t="shared" si="1451"/>
        <v/>
      </c>
      <c r="AC115" s="25" t="str">
        <f t="shared" ref="AC115:AD115" si="1452">IF(AC114="0",AC114,"WE")</f>
        <v>WE</v>
      </c>
      <c r="AD115" s="25" t="str">
        <f t="shared" si="1452"/>
        <v>WE</v>
      </c>
      <c r="AE115" s="26" t="str">
        <f t="shared" ref="AE115:AI115" si="1453">IF(AE114="0",AE114,"")</f>
        <v/>
      </c>
      <c r="AF115" s="26" t="str">
        <f t="shared" si="1453"/>
        <v/>
      </c>
      <c r="AG115" s="26" t="str">
        <f t="shared" si="1453"/>
        <v/>
      </c>
      <c r="AH115" s="26" t="str">
        <f t="shared" si="1453"/>
        <v/>
      </c>
      <c r="AI115" s="26" t="str">
        <f t="shared" si="1453"/>
        <v/>
      </c>
      <c r="AJ115" s="25" t="str">
        <f t="shared" ref="AJ115:AK115" si="1454">IF(AJ114="0",AJ114,"WE")</f>
        <v>WE</v>
      </c>
      <c r="AK115" s="25" t="str">
        <f t="shared" si="1454"/>
        <v>WE</v>
      </c>
      <c r="AL115" s="26" t="str">
        <f t="shared" ref="AL115:AM115" si="1455">IF(AL114="0",AL114,"")</f>
        <v/>
      </c>
      <c r="AM115" s="27" t="str">
        <f t="shared" si="1455"/>
        <v/>
      </c>
      <c r="AN115" s="206"/>
      <c r="AO115" s="236"/>
      <c r="AP115" s="244"/>
      <c r="AQ115" s="212"/>
      <c r="AR115" s="32"/>
    </row>
    <row r="116" spans="1:44" ht="15.75" thickBot="1" x14ac:dyDescent="0.3">
      <c r="A116" s="42"/>
      <c r="B116" s="219"/>
      <c r="C116" s="1" t="str">
        <f>IF(C114="0",C114,"")</f>
        <v/>
      </c>
      <c r="D116" s="9" t="str">
        <f t="shared" ref="D116:AM116" si="1456">IF(D114="0",D114,"")</f>
        <v/>
      </c>
      <c r="E116" s="9" t="str">
        <f t="shared" si="1456"/>
        <v/>
      </c>
      <c r="F116" s="9" t="str">
        <f t="shared" si="1456"/>
        <v/>
      </c>
      <c r="G116" s="9" t="str">
        <f t="shared" si="1456"/>
        <v/>
      </c>
      <c r="H116" s="2" t="str">
        <f t="shared" si="1456"/>
        <v/>
      </c>
      <c r="I116" s="2" t="str">
        <f t="shared" si="1456"/>
        <v/>
      </c>
      <c r="J116" s="9" t="str">
        <f t="shared" si="1456"/>
        <v/>
      </c>
      <c r="K116" s="9" t="str">
        <f t="shared" si="1456"/>
        <v/>
      </c>
      <c r="L116" s="9" t="str">
        <f t="shared" si="1456"/>
        <v/>
      </c>
      <c r="M116" s="9" t="str">
        <f t="shared" si="1456"/>
        <v/>
      </c>
      <c r="N116" s="9" t="str">
        <f t="shared" si="1456"/>
        <v/>
      </c>
      <c r="O116" s="2" t="str">
        <f t="shared" si="1456"/>
        <v/>
      </c>
      <c r="P116" s="2" t="str">
        <f t="shared" si="1456"/>
        <v/>
      </c>
      <c r="Q116" s="9" t="str">
        <f t="shared" si="1456"/>
        <v/>
      </c>
      <c r="R116" s="9" t="str">
        <f t="shared" si="1456"/>
        <v/>
      </c>
      <c r="S116" s="9" t="str">
        <f t="shared" si="1456"/>
        <v/>
      </c>
      <c r="T116" s="9" t="str">
        <f t="shared" si="1456"/>
        <v/>
      </c>
      <c r="U116" s="9" t="str">
        <f t="shared" si="1456"/>
        <v/>
      </c>
      <c r="V116" s="2" t="str">
        <f t="shared" si="1456"/>
        <v/>
      </c>
      <c r="W116" s="2" t="str">
        <f t="shared" si="1456"/>
        <v/>
      </c>
      <c r="X116" s="9" t="str">
        <f t="shared" si="1456"/>
        <v/>
      </c>
      <c r="Y116" s="9" t="str">
        <f t="shared" si="1456"/>
        <v/>
      </c>
      <c r="Z116" s="9" t="str">
        <f t="shared" si="1456"/>
        <v/>
      </c>
      <c r="AA116" s="9" t="str">
        <f t="shared" si="1456"/>
        <v/>
      </c>
      <c r="AB116" s="9" t="str">
        <f t="shared" si="1456"/>
        <v/>
      </c>
      <c r="AC116" s="4" t="str">
        <f t="shared" si="1456"/>
        <v/>
      </c>
      <c r="AD116" s="2" t="str">
        <f t="shared" si="1456"/>
        <v/>
      </c>
      <c r="AE116" s="9" t="str">
        <f t="shared" si="1456"/>
        <v/>
      </c>
      <c r="AF116" s="9" t="str">
        <f t="shared" si="1456"/>
        <v/>
      </c>
      <c r="AG116" s="9" t="str">
        <f t="shared" si="1456"/>
        <v/>
      </c>
      <c r="AH116" s="9" t="str">
        <f t="shared" si="1456"/>
        <v/>
      </c>
      <c r="AI116" s="9" t="str">
        <f t="shared" si="1456"/>
        <v/>
      </c>
      <c r="AJ116" s="2" t="str">
        <f t="shared" si="1456"/>
        <v/>
      </c>
      <c r="AK116" s="2" t="str">
        <f t="shared" si="1456"/>
        <v/>
      </c>
      <c r="AL116" s="9" t="str">
        <f t="shared" si="1456"/>
        <v/>
      </c>
      <c r="AM116" s="21" t="str">
        <f t="shared" si="1456"/>
        <v/>
      </c>
      <c r="AN116" s="207"/>
      <c r="AO116" s="237"/>
      <c r="AP116" s="225"/>
      <c r="AQ116" s="213"/>
      <c r="AR116" s="32"/>
    </row>
    <row r="117" spans="1:44" x14ac:dyDescent="0.25">
      <c r="A117" s="42"/>
      <c r="B117" s="218" t="s">
        <v>44</v>
      </c>
      <c r="C117" s="30">
        <v>1</v>
      </c>
      <c r="D117" s="20">
        <f t="shared" ref="D117" si="1457">C117+1</f>
        <v>2</v>
      </c>
      <c r="E117" s="20">
        <f t="shared" ref="E117" si="1458">D117+1</f>
        <v>3</v>
      </c>
      <c r="F117" s="20">
        <f t="shared" ref="F117" si="1459">E117+1</f>
        <v>4</v>
      </c>
      <c r="G117" s="20">
        <f t="shared" ref="G117" si="1460">F117+1</f>
        <v>5</v>
      </c>
      <c r="H117" s="3">
        <f t="shared" ref="H117" si="1461">G117+1</f>
        <v>6</v>
      </c>
      <c r="I117" s="3">
        <f t="shared" ref="I117" si="1462">H117+1</f>
        <v>7</v>
      </c>
      <c r="J117" s="20">
        <f t="shared" ref="J117" si="1463">I117+1</f>
        <v>8</v>
      </c>
      <c r="K117" s="20">
        <f t="shared" ref="K117" si="1464">J117+1</f>
        <v>9</v>
      </c>
      <c r="L117" s="20">
        <f t="shared" ref="L117" si="1465">K117+1</f>
        <v>10</v>
      </c>
      <c r="M117" s="20">
        <f t="shared" ref="M117" si="1466">L117+1</f>
        <v>11</v>
      </c>
      <c r="N117" s="20">
        <f t="shared" ref="N117" si="1467">M117+1</f>
        <v>12</v>
      </c>
      <c r="O117" s="3">
        <f t="shared" ref="O117" si="1468">N117+1</f>
        <v>13</v>
      </c>
      <c r="P117" s="3">
        <f t="shared" ref="P117" si="1469">O117+1</f>
        <v>14</v>
      </c>
      <c r="Q117" s="20">
        <f t="shared" ref="Q117" si="1470">P117+1</f>
        <v>15</v>
      </c>
      <c r="R117" s="20">
        <f t="shared" ref="R117" si="1471">Q117+1</f>
        <v>16</v>
      </c>
      <c r="S117" s="20">
        <f t="shared" ref="S117" si="1472">R117+1</f>
        <v>17</v>
      </c>
      <c r="T117" s="20">
        <f t="shared" ref="T117" si="1473">S117+1</f>
        <v>18</v>
      </c>
      <c r="U117" s="20">
        <f t="shared" ref="U117" si="1474">T117+1</f>
        <v>19</v>
      </c>
      <c r="V117" s="3">
        <f t="shared" ref="V117" si="1475">U117+1</f>
        <v>20</v>
      </c>
      <c r="W117" s="3">
        <f t="shared" ref="W117" si="1476">V117+1</f>
        <v>21</v>
      </c>
      <c r="X117" s="20">
        <f t="shared" ref="X117" si="1477">W117+1</f>
        <v>22</v>
      </c>
      <c r="Y117" s="20">
        <f t="shared" ref="Y117" si="1478">X117+1</f>
        <v>23</v>
      </c>
      <c r="Z117" s="20">
        <f t="shared" ref="Z117" si="1479">Y117+1</f>
        <v>24</v>
      </c>
      <c r="AA117" s="20">
        <f t="shared" ref="AA117" si="1480">Z117+1</f>
        <v>25</v>
      </c>
      <c r="AB117" s="20">
        <f t="shared" ref="AB117" si="1481">AA117+1</f>
        <v>26</v>
      </c>
      <c r="AC117" s="3">
        <f t="shared" ref="AC117" si="1482">AB117+1</f>
        <v>27</v>
      </c>
      <c r="AD117" s="3">
        <f t="shared" ref="AD117" si="1483">AC117+1</f>
        <v>28</v>
      </c>
      <c r="AE117" s="20">
        <f t="shared" ref="AE117" si="1484">AD117+1</f>
        <v>29</v>
      </c>
      <c r="AF117" s="20">
        <f t="shared" ref="AF117" si="1485">AE117+1</f>
        <v>30</v>
      </c>
      <c r="AG117" s="20">
        <f t="shared" ref="AG117" si="1486">AF117+1</f>
        <v>31</v>
      </c>
      <c r="AH117" s="20">
        <f t="shared" ref="AH117" si="1487">AG117+1</f>
        <v>32</v>
      </c>
      <c r="AI117" s="20">
        <f t="shared" ref="AI117" si="1488">AH117+1</f>
        <v>33</v>
      </c>
      <c r="AJ117" s="3">
        <f t="shared" ref="AJ117" si="1489">AI117+1</f>
        <v>34</v>
      </c>
      <c r="AK117" s="3">
        <f t="shared" ref="AK117" si="1490">AJ117+1</f>
        <v>35</v>
      </c>
      <c r="AL117" s="20">
        <f t="shared" ref="AL117" si="1491">AK117+1</f>
        <v>36</v>
      </c>
      <c r="AM117" s="20">
        <f t="shared" ref="AM117" si="1492">AL117+1</f>
        <v>37</v>
      </c>
      <c r="AN117" s="234">
        <f>COUNTIF(C118:AM118,"CS")</f>
        <v>0</v>
      </c>
      <c r="AO117" s="235">
        <f>COUNTIF(C118:AM118,"WE")/2</f>
        <v>5</v>
      </c>
      <c r="AP117" s="243">
        <f>COUNTIFS(C118:AM118,"CS",C119:AM119,"Did")</f>
        <v>0</v>
      </c>
      <c r="AQ117" s="226">
        <f>COUNTIFS(C118:AM118,"WE",C119:AM119,"Did")/2</f>
        <v>0</v>
      </c>
      <c r="AR117" s="32"/>
    </row>
    <row r="118" spans="1:44" x14ac:dyDescent="0.25">
      <c r="A118" s="42"/>
      <c r="B118" s="233"/>
      <c r="C118" s="57" t="str">
        <f>IF(C117="0",C117,"")</f>
        <v/>
      </c>
      <c r="D118" s="26" t="str">
        <f t="shared" ref="D118:G118" si="1493">IF(D117="0",D117,"")</f>
        <v/>
      </c>
      <c r="E118" s="26" t="str">
        <f t="shared" si="1493"/>
        <v/>
      </c>
      <c r="F118" s="26" t="str">
        <f t="shared" si="1493"/>
        <v/>
      </c>
      <c r="G118" s="26" t="str">
        <f t="shared" si="1493"/>
        <v/>
      </c>
      <c r="H118" s="25" t="str">
        <f>IF(H117="0",H117,"WE")</f>
        <v>WE</v>
      </c>
      <c r="I118" s="25" t="str">
        <f>IF(I117="0",I117,"WE")</f>
        <v>WE</v>
      </c>
      <c r="J118" s="26" t="str">
        <f t="shared" ref="J118:N118" si="1494">IF(J117="0",J117,"")</f>
        <v/>
      </c>
      <c r="K118" s="26" t="str">
        <f t="shared" si="1494"/>
        <v/>
      </c>
      <c r="L118" s="26" t="str">
        <f t="shared" si="1494"/>
        <v/>
      </c>
      <c r="M118" s="26" t="str">
        <f t="shared" si="1494"/>
        <v/>
      </c>
      <c r="N118" s="26" t="str">
        <f t="shared" si="1494"/>
        <v/>
      </c>
      <c r="O118" s="25" t="str">
        <f t="shared" ref="O118:P118" si="1495">IF(O117="0",O117,"WE")</f>
        <v>WE</v>
      </c>
      <c r="P118" s="25" t="str">
        <f t="shared" si="1495"/>
        <v>WE</v>
      </c>
      <c r="Q118" s="26" t="str">
        <f t="shared" ref="Q118:U118" si="1496">IF(Q117="0",Q117,"")</f>
        <v/>
      </c>
      <c r="R118" s="26" t="str">
        <f t="shared" si="1496"/>
        <v/>
      </c>
      <c r="S118" s="26" t="str">
        <f t="shared" si="1496"/>
        <v/>
      </c>
      <c r="T118" s="26" t="str">
        <f t="shared" si="1496"/>
        <v/>
      </c>
      <c r="U118" s="26" t="str">
        <f t="shared" si="1496"/>
        <v/>
      </c>
      <c r="V118" s="25" t="str">
        <f t="shared" ref="V118:W118" si="1497">IF(V117="0",V117,"WE")</f>
        <v>WE</v>
      </c>
      <c r="W118" s="25" t="str">
        <f t="shared" si="1497"/>
        <v>WE</v>
      </c>
      <c r="X118" s="26" t="str">
        <f t="shared" ref="X118:AB118" si="1498">IF(X117="0",X117,"")</f>
        <v/>
      </c>
      <c r="Y118" s="26" t="str">
        <f t="shared" si="1498"/>
        <v/>
      </c>
      <c r="Z118" s="26" t="str">
        <f t="shared" si="1498"/>
        <v/>
      </c>
      <c r="AA118" s="26" t="str">
        <f t="shared" si="1498"/>
        <v/>
      </c>
      <c r="AB118" s="26" t="str">
        <f t="shared" si="1498"/>
        <v/>
      </c>
      <c r="AC118" s="25" t="str">
        <f t="shared" ref="AC118:AD118" si="1499">IF(AC117="0",AC117,"WE")</f>
        <v>WE</v>
      </c>
      <c r="AD118" s="25" t="str">
        <f t="shared" si="1499"/>
        <v>WE</v>
      </c>
      <c r="AE118" s="26" t="str">
        <f t="shared" ref="AE118:AI118" si="1500">IF(AE117="0",AE117,"")</f>
        <v/>
      </c>
      <c r="AF118" s="26" t="str">
        <f t="shared" si="1500"/>
        <v/>
      </c>
      <c r="AG118" s="26" t="str">
        <f t="shared" si="1500"/>
        <v/>
      </c>
      <c r="AH118" s="26" t="str">
        <f t="shared" si="1500"/>
        <v/>
      </c>
      <c r="AI118" s="26" t="str">
        <f t="shared" si="1500"/>
        <v/>
      </c>
      <c r="AJ118" s="25" t="str">
        <f t="shared" ref="AJ118:AK118" si="1501">IF(AJ117="0",AJ117,"WE")</f>
        <v>WE</v>
      </c>
      <c r="AK118" s="25" t="str">
        <f t="shared" si="1501"/>
        <v>WE</v>
      </c>
      <c r="AL118" s="26" t="str">
        <f t="shared" ref="AL118:AM118" si="1502">IF(AL117="0",AL117,"")</f>
        <v/>
      </c>
      <c r="AM118" s="27" t="str">
        <f t="shared" si="1502"/>
        <v/>
      </c>
      <c r="AN118" s="206"/>
      <c r="AO118" s="236"/>
      <c r="AP118" s="244"/>
      <c r="AQ118" s="212"/>
      <c r="AR118" s="32"/>
    </row>
    <row r="119" spans="1:44" ht="15.75" thickBot="1" x14ac:dyDescent="0.3">
      <c r="A119" s="42"/>
      <c r="B119" s="219"/>
      <c r="C119" s="1" t="str">
        <f>IF(C117="0",C117,"")</f>
        <v/>
      </c>
      <c r="D119" s="9" t="str">
        <f t="shared" ref="D119:AM119" si="1503">IF(D117="0",D117,"")</f>
        <v/>
      </c>
      <c r="E119" s="9" t="str">
        <f t="shared" si="1503"/>
        <v/>
      </c>
      <c r="F119" s="9" t="str">
        <f t="shared" si="1503"/>
        <v/>
      </c>
      <c r="G119" s="9" t="str">
        <f t="shared" si="1503"/>
        <v/>
      </c>
      <c r="H119" s="2" t="str">
        <f t="shared" si="1503"/>
        <v/>
      </c>
      <c r="I119" s="2" t="str">
        <f t="shared" si="1503"/>
        <v/>
      </c>
      <c r="J119" s="9" t="str">
        <f t="shared" si="1503"/>
        <v/>
      </c>
      <c r="K119" s="9" t="str">
        <f t="shared" si="1503"/>
        <v/>
      </c>
      <c r="L119" s="9" t="str">
        <f t="shared" si="1503"/>
        <v/>
      </c>
      <c r="M119" s="9" t="str">
        <f t="shared" si="1503"/>
        <v/>
      </c>
      <c r="N119" s="9" t="str">
        <f t="shared" si="1503"/>
        <v/>
      </c>
      <c r="O119" s="2" t="str">
        <f t="shared" si="1503"/>
        <v/>
      </c>
      <c r="P119" s="2" t="str">
        <f t="shared" si="1503"/>
        <v/>
      </c>
      <c r="Q119" s="9" t="str">
        <f t="shared" si="1503"/>
        <v/>
      </c>
      <c r="R119" s="9" t="str">
        <f t="shared" si="1503"/>
        <v/>
      </c>
      <c r="S119" s="9" t="str">
        <f t="shared" si="1503"/>
        <v/>
      </c>
      <c r="T119" s="9" t="str">
        <f t="shared" si="1503"/>
        <v/>
      </c>
      <c r="U119" s="9" t="str">
        <f t="shared" si="1503"/>
        <v/>
      </c>
      <c r="V119" s="2" t="str">
        <f t="shared" si="1503"/>
        <v/>
      </c>
      <c r="W119" s="2" t="str">
        <f t="shared" si="1503"/>
        <v/>
      </c>
      <c r="X119" s="9" t="str">
        <f t="shared" si="1503"/>
        <v/>
      </c>
      <c r="Y119" s="9" t="str">
        <f t="shared" si="1503"/>
        <v/>
      </c>
      <c r="Z119" s="9" t="str">
        <f t="shared" si="1503"/>
        <v/>
      </c>
      <c r="AA119" s="9" t="str">
        <f t="shared" si="1503"/>
        <v/>
      </c>
      <c r="AB119" s="9" t="str">
        <f t="shared" si="1503"/>
        <v/>
      </c>
      <c r="AC119" s="4" t="str">
        <f t="shared" si="1503"/>
        <v/>
      </c>
      <c r="AD119" s="2" t="str">
        <f t="shared" si="1503"/>
        <v/>
      </c>
      <c r="AE119" s="9" t="str">
        <f t="shared" si="1503"/>
        <v/>
      </c>
      <c r="AF119" s="9" t="str">
        <f t="shared" si="1503"/>
        <v/>
      </c>
      <c r="AG119" s="9" t="str">
        <f t="shared" si="1503"/>
        <v/>
      </c>
      <c r="AH119" s="9" t="str">
        <f t="shared" si="1503"/>
        <v/>
      </c>
      <c r="AI119" s="9" t="str">
        <f t="shared" si="1503"/>
        <v/>
      </c>
      <c r="AJ119" s="2" t="str">
        <f t="shared" si="1503"/>
        <v/>
      </c>
      <c r="AK119" s="2" t="str">
        <f t="shared" si="1503"/>
        <v/>
      </c>
      <c r="AL119" s="9" t="str">
        <f t="shared" si="1503"/>
        <v/>
      </c>
      <c r="AM119" s="21" t="str">
        <f t="shared" si="1503"/>
        <v/>
      </c>
      <c r="AN119" s="207"/>
      <c r="AO119" s="237"/>
      <c r="AP119" s="225"/>
      <c r="AQ119" s="213"/>
      <c r="AR119" s="32"/>
    </row>
    <row r="120" spans="1:44" x14ac:dyDescent="0.25">
      <c r="A120" s="42"/>
      <c r="B120" s="218" t="s">
        <v>54</v>
      </c>
      <c r="C120" s="30">
        <v>1</v>
      </c>
      <c r="D120" s="20">
        <f t="shared" ref="D120" si="1504">C120+1</f>
        <v>2</v>
      </c>
      <c r="E120" s="20">
        <f t="shared" ref="E120" si="1505">D120+1</f>
        <v>3</v>
      </c>
      <c r="F120" s="20">
        <f t="shared" ref="F120" si="1506">E120+1</f>
        <v>4</v>
      </c>
      <c r="G120" s="20">
        <f t="shared" ref="G120" si="1507">F120+1</f>
        <v>5</v>
      </c>
      <c r="H120" s="3">
        <f t="shared" ref="H120" si="1508">G120+1</f>
        <v>6</v>
      </c>
      <c r="I120" s="3">
        <f t="shared" ref="I120" si="1509">H120+1</f>
        <v>7</v>
      </c>
      <c r="J120" s="20">
        <f t="shared" ref="J120" si="1510">I120+1</f>
        <v>8</v>
      </c>
      <c r="K120" s="20">
        <f t="shared" ref="K120" si="1511">J120+1</f>
        <v>9</v>
      </c>
      <c r="L120" s="20">
        <f t="shared" ref="L120" si="1512">K120+1</f>
        <v>10</v>
      </c>
      <c r="M120" s="20">
        <f t="shared" ref="M120" si="1513">L120+1</f>
        <v>11</v>
      </c>
      <c r="N120" s="20">
        <f t="shared" ref="N120" si="1514">M120+1</f>
        <v>12</v>
      </c>
      <c r="O120" s="3">
        <f t="shared" ref="O120" si="1515">N120+1</f>
        <v>13</v>
      </c>
      <c r="P120" s="3">
        <f t="shared" ref="P120" si="1516">O120+1</f>
        <v>14</v>
      </c>
      <c r="Q120" s="20">
        <f t="shared" ref="Q120" si="1517">P120+1</f>
        <v>15</v>
      </c>
      <c r="R120" s="20">
        <f t="shared" ref="R120" si="1518">Q120+1</f>
        <v>16</v>
      </c>
      <c r="S120" s="20">
        <f t="shared" ref="S120" si="1519">R120+1</f>
        <v>17</v>
      </c>
      <c r="T120" s="20">
        <f t="shared" ref="T120" si="1520">S120+1</f>
        <v>18</v>
      </c>
      <c r="U120" s="20">
        <f t="shared" ref="U120" si="1521">T120+1</f>
        <v>19</v>
      </c>
      <c r="V120" s="3">
        <f t="shared" ref="V120" si="1522">U120+1</f>
        <v>20</v>
      </c>
      <c r="W120" s="3">
        <f t="shared" ref="W120" si="1523">V120+1</f>
        <v>21</v>
      </c>
      <c r="X120" s="20">
        <f t="shared" ref="X120" si="1524">W120+1</f>
        <v>22</v>
      </c>
      <c r="Y120" s="20">
        <f t="shared" ref="Y120" si="1525">X120+1</f>
        <v>23</v>
      </c>
      <c r="Z120" s="20">
        <f t="shared" ref="Z120" si="1526">Y120+1</f>
        <v>24</v>
      </c>
      <c r="AA120" s="20">
        <f t="shared" ref="AA120" si="1527">Z120+1</f>
        <v>25</v>
      </c>
      <c r="AB120" s="20">
        <f t="shared" ref="AB120" si="1528">AA120+1</f>
        <v>26</v>
      </c>
      <c r="AC120" s="3">
        <f t="shared" ref="AC120" si="1529">AB120+1</f>
        <v>27</v>
      </c>
      <c r="AD120" s="3">
        <f t="shared" ref="AD120" si="1530">AC120+1</f>
        <v>28</v>
      </c>
      <c r="AE120" s="20">
        <f t="shared" ref="AE120" si="1531">AD120+1</f>
        <v>29</v>
      </c>
      <c r="AF120" s="20">
        <f t="shared" ref="AF120" si="1532">AE120+1</f>
        <v>30</v>
      </c>
      <c r="AG120" s="20">
        <f t="shared" ref="AG120" si="1533">AF120+1</f>
        <v>31</v>
      </c>
      <c r="AH120" s="20">
        <f t="shared" ref="AH120" si="1534">AG120+1</f>
        <v>32</v>
      </c>
      <c r="AI120" s="20">
        <f t="shared" ref="AI120" si="1535">AH120+1</f>
        <v>33</v>
      </c>
      <c r="AJ120" s="3">
        <f t="shared" ref="AJ120" si="1536">AI120+1</f>
        <v>34</v>
      </c>
      <c r="AK120" s="3">
        <f t="shared" ref="AK120" si="1537">AJ120+1</f>
        <v>35</v>
      </c>
      <c r="AL120" s="20">
        <f t="shared" ref="AL120" si="1538">AK120+1</f>
        <v>36</v>
      </c>
      <c r="AM120" s="20">
        <f t="shared" ref="AM120" si="1539">AL120+1</f>
        <v>37</v>
      </c>
      <c r="AN120" s="234">
        <f>COUNTIF(C121:AM121,"CS")</f>
        <v>0</v>
      </c>
      <c r="AO120" s="235">
        <f>COUNTIF(C121:AM121,"WE")/2</f>
        <v>5</v>
      </c>
      <c r="AP120" s="243">
        <f>COUNTIFS(C121:AM121,"CS",C122:AM122,"Did")</f>
        <v>0</v>
      </c>
      <c r="AQ120" s="226">
        <f>COUNTIFS(C121:AM121,"WE",C122:AM122,"Did")/2</f>
        <v>0</v>
      </c>
      <c r="AR120" s="32"/>
    </row>
    <row r="121" spans="1:44" x14ac:dyDescent="0.25">
      <c r="A121" s="42"/>
      <c r="B121" s="233"/>
      <c r="C121" s="57" t="str">
        <f>IF(C120="0",C120,"")</f>
        <v/>
      </c>
      <c r="D121" s="26" t="str">
        <f t="shared" ref="D121:G121" si="1540">IF(D120="0",D120,"")</f>
        <v/>
      </c>
      <c r="E121" s="26" t="str">
        <f t="shared" si="1540"/>
        <v/>
      </c>
      <c r="F121" s="26" t="str">
        <f t="shared" si="1540"/>
        <v/>
      </c>
      <c r="G121" s="26" t="str">
        <f t="shared" si="1540"/>
        <v/>
      </c>
      <c r="H121" s="25" t="str">
        <f>IF(H120="0",H120,"WE")</f>
        <v>WE</v>
      </c>
      <c r="I121" s="25" t="str">
        <f>IF(I120="0",I120,"WE")</f>
        <v>WE</v>
      </c>
      <c r="J121" s="26" t="str">
        <f t="shared" ref="J121:N121" si="1541">IF(J120="0",J120,"")</f>
        <v/>
      </c>
      <c r="K121" s="26" t="str">
        <f t="shared" si="1541"/>
        <v/>
      </c>
      <c r="L121" s="26" t="str">
        <f t="shared" si="1541"/>
        <v/>
      </c>
      <c r="M121" s="26" t="str">
        <f t="shared" si="1541"/>
        <v/>
      </c>
      <c r="N121" s="26" t="str">
        <f t="shared" si="1541"/>
        <v/>
      </c>
      <c r="O121" s="25" t="str">
        <f t="shared" ref="O121:P121" si="1542">IF(O120="0",O120,"WE")</f>
        <v>WE</v>
      </c>
      <c r="P121" s="25" t="str">
        <f t="shared" si="1542"/>
        <v>WE</v>
      </c>
      <c r="Q121" s="26" t="str">
        <f t="shared" ref="Q121:U121" si="1543">IF(Q120="0",Q120,"")</f>
        <v/>
      </c>
      <c r="R121" s="26" t="str">
        <f t="shared" si="1543"/>
        <v/>
      </c>
      <c r="S121" s="26" t="str">
        <f t="shared" si="1543"/>
        <v/>
      </c>
      <c r="T121" s="26" t="str">
        <f t="shared" si="1543"/>
        <v/>
      </c>
      <c r="U121" s="26" t="str">
        <f t="shared" si="1543"/>
        <v/>
      </c>
      <c r="V121" s="25" t="str">
        <f t="shared" ref="V121:W121" si="1544">IF(V120="0",V120,"WE")</f>
        <v>WE</v>
      </c>
      <c r="W121" s="25" t="str">
        <f t="shared" si="1544"/>
        <v>WE</v>
      </c>
      <c r="X121" s="26" t="str">
        <f t="shared" ref="X121:AB121" si="1545">IF(X120="0",X120,"")</f>
        <v/>
      </c>
      <c r="Y121" s="26" t="str">
        <f t="shared" si="1545"/>
        <v/>
      </c>
      <c r="Z121" s="26" t="str">
        <f t="shared" si="1545"/>
        <v/>
      </c>
      <c r="AA121" s="26" t="str">
        <f t="shared" si="1545"/>
        <v/>
      </c>
      <c r="AB121" s="26" t="str">
        <f t="shared" si="1545"/>
        <v/>
      </c>
      <c r="AC121" s="25" t="str">
        <f t="shared" ref="AC121:AD121" si="1546">IF(AC120="0",AC120,"WE")</f>
        <v>WE</v>
      </c>
      <c r="AD121" s="25" t="str">
        <f t="shared" si="1546"/>
        <v>WE</v>
      </c>
      <c r="AE121" s="26" t="str">
        <f t="shared" ref="AE121:AI121" si="1547">IF(AE120="0",AE120,"")</f>
        <v/>
      </c>
      <c r="AF121" s="26" t="str">
        <f t="shared" si="1547"/>
        <v/>
      </c>
      <c r="AG121" s="26" t="str">
        <f t="shared" si="1547"/>
        <v/>
      </c>
      <c r="AH121" s="26" t="str">
        <f t="shared" si="1547"/>
        <v/>
      </c>
      <c r="AI121" s="26" t="str">
        <f t="shared" si="1547"/>
        <v/>
      </c>
      <c r="AJ121" s="25" t="str">
        <f t="shared" ref="AJ121:AK121" si="1548">IF(AJ120="0",AJ120,"WE")</f>
        <v>WE</v>
      </c>
      <c r="AK121" s="25" t="str">
        <f t="shared" si="1548"/>
        <v>WE</v>
      </c>
      <c r="AL121" s="26" t="str">
        <f t="shared" ref="AL121:AM121" si="1549">IF(AL120="0",AL120,"")</f>
        <v/>
      </c>
      <c r="AM121" s="27" t="str">
        <f t="shared" si="1549"/>
        <v/>
      </c>
      <c r="AN121" s="206"/>
      <c r="AO121" s="236"/>
      <c r="AP121" s="244"/>
      <c r="AQ121" s="212"/>
      <c r="AR121" s="32"/>
    </row>
    <row r="122" spans="1:44" ht="15.75" thickBot="1" x14ac:dyDescent="0.3">
      <c r="A122" s="42"/>
      <c r="B122" s="219"/>
      <c r="C122" s="1" t="str">
        <f>IF(C120="0",C120,"")</f>
        <v/>
      </c>
      <c r="D122" s="9" t="str">
        <f t="shared" ref="D122:AM122" si="1550">IF(D120="0",D120,"")</f>
        <v/>
      </c>
      <c r="E122" s="9" t="str">
        <f t="shared" si="1550"/>
        <v/>
      </c>
      <c r="F122" s="9" t="str">
        <f t="shared" si="1550"/>
        <v/>
      </c>
      <c r="G122" s="9" t="str">
        <f t="shared" si="1550"/>
        <v/>
      </c>
      <c r="H122" s="2" t="str">
        <f t="shared" si="1550"/>
        <v/>
      </c>
      <c r="I122" s="2" t="str">
        <f t="shared" si="1550"/>
        <v/>
      </c>
      <c r="J122" s="9" t="str">
        <f t="shared" si="1550"/>
        <v/>
      </c>
      <c r="K122" s="9" t="str">
        <f t="shared" si="1550"/>
        <v/>
      </c>
      <c r="L122" s="9" t="str">
        <f t="shared" si="1550"/>
        <v/>
      </c>
      <c r="M122" s="9" t="str">
        <f t="shared" si="1550"/>
        <v/>
      </c>
      <c r="N122" s="9" t="str">
        <f t="shared" si="1550"/>
        <v/>
      </c>
      <c r="O122" s="2" t="str">
        <f t="shared" si="1550"/>
        <v/>
      </c>
      <c r="P122" s="2" t="str">
        <f t="shared" si="1550"/>
        <v/>
      </c>
      <c r="Q122" s="9" t="str">
        <f t="shared" si="1550"/>
        <v/>
      </c>
      <c r="R122" s="9" t="str">
        <f t="shared" si="1550"/>
        <v/>
      </c>
      <c r="S122" s="9" t="str">
        <f t="shared" si="1550"/>
        <v/>
      </c>
      <c r="T122" s="9" t="str">
        <f t="shared" si="1550"/>
        <v/>
      </c>
      <c r="U122" s="9" t="str">
        <f t="shared" si="1550"/>
        <v/>
      </c>
      <c r="V122" s="2" t="str">
        <f t="shared" si="1550"/>
        <v/>
      </c>
      <c r="W122" s="2" t="str">
        <f t="shared" si="1550"/>
        <v/>
      </c>
      <c r="X122" s="9" t="str">
        <f t="shared" si="1550"/>
        <v/>
      </c>
      <c r="Y122" s="9" t="str">
        <f t="shared" si="1550"/>
        <v/>
      </c>
      <c r="Z122" s="9" t="str">
        <f t="shared" si="1550"/>
        <v/>
      </c>
      <c r="AA122" s="9" t="str">
        <f t="shared" si="1550"/>
        <v/>
      </c>
      <c r="AB122" s="9" t="str">
        <f t="shared" si="1550"/>
        <v/>
      </c>
      <c r="AC122" s="4" t="str">
        <f t="shared" si="1550"/>
        <v/>
      </c>
      <c r="AD122" s="2" t="str">
        <f t="shared" si="1550"/>
        <v/>
      </c>
      <c r="AE122" s="9" t="str">
        <f t="shared" si="1550"/>
        <v/>
      </c>
      <c r="AF122" s="9" t="str">
        <f t="shared" si="1550"/>
        <v/>
      </c>
      <c r="AG122" s="9" t="str">
        <f t="shared" si="1550"/>
        <v/>
      </c>
      <c r="AH122" s="9" t="str">
        <f t="shared" si="1550"/>
        <v/>
      </c>
      <c r="AI122" s="9" t="str">
        <f t="shared" si="1550"/>
        <v/>
      </c>
      <c r="AJ122" s="2" t="str">
        <f t="shared" si="1550"/>
        <v/>
      </c>
      <c r="AK122" s="2" t="str">
        <f t="shared" si="1550"/>
        <v/>
      </c>
      <c r="AL122" s="9" t="str">
        <f t="shared" si="1550"/>
        <v/>
      </c>
      <c r="AM122" s="21" t="str">
        <f t="shared" si="1550"/>
        <v/>
      </c>
      <c r="AN122" s="207"/>
      <c r="AO122" s="237"/>
      <c r="AP122" s="225"/>
      <c r="AQ122" s="213"/>
      <c r="AR122" s="32"/>
    </row>
    <row r="123" spans="1:44" ht="15.75" thickBot="1" x14ac:dyDescent="0.3">
      <c r="A123" s="3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  <c r="V123" s="37"/>
      <c r="W123" s="37"/>
      <c r="X123" s="37"/>
      <c r="Y123" s="37"/>
      <c r="Z123" s="37"/>
      <c r="AA123" s="37"/>
      <c r="AB123" s="37"/>
      <c r="AC123" s="37"/>
      <c r="AD123" s="37"/>
      <c r="AE123" s="37"/>
      <c r="AF123" s="37"/>
      <c r="AG123" s="37"/>
      <c r="AH123" s="37"/>
      <c r="AI123" s="37"/>
      <c r="AJ123" s="37"/>
      <c r="AK123" s="231" t="s">
        <v>38</v>
      </c>
      <c r="AL123" s="231"/>
      <c r="AM123" s="232"/>
      <c r="AN123" s="5">
        <f>SUM(AN87:AN122)</f>
        <v>0</v>
      </c>
      <c r="AO123" s="23">
        <f>SUM(AO87:AO122)</f>
        <v>60</v>
      </c>
      <c r="AP123" s="6">
        <f>SUM(AP87:AP122)</f>
        <v>0</v>
      </c>
      <c r="AQ123" s="29">
        <f>SUM(AQ87:AQ122)</f>
        <v>0</v>
      </c>
      <c r="AR123" s="32"/>
    </row>
    <row r="124" spans="1:44" x14ac:dyDescent="0.25">
      <c r="A124" s="36"/>
      <c r="B124" s="38"/>
      <c r="C124" s="37"/>
      <c r="D124" s="37"/>
      <c r="E124" s="37"/>
      <c r="F124" s="37"/>
      <c r="G124" s="37"/>
      <c r="H124" s="38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  <c r="V124" s="37"/>
      <c r="W124" s="37"/>
      <c r="X124" s="37"/>
      <c r="Y124" s="37"/>
      <c r="Z124" s="37"/>
      <c r="AA124" s="37"/>
      <c r="AB124" s="37"/>
      <c r="AC124" s="37"/>
      <c r="AD124" s="37"/>
      <c r="AE124" s="37"/>
      <c r="AF124" s="37"/>
      <c r="AG124" s="37"/>
      <c r="AH124" s="37"/>
      <c r="AI124" s="37"/>
      <c r="AJ124" s="37"/>
      <c r="AK124" s="37"/>
      <c r="AL124" s="37"/>
      <c r="AM124" s="37"/>
      <c r="AN124" s="37"/>
      <c r="AO124" s="37"/>
      <c r="AP124" s="39" t="e">
        <f>AP123/AN123</f>
        <v>#DIV/0!</v>
      </c>
      <c r="AQ124" s="39">
        <f>AQ123/AO123</f>
        <v>0</v>
      </c>
      <c r="AR124" s="32"/>
    </row>
    <row r="125" spans="1:44" ht="15.75" thickBot="1" x14ac:dyDescent="0.3">
      <c r="A125" s="34"/>
      <c r="B125" s="40"/>
      <c r="C125" s="35"/>
      <c r="D125" s="35"/>
      <c r="E125" s="35"/>
      <c r="F125" s="35"/>
      <c r="G125" s="35"/>
      <c r="H125" s="40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41"/>
      <c r="AQ125" s="41"/>
      <c r="AR125" s="33"/>
    </row>
  </sheetData>
  <mergeCells count="191">
    <mergeCell ref="AT58:BY58"/>
    <mergeCell ref="AT1:CE1"/>
    <mergeCell ref="AT43:CE43"/>
    <mergeCell ref="AK123:AM123"/>
    <mergeCell ref="B117:B119"/>
    <mergeCell ref="AN117:AN119"/>
    <mergeCell ref="AO117:AO119"/>
    <mergeCell ref="AP117:AP119"/>
    <mergeCell ref="AQ117:AQ119"/>
    <mergeCell ref="B120:B122"/>
    <mergeCell ref="AN120:AN122"/>
    <mergeCell ref="AO120:AO122"/>
    <mergeCell ref="AP120:AP122"/>
    <mergeCell ref="AQ120:AQ122"/>
    <mergeCell ref="B111:B113"/>
    <mergeCell ref="AN111:AN113"/>
    <mergeCell ref="AO111:AO113"/>
    <mergeCell ref="AP111:AP113"/>
    <mergeCell ref="AQ111:AQ113"/>
    <mergeCell ref="AT100:BY100"/>
    <mergeCell ref="B114:B116"/>
    <mergeCell ref="AN114:AN116"/>
    <mergeCell ref="AO114:AO116"/>
    <mergeCell ref="AP114:AP116"/>
    <mergeCell ref="AQ114:AQ116"/>
    <mergeCell ref="B105:B107"/>
    <mergeCell ref="AN105:AN107"/>
    <mergeCell ref="AO105:AO107"/>
    <mergeCell ref="AP105:AP107"/>
    <mergeCell ref="AQ105:AQ107"/>
    <mergeCell ref="B108:B110"/>
    <mergeCell ref="AN108:AN110"/>
    <mergeCell ref="AO108:AO110"/>
    <mergeCell ref="AP108:AP110"/>
    <mergeCell ref="AQ108:AQ110"/>
    <mergeCell ref="B99:B101"/>
    <mergeCell ref="AN99:AN101"/>
    <mergeCell ref="AO99:AO101"/>
    <mergeCell ref="AP99:AP101"/>
    <mergeCell ref="AQ99:AQ101"/>
    <mergeCell ref="B102:B104"/>
    <mergeCell ref="AN102:AN104"/>
    <mergeCell ref="AO102:AO104"/>
    <mergeCell ref="AP102:AP104"/>
    <mergeCell ref="AQ102:AQ104"/>
    <mergeCell ref="B93:B95"/>
    <mergeCell ref="AN93:AN95"/>
    <mergeCell ref="AO93:AO95"/>
    <mergeCell ref="AP93:AP95"/>
    <mergeCell ref="AQ93:AQ95"/>
    <mergeCell ref="B96:B98"/>
    <mergeCell ref="AN96:AN98"/>
    <mergeCell ref="AO96:AO98"/>
    <mergeCell ref="AP96:AP98"/>
    <mergeCell ref="AQ96:AQ98"/>
    <mergeCell ref="B85:AR85"/>
    <mergeCell ref="B87:B89"/>
    <mergeCell ref="AN87:AN89"/>
    <mergeCell ref="AO87:AO89"/>
    <mergeCell ref="AP87:AP89"/>
    <mergeCell ref="AQ87:AQ89"/>
    <mergeCell ref="B90:B92"/>
    <mergeCell ref="AN90:AN92"/>
    <mergeCell ref="AO90:AO92"/>
    <mergeCell ref="AP90:AP92"/>
    <mergeCell ref="AQ90:AQ92"/>
    <mergeCell ref="B1:AR1"/>
    <mergeCell ref="B3:B5"/>
    <mergeCell ref="AN3:AN5"/>
    <mergeCell ref="AO3:AO5"/>
    <mergeCell ref="AP3:AP5"/>
    <mergeCell ref="AQ3:AQ5"/>
    <mergeCell ref="B6:B8"/>
    <mergeCell ref="AN6:AN8"/>
    <mergeCell ref="AO6:AO8"/>
    <mergeCell ref="AP6:AP8"/>
    <mergeCell ref="AQ6:AQ8"/>
    <mergeCell ref="B9:B11"/>
    <mergeCell ref="AN9:AN11"/>
    <mergeCell ref="AO9:AO11"/>
    <mergeCell ref="AP9:AP11"/>
    <mergeCell ref="AQ9:AQ11"/>
    <mergeCell ref="B12:B14"/>
    <mergeCell ref="AN12:AN14"/>
    <mergeCell ref="AO12:AO14"/>
    <mergeCell ref="AP12:AP14"/>
    <mergeCell ref="AQ12:AQ14"/>
    <mergeCell ref="B15:B17"/>
    <mergeCell ref="AN15:AN17"/>
    <mergeCell ref="AO15:AO17"/>
    <mergeCell ref="AP15:AP17"/>
    <mergeCell ref="AQ15:AQ17"/>
    <mergeCell ref="B18:B20"/>
    <mergeCell ref="AN18:AN20"/>
    <mergeCell ref="AO18:AO20"/>
    <mergeCell ref="AP18:AP20"/>
    <mergeCell ref="AQ18:AQ20"/>
    <mergeCell ref="B21:B23"/>
    <mergeCell ref="AN21:AN23"/>
    <mergeCell ref="AO21:AO23"/>
    <mergeCell ref="AP21:AP23"/>
    <mergeCell ref="AQ21:AQ23"/>
    <mergeCell ref="B24:B26"/>
    <mergeCell ref="AN24:AN26"/>
    <mergeCell ref="AO24:AO26"/>
    <mergeCell ref="AP24:AP26"/>
    <mergeCell ref="AQ24:AQ26"/>
    <mergeCell ref="AP33:AP35"/>
    <mergeCell ref="AQ33:AQ35"/>
    <mergeCell ref="B36:B38"/>
    <mergeCell ref="AN36:AN38"/>
    <mergeCell ref="AO36:AO38"/>
    <mergeCell ref="AP36:AP38"/>
    <mergeCell ref="AQ36:AQ38"/>
    <mergeCell ref="B27:B29"/>
    <mergeCell ref="AN27:AN29"/>
    <mergeCell ref="AO27:AO29"/>
    <mergeCell ref="AP27:AP29"/>
    <mergeCell ref="AQ27:AQ29"/>
    <mergeCell ref="B30:B32"/>
    <mergeCell ref="AN30:AN32"/>
    <mergeCell ref="AO30:AO32"/>
    <mergeCell ref="AP30:AP32"/>
    <mergeCell ref="AQ30:AQ32"/>
    <mergeCell ref="B51:B53"/>
    <mergeCell ref="AN51:AN53"/>
    <mergeCell ref="AO51:AO53"/>
    <mergeCell ref="AP51:AP53"/>
    <mergeCell ref="AQ51:AQ53"/>
    <mergeCell ref="B54:B56"/>
    <mergeCell ref="AN54:AN56"/>
    <mergeCell ref="AO54:AO56"/>
    <mergeCell ref="AP54:AP56"/>
    <mergeCell ref="AQ54:AQ56"/>
    <mergeCell ref="B57:B59"/>
    <mergeCell ref="AN57:AN59"/>
    <mergeCell ref="AO57:AO59"/>
    <mergeCell ref="AP57:AP59"/>
    <mergeCell ref="AQ57:AQ59"/>
    <mergeCell ref="B60:B62"/>
    <mergeCell ref="AN60:AN62"/>
    <mergeCell ref="AO60:AO62"/>
    <mergeCell ref="AP60:AP62"/>
    <mergeCell ref="AQ60:AQ62"/>
    <mergeCell ref="B63:B65"/>
    <mergeCell ref="AN63:AN65"/>
    <mergeCell ref="AO63:AO65"/>
    <mergeCell ref="AP63:AP65"/>
    <mergeCell ref="AQ63:AQ65"/>
    <mergeCell ref="B66:B68"/>
    <mergeCell ref="AN66:AN68"/>
    <mergeCell ref="AO66:AO68"/>
    <mergeCell ref="AP66:AP68"/>
    <mergeCell ref="AQ66:AQ68"/>
    <mergeCell ref="AO78:AO80"/>
    <mergeCell ref="AP78:AP80"/>
    <mergeCell ref="AQ78:AQ80"/>
    <mergeCell ref="B69:B71"/>
    <mergeCell ref="AN69:AN71"/>
    <mergeCell ref="AO69:AO71"/>
    <mergeCell ref="AP69:AP71"/>
    <mergeCell ref="AQ69:AQ71"/>
    <mergeCell ref="B72:B74"/>
    <mergeCell ref="AN72:AN74"/>
    <mergeCell ref="AO72:AO74"/>
    <mergeCell ref="AP72:AP74"/>
    <mergeCell ref="AQ72:AQ74"/>
    <mergeCell ref="AK39:AM39"/>
    <mergeCell ref="B33:B35"/>
    <mergeCell ref="AN33:AN35"/>
    <mergeCell ref="AO33:AO35"/>
    <mergeCell ref="AT85:CE85"/>
    <mergeCell ref="AK81:AM81"/>
    <mergeCell ref="B43:AR43"/>
    <mergeCell ref="B45:B47"/>
    <mergeCell ref="AN45:AN47"/>
    <mergeCell ref="AO45:AO47"/>
    <mergeCell ref="AP45:AP47"/>
    <mergeCell ref="AQ45:AQ47"/>
    <mergeCell ref="B48:B50"/>
    <mergeCell ref="AN48:AN50"/>
    <mergeCell ref="AO48:AO50"/>
    <mergeCell ref="AP48:AP50"/>
    <mergeCell ref="AQ48:AQ50"/>
    <mergeCell ref="B75:B77"/>
    <mergeCell ref="AN75:AN77"/>
    <mergeCell ref="AO75:AO77"/>
    <mergeCell ref="AP75:AP77"/>
    <mergeCell ref="AQ75:AQ77"/>
    <mergeCell ref="B78:B80"/>
    <mergeCell ref="AN78:AN80"/>
  </mergeCells>
  <conditionalFormatting sqref="AS40 AT58:BY58 C84:AM126 C128:AM1048576 AI127:AM127 AT100:BY100 C1:AM42">
    <cfRule type="cellIs" dxfId="1248" priority="6" operator="equal">
      <formula>"0"</formula>
    </cfRule>
  </conditionalFormatting>
  <conditionalFormatting sqref="C43:AM83">
    <cfRule type="cellIs" dxfId="1247" priority="5" operator="equal">
      <formula>"0"</formula>
    </cfRule>
  </conditionalFormatting>
  <conditionalFormatting sqref="C85:AM125">
    <cfRule type="cellIs" dxfId="1246" priority="4" operator="equal">
      <formula>"0"</formula>
    </cfRule>
  </conditionalFormatting>
  <conditionalFormatting sqref="AS92:AS96">
    <cfRule type="containsText" dxfId="1245" priority="2" operator="containsText" text="CE2">
      <formula>NOT(ISERROR(SEARCH("CE2",AS92)))</formula>
    </cfRule>
    <cfRule type="containsText" dxfId="1244" priority="3" operator="containsText" text="CE">
      <formula>NOT(ISERROR(SEARCH("CE",AS92)))</formula>
    </cfRule>
  </conditionalFormatting>
  <pageMargins left="0.70866141732283472" right="0.70866141732283472" top="0.74803149606299213" bottom="0.74803149606299213" header="0.31496062992125984" footer="0.31496062992125984"/>
  <pageSetup paperSize="9" scale="68" fitToHeight="0" orientation="landscape" r:id="rId1"/>
  <headerFooter>
    <oddFooter>&amp;C&amp;1#&amp;"Calibri"&amp;7&amp;K737373Sensitivity: Confidential - Not for you? Notify the sender and delete. See more on https://www.proximus.com/respect-confidentiality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F831FD-F773-4BD4-B7F8-39C9DF7D425E}">
  <dimension ref="A1:H17"/>
  <sheetViews>
    <sheetView workbookViewId="0">
      <selection activeCell="H2" sqref="H2"/>
    </sheetView>
  </sheetViews>
  <sheetFormatPr defaultRowHeight="15" x14ac:dyDescent="0.25"/>
  <cols>
    <col min="1" max="1" width="7.140625" bestFit="1" customWidth="1"/>
    <col min="2" max="2" width="23.7109375" bestFit="1" customWidth="1"/>
  </cols>
  <sheetData>
    <row r="1" spans="1:8" x14ac:dyDescent="0.25">
      <c r="A1" s="92" t="str">
        <f>Calendrier!AV32</f>
        <v>Work</v>
      </c>
      <c r="B1" s="97" t="s">
        <v>40</v>
      </c>
      <c r="F1" s="196" t="s">
        <v>85</v>
      </c>
      <c r="G1" s="194">
        <v>1.5833333333333333</v>
      </c>
      <c r="H1" t="s">
        <v>86</v>
      </c>
    </row>
    <row r="2" spans="1:8" x14ac:dyDescent="0.25">
      <c r="A2" s="54" t="str">
        <f>Calendrier!AV40</f>
        <v>T-HW</v>
      </c>
      <c r="B2" s="54" t="s">
        <v>51</v>
      </c>
      <c r="G2" s="185" t="s">
        <v>33</v>
      </c>
      <c r="H2" s="195">
        <f>G1/5</f>
        <v>0.31666666666666665</v>
      </c>
    </row>
    <row r="3" spans="1:8" x14ac:dyDescent="0.25">
      <c r="A3" s="95" t="str">
        <f>Calendrier!AV34</f>
        <v>4h_CL</v>
      </c>
      <c r="B3" s="50" t="s">
        <v>42</v>
      </c>
      <c r="G3" s="181" t="s">
        <v>17</v>
      </c>
      <c r="H3" s="195">
        <f>H2</f>
        <v>0.31666666666666665</v>
      </c>
    </row>
    <row r="4" spans="1:8" x14ac:dyDescent="0.25">
      <c r="A4" s="96" t="str">
        <f>Calendrier!AV35</f>
        <v>8h_CL</v>
      </c>
      <c r="B4" s="50" t="s">
        <v>43</v>
      </c>
    </row>
    <row r="5" spans="1:8" x14ac:dyDescent="0.25">
      <c r="A5" s="65" t="str">
        <f>Calendrier!AV36</f>
        <v>4h_CEL</v>
      </c>
      <c r="B5" s="66" t="s">
        <v>46</v>
      </c>
      <c r="G5" s="188" t="s">
        <v>58</v>
      </c>
      <c r="H5" s="195">
        <f>H2/4</f>
        <v>7.9166666666666663E-2</v>
      </c>
    </row>
    <row r="6" spans="1:8" x14ac:dyDescent="0.25">
      <c r="A6" s="66" t="str">
        <f>Calendrier!AV37</f>
        <v>8h_CEL</v>
      </c>
      <c r="B6" s="66" t="s">
        <v>48</v>
      </c>
      <c r="G6" s="186" t="s">
        <v>29</v>
      </c>
      <c r="H6" s="195">
        <f>H2/2</f>
        <v>0.15833333333333333</v>
      </c>
    </row>
    <row r="7" spans="1:8" x14ac:dyDescent="0.25">
      <c r="A7" s="53" t="str">
        <f>Calendrier!AV39</f>
        <v>Malad</v>
      </c>
      <c r="B7" s="53" t="s">
        <v>50</v>
      </c>
      <c r="G7" s="183" t="s">
        <v>45</v>
      </c>
      <c r="H7" s="195">
        <f>H6</f>
        <v>0.15833333333333333</v>
      </c>
    </row>
    <row r="8" spans="1:8" x14ac:dyDescent="0.25">
      <c r="A8" s="52" t="str">
        <f>Calendrier!AV38</f>
        <v>SaSo</v>
      </c>
      <c r="B8" s="52" t="s">
        <v>10</v>
      </c>
      <c r="G8" s="188" t="s">
        <v>26</v>
      </c>
      <c r="H8" s="195">
        <f>H7</f>
        <v>0.15833333333333333</v>
      </c>
    </row>
    <row r="9" spans="1:8" x14ac:dyDescent="0.25">
      <c r="A9" s="51" t="str">
        <f>Calendrier!AV33</f>
        <v>Férier</v>
      </c>
      <c r="B9" s="51" t="s">
        <v>41</v>
      </c>
      <c r="G9" s="188" t="s">
        <v>55</v>
      </c>
      <c r="H9" s="195">
        <f>H2-H5</f>
        <v>0.23749999999999999</v>
      </c>
    </row>
    <row r="10" spans="1:8" x14ac:dyDescent="0.25">
      <c r="A10" s="55" t="str">
        <f>Calendrier!AV41</f>
        <v>Grev</v>
      </c>
      <c r="B10" s="55" t="s">
        <v>53</v>
      </c>
    </row>
    <row r="11" spans="1:8" x14ac:dyDescent="0.25">
      <c r="A11" s="98" t="str">
        <f>Calendrier!AV42</f>
        <v>2h_RC</v>
      </c>
      <c r="B11" s="99" t="s">
        <v>56</v>
      </c>
      <c r="G11" s="178" t="s">
        <v>7</v>
      </c>
      <c r="H11" s="195">
        <v>0</v>
      </c>
    </row>
    <row r="12" spans="1:8" x14ac:dyDescent="0.25">
      <c r="A12" s="98" t="str">
        <f>Calendrier!AV43</f>
        <v>4h_RC</v>
      </c>
      <c r="B12" s="100" t="s">
        <v>57</v>
      </c>
      <c r="G12" s="187" t="s">
        <v>22</v>
      </c>
      <c r="H12" s="195">
        <v>0</v>
      </c>
    </row>
    <row r="13" spans="1:8" x14ac:dyDescent="0.25">
      <c r="A13" s="98" t="str">
        <f>Calendrier!AV44</f>
        <v>6h_RC</v>
      </c>
      <c r="B13" s="100" t="s">
        <v>59</v>
      </c>
      <c r="G13" s="184" t="s">
        <v>47</v>
      </c>
      <c r="H13" s="195">
        <v>0</v>
      </c>
    </row>
    <row r="14" spans="1:8" x14ac:dyDescent="0.25">
      <c r="A14" s="100" t="str">
        <f>Calendrier!AV45</f>
        <v>8h_RC</v>
      </c>
      <c r="B14" s="100" t="s">
        <v>60</v>
      </c>
      <c r="G14" s="179" t="s">
        <v>49</v>
      </c>
      <c r="H14" s="195">
        <v>0</v>
      </c>
    </row>
    <row r="15" spans="1:8" x14ac:dyDescent="0.25">
      <c r="G15" s="180" t="s">
        <v>18</v>
      </c>
      <c r="H15" s="195">
        <v>0</v>
      </c>
    </row>
    <row r="16" spans="1:8" x14ac:dyDescent="0.25">
      <c r="G16" s="182" t="s">
        <v>52</v>
      </c>
      <c r="H16" s="195">
        <v>0</v>
      </c>
    </row>
    <row r="17" spans="7:8" x14ac:dyDescent="0.25">
      <c r="G17" s="189" t="s">
        <v>27</v>
      </c>
      <c r="H17" s="195">
        <v>0</v>
      </c>
    </row>
  </sheetData>
  <conditionalFormatting sqref="H6:H9 H11:H17">
    <cfRule type="beginsWith" dxfId="1243" priority="9" operator="beginsWith" text=".">
      <formula>LEFT(H6,LEN("."))="."</formula>
    </cfRule>
    <cfRule type="endsWith" dxfId="1242" priority="10" operator="endsWith" text="*">
      <formula>RIGHT(H6,LEN("*"))="*"</formula>
    </cfRule>
  </conditionalFormatting>
  <conditionalFormatting sqref="G1">
    <cfRule type="beginsWith" dxfId="1241" priority="7" operator="beginsWith" text=".">
      <formula>LEFT(G1,LEN("."))="."</formula>
    </cfRule>
    <cfRule type="endsWith" dxfId="1240" priority="8" operator="endsWith" text="*">
      <formula>RIGHT(G1,LEN("*"))="*"</formula>
    </cfRule>
  </conditionalFormatting>
  <conditionalFormatting sqref="H2">
    <cfRule type="beginsWith" dxfId="1239" priority="5" operator="beginsWith" text=".">
      <formula>LEFT(H2,LEN("."))="."</formula>
    </cfRule>
    <cfRule type="endsWith" dxfId="1238" priority="6" operator="endsWith" text="*">
      <formula>RIGHT(H2,LEN("*"))="*"</formula>
    </cfRule>
  </conditionalFormatting>
  <conditionalFormatting sqref="H5">
    <cfRule type="beginsWith" dxfId="1237" priority="3" operator="beginsWith" text=".">
      <formula>LEFT(H5,LEN("."))="."</formula>
    </cfRule>
    <cfRule type="endsWith" dxfId="1236" priority="4" operator="endsWith" text="*">
      <formula>RIGHT(H5,LEN("*"))="*"</formula>
    </cfRule>
  </conditionalFormatting>
  <conditionalFormatting sqref="H3">
    <cfRule type="beginsWith" dxfId="1235" priority="1" operator="beginsWith" text=".">
      <formula>LEFT(H3,LEN("."))="."</formula>
    </cfRule>
    <cfRule type="endsWith" dxfId="1234" priority="2" operator="endsWith" text="*">
      <formula>RIGHT(H3,LEN("*"))="*"</formula>
    </cfRule>
  </conditionalFormatting>
  <dataValidations count="1">
    <dataValidation type="list" allowBlank="1" showInputMessage="1" showErrorMessage="1" sqref="D1" xr:uid="{3CBBFD7F-119B-48E8-968B-EA612D490C56}">
      <formula1>$A$1:$A$16</formula1>
    </dataValidation>
  </dataValidations>
  <pageMargins left="0.7" right="0.7" top="0.75" bottom="0.75" header="0.3" footer="0.3"/>
  <pageSetup orientation="portrait" horizontalDpi="1200" verticalDpi="1200" r:id="rId1"/>
  <headerFooter>
    <oddFooter>&amp;C&amp;1#&amp;"Calibri"&amp;7&amp;K737373Sensitivity: Confidential - Not for you? Notify the sender and delete. See more on https://www.proximus.com/respect-confidentiality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34F023E2CDDA6468777C986AFDBC9FC" ma:contentTypeVersion="10" ma:contentTypeDescription="Create a new document." ma:contentTypeScope="" ma:versionID="579958c2c5204baa50f52e83d245b80d">
  <xsd:schema xmlns:xsd="http://www.w3.org/2001/XMLSchema" xmlns:xs="http://www.w3.org/2001/XMLSchema" xmlns:p="http://schemas.microsoft.com/office/2006/metadata/properties" xmlns:ns3="2b2ae2b9-2627-49b9-a9bb-6abc37e43b8b" xmlns:ns4="ac3bffdc-e348-4f9a-8566-61c6e372f064" targetNamespace="http://schemas.microsoft.com/office/2006/metadata/properties" ma:root="true" ma:fieldsID="70fc69c7638a5f1428d6814f9c207649" ns3:_="" ns4:_="">
    <xsd:import namespace="2b2ae2b9-2627-49b9-a9bb-6abc37e43b8b"/>
    <xsd:import namespace="ac3bffdc-e348-4f9a-8566-61c6e372f06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2ae2b9-2627-49b9-a9bb-6abc37e43b8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MediaServiceAutoTags" ma:internalName="MediaServiceAutoTags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c3bffdc-e348-4f9a-8566-61c6e372f06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945A30F-3B77-435E-BF3A-936562A98CB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B88924A-C21E-4348-9934-A54167BC3C7C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57A2C9BA-B6EB-4225-A72E-94DD93E07C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b2ae2b9-2627-49b9-a9bb-6abc37e43b8b"/>
    <ds:schemaRef ds:uri="ac3bffdc-e348-4f9a-8566-61c6e372f06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Calendrier</vt:lpstr>
      <vt:lpstr>Enfants</vt:lpstr>
      <vt:lpstr>Drop list</vt:lpstr>
      <vt:lpstr>Select_day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2021-07-14T07:06:19Z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0x010100F34F023E2CDDA6468777C986AFDBC9FC</vt:lpwstr>
  </property>
  <property fmtid="{D5CDD505-2E9C-101B-9397-08002B2CF9AE}" pid="3" name="MSIP_Label_49c568a3-8637-42ee-a65c-3dcd5fe35721_Enabled">
    <vt:lpwstr>true</vt:lpwstr>
  </property>
  <property fmtid="{D5CDD505-2E9C-101B-9397-08002B2CF9AE}" pid="4" name="MSIP_Label_49c568a3-8637-42ee-a65c-3dcd5fe35721_SetDate">
    <vt:lpwstr>2021-07-14T07:06:19Z</vt:lpwstr>
  </property>
  <property fmtid="{D5CDD505-2E9C-101B-9397-08002B2CF9AE}" pid="5" name="MSIP_Label_49c568a3-8637-42ee-a65c-3dcd5fe35721_Method">
    <vt:lpwstr>Standard</vt:lpwstr>
  </property>
  <property fmtid="{D5CDD505-2E9C-101B-9397-08002B2CF9AE}" pid="6" name="MSIP_Label_49c568a3-8637-42ee-a65c-3dcd5fe35721_Name">
    <vt:lpwstr>49c568a3-8637-42ee-a65c-3dcd5fe35721</vt:lpwstr>
  </property>
  <property fmtid="{D5CDD505-2E9C-101B-9397-08002B2CF9AE}" pid="7" name="MSIP_Label_49c568a3-8637-42ee-a65c-3dcd5fe35721_SiteId">
    <vt:lpwstr>e7ab81b2-1e84-4bf7-9dcb-b6fec01ed138</vt:lpwstr>
  </property>
  <property fmtid="{D5CDD505-2E9C-101B-9397-08002B2CF9AE}" pid="8" name="MSIP_Label_49c568a3-8637-42ee-a65c-3dcd5fe35721_ContentBits">
    <vt:lpwstr>2</vt:lpwstr>
  </property>
</Properties>
</file>