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ngm\Documents\"/>
    </mc:Choice>
  </mc:AlternateContent>
  <xr:revisionPtr revIDLastSave="0" documentId="13_ncr:1_{B441A9AB-8F86-45F4-8793-EDFBAB0D8C6E}" xr6:coauthVersionLast="47" xr6:coauthVersionMax="47" xr10:uidLastSave="{00000000-0000-0000-0000-000000000000}"/>
  <bookViews>
    <workbookView xWindow="-120" yWindow="-120" windowWidth="20730" windowHeight="11160" activeTab="1" xr2:uid="{4E979FB9-F5B6-4712-A87C-B6E410C5F7C1}"/>
  </bookViews>
  <sheets>
    <sheet name="TDB ACCUEIL" sheetId="1" r:id="rId1"/>
    <sheet name="RELEVE T°" sheetId="2" r:id="rId2"/>
    <sheet name="DONNEES PARAMETRES" sheetId="3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</externalReferences>
  <definedNames>
    <definedName name="_BOUL1">[1]BOUL1!$F$63</definedName>
    <definedName name="_BOUL2">[1]BOUL2!$F$63</definedName>
    <definedName name="_BOUL3">[1]BOUL3!$F$63</definedName>
    <definedName name="_DATE">[2]Interne!$C$16</definedName>
    <definedName name="_DATEREF">[2]EFF1!$C$21</definedName>
    <definedName name="_FINDATE">[2]Interne!$C$18</definedName>
    <definedName name="Accompagnements">OFFSET('[3]BASE MENUS'!$F$2,,,COUNTIF('[3]BASE MENUS'!$F:$F,"&gt;&lt;")-1)</definedName>
    <definedName name="Année" localSheetId="2">'DONNEES PARAMETRES'!$C$4</definedName>
    <definedName name="Année">#REF!</definedName>
    <definedName name="Année1">[4]Feuil1!$C$4</definedName>
    <definedName name="balance">[1]PARAMETRES!$D$9</definedName>
    <definedName name="balance1">[1]PARAMETRES!$D$10</definedName>
    <definedName name="boucherie" localSheetId="2">#REF!</definedName>
    <definedName name="boucherie">#REF!</definedName>
    <definedName name="cave" localSheetId="2">#REF!</definedName>
    <definedName name="cave">#REF!</definedName>
    <definedName name="coeff">[5]explicatifs!$C$62</definedName>
    <definedName name="copiercfa">[6]!copiercfa</definedName>
    <definedName name="copierjour">[6]!copierjour</definedName>
    <definedName name="copiersurbon">[6]!copiersurbon</definedName>
    <definedName name="cremerie" localSheetId="2">#REF!</definedName>
    <definedName name="cremerie">#REF!</definedName>
    <definedName name="datamadparam" localSheetId="2">#REF!</definedName>
    <definedName name="datamadparam">#REF!</definedName>
    <definedName name="datefinmois">[1]Interne!$C$17</definedName>
    <definedName name="Desserts">OFFSET('[3]BASE MENUS'!$J$2,,,COUNTIF('[3]BASE MENUS'!$J:$J,"&gt;&lt;")-1)</definedName>
    <definedName name="effacer" xlm="1" shortcutKey="j">[7]MACROCOM!$A$1</definedName>
    <definedName name="Entrées">OFFSET('[3]BASE MENUS'!$B$2,,,COUNTIF('[3]BASE MENUS'!$B:$B,"&gt;&lt;")-1)</definedName>
    <definedName name="epicerie" localSheetId="2">#REF!</definedName>
    <definedName name="epicerie">#REF!</definedName>
    <definedName name="Excel_BuiltIn_Print_Area_2" localSheetId="2">#REF!</definedName>
    <definedName name="Excel_BuiltIn_Print_Area_2">#REF!</definedName>
    <definedName name="_xlnm.Extract" function="1" xlm="1">[7]MACROCOM!$B$1</definedName>
    <definedName name="F6N">[2]PARAMETRES!$BQ$7</definedName>
    <definedName name="FAC">[8]ACHATS!$O$87</definedName>
    <definedName name="Feries">'DONNEES PARAMETRES'!$D$5:$D$17</definedName>
    <definedName name="Fermercol">[9]!Fermercol</definedName>
    <definedName name="fermercolonne">[6]!fermercolonne</definedName>
    <definedName name="Fermercolonnes">[10]!Fermercolonnes</definedName>
    <definedName name="Fournisseurs" localSheetId="2">#REF!</definedName>
    <definedName name="Fournisseurs">#REF!</definedName>
    <definedName name="Fromages">OFFSET('[3]BASE MENUS'!$H$2,,,COUNTIF('[3]BASE MENUS'!$H:$H,"&gt;&lt;")-1)</definedName>
    <definedName name="ft">[5]explicatifs!$C$60</definedName>
    <definedName name="gibiers" localSheetId="2">#REF!</definedName>
    <definedName name="gibiers">#REF!</definedName>
    <definedName name="inventaire">[1]PARAMETRES!$D$10</definedName>
    <definedName name="l_Mois" localSheetId="2">#REF!</definedName>
    <definedName name="l_Mois">#REF!</definedName>
    <definedName name="legume">[11]!legume</definedName>
    <definedName name="legume_fruit" localSheetId="2">#REF!</definedName>
    <definedName name="legume_fruit">#REF!</definedName>
    <definedName name="Lfournisseurs">[3]!Tableau4[Fournisseurs]</definedName>
    <definedName name="matin">[10]!matin</definedName>
    <definedName name="nat">[5]explicatifs!$C$61</definedName>
    <definedName name="ouvrircol">[9]!ouvrircol</definedName>
    <definedName name="ouvrircolonne">[6]!ouvrircolonne</definedName>
    <definedName name="ouvrircolonnes">[10]!ouvrircolonnes</definedName>
    <definedName name="pac">[5]explicatifs!$C$59</definedName>
    <definedName name="pano">[10]!pano</definedName>
    <definedName name="Pâques" localSheetId="2">'DONNEES PARAMETRES'!$C$6</definedName>
    <definedName name="Pâques">#REF!</definedName>
    <definedName name="poisson" localSheetId="2">#REF!</definedName>
    <definedName name="poisson">#REF!</definedName>
    <definedName name="premier">[10]!premier</definedName>
    <definedName name="Produit" localSheetId="2">#REF!</definedName>
    <definedName name="Produit">#REF!</definedName>
    <definedName name="Produit1" localSheetId="2">#REF!</definedName>
    <definedName name="Produit1">#REF!</definedName>
    <definedName name="Produit2" localSheetId="2">#REF!</definedName>
    <definedName name="Produit2">#REF!</definedName>
    <definedName name="Produit3" localSheetId="2">#REF!</definedName>
    <definedName name="Produit3">#REF!</definedName>
    <definedName name="Produit4" localSheetId="2">#REF!</definedName>
    <definedName name="Produit4">#REF!</definedName>
    <definedName name="Produit5" localSheetId="2">#REF!</definedName>
    <definedName name="Produit5">#REF!</definedName>
    <definedName name="Produit6" localSheetId="2">#REF!</definedName>
    <definedName name="Produit6">#REF!</definedName>
    <definedName name="Produit7" localSheetId="2">#REF!</definedName>
    <definedName name="Produit7">#REF!</definedName>
    <definedName name="Produit8" localSheetId="2">#REF!</definedName>
    <definedName name="Produit8">#REF!</definedName>
    <definedName name="produits">[7]!copiercfa</definedName>
    <definedName name="ras">[1]Interne!$C$16</definedName>
    <definedName name="rdc">[10]!rdc</definedName>
    <definedName name="résultat">[1]PARAMETRES!$D$9</definedName>
    <definedName name="résultat1">[1]PARAMETRES!$D$10</definedName>
    <definedName name="résultat2">[1]Interne!$C$16</definedName>
    <definedName name="RETOUR" xlm="1">[6]!retour</definedName>
    <definedName name="RGG">[2]PARAMETRES!$D$9</definedName>
    <definedName name="RGN">[1]PARAMETRES!$D$8</definedName>
    <definedName name="RGS">[2]Interne!$F$2</definedName>
    <definedName name="RGU">[2]PARAMETRES!$D$10</definedName>
    <definedName name="soir">[10]!soir</definedName>
    <definedName name="SURGELE" localSheetId="2">#REF!</definedName>
    <definedName name="SURGELE">#REF!</definedName>
    <definedName name="T" localSheetId="2">#REF!</definedName>
    <definedName name="T">#REF!</definedName>
    <definedName name="type">[1]Interne!$G$10</definedName>
    <definedName name="VIANDE" localSheetId="2">#REF!</definedName>
    <definedName name="VIANDE">#REF!</definedName>
    <definedName name="Viandes">OFFSET('[3]BASE MENUS'!$D$2,,,COUNTIF('[3]BASE MENUS'!$D:$D,"&gt;&lt;")-1)</definedName>
    <definedName name="viandpois">[11]!viandpois</definedName>
    <definedName name="volailles" localSheetId="2">#REF!</definedName>
    <definedName name="volailles">#REF!</definedName>
    <definedName name="_xlnm.Print_Area" localSheetId="1">'RELEVE T°'!$C$1:$AK$62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3" l="1"/>
  <c r="D17" i="3" s="1"/>
  <c r="C6" i="3" l="1"/>
  <c r="D12" i="3" s="1"/>
  <c r="C9" i="3"/>
  <c r="C14" i="3"/>
  <c r="C16" i="3"/>
  <c r="C5" i="3"/>
  <c r="C8" i="3"/>
  <c r="C13" i="3"/>
  <c r="C15" i="3"/>
  <c r="C17" i="3"/>
  <c r="C7" i="3"/>
  <c r="C10" i="3"/>
  <c r="C11" i="3"/>
  <c r="C12" i="3"/>
  <c r="D5" i="3"/>
  <c r="D6" i="3"/>
  <c r="D7" i="3"/>
  <c r="D8" i="3"/>
  <c r="D9" i="3"/>
  <c r="D10" i="3"/>
  <c r="D11" i="3"/>
  <c r="D13" i="3"/>
  <c r="D14" i="3"/>
  <c r="D15" i="3"/>
  <c r="D16" i="3"/>
  <c r="E57" i="2" l="1"/>
  <c r="F57" i="2" s="1"/>
  <c r="G57" i="2" s="1"/>
  <c r="H57" i="2" s="1"/>
  <c r="I57" i="2" s="1"/>
  <c r="J57" i="2" s="1"/>
  <c r="K57" i="2" s="1"/>
  <c r="L57" i="2" s="1"/>
  <c r="M57" i="2" s="1"/>
  <c r="N57" i="2" s="1"/>
  <c r="O57" i="2" s="1"/>
  <c r="P57" i="2" s="1"/>
  <c r="Q57" i="2" s="1"/>
  <c r="R57" i="2" s="1"/>
  <c r="S57" i="2" s="1"/>
  <c r="T57" i="2" s="1"/>
  <c r="U57" i="2" s="1"/>
  <c r="V57" i="2" s="1"/>
  <c r="W57" i="2" s="1"/>
  <c r="X57" i="2" s="1"/>
  <c r="Y57" i="2" s="1"/>
  <c r="Z57" i="2" s="1"/>
  <c r="AA57" i="2" s="1"/>
  <c r="AB57" i="2" s="1"/>
  <c r="AC57" i="2" s="1"/>
  <c r="AD57" i="2" s="1"/>
  <c r="AE57" i="2" s="1"/>
  <c r="AF57" i="2" s="1"/>
  <c r="E47" i="2"/>
  <c r="F47" i="2" s="1"/>
  <c r="G47" i="2" s="1"/>
  <c r="H47" i="2" s="1"/>
  <c r="I47" i="2" s="1"/>
  <c r="J47" i="2" s="1"/>
  <c r="K47" i="2" s="1"/>
  <c r="L47" i="2" s="1"/>
  <c r="M47" i="2" s="1"/>
  <c r="N47" i="2" s="1"/>
  <c r="O47" i="2" s="1"/>
  <c r="P47" i="2" s="1"/>
  <c r="Q47" i="2" s="1"/>
  <c r="R47" i="2" s="1"/>
  <c r="S47" i="2" s="1"/>
  <c r="T47" i="2" s="1"/>
  <c r="U47" i="2" s="1"/>
  <c r="V47" i="2" s="1"/>
  <c r="W47" i="2" s="1"/>
  <c r="X47" i="2" s="1"/>
  <c r="Y47" i="2" s="1"/>
  <c r="Z47" i="2" s="1"/>
  <c r="AA47" i="2" s="1"/>
  <c r="AB47" i="2" s="1"/>
  <c r="AC47" i="2" s="1"/>
  <c r="AD47" i="2" s="1"/>
  <c r="AE47" i="2" s="1"/>
  <c r="AF47" i="2" s="1"/>
  <c r="E37" i="2"/>
  <c r="F37" i="2" s="1"/>
  <c r="G37" i="2" s="1"/>
  <c r="H37" i="2" s="1"/>
  <c r="I37" i="2" s="1"/>
  <c r="J37" i="2" s="1"/>
  <c r="K37" i="2" s="1"/>
  <c r="L37" i="2" s="1"/>
  <c r="M37" i="2" s="1"/>
  <c r="N37" i="2" s="1"/>
  <c r="O37" i="2" s="1"/>
  <c r="P37" i="2" s="1"/>
  <c r="Q37" i="2" s="1"/>
  <c r="R37" i="2" s="1"/>
  <c r="S37" i="2" s="1"/>
  <c r="T37" i="2" s="1"/>
  <c r="U37" i="2" s="1"/>
  <c r="V37" i="2" s="1"/>
  <c r="W37" i="2" s="1"/>
  <c r="X37" i="2" s="1"/>
  <c r="Y37" i="2" s="1"/>
  <c r="Z37" i="2" s="1"/>
  <c r="AA37" i="2" s="1"/>
  <c r="AB37" i="2" s="1"/>
  <c r="AC37" i="2" s="1"/>
  <c r="AD37" i="2" s="1"/>
  <c r="AE37" i="2" s="1"/>
  <c r="AF37" i="2" s="1"/>
  <c r="E27" i="2"/>
  <c r="F27" i="2" s="1"/>
  <c r="G27" i="2" s="1"/>
  <c r="H27" i="2" s="1"/>
  <c r="I27" i="2" s="1"/>
  <c r="J27" i="2" s="1"/>
  <c r="K27" i="2" s="1"/>
  <c r="L27" i="2" s="1"/>
  <c r="M27" i="2" s="1"/>
  <c r="N27" i="2" s="1"/>
  <c r="O27" i="2" s="1"/>
  <c r="P27" i="2" s="1"/>
  <c r="Q27" i="2" s="1"/>
  <c r="R27" i="2" s="1"/>
  <c r="S27" i="2" s="1"/>
  <c r="T27" i="2" s="1"/>
  <c r="U27" i="2" s="1"/>
  <c r="V27" i="2" s="1"/>
  <c r="W27" i="2" s="1"/>
  <c r="X27" i="2" s="1"/>
  <c r="Y27" i="2" s="1"/>
  <c r="Z27" i="2" s="1"/>
  <c r="AA27" i="2" s="1"/>
  <c r="AB27" i="2" s="1"/>
  <c r="AC27" i="2" s="1"/>
  <c r="AD27" i="2" s="1"/>
  <c r="AE27" i="2" s="1"/>
  <c r="AF27" i="2" s="1"/>
  <c r="E17" i="2"/>
  <c r="F17" i="2" s="1"/>
  <c r="G17" i="2" s="1"/>
  <c r="H17" i="2" s="1"/>
  <c r="I17" i="2" s="1"/>
  <c r="J17" i="2" s="1"/>
  <c r="K17" i="2" s="1"/>
  <c r="L17" i="2" s="1"/>
  <c r="M17" i="2" s="1"/>
  <c r="N17" i="2" s="1"/>
  <c r="O17" i="2" s="1"/>
  <c r="P17" i="2" s="1"/>
  <c r="Q17" i="2" s="1"/>
  <c r="R17" i="2" s="1"/>
  <c r="S17" i="2" s="1"/>
  <c r="T17" i="2" s="1"/>
  <c r="U17" i="2" s="1"/>
  <c r="V17" i="2" s="1"/>
  <c r="W17" i="2" s="1"/>
  <c r="X17" i="2" s="1"/>
  <c r="Y17" i="2" s="1"/>
  <c r="Z17" i="2" s="1"/>
  <c r="AA17" i="2" s="1"/>
  <c r="AB17" i="2" s="1"/>
  <c r="AC17" i="2" s="1"/>
  <c r="AD17" i="2" s="1"/>
  <c r="AE17" i="2" s="1"/>
  <c r="AF17" i="2" s="1"/>
  <c r="E7" i="2"/>
  <c r="F7" i="2" s="1"/>
  <c r="G7" i="2" s="1"/>
  <c r="H7" i="2" s="1"/>
  <c r="I7" i="2" s="1"/>
  <c r="J7" i="2" s="1"/>
  <c r="K7" i="2" s="1"/>
  <c r="L7" i="2" s="1"/>
  <c r="M7" i="2" s="1"/>
  <c r="N7" i="2" s="1"/>
  <c r="O7" i="2" s="1"/>
  <c r="P7" i="2" s="1"/>
  <c r="Q7" i="2" s="1"/>
  <c r="R7" i="2" s="1"/>
  <c r="S7" i="2" s="1"/>
  <c r="T7" i="2" s="1"/>
  <c r="U7" i="2" s="1"/>
  <c r="V7" i="2" s="1"/>
  <c r="W7" i="2" s="1"/>
  <c r="X7" i="2" s="1"/>
  <c r="Y7" i="2" s="1"/>
  <c r="Z7" i="2" s="1"/>
  <c r="AA7" i="2" s="1"/>
  <c r="AB7" i="2" s="1"/>
  <c r="AC7" i="2" s="1"/>
  <c r="AD7" i="2" s="1"/>
  <c r="AE7" i="2" s="1"/>
  <c r="AF7" i="2" s="1"/>
  <c r="AG7" i="2" s="1"/>
  <c r="AH7" i="2" s="1"/>
  <c r="AI7" i="2" s="1"/>
  <c r="A1" i="2"/>
  <c r="P3" i="2" s="1"/>
  <c r="AG17" i="2" l="1"/>
  <c r="AH17" i="2" s="1"/>
  <c r="AG37" i="2"/>
  <c r="AH37" i="2" s="1"/>
  <c r="AG27" i="2"/>
  <c r="AH27" i="2" s="1"/>
  <c r="AG57" i="2"/>
  <c r="AH57" i="2" s="1"/>
  <c r="AG47" i="2"/>
  <c r="AH47" i="2" s="1"/>
  <c r="J2" i="1" l="1"/>
  <c r="A1" i="1" l="1"/>
</calcChain>
</file>

<file path=xl/sharedStrings.xml><?xml version="1.0" encoding="utf-8"?>
<sst xmlns="http://schemas.openxmlformats.org/spreadsheetml/2006/main" count="76" uniqueCount="44">
  <si>
    <t>NOM DE L'ETABLISSEMENT</t>
  </si>
  <si>
    <t>ADRESSE</t>
  </si>
  <si>
    <t>Relevé des températures des armoires froides positives et négatives du site</t>
  </si>
  <si>
    <t>RESPONSABLE DU SITE</t>
  </si>
  <si>
    <t>ARMOIRE FROIDE POSITIVE N°1</t>
  </si>
  <si>
    <t>ENTRE 0° et  2°</t>
  </si>
  <si>
    <t>POISSONS</t>
  </si>
  <si>
    <t>REMARQUES</t>
  </si>
  <si>
    <t>MATIN</t>
  </si>
  <si>
    <t>MIDI</t>
  </si>
  <si>
    <t>SOIR</t>
  </si>
  <si>
    <t>Initiales</t>
  </si>
  <si>
    <t>Remarques</t>
  </si>
  <si>
    <t>ARMOIRE FROIDE POSITIVE N° 2</t>
  </si>
  <si>
    <t>ENTRE 2° et 4°</t>
  </si>
  <si>
    <t>VIANDES</t>
  </si>
  <si>
    <t>ARMOIRE FROIDE POSITIVE N° 3</t>
  </si>
  <si>
    <t>ENTRE 6° et 8°</t>
  </si>
  <si>
    <t>LEGUMES</t>
  </si>
  <si>
    <t>ARMOIRE FROIDE NEGATIVE N° 1</t>
  </si>
  <si>
    <t>ENTRE - 18° et -20°</t>
  </si>
  <si>
    <t>VIANDES ET  POISSONS</t>
  </si>
  <si>
    <t>ARMOIRE FROIDE NEGATIVE N° 2</t>
  </si>
  <si>
    <t>ENTRE -18° et -20°</t>
  </si>
  <si>
    <t>ARMOIRE FROIDE NEGATIVE N° 3</t>
  </si>
  <si>
    <t>GLACES / FEUILLETAGES / P.A.I.</t>
  </si>
  <si>
    <t>Ecole1</t>
  </si>
  <si>
    <t>Rue du fond 00000 VILLE</t>
  </si>
  <si>
    <t>Les jours fériés sous excel</t>
  </si>
  <si>
    <t>Quelle année</t>
  </si>
  <si>
    <t>Jours fériés</t>
  </si>
  <si>
    <t>Jour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</si>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</sst>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"/>
    <numFmt numFmtId="165" formatCode="[$-F800]dddd\,\ mmmm\ dd\,\ yyyy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14" fontId="0" fillId="0" borderId="0" xfId="0" applyNumberFormat="1"/>
    <xf numFmtId="14" fontId="2" fillId="0" borderId="0" xfId="0" applyNumberFormat="1" applyFont="1"/>
    <xf numFmtId="0" fontId="3" fillId="0" borderId="0" xfId="0" applyFont="1"/>
    <xf numFmtId="0" fontId="4" fillId="0" borderId="1" xfId="0" applyFont="1" applyBorder="1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right" indent="2"/>
    </xf>
    <xf numFmtId="14" fontId="3" fillId="0" borderId="0" xfId="0" applyNumberFormat="1" applyFont="1" applyAlignment="1">
      <alignment vertical="center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Continuous"/>
    </xf>
    <xf numFmtId="0" fontId="1" fillId="0" borderId="0" xfId="0" applyFont="1" applyAlignment="1">
      <alignment horizontal="center"/>
    </xf>
    <xf numFmtId="0" fontId="1" fillId="0" borderId="0" xfId="0" applyFont="1"/>
    <xf numFmtId="0" fontId="0" fillId="0" borderId="0" xfId="0" applyAlignment="1">
      <alignment horizontal="center"/>
    </xf>
    <xf numFmtId="0" fontId="4" fillId="0" borderId="9" xfId="0" applyFont="1" applyBorder="1" applyAlignment="1">
      <alignment horizontal="center"/>
    </xf>
    <xf numFmtId="164" fontId="4" fillId="0" borderId="0" xfId="0" applyNumberFormat="1" applyFont="1" applyAlignment="1">
      <alignment textRotation="90"/>
    </xf>
    <xf numFmtId="14" fontId="0" fillId="0" borderId="0" xfId="0" applyNumberFormat="1" applyAlignment="1">
      <alignment horizontal="center"/>
    </xf>
    <xf numFmtId="165" fontId="0" fillId="0" borderId="0" xfId="0" applyNumberFormat="1"/>
    <xf numFmtId="0" fontId="4" fillId="0" borderId="9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/>
    <xf numFmtId="0" fontId="1" fillId="10" borderId="0" xfId="0" applyFont="1" applyFill="1"/>
    <xf numFmtId="0" fontId="1" fillId="10" borderId="0" xfId="0" applyFont="1" applyFill="1" applyAlignment="1">
      <alignment horizontal="center"/>
    </xf>
    <xf numFmtId="0" fontId="0" fillId="0" borderId="10" xfId="0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0" xfId="0" applyFont="1" applyBorder="1" applyAlignment="1">
      <alignment horizontal="center" vertical="center"/>
    </xf>
    <xf numFmtId="0" fontId="6" fillId="8" borderId="0" xfId="0" applyFont="1" applyFill="1" applyAlignment="1">
      <alignment horizontal="center"/>
    </xf>
    <xf numFmtId="0" fontId="6" fillId="5" borderId="0" xfId="0" applyFont="1" applyFill="1" applyAlignment="1">
      <alignment horizontal="center"/>
    </xf>
    <xf numFmtId="0" fontId="4" fillId="9" borderId="0" xfId="0" applyFont="1" applyFill="1" applyAlignment="1">
      <alignment horizontal="center"/>
    </xf>
    <xf numFmtId="0" fontId="3" fillId="0" borderId="10" xfId="0" applyFont="1" applyBorder="1" applyAlignment="1">
      <alignment horizontal="center"/>
    </xf>
    <xf numFmtId="0" fontId="4" fillId="7" borderId="0" xfId="0" applyFont="1" applyFill="1" applyAlignment="1">
      <alignment horizontal="center"/>
    </xf>
    <xf numFmtId="0" fontId="4" fillId="4" borderId="0" xfId="0" applyFont="1" applyFill="1" applyAlignment="1">
      <alignment horizontal="center"/>
    </xf>
    <xf numFmtId="0" fontId="3" fillId="6" borderId="0" xfId="0" applyFont="1" applyFill="1" applyAlignment="1">
      <alignment horizontal="center"/>
    </xf>
    <xf numFmtId="14" fontId="3" fillId="0" borderId="10" xfId="0" applyNumberFormat="1" applyFont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2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14" fontId="3" fillId="3" borderId="2" xfId="0" applyNumberFormat="1" applyFont="1" applyFill="1" applyBorder="1" applyAlignment="1">
      <alignment horizontal="center" vertical="center"/>
    </xf>
    <xf numFmtId="14" fontId="3" fillId="3" borderId="3" xfId="0" applyNumberFormat="1" applyFont="1" applyFill="1" applyBorder="1" applyAlignment="1">
      <alignment horizontal="center" vertical="center"/>
    </xf>
    <xf numFmtId="14" fontId="3" fillId="3" borderId="6" xfId="0" applyNumberFormat="1" applyFont="1" applyFill="1" applyBorder="1" applyAlignment="1">
      <alignment horizontal="center" vertical="center"/>
    </xf>
    <xf numFmtId="14" fontId="3" fillId="3" borderId="7" xfId="0" applyNumberFormat="1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0" fillId="10" borderId="0" xfId="0" applyFill="1"/>
    <xf numFmtId="0" fontId="0" fillId="10" borderId="0" xfId="0" applyFill="1" applyAlignment="1">
      <alignment horizontal="center"/>
    </xf>
  </cellXfs>
  <cellStyles count="1">
    <cellStyle name="Normal" xfId="0" builtinId="0"/>
  </cellStyles>
  <dxfs count="18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externalLink" Target="externalLinks/externalLink10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externalLink" Target="externalLinks/externalLink9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5" Type="http://schemas.openxmlformats.org/officeDocument/2006/relationships/externalLink" Target="externalLinks/externalLink2.xml"/><Relationship Id="rId15" Type="http://schemas.openxmlformats.org/officeDocument/2006/relationships/externalLink" Target="externalLinks/externalLink12.xml"/><Relationship Id="rId10" Type="http://schemas.openxmlformats.org/officeDocument/2006/relationships/externalLink" Target="externalLinks/externalLink7.xml"/><Relationship Id="rId19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externalLink" Target="externalLinks/externalLink1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RELEVE T&#176;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647700</xdr:colOff>
      <xdr:row>5</xdr:row>
      <xdr:rowOff>66675</xdr:rowOff>
    </xdr:from>
    <xdr:to>
      <xdr:col>9</xdr:col>
      <xdr:colOff>685800</xdr:colOff>
      <xdr:row>14</xdr:row>
      <xdr:rowOff>76200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CC78161-B668-4C84-B935-D3918E2195AF}"/>
            </a:ext>
          </a:extLst>
        </xdr:cNvPr>
        <xdr:cNvSpPr/>
      </xdr:nvSpPr>
      <xdr:spPr>
        <a:xfrm>
          <a:off x="3695700" y="1019175"/>
          <a:ext cx="3848100" cy="1724025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Relevé des T°</a:t>
          </a:r>
          <a:r>
            <a:rPr lang="fr-FR" sz="1100" b="1" baseline="0">
              <a:solidFill>
                <a:sysClr val="windowText" lastClr="000000"/>
              </a:solidFill>
            </a:rPr>
            <a:t> des armoires froides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84672</xdr:colOff>
      <xdr:row>0</xdr:row>
      <xdr:rowOff>137585</xdr:rowOff>
    </xdr:from>
    <xdr:to>
      <xdr:col>29</xdr:col>
      <xdr:colOff>138005</xdr:colOff>
      <xdr:row>2</xdr:row>
      <xdr:rowOff>95418</xdr:rowOff>
    </xdr:to>
    <xdr:sp macro="[12]!previsualiserRelevéT°AvantPri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936106F-1776-42C7-BFDF-3B02B17751B5}"/>
            </a:ext>
          </a:extLst>
        </xdr:cNvPr>
        <xdr:cNvSpPr/>
      </xdr:nvSpPr>
      <xdr:spPr>
        <a:xfrm>
          <a:off x="10733622" y="137585"/>
          <a:ext cx="891533" cy="357883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IMPRIMER</a:t>
          </a:r>
        </a:p>
      </xdr:txBody>
    </xdr:sp>
    <xdr:clientData fPrintsWithSheet="0"/>
  </xdr:twoCellAnchor>
  <xdr:twoCellAnchor>
    <xdr:from>
      <xdr:col>29</xdr:col>
      <xdr:colOff>232839</xdr:colOff>
      <xdr:row>0</xdr:row>
      <xdr:rowOff>137584</xdr:rowOff>
    </xdr:from>
    <xdr:to>
      <xdr:col>31</xdr:col>
      <xdr:colOff>286172</xdr:colOff>
      <xdr:row>2</xdr:row>
      <xdr:rowOff>95417</xdr:rowOff>
    </xdr:to>
    <xdr:sp macro="[12]!BtnArchiveRelevéTempérature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6776820-847B-4422-ABA3-F2E9C7078F61}"/>
            </a:ext>
          </a:extLst>
        </xdr:cNvPr>
        <xdr:cNvSpPr/>
      </xdr:nvSpPr>
      <xdr:spPr>
        <a:xfrm>
          <a:off x="11719989" y="137584"/>
          <a:ext cx="891533" cy="357883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ARCHIVER</a:t>
          </a:r>
        </a:p>
      </xdr:txBody>
    </xdr:sp>
    <xdr:clientData fPrintsWithSheet="0"/>
  </xdr:twoCellAnchor>
  <xdr:twoCellAnchor>
    <xdr:from>
      <xdr:col>31</xdr:col>
      <xdr:colOff>381004</xdr:colOff>
      <xdr:row>0</xdr:row>
      <xdr:rowOff>137584</xdr:rowOff>
    </xdr:from>
    <xdr:to>
      <xdr:col>34</xdr:col>
      <xdr:colOff>11004</xdr:colOff>
      <xdr:row>2</xdr:row>
      <xdr:rowOff>95417</xdr:rowOff>
    </xdr:to>
    <xdr:sp macro="[0]!RetourTDB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21E9754F-B15C-4FE1-BEED-71A869630251}"/>
            </a:ext>
          </a:extLst>
        </xdr:cNvPr>
        <xdr:cNvSpPr/>
      </xdr:nvSpPr>
      <xdr:spPr>
        <a:xfrm>
          <a:off x="12706354" y="137584"/>
          <a:ext cx="887300" cy="357883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RETOUR TDB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lemaired\Bureau\Alstom\gestion\&#224;%20modifier\3856-2013-0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noelv\Documents\BASES%20FIN%20DE%20MOIS\3856-2013-0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LOGICIEL%20GESTION%20STOCK%20COLLECTIVITE/collectivit&#233;%20gestion%20LANG%20Michel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JOURS%20FERIES%20FRANCE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noelv\Documents\BASES%20FIN%20DE%20MOIS\calcul%20cout%20masse%20salariale%20mensuelle%20sur%20site%2030%20PERS%20CC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rof/LOCALS~1/Temp/STEF/COMMANDE/BOF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heinis/Local%20Settings/Temporary%20Internet%20Files/Content.IE5/4TFTCU3M/STEF/COMMANDE/BOF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ngm/3D%20Objects/projet%20logiciel%20cuisine%20collective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rof/LOCALS~1/Temp/Professionnel/TP/Fiches%20Techniques/FICHTEC/CLASS2/FICHTEC/DISK1/OEUFS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rof/LOCALS~1/Temp/EXCEL/BONCOMOK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rof/LOCALS~1/Temp/STEF/COMMANDE/ZPANNEAU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ILOTE\HACCP%20PM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ne"/>
      <sheetName val="PARAMETRES"/>
      <sheetName val="EFF1"/>
      <sheetName val="EFF2"/>
      <sheetName val="EFF3"/>
      <sheetName val="EFF4"/>
      <sheetName val="EFF5"/>
      <sheetName val="EFF6"/>
      <sheetName val="EFF ENTREPRISE"/>
      <sheetName val="MAD1"/>
      <sheetName val="MAD2"/>
      <sheetName val="MAD3"/>
      <sheetName val="MAD4"/>
      <sheetName val="MAD5"/>
      <sheetName val="MAD6"/>
      <sheetName val="MAD ENTREPRISE"/>
      <sheetName val="INVENTAIRE"/>
      <sheetName val="BALANCE"/>
      <sheetName val="BALANCE 2"/>
      <sheetName val="BOUL1"/>
      <sheetName val="BOUL2"/>
      <sheetName val="BOUL3"/>
      <sheetName val="PRE-FACTURE"/>
      <sheetName val="FACTURES"/>
      <sheetName val="RESULTAT"/>
      <sheetName val="INDICATEURS"/>
      <sheetName val="SUIVI EFFECTIF"/>
    </sheetNames>
    <sheetDataSet>
      <sheetData sheetId="0">
        <row r="10">
          <cell r="G10" t="str">
            <v>Entreprise</v>
          </cell>
        </row>
        <row r="16">
          <cell r="C16">
            <v>41365</v>
          </cell>
        </row>
        <row r="17">
          <cell r="C17">
            <v>41394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71">
          <cell r="D71">
            <v>0</v>
          </cell>
        </row>
      </sheetData>
      <sheetData sheetId="19">
        <row r="63">
          <cell r="F63">
            <v>0</v>
          </cell>
        </row>
      </sheetData>
      <sheetData sheetId="20">
        <row r="63">
          <cell r="F63">
            <v>0</v>
          </cell>
        </row>
      </sheetData>
      <sheetData sheetId="21">
        <row r="63">
          <cell r="F63">
            <v>0</v>
          </cell>
        </row>
      </sheetData>
      <sheetData sheetId="22"/>
      <sheetData sheetId="23"/>
      <sheetData sheetId="24"/>
      <sheetData sheetId="25"/>
      <sheetData sheetId="2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ne"/>
      <sheetName val="PARAMETRES"/>
      <sheetName val="EFF1"/>
      <sheetName val="EFF2"/>
      <sheetName val="EFF3"/>
      <sheetName val="EFF4"/>
      <sheetName val="EFF5"/>
      <sheetName val="EFF6"/>
      <sheetName val="EFF ENTREPRISE"/>
      <sheetName val="MAD1"/>
      <sheetName val="MAD2"/>
      <sheetName val="MAD3"/>
      <sheetName val="MAD4"/>
      <sheetName val="MAD5"/>
      <sheetName val="MAD6"/>
      <sheetName val="MAD ENTREPRISE"/>
      <sheetName val="INVENTAIRE"/>
      <sheetName val="BALANCE"/>
      <sheetName val="BALANCE 2"/>
      <sheetName val="BOUL1"/>
      <sheetName val="BOUL2"/>
      <sheetName val="BOUL3"/>
      <sheetName val="PRE-FACTURE"/>
      <sheetName val="FACTURES"/>
      <sheetName val="RESULTAT"/>
      <sheetName val="INDICATEURS"/>
      <sheetName val="SUIVI EFFECTIF"/>
    </sheetNames>
    <sheetDataSet>
      <sheetData sheetId="0" refreshError="1">
        <row r="2">
          <cell r="F2" t="str">
            <v>API Restauration</v>
          </cell>
        </row>
        <row r="16">
          <cell r="C16">
            <v>41365</v>
          </cell>
        </row>
        <row r="18">
          <cell r="C18">
            <v>31</v>
          </cell>
        </row>
      </sheetData>
      <sheetData sheetId="1" refreshError="1"/>
      <sheetData sheetId="2" refreshError="1">
        <row r="21">
          <cell r="C21">
            <v>13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EFFECTIFS"/>
      <sheetName val="STOCK"/>
      <sheetName val="Feuil13"/>
      <sheetName val="FEUILLE SORTIES"/>
      <sheetName val="BON DE COMMANDE"/>
      <sheetName val="BON DE LIVRAISON"/>
      <sheetName val="MENUS"/>
      <sheetName val="BASE MENUS"/>
      <sheetName val="DONNEES"/>
      <sheetName val="Feuil1"/>
      <sheetName val="collectivité gestion LANG Mich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B1" t="str">
            <v>Entrées</v>
          </cell>
          <cell r="D1" t="str">
            <v>Viandes</v>
          </cell>
          <cell r="F1" t="str">
            <v>Accompagnements</v>
          </cell>
          <cell r="H1" t="str">
            <v>Fromages</v>
          </cell>
          <cell r="J1" t="str">
            <v>Desserts</v>
          </cell>
        </row>
        <row r="2">
          <cell r="B2" t="str">
            <v>Arlequin de légumes en terrine</v>
          </cell>
          <cell r="D2" t="str">
            <v>Abats en brochette</v>
          </cell>
          <cell r="F2" t="str">
            <v xml:space="preserve">Artichauts à la barigoule                                                 </v>
          </cell>
          <cell r="H2" t="str">
            <v>Abbaye de la Pierre-qui-Vire</v>
          </cell>
          <cell r="J2" t="str">
            <v>Abricot melba</v>
          </cell>
        </row>
        <row r="3">
          <cell r="B3" t="str">
            <v>Artichaut à la grecque</v>
          </cell>
          <cell r="D3" t="str">
            <v>Agneau à la crème d'ail</v>
          </cell>
          <cell r="F3" t="str">
            <v>Aubergine farcie</v>
          </cell>
          <cell r="H3" t="str">
            <v>Abondance</v>
          </cell>
          <cell r="J3" t="str">
            <v>Abricots</v>
          </cell>
        </row>
        <row r="4">
          <cell r="B4" t="str">
            <v>Artichaut sauce gribiche</v>
          </cell>
          <cell r="D4" t="str">
            <v>Agneau à la hongroise</v>
          </cell>
          <cell r="F4" t="str">
            <v>Aubergines à la Provencale</v>
          </cell>
          <cell r="H4" t="str">
            <v>Angors</v>
          </cell>
          <cell r="J4" t="str">
            <v>Abricots au sirop</v>
          </cell>
        </row>
        <row r="5">
          <cell r="B5" t="str">
            <v>Artichaut vinaigrette</v>
          </cell>
          <cell r="D5" t="str">
            <v>Agneau aux galettes de légumes</v>
          </cell>
          <cell r="F5" t="str">
            <v>Aubergines à la romaine</v>
          </cell>
          <cell r="H5" t="str">
            <v>Anneau du Vic-Bilh</v>
          </cell>
          <cell r="J5" t="str">
            <v>Abricots aux amandes</v>
          </cell>
        </row>
        <row r="6">
          <cell r="B6" t="str">
            <v>Asperges mayonnaise</v>
          </cell>
          <cell r="D6" t="str">
            <v>Agneau yiouvetsi</v>
          </cell>
          <cell r="F6" t="str">
            <v>Aumonière choux et petits pois</v>
          </cell>
          <cell r="H6" t="str">
            <v>Appenzeller</v>
          </cell>
          <cell r="J6" t="str">
            <v>Abricots aux marrons</v>
          </cell>
        </row>
        <row r="7">
          <cell r="B7" t="str">
            <v>Asperges Niçoises</v>
          </cell>
          <cell r="D7" t="str">
            <v>Aile de raie au gratin</v>
          </cell>
          <cell r="F7" t="str">
            <v xml:space="preserve">Baeckeofa alsacien                                                      </v>
          </cell>
          <cell r="H7" t="str">
            <v>Ariégeois</v>
          </cell>
          <cell r="J7" t="str">
            <v>Acropolis au chocolat</v>
          </cell>
        </row>
        <row r="8">
          <cell r="B8" t="str">
            <v>Asperges vertes béarnaise</v>
          </cell>
          <cell r="D8" t="str">
            <v>Aile de raie aux capres</v>
          </cell>
          <cell r="F8" t="str">
            <v>blettes sauce aurore</v>
          </cell>
          <cell r="H8" t="str">
            <v>Beaufort AOP</v>
          </cell>
          <cell r="J8" t="str">
            <v>Ananas à la mousse chocolat</v>
          </cell>
        </row>
        <row r="9">
          <cell r="B9" t="str">
            <v>Aspic de foie de volaille a l'estragon</v>
          </cell>
          <cell r="D9" t="str">
            <v xml:space="preserve">Ailes de raie aux câpres                                                   </v>
          </cell>
          <cell r="F9" t="str">
            <v>blinis de pomme de terre</v>
          </cell>
          <cell r="H9" t="str">
            <v>Bergues Torchon</v>
          </cell>
          <cell r="J9" t="str">
            <v>Ananas frais</v>
          </cell>
        </row>
        <row r="10">
          <cell r="B10" t="str">
            <v>Aspic de thon</v>
          </cell>
          <cell r="D10" t="str">
            <v>Alouette au jus de veau</v>
          </cell>
          <cell r="F10" t="str">
            <v>bouquetiere de legumes</v>
          </cell>
          <cell r="H10" t="str">
            <v>Besace Fermière</v>
          </cell>
          <cell r="J10" t="str">
            <v>Apple crumble</v>
          </cell>
        </row>
        <row r="11">
          <cell r="B11" t="str">
            <v>Avocat a l'antillaise</v>
          </cell>
          <cell r="D11" t="str">
            <v>Alouette forestière</v>
          </cell>
          <cell r="F11" t="str">
            <v>bouquetière paysanne</v>
          </cell>
          <cell r="H11" t="str">
            <v>Bethmale</v>
          </cell>
          <cell r="J11" t="str">
            <v>Baba à la chantilly</v>
          </cell>
        </row>
        <row r="12">
          <cell r="B12" t="str">
            <v>Avocat aux agrumes</v>
          </cell>
          <cell r="D12" t="str">
            <v>Andouillette moutarde</v>
          </cell>
          <cell r="F12" t="str">
            <v xml:space="preserve">Brandade de morue bénédictine                                       </v>
          </cell>
          <cell r="H12" t="str">
            <v>Bichonnet</v>
          </cell>
          <cell r="J12" t="str">
            <v xml:space="preserve">Baba au rhum et savarin chantilly                                      </v>
          </cell>
        </row>
        <row r="13">
          <cell r="B13" t="str">
            <v>betterave aiolle</v>
          </cell>
          <cell r="D13" t="str">
            <v>Andouillette sauce madere</v>
          </cell>
          <cell r="F13" t="str">
            <v>brocoli aux carottes</v>
          </cell>
          <cell r="H13" t="str">
            <v>Bleu d’Auvergne AOP</v>
          </cell>
          <cell r="J13" t="str">
            <v>Banane</v>
          </cell>
        </row>
        <row r="14">
          <cell r="B14" t="str">
            <v>betterave au jambon</v>
          </cell>
          <cell r="D14" t="str">
            <v>Ballotin de saumon</v>
          </cell>
          <cell r="F14" t="str">
            <v>brocoli persille</v>
          </cell>
          <cell r="H14" t="str">
            <v>Bleu de Bonneval</v>
          </cell>
          <cell r="J14" t="str">
            <v>Banane au citron</v>
          </cell>
        </row>
        <row r="15">
          <cell r="B15" t="str">
            <v>betterave aux pignons</v>
          </cell>
          <cell r="D15" t="str">
            <v>Bavarois de saumon a l'oseille</v>
          </cell>
          <cell r="F15" t="str">
            <v>brocolis à la crème</v>
          </cell>
          <cell r="H15" t="str">
            <v>Bleu de brebis</v>
          </cell>
          <cell r="J15" t="str">
            <v>Banane martiniquaise</v>
          </cell>
        </row>
        <row r="16">
          <cell r="B16" t="str">
            <v>betterave mimosa</v>
          </cell>
          <cell r="D16" t="str">
            <v>Bavette à l'echalote</v>
          </cell>
          <cell r="F16" t="str">
            <v>brunoise au jus</v>
          </cell>
          <cell r="H16" t="str">
            <v>Bleu de chèvre</v>
          </cell>
          <cell r="J16" t="str">
            <v>Bavarois à la pêche</v>
          </cell>
        </row>
        <row r="17">
          <cell r="B17" t="str">
            <v>betterave poitevine</v>
          </cell>
          <cell r="D17" t="str">
            <v>beignet du grand large</v>
          </cell>
          <cell r="F17" t="str">
            <v>bruxelles en fricassee</v>
          </cell>
          <cell r="H17" t="str">
            <v>Bleu de Gex</v>
          </cell>
          <cell r="J17" t="str">
            <v>Bavarois au chocolat</v>
          </cell>
        </row>
        <row r="18">
          <cell r="B18" t="str">
            <v>betteraves à la grenobloise</v>
          </cell>
          <cell r="D18" t="str">
            <v>beignet sauce tomate</v>
          </cell>
          <cell r="F18" t="str">
            <v>carotte au beurre</v>
          </cell>
          <cell r="H18" t="str">
            <v>Bleu de la Chataigneraie</v>
          </cell>
          <cell r="J18" t="str">
            <v>bavarois aux fraises sauce chocolat</v>
          </cell>
        </row>
        <row r="19">
          <cell r="B19" t="str">
            <v xml:space="preserve">Blinis                                                                          </v>
          </cell>
          <cell r="D19" t="str">
            <v xml:space="preserve">Blaff de poisson                                                             </v>
          </cell>
          <cell r="F19" t="str">
            <v>carotte vichy</v>
          </cell>
          <cell r="H19" t="str">
            <v>Bleu de laqueuille</v>
          </cell>
          <cell r="J19" t="str">
            <v>bavarois cappuchino sauce pistache</v>
          </cell>
        </row>
        <row r="20">
          <cell r="B20" t="str">
            <v>Bouchée à la reine</v>
          </cell>
          <cell r="D20" t="str">
            <v>blanc de poulet amandes</v>
          </cell>
          <cell r="F20" t="str">
            <v>carottes à la crème</v>
          </cell>
          <cell r="H20" t="str">
            <v>Bleu de Planèze</v>
          </cell>
          <cell r="J20" t="str">
            <v xml:space="preserve">Bavarois de fromage blanc et confit de rose                          </v>
          </cell>
        </row>
        <row r="21">
          <cell r="B21" t="str">
            <v>Bouchée aux fruits de mer</v>
          </cell>
          <cell r="D21" t="str">
            <v>blanquette à l'ancienne</v>
          </cell>
          <cell r="F21" t="str">
            <v xml:space="preserve">Carottes à la crème                                                      </v>
          </cell>
          <cell r="H21" t="str">
            <v>Bleu des Causses AOP</v>
          </cell>
          <cell r="J21" t="str">
            <v>bavarois rubane</v>
          </cell>
        </row>
        <row r="22">
          <cell r="B22" t="str">
            <v>Bouchée dijonnaise</v>
          </cell>
          <cell r="D22" t="str">
            <v>blanquette d'agneau</v>
          </cell>
          <cell r="F22" t="str">
            <v>carottes au lard</v>
          </cell>
          <cell r="H22" t="str">
            <v>Bleu du Val d’Aillon</v>
          </cell>
          <cell r="J22" t="str">
            <v>beignets aux pommes</v>
          </cell>
        </row>
        <row r="23">
          <cell r="B23" t="str">
            <v>bouillabaisse</v>
          </cell>
          <cell r="D23" t="str">
            <v>blanquette de colin</v>
          </cell>
          <cell r="F23" t="str">
            <v xml:space="preserve">Carottes et pois chiches au cumin                                      </v>
          </cell>
          <cell r="H23" t="str">
            <v>Bleu du Vercors-Sassenage</v>
          </cell>
          <cell r="J23" t="str">
            <v>beignets d'ananas</v>
          </cell>
        </row>
        <row r="24">
          <cell r="B24" t="str">
            <v>bouquet de crevettes</v>
          </cell>
          <cell r="D24" t="str">
            <v>blanquette de lapin</v>
          </cell>
          <cell r="F24" t="str">
            <v>carottes velours</v>
          </cell>
          <cell r="H24" t="str">
            <v>Bleu fermier de Haute Savoie</v>
          </cell>
          <cell r="J24" t="str">
            <v xml:space="preserve">Biscuit roulé                                                                </v>
          </cell>
        </row>
        <row r="25">
          <cell r="B25" t="str">
            <v xml:space="preserve">Brouillade d’Oeufs forestière                                               </v>
          </cell>
          <cell r="D25" t="str">
            <v>blanquette de poisson</v>
          </cell>
          <cell r="F25" t="str">
            <v xml:space="preserve">Chili con carne                                                            </v>
          </cell>
          <cell r="H25" t="str">
            <v>Boulette d’avesnes</v>
          </cell>
          <cell r="J25" t="str">
            <v xml:space="preserve">Blanc-manger aux amandes                                            </v>
          </cell>
        </row>
        <row r="26">
          <cell r="B26" t="str">
            <v xml:space="preserve">Bruschetta                                                                   </v>
          </cell>
          <cell r="D26" t="str">
            <v xml:space="preserve">Blanquette de poisson à la crème d’oseille                             </v>
          </cell>
          <cell r="F26" t="str">
            <v>Chou à la paysanne</v>
          </cell>
          <cell r="H26" t="str">
            <v>Bouquetou du Vernet</v>
          </cell>
          <cell r="J26" t="str">
            <v>Bouchée crème patissière</v>
          </cell>
        </row>
        <row r="27">
          <cell r="B27" t="str">
            <v>cake au jambon et aux olives</v>
          </cell>
          <cell r="D27" t="str">
            <v xml:space="preserve">Blanquette de veau ou de volaille à  l’ancienne                       </v>
          </cell>
          <cell r="F27" t="str">
            <v>Chou rouge paysanne</v>
          </cell>
          <cell r="H27" t="str">
            <v>Bouton de culotte</v>
          </cell>
          <cell r="J27" t="str">
            <v>boule de neige chocolat</v>
          </cell>
        </row>
        <row r="28">
          <cell r="B28" t="str">
            <v xml:space="preserve">Cake aux olives et au jambon                                            </v>
          </cell>
          <cell r="D28" t="str">
            <v>boeuf à la bolognese</v>
          </cell>
          <cell r="F28" t="str">
            <v>Chou-fleur au gratin</v>
          </cell>
          <cell r="H28" t="str">
            <v>Bouyguette de chèvre</v>
          </cell>
          <cell r="J28" t="str">
            <v xml:space="preserve">Bread pudding aux raisins                                               </v>
          </cell>
        </row>
        <row r="29">
          <cell r="B29" t="str">
            <v>calmar à la romaine</v>
          </cell>
          <cell r="D29" t="str">
            <v>boeuf à la mode</v>
          </cell>
          <cell r="F29" t="str">
            <v>Chou-fleur hongroise</v>
          </cell>
          <cell r="H29" t="str">
            <v>Brézain (Raclette fumée)</v>
          </cell>
          <cell r="J29" t="str">
            <v xml:space="preserve">Brownies aux noix de pécan                                            </v>
          </cell>
        </row>
        <row r="30">
          <cell r="B30" t="str">
            <v>carotte et céleri citronnés</v>
          </cell>
          <cell r="D30" t="str">
            <v>boeuf à l'ancienne</v>
          </cell>
          <cell r="F30" t="str">
            <v xml:space="preserve">Choux de Bruxelles braisés et sa aysanne de légumes            </v>
          </cell>
          <cell r="H30" t="str">
            <v>Brie de Brebis</v>
          </cell>
          <cell r="J30" t="str">
            <v>brownies de virginie</v>
          </cell>
        </row>
        <row r="31">
          <cell r="B31" t="str">
            <v>carotte et pomme râpees</v>
          </cell>
          <cell r="D31" t="str">
            <v xml:space="preserve">Boeuf au poivre de setchouan                                          </v>
          </cell>
          <cell r="F31" t="str">
            <v>choux de bruxelles persillés</v>
          </cell>
          <cell r="H31" t="str">
            <v>Brie de Meaux AOP</v>
          </cell>
          <cell r="J31" t="str">
            <v>Bûche au cappuccino</v>
          </cell>
        </row>
        <row r="32">
          <cell r="B32" t="str">
            <v>carotte râpee aux câpres</v>
          </cell>
          <cell r="D32" t="str">
            <v>boeuf aux olives</v>
          </cell>
          <cell r="F32" t="str">
            <v>clafoutis de courgettes</v>
          </cell>
          <cell r="H32" t="str">
            <v>Brie de Melun AOP</v>
          </cell>
          <cell r="J32" t="str">
            <v>Bûche au chocolat</v>
          </cell>
        </row>
        <row r="33">
          <cell r="B33" t="str">
            <v>carottes aux agrumes</v>
          </cell>
          <cell r="D33" t="str">
            <v>boeuf bourguignon</v>
          </cell>
          <cell r="F33" t="str">
            <v xml:space="preserve">Comotée de choux rouges                                            </v>
          </cell>
          <cell r="H33" t="str">
            <v>Brie de Nangis</v>
          </cell>
          <cell r="J33" t="str">
            <v>Bûche au grand marnier</v>
          </cell>
        </row>
        <row r="34">
          <cell r="B34" t="str">
            <v>carottes râpées</v>
          </cell>
          <cell r="D34" t="str">
            <v>boeuf braisé</v>
          </cell>
          <cell r="F34" t="str">
            <v>coquillette au beurre</v>
          </cell>
          <cell r="H34" t="str">
            <v>Brillat-Savarin AOP</v>
          </cell>
          <cell r="J34" t="str">
            <v>Bûche au marron</v>
          </cell>
        </row>
        <row r="35">
          <cell r="B35" t="str">
            <v>carottes râpées à l'ananas</v>
          </cell>
          <cell r="D35" t="str">
            <v>boeuf braisé bourgeoise</v>
          </cell>
          <cell r="F35" t="str">
            <v>coquillettes au thon</v>
          </cell>
          <cell r="H35" t="str">
            <v>Brillat-Savarin Truffoné</v>
          </cell>
          <cell r="J35" t="str">
            <v>Bûche aux fruits rouges</v>
          </cell>
        </row>
        <row r="36">
          <cell r="B36" t="str">
            <v>carottes râpées aux amandes</v>
          </cell>
          <cell r="D36" t="str">
            <v>boeuf franc-comtois</v>
          </cell>
          <cell r="F36" t="str">
            <v>coquillettes gratinées</v>
          </cell>
          <cell r="H36" t="str">
            <v>Brin d’Amour (Fleur du Maquis)</v>
          </cell>
          <cell r="J36" t="str">
            <v>Bûche de noël à l'orange</v>
          </cell>
        </row>
        <row r="37">
          <cell r="B37" t="str">
            <v>carottes râpées mimosa</v>
          </cell>
          <cell r="D37" t="str">
            <v>boeuf sauce piquante</v>
          </cell>
          <cell r="F37" t="str">
            <v xml:space="preserve">Côtes d’agneau Champvallon                                          </v>
          </cell>
          <cell r="H37" t="str">
            <v>Briquette</v>
          </cell>
          <cell r="J37" t="str">
            <v xml:space="preserve">Cake aux fruits confits                                                    </v>
          </cell>
        </row>
        <row r="38">
          <cell r="B38" t="str">
            <v xml:space="preserve">Caviar d’aubergine </v>
          </cell>
          <cell r="D38" t="str">
            <v>boeuf strogonoff</v>
          </cell>
          <cell r="F38" t="str">
            <v>côtes de blettes au gratin</v>
          </cell>
          <cell r="H38" t="str">
            <v>Briquette de brebis</v>
          </cell>
          <cell r="J38" t="str">
            <v>cake aux fruits des santons</v>
          </cell>
        </row>
        <row r="39">
          <cell r="B39" t="str">
            <v>céleri au cervelas</v>
          </cell>
          <cell r="D39" t="str">
            <v>boudin aux pommes fruits</v>
          </cell>
          <cell r="F39" t="str">
            <v>courgette au gratin</v>
          </cell>
          <cell r="H39" t="str">
            <v>Briquette de Cocumont</v>
          </cell>
          <cell r="J39" t="str">
            <v xml:space="preserve">Caramel liquide                                                           </v>
          </cell>
        </row>
        <row r="40">
          <cell r="B40" t="str">
            <v>celeri en salade d'ete</v>
          </cell>
          <cell r="D40" t="str">
            <v>boudin blanc ardennais</v>
          </cell>
          <cell r="F40" t="str">
            <v>courgette farcie</v>
          </cell>
          <cell r="H40" t="str">
            <v>Briquette du Cantal</v>
          </cell>
          <cell r="J40" t="str">
            <v>cassate aux fruits confits</v>
          </cell>
        </row>
        <row r="41">
          <cell r="B41" t="str">
            <v>celeri et carotte aux pomelos</v>
          </cell>
          <cell r="D41" t="str">
            <v>boulettes d'agneau sauce barbecue</v>
          </cell>
          <cell r="F41" t="str">
            <v>courgette provencale</v>
          </cell>
          <cell r="H41" t="str">
            <v>Briquette du Nord – Domino</v>
          </cell>
          <cell r="J41" t="str">
            <v>cerises</v>
          </cell>
        </row>
        <row r="42">
          <cell r="B42" t="str">
            <v>celeri râpe a l'orange</v>
          </cell>
          <cell r="D42" t="str">
            <v xml:space="preserve">Boulettes de viande  la catalane                                      </v>
          </cell>
          <cell r="F42" t="str">
            <v xml:space="preserve">Couscous                                                                  </v>
          </cell>
          <cell r="H42" t="str">
            <v>Buchette blanche ou cendrée</v>
          </cell>
          <cell r="J42" t="str">
            <v>chantilly a la framboise</v>
          </cell>
        </row>
        <row r="43">
          <cell r="B43" t="str">
            <v>céleri râpé d'automne</v>
          </cell>
          <cell r="D43" t="str">
            <v>boulettes sauce aux poivres</v>
          </cell>
          <cell r="F43" t="str">
            <v>duo de courgette fermiere</v>
          </cell>
          <cell r="H43" t="str">
            <v>Buronnier de l’Aubrac</v>
          </cell>
          <cell r="J43" t="str">
            <v>charlotte au chocolat</v>
          </cell>
        </row>
        <row r="44">
          <cell r="B44" t="str">
            <v>celeri vert en salade</v>
          </cell>
          <cell r="D44" t="str">
            <v>boulgour à la carbonara</v>
          </cell>
          <cell r="F44" t="str">
            <v xml:space="preserve">Effeuillade de morue aux pommes de terre aillées                   </v>
          </cell>
          <cell r="H44" t="str">
            <v>Cabécou</v>
          </cell>
          <cell r="J44" t="str">
            <v>charlotte aux fruits</v>
          </cell>
        </row>
        <row r="45">
          <cell r="B45" t="str">
            <v>céleris aux quartiers de tomates</v>
          </cell>
          <cell r="D45" t="str">
            <v>bourguignon de poule</v>
          </cell>
          <cell r="F45" t="str">
            <v xml:space="preserve">Embeurrée de choux                                                     </v>
          </cell>
          <cell r="H45" t="str">
            <v>Cabri Sel Fou</v>
          </cell>
          <cell r="J45" t="str">
            <v>charlotte deux chocolats</v>
          </cell>
        </row>
        <row r="46">
          <cell r="B46" t="str">
            <v>cervelas en salade</v>
          </cell>
          <cell r="D46" t="str">
            <v>braisé d'agneau au vert</v>
          </cell>
          <cell r="F46" t="str">
            <v>endives braisées</v>
          </cell>
          <cell r="H46" t="str">
            <v>Cabrissoux</v>
          </cell>
          <cell r="J46" t="str">
            <v>charlotte mousse praline</v>
          </cell>
        </row>
        <row r="47">
          <cell r="B47" t="str">
            <v>champignons a la grecque</v>
          </cell>
          <cell r="D47" t="str">
            <v>braisé de joue de boeuf</v>
          </cell>
          <cell r="F47" t="str">
            <v xml:space="preserve">Endives braisées au jus                                                   </v>
          </cell>
          <cell r="H47" t="str">
            <v>Camembert de Normandie AOP</v>
          </cell>
          <cell r="J47" t="str">
            <v>chausson aux pommes</v>
          </cell>
        </row>
        <row r="48">
          <cell r="B48" t="str">
            <v>champignons en salade</v>
          </cell>
          <cell r="D48" t="str">
            <v xml:space="preserve">Braisé de porc au lait et aux senteurs de sauge  </v>
          </cell>
          <cell r="F48" t="str">
            <v xml:space="preserve">Endives glacées au miel de colza                                      </v>
          </cell>
          <cell r="H48" t="str">
            <v>Cantal (entre-deux)</v>
          </cell>
          <cell r="J48" t="str">
            <v xml:space="preserve">Cheese cake                                                              </v>
          </cell>
        </row>
        <row r="49">
          <cell r="B49" t="str">
            <v>chausson dindonneau bolognaise</v>
          </cell>
          <cell r="D49" t="str">
            <v>brochette campagnarde</v>
          </cell>
          <cell r="F49" t="str">
            <v>endives gratinees</v>
          </cell>
          <cell r="H49" t="str">
            <v>Cantal AOP</v>
          </cell>
          <cell r="J49" t="str">
            <v>chocolat bresilien</v>
          </cell>
        </row>
        <row r="50">
          <cell r="B50" t="str">
            <v xml:space="preserve">Chiquetaille de morue à l’avocat </v>
          </cell>
          <cell r="D50" t="str">
            <v>brochette de dinde orientale</v>
          </cell>
          <cell r="F50" t="str">
            <v>epinard a la creme</v>
          </cell>
          <cell r="H50" t="str">
            <v>Carré blanc</v>
          </cell>
          <cell r="J50" t="str">
            <v>Chou à la crème</v>
          </cell>
        </row>
        <row r="51">
          <cell r="B51" t="str">
            <v>Chou bicolore</v>
          </cell>
          <cell r="D51" t="str">
            <v>brochette de dinde tex-mex</v>
          </cell>
          <cell r="F51" t="str">
            <v xml:space="preserve">Épinards à la crème                                                      </v>
          </cell>
          <cell r="H51" t="str">
            <v>Carré du Vinage</v>
          </cell>
          <cell r="J51" t="str">
            <v>Chou à la mousse smarties</v>
          </cell>
        </row>
        <row r="52">
          <cell r="B52" t="str">
            <v>Chou bicolore au fromage</v>
          </cell>
          <cell r="D52" t="str">
            <v>brochette de poisson panée</v>
          </cell>
          <cell r="F52" t="str">
            <v>fenouil braisé</v>
          </cell>
          <cell r="H52" t="str">
            <v>Carré Le Saulnois</v>
          </cell>
          <cell r="J52" t="str">
            <v>Chou au café</v>
          </cell>
        </row>
        <row r="53">
          <cell r="B53" t="str">
            <v>Chou rouge à la normande</v>
          </cell>
          <cell r="D53" t="str">
            <v>brochette de poisson sauce citron</v>
          </cell>
          <cell r="F53" t="str">
            <v>flageolets aux lardons</v>
          </cell>
          <cell r="H53" t="str">
            <v>Carré Mirabelle</v>
          </cell>
          <cell r="J53" t="str">
            <v>Chou au chocolat</v>
          </cell>
        </row>
        <row r="54">
          <cell r="B54" t="str">
            <v>Chou rouge râpé</v>
          </cell>
          <cell r="D54" t="str">
            <v>brochette de porc a la provencale</v>
          </cell>
          <cell r="F54" t="str">
            <v>flageolets fondants</v>
          </cell>
          <cell r="H54" t="str">
            <v>Chabis blanc ou cendré</v>
          </cell>
          <cell r="J54" t="str">
            <v>Chou au chocolat blanc</v>
          </cell>
        </row>
        <row r="55">
          <cell r="B55" t="str">
            <v>Chou-fleur à la grecque</v>
          </cell>
          <cell r="D55" t="str">
            <v>brochette mexicaine</v>
          </cell>
          <cell r="F55" t="str">
            <v>flan de courgettes</v>
          </cell>
          <cell r="H55" t="str">
            <v>Chabis du Béarn</v>
          </cell>
          <cell r="J55" t="str">
            <v>Chou chantilly</v>
          </cell>
        </row>
        <row r="56">
          <cell r="B56" t="str">
            <v>Chou-fleur en salade</v>
          </cell>
          <cell r="D56" t="str">
            <v>cabillaud à la noix de coco et coriandre</v>
          </cell>
          <cell r="F56" t="str">
            <v>fleurettes au gratin</v>
          </cell>
          <cell r="H56" t="str">
            <v>Chaource fermier AOP</v>
          </cell>
          <cell r="J56" t="str">
            <v>Chou chantilly sce fraise</v>
          </cell>
        </row>
        <row r="57">
          <cell r="B57" t="str">
            <v>Chou-fleur gribiche</v>
          </cell>
          <cell r="D57" t="str">
            <v>cabillaud à l'echalote</v>
          </cell>
          <cell r="F57" t="str">
            <v>fond d`artichaut farci</v>
          </cell>
          <cell r="H57" t="str">
            <v>Charolais AOP</v>
          </cell>
          <cell r="J57" t="str">
            <v>Chou chiboust</v>
          </cell>
        </row>
        <row r="58">
          <cell r="B58" t="str">
            <v>coeur de palmier vinaigrette</v>
          </cell>
          <cell r="D58" t="str">
            <v>cabillaud sauce ciboulette</v>
          </cell>
          <cell r="F58" t="str">
            <v xml:space="preserve">Fricassée d’artichauts à la carbonara                                 </v>
          </cell>
          <cell r="H58" t="str">
            <v>Château Noir roulé dans la cendre</v>
          </cell>
          <cell r="J58" t="str">
            <v>Chou surprise</v>
          </cell>
        </row>
        <row r="59">
          <cell r="B59" t="str">
            <v>coeur de palmier vinaigrette</v>
          </cell>
          <cell r="D59" t="str">
            <v>caille aux raisins</v>
          </cell>
          <cell r="F59" t="str">
            <v>frites</v>
          </cell>
          <cell r="H59" t="str">
            <v>Cheddar</v>
          </cell>
          <cell r="J59" t="str">
            <v xml:space="preserve">Choux à la crème chantilly ou à la crème pâtissière                </v>
          </cell>
        </row>
        <row r="60">
          <cell r="B60" t="str">
            <v>concombre au fromage blanc</v>
          </cell>
          <cell r="D60" t="str">
            <v xml:space="preserve">Cailotade de volaille                                                   </v>
          </cell>
          <cell r="F60" t="str">
            <v>frites steakhouse</v>
          </cell>
          <cell r="H60" t="str">
            <v>Cheddar Little Black Bomber</v>
          </cell>
          <cell r="J60" t="str">
            <v>choux saint honoré</v>
          </cell>
        </row>
        <row r="61">
          <cell r="B61" t="str">
            <v xml:space="preserve">Concombre au yaourt </v>
          </cell>
          <cell r="D61" t="str">
            <v xml:space="preserve">Calamars à l’américaine                                                  </v>
          </cell>
          <cell r="F61" t="str">
            <v>girolles persillees</v>
          </cell>
          <cell r="H61" t="str">
            <v>Chèvre cendré de Cocumont</v>
          </cell>
          <cell r="J61" t="str">
            <v>clafoutis aux cerises</v>
          </cell>
        </row>
        <row r="62">
          <cell r="B62" t="str">
            <v>concombre en salade</v>
          </cell>
          <cell r="D62" t="str">
            <v>canette aux olives</v>
          </cell>
          <cell r="F62" t="str">
            <v xml:space="preserve">Gnocchi à la romaine    </v>
          </cell>
          <cell r="H62" t="str">
            <v>Chevrillon</v>
          </cell>
          <cell r="J62" t="str">
            <v>clafoutis aux pêches</v>
          </cell>
        </row>
        <row r="63">
          <cell r="B63" t="str">
            <v>concombre et carotte rapes</v>
          </cell>
          <cell r="D63" t="str">
            <v>cannelloni</v>
          </cell>
          <cell r="F63" t="str">
            <v>Grand aïoli à la saveur anisée</v>
          </cell>
          <cell r="H63" t="str">
            <v>Chevrotin des Aravis</v>
          </cell>
          <cell r="J63" t="str">
            <v>clafoutis aux poires</v>
          </cell>
        </row>
        <row r="64">
          <cell r="B64" t="str">
            <v>coquillettes nicoise</v>
          </cell>
          <cell r="D64" t="str">
            <v>capelletti au fromage</v>
          </cell>
          <cell r="F64" t="str">
            <v xml:space="preserve">Gratin complet de choux-fleurs                                         </v>
          </cell>
          <cell r="H64" t="str">
            <v>Coeur cendré</v>
          </cell>
          <cell r="J64" t="str">
            <v>clafoutis aux pommes</v>
          </cell>
        </row>
        <row r="65">
          <cell r="B65" t="str">
            <v>cornet de jambon</v>
          </cell>
          <cell r="D65" t="str">
            <v xml:space="preserve">Carbonade flamande aux petits oignons                             </v>
          </cell>
          <cell r="F65" t="str">
            <v>gratin dauphinois</v>
          </cell>
          <cell r="H65" t="str">
            <v>Cœur de chèvre</v>
          </cell>
          <cell r="J65" t="str">
            <v xml:space="preserve">Clafoutis aux pommes                                                   </v>
          </cell>
        </row>
        <row r="66">
          <cell r="B66" t="str">
            <v>cornet de jambon a la russe</v>
          </cell>
          <cell r="D66" t="str">
            <v>carre d'agneau a la creme d'ail</v>
          </cell>
          <cell r="F66" t="str">
            <v>gratin de brocolis aux noix</v>
          </cell>
          <cell r="H66" t="str">
            <v>Cœur de Savoie</v>
          </cell>
          <cell r="J66" t="str">
            <v>clafoutis aux quetsches</v>
          </cell>
        </row>
        <row r="67">
          <cell r="B67" t="str">
            <v>cornet de mortadelle</v>
          </cell>
          <cell r="D67" t="str">
            <v>carre de porc laque au miel et coriandre</v>
          </cell>
          <cell r="F67" t="str">
            <v>gratin de courgettes angevine</v>
          </cell>
          <cell r="H67" t="str">
            <v>Compostelle</v>
          </cell>
          <cell r="J67" t="str">
            <v>clafoutis fruits rouges</v>
          </cell>
        </row>
        <row r="68">
          <cell r="B68" t="str">
            <v xml:space="preserve">Crème d’avocat et galette de polenta </v>
          </cell>
          <cell r="D68" t="str">
            <v xml:space="preserve">Carrés de porc au miel et  la moutarde  l’ancienne              </v>
          </cell>
          <cell r="F68" t="str">
            <v xml:space="preserve">Gratin de duo de courgettes                                            </v>
          </cell>
          <cell r="H68" t="str">
            <v>Comté AOP</v>
          </cell>
          <cell r="J68" t="str">
            <v>clémentine</v>
          </cell>
        </row>
        <row r="69">
          <cell r="B69" t="str">
            <v>creme de champignons</v>
          </cell>
          <cell r="D69" t="str">
            <v>cassoulet boubon</v>
          </cell>
          <cell r="F69" t="str">
            <v>gratin de potiron</v>
          </cell>
          <cell r="H69" t="str">
            <v>Cosne du Morvan</v>
          </cell>
          <cell r="J69" t="str">
            <v>cocktail aux abricots</v>
          </cell>
        </row>
        <row r="70">
          <cell r="B70" t="str">
            <v xml:space="preserve">Crème de févettes </v>
          </cell>
          <cell r="D70" t="str">
            <v>cassoulet creole</v>
          </cell>
          <cell r="F70" t="str">
            <v xml:space="preserve">Gratin de potiron                                                          </v>
          </cell>
          <cell r="H70" t="str">
            <v>Coulommiers</v>
          </cell>
          <cell r="J70" t="str">
            <v>cocktail d'agrumes</v>
          </cell>
        </row>
        <row r="71">
          <cell r="B71" t="str">
            <v>Crème de parmesan et mousse de tomate</v>
          </cell>
          <cell r="D71" t="str">
            <v>cassoulet de la mer</v>
          </cell>
          <cell r="F71" t="str">
            <v xml:space="preserve">Hachis de boeuf à la purée Parmentier                                </v>
          </cell>
          <cell r="H71" t="str">
            <v>Couronne des 4 Montagnes</v>
          </cell>
          <cell r="J71" t="str">
            <v>cocktail délice</v>
          </cell>
        </row>
        <row r="72">
          <cell r="B72" t="str">
            <v xml:space="preserve">Crème de pois chiches au sésame </v>
          </cell>
          <cell r="D72" t="str">
            <v>cassoulet toulousain</v>
          </cell>
          <cell r="F72" t="str">
            <v>haricot beurre</v>
          </cell>
          <cell r="H72" t="str">
            <v>Couronne lochoise</v>
          </cell>
          <cell r="J72" t="str">
            <v>cocktail florida</v>
          </cell>
        </row>
        <row r="73">
          <cell r="B73" t="str">
            <v>creme d'oignons</v>
          </cell>
          <cell r="D73" t="str">
            <v>chateaubriand aux poivres</v>
          </cell>
          <cell r="F73" t="str">
            <v>haricot blanc dijonnaise</v>
          </cell>
          <cell r="H73" t="str">
            <v>Crémeux d’Ossau</v>
          </cell>
          <cell r="J73" t="str">
            <v>cocktail masque</v>
          </cell>
        </row>
        <row r="74">
          <cell r="B74" t="str">
            <v>crème dubarry</v>
          </cell>
          <cell r="D74" t="str">
            <v>chaud-froid de volaille</v>
          </cell>
          <cell r="F74" t="str">
            <v xml:space="preserve">Haricot de mouton ou cassoulet toulousain                           </v>
          </cell>
          <cell r="H74" t="str">
            <v>Crémeux du Jura</v>
          </cell>
          <cell r="J74" t="str">
            <v>cocon de mousse blanche</v>
          </cell>
        </row>
        <row r="75">
          <cell r="B75" t="str">
            <v>crepe a l'antillaise</v>
          </cell>
          <cell r="D75" t="str">
            <v>chevreuil grand veneur</v>
          </cell>
          <cell r="F75" t="str">
            <v>haricot plat fermière</v>
          </cell>
          <cell r="H75" t="str">
            <v>Crott’Indre</v>
          </cell>
          <cell r="J75" t="str">
            <v>compote d'abricots</v>
          </cell>
        </row>
        <row r="76">
          <cell r="B76" t="str">
            <v>crêpe au fromage</v>
          </cell>
          <cell r="D76" t="str">
            <v>chevreuil saint hubert</v>
          </cell>
          <cell r="F76" t="str">
            <v>haricot rouge provencale</v>
          </cell>
          <cell r="H76" t="str">
            <v>Crottin au poivre</v>
          </cell>
          <cell r="J76" t="str">
            <v>compote de pêches</v>
          </cell>
        </row>
        <row r="77">
          <cell r="B77" t="str">
            <v>crêpe aux champignons</v>
          </cell>
          <cell r="D77" t="str">
            <v>chili con carne</v>
          </cell>
          <cell r="F77" t="str">
            <v>haricot vert</v>
          </cell>
          <cell r="H77" t="str">
            <v>Crottin cendré</v>
          </cell>
          <cell r="J77" t="str">
            <v>compote de pommes</v>
          </cell>
        </row>
        <row r="78">
          <cell r="B78" t="str">
            <v>crêpe jambon/champignon</v>
          </cell>
          <cell r="D78" t="str">
            <v>chipolatas rôties</v>
          </cell>
          <cell r="F78" t="str">
            <v>haricot vert &amp; flageolet</v>
          </cell>
          <cell r="H78" t="str">
            <v>Crottin de Chavignol</v>
          </cell>
          <cell r="J78" t="str">
            <v xml:space="preserve">Compote de pommes à l’ancienne et aux épices                   </v>
          </cell>
        </row>
        <row r="79">
          <cell r="B79" t="str">
            <v>crevettes en gelée</v>
          </cell>
          <cell r="D79" t="str">
            <v>Chou farci au saumon</v>
          </cell>
          <cell r="F79" t="str">
            <v>haricot vert dijonnais</v>
          </cell>
          <cell r="H79" t="str">
            <v>Crottin de Cocumont</v>
          </cell>
          <cell r="J79" t="str">
            <v>compote tous fruits</v>
          </cell>
        </row>
        <row r="80">
          <cell r="B80" t="str">
            <v>croissant au jambon sauce mornay</v>
          </cell>
          <cell r="D80" t="str">
            <v>Choucroute alsacienne</v>
          </cell>
          <cell r="F80" t="str">
            <v>haricot vert du nord</v>
          </cell>
          <cell r="H80" t="str">
            <v>Crottin du Viornay</v>
          </cell>
          <cell r="J80" t="str">
            <v xml:space="preserve">Coulis de fruits                                                             </v>
          </cell>
        </row>
        <row r="81">
          <cell r="B81" t="str">
            <v>croque a la tomate</v>
          </cell>
          <cell r="D81" t="str">
            <v>Choucroute garnie</v>
          </cell>
          <cell r="F81" t="str">
            <v xml:space="preserve">Haricots blancs à la bretonne                                           </v>
          </cell>
          <cell r="H81" t="str">
            <v>Crottin villageois fermier</v>
          </cell>
          <cell r="J81" t="str">
            <v>coupe bicolore</v>
          </cell>
        </row>
        <row r="82">
          <cell r="B82" t="str">
            <v>croque monsieur</v>
          </cell>
          <cell r="D82" t="str">
            <v>ciabatta marinière au saumon</v>
          </cell>
          <cell r="F82" t="str">
            <v>haricots blancs bretonne</v>
          </cell>
          <cell r="H82" t="str">
            <v>Doux chêne</v>
          </cell>
          <cell r="J82" t="str">
            <v>coupe californienne</v>
          </cell>
        </row>
        <row r="83">
          <cell r="B83" t="str">
            <v>crudités d'hiver</v>
          </cell>
          <cell r="D83" t="str">
            <v>civet de canard</v>
          </cell>
          <cell r="F83" t="str">
            <v>haricots blancs écossaise</v>
          </cell>
          <cell r="H83" t="str">
            <v>Elgines</v>
          </cell>
          <cell r="J83" t="str">
            <v>coupe cévenole</v>
          </cell>
        </row>
        <row r="84">
          <cell r="B84" t="str">
            <v>des de saumon de norvege en salade</v>
          </cell>
          <cell r="D84" t="str">
            <v>civet de sanglier corse</v>
          </cell>
          <cell r="F84" t="str">
            <v>haricots mexicaine</v>
          </cell>
          <cell r="H84" t="str">
            <v>Emmental</v>
          </cell>
          <cell r="J84" t="str">
            <v>coupe d'ananas et chantilly</v>
          </cell>
        </row>
        <row r="85">
          <cell r="B85" t="str">
            <v>ebly façon conde</v>
          </cell>
          <cell r="D85" t="str">
            <v>colin à la créole</v>
          </cell>
          <cell r="F85" t="str">
            <v>haricots verts à la bretonne</v>
          </cell>
          <cell r="H85" t="str">
            <v>Epoisses</v>
          </cell>
          <cell r="J85" t="str">
            <v>coupe d'ananas et fruits</v>
          </cell>
        </row>
        <row r="86">
          <cell r="B86" t="str">
            <v>endive aux agrumes</v>
          </cell>
          <cell r="D86" t="str">
            <v>colin en turban</v>
          </cell>
          <cell r="F86" t="str">
            <v>haricots verts à la lyonnaise</v>
          </cell>
          <cell r="H86" t="str">
            <v>Etivaz</v>
          </cell>
          <cell r="J86" t="str">
            <v>coupe tropicale</v>
          </cell>
        </row>
        <row r="87">
          <cell r="B87" t="str">
            <v>endive en salade</v>
          </cell>
          <cell r="D87" t="str">
            <v>colin sauce safran</v>
          </cell>
          <cell r="F87" t="str">
            <v xml:space="preserve">Irish-stew                                                                    </v>
          </cell>
          <cell r="H87" t="str">
            <v>Feuille du Limousin</v>
          </cell>
          <cell r="J87" t="str">
            <v>coupe tutti frutti</v>
          </cell>
        </row>
        <row r="88">
          <cell r="B88" t="str">
            <v>endives au jambon</v>
          </cell>
          <cell r="D88" t="str">
            <v xml:space="preserve">Colombo de poulet                                                        </v>
          </cell>
          <cell r="F88" t="str">
            <v xml:space="preserve">Jambalaya de poulet                                                    </v>
          </cell>
          <cell r="H88" t="str">
            <v>Fiore di muntagna</v>
          </cell>
          <cell r="J88" t="str">
            <v>coupelle belle helene</v>
          </cell>
        </row>
        <row r="89">
          <cell r="B89" t="str">
            <v>endives sauce vinaigrette</v>
          </cell>
          <cell r="D89" t="str">
            <v xml:space="preserve">Colombo de roussette                                                     </v>
          </cell>
          <cell r="F89" t="str">
            <v>jardiniere de legumes</v>
          </cell>
          <cell r="H89" t="str">
            <v>Fleur d’Aunis</v>
          </cell>
          <cell r="J89" t="str">
            <v>creme a la mousse coco</v>
          </cell>
        </row>
        <row r="90">
          <cell r="B90" t="str">
            <v>escalope de foie gras</v>
          </cell>
          <cell r="D90" t="str">
            <v xml:space="preserve">Coq à  la bière                                                              </v>
          </cell>
          <cell r="F90" t="str">
            <v>julienne aux echalotes confites</v>
          </cell>
          <cell r="H90" t="str">
            <v>Fleur des Alpes</v>
          </cell>
          <cell r="J90" t="str">
            <v>creme a la sauce caramel</v>
          </cell>
        </row>
        <row r="91">
          <cell r="B91" t="str">
            <v>fenouil au jambon</v>
          </cell>
          <cell r="D91" t="str">
            <v xml:space="preserve">Coq au vin                                                                  </v>
          </cell>
          <cell r="F91" t="str">
            <v xml:space="preserve">Lasagnes al forno                                                         </v>
          </cell>
          <cell r="H91" t="str">
            <v>Fleur du Maquis Corse (Brin d’Amour)</v>
          </cell>
          <cell r="J91" t="str">
            <v>creme a la vanille</v>
          </cell>
        </row>
        <row r="92">
          <cell r="B92" t="str">
            <v>fenouil vinaigrette</v>
          </cell>
          <cell r="D92" t="str">
            <v>coquelet aux raisins</v>
          </cell>
          <cell r="F92" t="str">
            <v>legumes a la barigoule</v>
          </cell>
          <cell r="H92" t="str">
            <v>Flocon de Savoie</v>
          </cell>
          <cell r="J92" t="str">
            <v>crème à l'ananas</v>
          </cell>
        </row>
        <row r="93">
          <cell r="B93" t="str">
            <v>feuillete au bleu</v>
          </cell>
          <cell r="D93" t="str">
            <v>cordon bleu de dindonneau</v>
          </cell>
          <cell r="F93" t="str">
            <v>legumes printaniers</v>
          </cell>
          <cell r="H93" t="str">
            <v>Fontina d’alpage</v>
          </cell>
          <cell r="J93" t="str">
            <v>crème anglaise au biscuit</v>
          </cell>
        </row>
        <row r="94">
          <cell r="B94" t="str">
            <v>feuilleté au cocktail de fruits de mer</v>
          </cell>
          <cell r="D94" t="str">
            <v>corolle de sole au beurre</v>
          </cell>
          <cell r="F94" t="str">
            <v>lentilles à la dijonnaise</v>
          </cell>
          <cell r="H94" t="str">
            <v>Fourme d’Ambert</v>
          </cell>
          <cell r="J94" t="str">
            <v xml:space="preserve">Crème anglaise aux parfums divers                                    </v>
          </cell>
        </row>
        <row r="95">
          <cell r="B95" t="str">
            <v>feuillete au foie gras</v>
          </cell>
          <cell r="D95" t="str">
            <v>cote d'agneau grillee</v>
          </cell>
          <cell r="F95" t="str">
            <v>lentilles paysannes</v>
          </cell>
          <cell r="H95" t="str">
            <v>Fourme de Montbrison</v>
          </cell>
          <cell r="J95" t="str">
            <v>crème anglaise aux pruneaux</v>
          </cell>
        </row>
        <row r="96">
          <cell r="B96" t="str">
            <v>feuillete au fromage</v>
          </cell>
          <cell r="D96" t="str">
            <v>cote de boeuf rotie</v>
          </cell>
          <cell r="F96" t="str">
            <v>macaroni au beurre</v>
          </cell>
          <cell r="H96" t="str">
            <v>Fourme fermière Valcivières</v>
          </cell>
          <cell r="J96" t="str">
            <v>crème anglaise créole</v>
          </cell>
        </row>
        <row r="97">
          <cell r="B97" t="str">
            <v>feuillete au jambon</v>
          </cell>
          <cell r="D97" t="str">
            <v>côte de porc à la diable</v>
          </cell>
          <cell r="F97" t="str">
            <v>macaroni au jus</v>
          </cell>
          <cell r="H97" t="str">
            <v>Fournols</v>
          </cell>
          <cell r="J97" t="str">
            <v xml:space="preserve">Crème au beurre                                                         </v>
          </cell>
        </row>
        <row r="98">
          <cell r="B98" t="str">
            <v>feuillete au saumon</v>
          </cell>
          <cell r="D98" t="str">
            <v>côte de porc charcutière</v>
          </cell>
          <cell r="F98" t="str">
            <v>macaroni napolitaine</v>
          </cell>
          <cell r="H98" t="str">
            <v>Fusette blanche</v>
          </cell>
          <cell r="J98" t="str">
            <v>crème au caramel</v>
          </cell>
        </row>
        <row r="99">
          <cell r="B99" t="str">
            <v>feuillete aux escargots</v>
          </cell>
          <cell r="D99" t="str">
            <v xml:space="preserve">Côtes de porc sauce Robert                                             </v>
          </cell>
          <cell r="F99" t="str">
            <v xml:space="preserve">Macaronis au gratin                                                      </v>
          </cell>
          <cell r="H99" t="str">
            <v>Galernois</v>
          </cell>
          <cell r="J99" t="str">
            <v>crème au citron</v>
          </cell>
        </row>
        <row r="100">
          <cell r="B100" t="str">
            <v>feuillete d`aperitif</v>
          </cell>
          <cell r="D100" t="str">
            <v xml:space="preserve">Côtes de porc sautées  l’ananas                                      </v>
          </cell>
          <cell r="F100" t="str">
            <v>millefeuille maraichere</v>
          </cell>
          <cell r="H100" t="str">
            <v>Galet au Fenugrec</v>
          </cell>
          <cell r="J100" t="str">
            <v>creme au grand-marnier</v>
          </cell>
        </row>
        <row r="101">
          <cell r="B101" t="str">
            <v>feuillete d'asperges</v>
          </cell>
          <cell r="D101" t="str">
            <v xml:space="preserve">Court-bouillon à la créole                                                 </v>
          </cell>
          <cell r="F101" t="str">
            <v>mitonnee paysanne</v>
          </cell>
          <cell r="H101" t="str">
            <v>Galet boisé</v>
          </cell>
          <cell r="J101" t="str">
            <v>crème aux amandes</v>
          </cell>
        </row>
        <row r="102">
          <cell r="B102" t="str">
            <v>feuillete jambon fromage</v>
          </cell>
          <cell r="D102" t="str">
            <v>Couscous</v>
          </cell>
          <cell r="F102" t="str">
            <v>mousline à la paysanne</v>
          </cell>
          <cell r="H102" t="str">
            <v>Galet de la Loire</v>
          </cell>
          <cell r="J102" t="str">
            <v>crème aux fruits</v>
          </cell>
        </row>
        <row r="103">
          <cell r="B103" t="str">
            <v>feuillete jurassien</v>
          </cell>
          <cell r="D103" t="str">
            <v>Couscous au boeuf</v>
          </cell>
          <cell r="F103" t="str">
            <v>mousline aux 3 legumes</v>
          </cell>
          <cell r="H103" t="str">
            <v>Galletout</v>
          </cell>
          <cell r="J103" t="str">
            <v>crème aux oeufs</v>
          </cell>
        </row>
        <row r="104">
          <cell r="B104" t="str">
            <v>feuillete pizza</v>
          </cell>
          <cell r="D104" t="str">
            <v>Couscous au poulet</v>
          </cell>
          <cell r="F104" t="str">
            <v xml:space="preserve">Moussaka                                                                  </v>
          </cell>
          <cell r="H104" t="str">
            <v>Gaperon</v>
          </cell>
          <cell r="J104" t="str">
            <v>crème aux pêches</v>
          </cell>
        </row>
        <row r="105">
          <cell r="B105" t="str">
            <v>feuillete portugais</v>
          </cell>
          <cell r="D105" t="str">
            <v>couscous de poisson</v>
          </cell>
          <cell r="F105" t="str">
            <v>navet braisé</v>
          </cell>
          <cell r="H105" t="str">
            <v>Gaperon au chèvre</v>
          </cell>
          <cell r="J105" t="str">
            <v>crème aux pommes</v>
          </cell>
        </row>
        <row r="106">
          <cell r="B106" t="str">
            <v>flamiche au brie</v>
          </cell>
          <cell r="D106" t="str">
            <v>crabe en avocat</v>
          </cell>
          <cell r="F106" t="str">
            <v>nouilles au beurre</v>
          </cell>
          <cell r="H106" t="str">
            <v>Gorgonzola cremoso AOP</v>
          </cell>
          <cell r="J106" t="str">
            <v>creme bresilienne</v>
          </cell>
        </row>
        <row r="107">
          <cell r="B107" t="str">
            <v>flamiche de poireaux</v>
          </cell>
          <cell r="D107" t="str">
            <v>croustade à l'ancienne</v>
          </cell>
          <cell r="F107" t="str">
            <v>nouilles gratinées</v>
          </cell>
          <cell r="H107" t="str">
            <v>Gouda 48 mois</v>
          </cell>
          <cell r="J107" t="str">
            <v>crème brûlée</v>
          </cell>
        </row>
        <row r="108">
          <cell r="B108" t="str">
            <v>flan aux trois légumes</v>
          </cell>
          <cell r="D108" t="str">
            <v>cuisse de canard au poivre vert</v>
          </cell>
          <cell r="F108" t="str">
            <v xml:space="preserve">Paëlla à l’espagnole                                                     </v>
          </cell>
          <cell r="H108" t="str">
            <v>Gouda au Cumin</v>
          </cell>
          <cell r="J108" t="str">
            <v>crème brûlee a l'abricot</v>
          </cell>
        </row>
        <row r="109">
          <cell r="B109" t="str">
            <v>flan d`aubergine</v>
          </cell>
          <cell r="D109" t="str">
            <v>cuisse de canette à l'orange</v>
          </cell>
          <cell r="F109" t="str">
            <v>panaches forestiere</v>
          </cell>
          <cell r="H109" t="str">
            <v>Gouda Truffé</v>
          </cell>
          <cell r="J109" t="str">
            <v>crème brûlee a l'orange</v>
          </cell>
        </row>
        <row r="110">
          <cell r="B110" t="str">
            <v>fond artichaut en salade</v>
          </cell>
          <cell r="D110" t="str">
            <v>cuisse de lapin rôti</v>
          </cell>
          <cell r="F110" t="str">
            <v>pannequet sainte victoire</v>
          </cell>
          <cell r="H110" t="str">
            <v>Grand Carré</v>
          </cell>
          <cell r="J110" t="str">
            <v>crème brûlée en habit rouge</v>
          </cell>
        </row>
        <row r="111">
          <cell r="B111" t="str">
            <v xml:space="preserve">Fouace aux olives et aux petits lardons                                 </v>
          </cell>
          <cell r="D111" t="str">
            <v>cuisse de pintade sauce capres</v>
          </cell>
          <cell r="F111" t="str">
            <v>papillons béchamel</v>
          </cell>
          <cell r="H111" t="str">
            <v>Gruyère français</v>
          </cell>
          <cell r="J111" t="str">
            <v>Crème brûlée</v>
          </cell>
        </row>
        <row r="112">
          <cell r="B112" t="str">
            <v>friand a la saucisse</v>
          </cell>
          <cell r="D112" t="str">
            <v>cuisse de poulet a l'andalouse</v>
          </cell>
          <cell r="F112" t="str">
            <v xml:space="preserve">pennes au basilic                                                         </v>
          </cell>
          <cell r="H112" t="str">
            <v>Gruyère Suisse d’Alpage AOC</v>
          </cell>
          <cell r="J112" t="str">
            <v>crème chabrillan</v>
          </cell>
        </row>
        <row r="113">
          <cell r="B113" t="str">
            <v>friand au fromage</v>
          </cell>
          <cell r="D113" t="str">
            <v xml:space="preserve">Cuisses de canard poêlées  à l’orange                                  </v>
          </cell>
          <cell r="F113" t="str">
            <v xml:space="preserve">petits oignons grelots glacés  brun et  blanc                       </v>
          </cell>
          <cell r="H113" t="str">
            <v>Guérandais fermier</v>
          </cell>
          <cell r="J113" t="str">
            <v xml:space="preserve">Crème chantilly - Crème fouettée                                       </v>
          </cell>
        </row>
        <row r="114">
          <cell r="B114" t="str">
            <v>frisee à la setoise</v>
          </cell>
          <cell r="D114" t="str">
            <v xml:space="preserve">Cuisses de canard poêlées (aux garnitures diverses)                 </v>
          </cell>
          <cell r="F114" t="str">
            <v>petits pois à la française</v>
          </cell>
          <cell r="H114" t="str">
            <v>Herve doux</v>
          </cell>
          <cell r="J114" t="str">
            <v>crème choco/vanille</v>
          </cell>
        </row>
        <row r="115">
          <cell r="B115" t="str">
            <v>frisée au chèvre</v>
          </cell>
          <cell r="D115" t="str">
            <v>curry agneau bohemienne</v>
          </cell>
          <cell r="F115" t="str">
            <v xml:space="preserve">petits pois à la française et paysanne                                  </v>
          </cell>
          <cell r="H115" t="str">
            <v>Jolirond</v>
          </cell>
          <cell r="J115" t="str">
            <v>crème de marron chantilly</v>
          </cell>
        </row>
        <row r="116">
          <cell r="B116" t="str">
            <v>frisée aux croûtons</v>
          </cell>
          <cell r="D116" t="str">
            <v xml:space="preserve">Curry d’agneau                                                           </v>
          </cell>
          <cell r="F116" t="str">
            <v>petits pois à l'italienne</v>
          </cell>
          <cell r="H116" t="str">
            <v>Kalaka</v>
          </cell>
          <cell r="J116" t="str">
            <v>crème dessert chocolat au pralin</v>
          </cell>
        </row>
        <row r="117">
          <cell r="B117" t="str">
            <v>frisee aux gesiers</v>
          </cell>
          <cell r="D117" t="str">
            <v>curry de porc au lemon et ginger</v>
          </cell>
          <cell r="F117" t="str">
            <v>petits pois fermière</v>
          </cell>
          <cell r="H117" t="str">
            <v>Kaltbach</v>
          </cell>
          <cell r="J117" t="str">
            <v>crème freneuse</v>
          </cell>
        </row>
        <row r="118">
          <cell r="B118" t="str">
            <v>frisee aux lardons</v>
          </cell>
          <cell r="D118" t="str">
            <v>darne de cabillaud au coulis de poivrons</v>
          </cell>
          <cell r="F118" t="str">
            <v>petits pois forestière</v>
          </cell>
          <cell r="H118" t="str">
            <v>L’Angors</v>
          </cell>
          <cell r="J118" t="str">
            <v>crème pâtissiere et amandes caramelisees</v>
          </cell>
        </row>
        <row r="119">
          <cell r="B119" t="str">
            <v>fritto misto</v>
          </cell>
          <cell r="D119" t="str">
            <v>darne de saumon a la provençale</v>
          </cell>
          <cell r="F119" t="str">
            <v>petits pois parisienne</v>
          </cell>
          <cell r="H119" t="str">
            <v>Laguiole</v>
          </cell>
          <cell r="J119" t="str">
            <v>crème pralinee aux biscuits</v>
          </cell>
        </row>
        <row r="120">
          <cell r="B120" t="str">
            <v>Fromage frais aux herbes</v>
          </cell>
          <cell r="D120" t="str">
            <v xml:space="preserve">Daube  la niçoise                                                       </v>
          </cell>
          <cell r="F120" t="str">
            <v xml:space="preserve">piérade basquaise                                                      </v>
          </cell>
          <cell r="H120" t="str">
            <v>Lambet</v>
          </cell>
          <cell r="J120" t="str">
            <v>crème renversée aux amandes</v>
          </cell>
        </row>
        <row r="121">
          <cell r="B121" t="str">
            <v>fruits de mer en salade</v>
          </cell>
          <cell r="D121" t="str">
            <v>daube a la provencale</v>
          </cell>
          <cell r="F121" t="str">
            <v xml:space="preserve">Pilaw d’agneau à la turque                                              </v>
          </cell>
          <cell r="H121" t="str">
            <v>Langres</v>
          </cell>
          <cell r="J121" t="str">
            <v>crème renversee aux pommes</v>
          </cell>
        </row>
        <row r="122">
          <cell r="B122" t="str">
            <v>galantine aux herbes</v>
          </cell>
          <cell r="D122" t="str">
            <v>daube au vin rouge</v>
          </cell>
          <cell r="F122" t="str">
            <v>poelee a l'italienne</v>
          </cell>
          <cell r="H122" t="str">
            <v>Lingot du berger</v>
          </cell>
          <cell r="J122" t="str">
            <v>crème vanille aux fraises</v>
          </cell>
        </row>
        <row r="123">
          <cell r="B123" t="str">
            <v xml:space="preserve">Gaspacho                                                                   </v>
          </cell>
          <cell r="D123" t="str">
            <v xml:space="preserve">Dinde  à la mexicaine                                                     </v>
          </cell>
          <cell r="F123" t="str">
            <v>poelee campagnarde</v>
          </cell>
          <cell r="H123" t="str">
            <v>Livarot</v>
          </cell>
          <cell r="J123" t="str">
            <v>crème vanille aux fruits</v>
          </cell>
        </row>
        <row r="124">
          <cell r="B124" t="str">
            <v xml:space="preserve">Gaspacho                                                                   </v>
          </cell>
          <cell r="D124" t="str">
            <v>dinde rotie aux marrons</v>
          </cell>
          <cell r="F124" t="str">
            <v>poelee champetre</v>
          </cell>
          <cell r="H124" t="str">
            <v>Lorenthym</v>
          </cell>
          <cell r="J124" t="str">
            <v>crème vanille plombière</v>
          </cell>
        </row>
        <row r="125">
          <cell r="B125" t="str">
            <v>gateau de thon</v>
          </cell>
          <cell r="D125" t="str">
            <v>dorade sebaste au poivre</v>
          </cell>
          <cell r="F125" t="str">
            <v>poelee colorado</v>
          </cell>
          <cell r="H125" t="str">
            <v>Luzenac</v>
          </cell>
          <cell r="J125" t="str">
            <v xml:space="preserve">Crèmes frangipane - Mousseline - Paris-Brest                          </v>
          </cell>
        </row>
        <row r="126">
          <cell r="B126" t="str">
            <v>gelee de thon/carotte</v>
          </cell>
          <cell r="D126" t="str">
            <v xml:space="preserve">Dos de cabillaud dieppoise                                              </v>
          </cell>
          <cell r="F126" t="str">
            <v>poelee de brocolis fermiere</v>
          </cell>
          <cell r="H126" t="str">
            <v>Magoth</v>
          </cell>
          <cell r="J126" t="str">
            <v>crêpe au chocolat</v>
          </cell>
        </row>
        <row r="127">
          <cell r="B127" t="str">
            <v xml:space="preserve">Gougères à l’emmenthal                                                  </v>
          </cell>
          <cell r="D127" t="str">
            <v xml:space="preserve">Dos de colin sauce cardinal en papillote                               </v>
          </cell>
          <cell r="F127" t="str">
            <v>poelee de legumes aux fruits de mer</v>
          </cell>
          <cell r="H127" t="str">
            <v>Manchego</v>
          </cell>
          <cell r="J127" t="str">
            <v>crêpe au sucre</v>
          </cell>
        </row>
        <row r="128">
          <cell r="B128" t="str">
            <v xml:space="preserve">Gratinée à l’oignon </v>
          </cell>
          <cell r="D128" t="str">
            <v>duo de poisson julienne</v>
          </cell>
          <cell r="F128" t="str">
            <v>poelee maraichere</v>
          </cell>
          <cell r="H128" t="str">
            <v>Maroilles</v>
          </cell>
          <cell r="J128" t="str">
            <v xml:space="preserve">Crumble aux deux pommes                                             </v>
          </cell>
        </row>
        <row r="129">
          <cell r="B129" t="str">
            <v xml:space="preserve">Gratinée à l’oignon                                                        </v>
          </cell>
          <cell r="D129" t="str">
            <v>ebly à la carbonara</v>
          </cell>
          <cell r="F129" t="str">
            <v>poêlée méridionale</v>
          </cell>
          <cell r="H129" t="str">
            <v>Mascaré</v>
          </cell>
          <cell r="J129" t="str">
            <v>dacquoise au cafe</v>
          </cell>
        </row>
        <row r="130">
          <cell r="B130" t="str">
            <v xml:space="preserve">Guacamole </v>
          </cell>
          <cell r="D130" t="str">
            <v>echine de porc lorraine</v>
          </cell>
          <cell r="F130" t="str">
            <v>poelee piemontaise</v>
          </cell>
          <cell r="H130" t="str">
            <v>Mascarpone</v>
          </cell>
          <cell r="J130" t="str">
            <v>delice aux framboises</v>
          </cell>
        </row>
        <row r="131">
          <cell r="B131" t="str">
            <v>haricots blancs en salade</v>
          </cell>
          <cell r="D131" t="str">
            <v xml:space="preserve">Émincé de boeuf Strogonoff                                             </v>
          </cell>
          <cell r="F131" t="str">
            <v>poêlée ratatouille</v>
          </cell>
          <cell r="H131" t="str">
            <v>Massadel fermier</v>
          </cell>
          <cell r="J131" t="str">
            <v>délicieux praliné</v>
          </cell>
        </row>
        <row r="132">
          <cell r="B132" t="str">
            <v>haricots verts en salade</v>
          </cell>
          <cell r="D132" t="str">
            <v>emincé de dinde colorado</v>
          </cell>
          <cell r="F132" t="str">
            <v>pois à la parisienne</v>
          </cell>
          <cell r="H132" t="str">
            <v>Mimolette</v>
          </cell>
          <cell r="J132" t="str">
            <v>dessert du dragon</v>
          </cell>
        </row>
        <row r="133">
          <cell r="B133" t="str">
            <v>hot dog feuillete</v>
          </cell>
          <cell r="D133" t="str">
            <v>entrecôte au grill</v>
          </cell>
          <cell r="F133" t="str">
            <v>pois chiches marocaine</v>
          </cell>
          <cell r="H133" t="str">
            <v>Mizotte</v>
          </cell>
          <cell r="J133" t="str">
            <v>douceur au chocolat</v>
          </cell>
        </row>
        <row r="134">
          <cell r="B134" t="str">
            <v>jambon beurre</v>
          </cell>
          <cell r="D134" t="str">
            <v>entrecote maitre d'hôtel</v>
          </cell>
          <cell r="F134" t="str">
            <v>polenta à la florentine</v>
          </cell>
          <cell r="H134" t="str">
            <v>Moelleux</v>
          </cell>
          <cell r="J134" t="str">
            <v>duo d'entremets</v>
          </cell>
        </row>
        <row r="135">
          <cell r="B135" t="str">
            <v>jambon cru</v>
          </cell>
          <cell r="D135" t="str">
            <v>epaule d'agneau rôtie</v>
          </cell>
          <cell r="F135" t="str">
            <v>polenta à la mozzarella</v>
          </cell>
          <cell r="H135" t="str">
            <v>Moelleux du Revard</v>
          </cell>
          <cell r="J135" t="str">
            <v>éclair au chocolat blanc</v>
          </cell>
        </row>
        <row r="136">
          <cell r="B136" t="str">
            <v>jambon de bayonne</v>
          </cell>
          <cell r="D136" t="str">
            <v>epaule de porc niçoise</v>
          </cell>
          <cell r="F136" t="str">
            <v xml:space="preserve">polenta crémeuse                                                         </v>
          </cell>
          <cell r="H136" t="str">
            <v>Mont d’Or</v>
          </cell>
          <cell r="J136" t="str">
            <v>éclair de mousse choco</v>
          </cell>
        </row>
        <row r="137">
          <cell r="B137" t="str">
            <v>laitue en fritot</v>
          </cell>
          <cell r="D137" t="str">
            <v xml:space="preserve">Épaule de veau braisée aux senteurs de sauge                      </v>
          </cell>
          <cell r="F137" t="str">
            <v>pomme de terre savoyarde</v>
          </cell>
          <cell r="H137" t="str">
            <v>Mont-Jura</v>
          </cell>
          <cell r="J137" t="str">
            <v>éclair noisette</v>
          </cell>
        </row>
        <row r="138">
          <cell r="B138" t="str">
            <v>l'aligot</v>
          </cell>
          <cell r="D138" t="str">
            <v>escalope a la creme</v>
          </cell>
          <cell r="F138" t="str">
            <v>pomme fondante forestier</v>
          </cell>
          <cell r="H138" t="str">
            <v>Morbier artisanal</v>
          </cell>
          <cell r="J138" t="str">
            <v xml:space="preserve">éclairs au café et au chocolat                                          </v>
          </cell>
        </row>
        <row r="139">
          <cell r="B139" t="str">
            <v>le croissant fourre</v>
          </cell>
          <cell r="D139" t="str">
            <v>escalope a la parisienne</v>
          </cell>
          <cell r="F139" t="str">
            <v>pomme gaufrette</v>
          </cell>
          <cell r="H139" t="str">
            <v>Mothais sur feuille</v>
          </cell>
          <cell r="J139" t="str">
            <v>entremets a l`ancienne</v>
          </cell>
        </row>
        <row r="140">
          <cell r="B140" t="str">
            <v xml:space="preserve">Légumes à la grecque </v>
          </cell>
          <cell r="D140" t="str">
            <v>escalope à l'indienne</v>
          </cell>
          <cell r="F140" t="str">
            <v>pomme parisienne</v>
          </cell>
          <cell r="H140" t="str">
            <v>Moulis de Vache</v>
          </cell>
          <cell r="J140" t="str">
            <v>entremets à la liégeoise</v>
          </cell>
        </row>
        <row r="141">
          <cell r="B141" t="str">
            <v>lentilles au mais</v>
          </cell>
          <cell r="D141" t="str">
            <v>escalope de dinde aux raisins</v>
          </cell>
          <cell r="F141" t="str">
            <v>pomme purée</v>
          </cell>
          <cell r="H141" t="str">
            <v>Mozzarella di Bufala Campana</v>
          </cell>
          <cell r="J141" t="str">
            <v>entremets à la mousse noire</v>
          </cell>
        </row>
        <row r="142">
          <cell r="B142" t="str">
            <v>lentilles en salade</v>
          </cell>
          <cell r="D142" t="str">
            <v>escalope de dinde viennoise</v>
          </cell>
          <cell r="F142" t="str">
            <v>pomme vapeur</v>
          </cell>
          <cell r="H142" t="str">
            <v>Munster au cumin</v>
          </cell>
          <cell r="J142" t="str">
            <v>entremets allege citron</v>
          </cell>
        </row>
        <row r="143">
          <cell r="B143" t="str">
            <v>les sandwichs petits pains crudités</v>
          </cell>
          <cell r="D143" t="str">
            <v>escalope de veau au parmesan</v>
          </cell>
          <cell r="F143" t="str">
            <v>pommes de terre à l'anglaise</v>
          </cell>
          <cell r="H143" t="str">
            <v>Munster-Géromé</v>
          </cell>
          <cell r="J143" t="str">
            <v>entremets au pain d'épices</v>
          </cell>
        </row>
        <row r="144">
          <cell r="B144" t="str">
            <v>les sandwichs petits pains poulet poivre</v>
          </cell>
          <cell r="D144" t="str">
            <v>escalope napolitaine</v>
          </cell>
          <cell r="F144" t="str">
            <v>pommes de terre boulangère</v>
          </cell>
          <cell r="H144" t="str">
            <v>Neufchâtel</v>
          </cell>
          <cell r="J144" t="str">
            <v>entremets aux amandes</v>
          </cell>
        </row>
        <row r="145">
          <cell r="B145" t="str">
            <v>macédoine à la russe</v>
          </cell>
          <cell r="D145" t="str">
            <v xml:space="preserve">Escalopes de volaille à la crème                                        </v>
          </cell>
          <cell r="F145" t="str">
            <v xml:space="preserve">pommes de terre boulangère                                           </v>
          </cell>
          <cell r="H145" t="str">
            <v>Olivet cendré</v>
          </cell>
          <cell r="J145" t="str">
            <v>entremets aux fruits</v>
          </cell>
        </row>
        <row r="146">
          <cell r="B146" t="str">
            <v>macedoine au mais</v>
          </cell>
          <cell r="D146" t="str">
            <v>Escalopines de volaille  crème au citron</v>
          </cell>
          <cell r="F146" t="str">
            <v xml:space="preserve">pommes de terre dauhinoise                                          </v>
          </cell>
          <cell r="H146" t="str">
            <v>Ossau-Iraty</v>
          </cell>
          <cell r="J146" t="str">
            <v>entremets aux kiwis</v>
          </cell>
        </row>
        <row r="147">
          <cell r="B147" t="str">
            <v>macedoine au surimi</v>
          </cell>
          <cell r="D147" t="str">
            <v>estouffade de boeuf</v>
          </cell>
          <cell r="F147" t="str">
            <v xml:space="preserve">pommes de terre fondantes  la fleur de thym                        </v>
          </cell>
          <cell r="H147" t="str">
            <v>Ovalie Romarin</v>
          </cell>
          <cell r="J147" t="str">
            <v>entremets chocolat</v>
          </cell>
        </row>
        <row r="148">
          <cell r="B148" t="str">
            <v>macédoine au thon</v>
          </cell>
          <cell r="D148" t="str">
            <v xml:space="preserve">Estouffade de boeuf bourguignonne                                   </v>
          </cell>
          <cell r="F148" t="str">
            <v>pommes de terre hongroise</v>
          </cell>
          <cell r="H148" t="str">
            <v>Palet cendré</v>
          </cell>
          <cell r="J148" t="str">
            <v>entremets chocolat</v>
          </cell>
        </row>
        <row r="149">
          <cell r="B149" t="str">
            <v>macedoine du pecheur</v>
          </cell>
          <cell r="D149" t="str">
            <v>Estouffade de grenadier au coulis de tomate et aux crevettes</v>
          </cell>
          <cell r="F149" t="str">
            <v>pommes de terre persillées</v>
          </cell>
          <cell r="H149" t="str">
            <v>Pardou</v>
          </cell>
          <cell r="J149" t="str">
            <v>entremets chocolat oranges confites</v>
          </cell>
        </row>
        <row r="150">
          <cell r="B150" t="str">
            <v>macédoine mayonnaise</v>
          </cell>
          <cell r="D150" t="str">
            <v>estouffade de sanglier</v>
          </cell>
          <cell r="F150" t="str">
            <v>pommes de terre rissolées</v>
          </cell>
          <cell r="H150" t="str">
            <v>Pardoux</v>
          </cell>
          <cell r="J150" t="str">
            <v>entremets de bourgogne</v>
          </cell>
        </row>
        <row r="151">
          <cell r="B151" t="str">
            <v>mâche à l'ail</v>
          </cell>
          <cell r="D151" t="str">
            <v>estouffade nicoise</v>
          </cell>
          <cell r="F151" t="str">
            <v xml:space="preserve">pommes de terre surrise                                                </v>
          </cell>
          <cell r="H151" t="str">
            <v>Parmigiano reggiano</v>
          </cell>
          <cell r="J151" t="str">
            <v>entremets grand marnier</v>
          </cell>
        </row>
        <row r="152">
          <cell r="B152" t="str">
            <v>mâche aux crevettes</v>
          </cell>
          <cell r="D152" t="str">
            <v>faisan aux airelles</v>
          </cell>
          <cell r="F152" t="str">
            <v xml:space="preserve">pommes de terre urée                                                  </v>
          </cell>
          <cell r="H152" t="str">
            <v>Parthenay cendré</v>
          </cell>
          <cell r="J152" t="str">
            <v>entremets mokambo</v>
          </cell>
        </row>
        <row r="153">
          <cell r="B153" t="str">
            <v>maïs en salade</v>
          </cell>
          <cell r="D153" t="str">
            <v>faisan rôti sauce chasseur</v>
          </cell>
          <cell r="F153" t="str">
            <v>pommes duchesse</v>
          </cell>
          <cell r="H153" t="str">
            <v>Pavé cendré</v>
          </cell>
          <cell r="J153" t="str">
            <v>entremets praliné aux noisettes</v>
          </cell>
        </row>
        <row r="154">
          <cell r="B154" t="str">
            <v>maquereau au vin blanc</v>
          </cell>
          <cell r="D154" t="str">
            <v>faisan vallee d'auge</v>
          </cell>
          <cell r="F154" t="str">
            <v>pommes frites</v>
          </cell>
          <cell r="H154" t="str">
            <v>Pavé des Cévennes</v>
          </cell>
          <cell r="J154" t="str">
            <v>entremets yin yang</v>
          </cell>
        </row>
        <row r="155">
          <cell r="B155" t="str">
            <v>medaillon de foie gras</v>
          </cell>
          <cell r="D155" t="str">
            <v>faux filet au poivre</v>
          </cell>
          <cell r="F155" t="str">
            <v xml:space="preserve">Pot-au-feu                                                                  </v>
          </cell>
          <cell r="H155" t="str">
            <v>Pavé du Larzac</v>
          </cell>
          <cell r="J155" t="str">
            <v xml:space="preserve">Façonnage des brioches                                                </v>
          </cell>
        </row>
        <row r="156">
          <cell r="B156" t="str">
            <v>melon au jambon blanc</v>
          </cell>
          <cell r="D156" t="str">
            <v>faux-filet à l'échalote</v>
          </cell>
          <cell r="F156" t="str">
            <v>poule au riz</v>
          </cell>
          <cell r="H156" t="str">
            <v>Pavé Fermier</v>
          </cell>
          <cell r="J156" t="str">
            <v xml:space="preserve">Far aux pruneaux                                                         </v>
          </cell>
        </row>
        <row r="157">
          <cell r="B157" t="str">
            <v xml:space="preserve">Melon dans sa nage crémeuse au basilic </v>
          </cell>
          <cell r="D157" t="str">
            <v>faux-filet bearnaise</v>
          </cell>
          <cell r="F157" t="str">
            <v>printanière de légumes</v>
          </cell>
          <cell r="H157" t="str">
            <v>Pavin</v>
          </cell>
          <cell r="J157" t="str">
            <v>far breton</v>
          </cell>
        </row>
        <row r="158">
          <cell r="B158" t="str">
            <v>Melon glacé aux fruits rouges</v>
          </cell>
          <cell r="D158" t="str">
            <v>faux-filet bordelaise</v>
          </cell>
          <cell r="F158" t="str">
            <v>puree</v>
          </cell>
          <cell r="H158" t="str">
            <v>Pecorino Stagionato</v>
          </cell>
          <cell r="J158" t="str">
            <v>feuillantine a la mousse au chocolat</v>
          </cell>
        </row>
        <row r="159">
          <cell r="B159" t="str">
            <v>melon surprise</v>
          </cell>
          <cell r="D159" t="str">
            <v>filet de boeuf en croute</v>
          </cell>
          <cell r="F159" t="str">
            <v>puree aux deux legumes</v>
          </cell>
          <cell r="H159" t="str">
            <v>Pélardon</v>
          </cell>
          <cell r="J159" t="str">
            <v>feuillantine de fraises a la mousse choc</v>
          </cell>
        </row>
        <row r="160">
          <cell r="B160" t="str">
            <v>Mesclun d’automne</v>
          </cell>
          <cell r="D160" t="str">
            <v>filet de boeuf forestier</v>
          </cell>
          <cell r="F160" t="str">
            <v>purée de carottes</v>
          </cell>
          <cell r="H160" t="str">
            <v>Pérail de Brebis</v>
          </cell>
          <cell r="J160" t="str">
            <v>feuilleté à la crème de marrons</v>
          </cell>
        </row>
        <row r="161">
          <cell r="B161" t="str">
            <v>minestrone</v>
          </cell>
          <cell r="D161" t="str">
            <v>filet de cabillaud aux agrumes</v>
          </cell>
          <cell r="F161" t="str">
            <v>purée de céleri</v>
          </cell>
          <cell r="H161" t="str">
            <v>Péraldou</v>
          </cell>
          <cell r="J161" t="str">
            <v>feuillete albigeois</v>
          </cell>
        </row>
        <row r="162">
          <cell r="B162" t="str">
            <v xml:space="preserve">Minestrone                                                                  </v>
          </cell>
          <cell r="D162" t="str">
            <v>filet de cabillaud boston</v>
          </cell>
          <cell r="F162" t="str">
            <v>purée de champignons</v>
          </cell>
          <cell r="H162" t="str">
            <v>Persillé de Tignes</v>
          </cell>
          <cell r="J162" t="str">
            <v>feuilleté aux fruits</v>
          </cell>
        </row>
        <row r="163">
          <cell r="B163" t="str">
            <v xml:space="preserve">Minestrone                                                                  </v>
          </cell>
          <cell r="D163" t="str">
            <v>filet de colin meunière</v>
          </cell>
          <cell r="F163" t="str">
            <v>purée de choux-fleurs</v>
          </cell>
          <cell r="H163" t="str">
            <v>Petit Dongé</v>
          </cell>
          <cell r="J163" t="str">
            <v>feuillete aux poires</v>
          </cell>
        </row>
        <row r="164">
          <cell r="B164" t="str">
            <v>mousse au saumon fume</v>
          </cell>
          <cell r="D164" t="str">
            <v>filet de colin sauce curry</v>
          </cell>
          <cell r="F164" t="str">
            <v>puree de patates</v>
          </cell>
          <cell r="H164" t="str">
            <v>Petit Gaugry</v>
          </cell>
          <cell r="J164" t="str">
            <v>feuillete aux pommes</v>
          </cell>
        </row>
        <row r="165">
          <cell r="B165" t="str">
            <v>mousse d'avocat au surimi</v>
          </cell>
          <cell r="D165" t="str">
            <v>filet de dinde aux amandes</v>
          </cell>
          <cell r="F165" t="str">
            <v>ragout de legumes</v>
          </cell>
          <cell r="H165" t="str">
            <v>Petit Louvie</v>
          </cell>
          <cell r="J165" t="str">
            <v xml:space="preserve">Fiadone Paisanu   </v>
          </cell>
        </row>
        <row r="166">
          <cell r="B166" t="str">
            <v>mousse de canard</v>
          </cell>
          <cell r="D166" t="str">
            <v>filet de dorade nordique</v>
          </cell>
          <cell r="F166" t="str">
            <v>ragoût de pommes de terre</v>
          </cell>
          <cell r="H166" t="str">
            <v>Petit Saint Point</v>
          </cell>
          <cell r="J166" t="str">
            <v xml:space="preserve">Financier aux abricots                                                    </v>
          </cell>
        </row>
        <row r="167">
          <cell r="B167" t="str">
            <v xml:space="preserve">Mousse de foie de volaille et sa crème d'olive                         </v>
          </cell>
          <cell r="D167" t="str">
            <v>filet de dorade poche</v>
          </cell>
          <cell r="F167" t="str">
            <v>ratatouille</v>
          </cell>
          <cell r="H167" t="str">
            <v>Petite Bonde</v>
          </cell>
          <cell r="J167" t="str">
            <v>flan à l`orange</v>
          </cell>
        </row>
        <row r="168">
          <cell r="B168" t="str">
            <v>mousse de thon en gelee</v>
          </cell>
          <cell r="D168" t="str">
            <v>filet de dorade sauce crustacés</v>
          </cell>
          <cell r="F168" t="str">
            <v>ratatouille niçoise</v>
          </cell>
          <cell r="H168" t="str">
            <v>Picodon</v>
          </cell>
          <cell r="J168" t="str">
            <v>flan à la gitane</v>
          </cell>
        </row>
        <row r="169">
          <cell r="B169" t="str">
            <v>nems</v>
          </cell>
          <cell r="D169" t="str">
            <v>filet de fletan gratine</v>
          </cell>
          <cell r="F169" t="str">
            <v>Ratatouille simple maison</v>
          </cell>
          <cell r="H169" t="str">
            <v>Pierre Blanche</v>
          </cell>
          <cell r="J169" t="str">
            <v>flan à la noix de coco</v>
          </cell>
        </row>
        <row r="170">
          <cell r="B170" t="str">
            <v>oeuf dur en gelée</v>
          </cell>
          <cell r="D170" t="str">
            <v>filet de fletan sauce dieppoise</v>
          </cell>
          <cell r="F170" t="str">
            <v xml:space="preserve">Risotto à  l’italienne                                                        </v>
          </cell>
          <cell r="H170" t="str">
            <v>Pitchou</v>
          </cell>
          <cell r="J170" t="str">
            <v>flan abricot aux myrtilles</v>
          </cell>
        </row>
        <row r="171">
          <cell r="B171" t="str">
            <v>oeuf dur en tortue</v>
          </cell>
          <cell r="D171" t="str">
            <v>filet de hoki au beurre de thym</v>
          </cell>
          <cell r="F171" t="str">
            <v>risotto alla milanèse</v>
          </cell>
          <cell r="H171" t="str">
            <v>Plaisir au Chablis</v>
          </cell>
          <cell r="J171" t="str">
            <v>flan abricot et pistache</v>
          </cell>
        </row>
        <row r="172">
          <cell r="B172" t="str">
            <v xml:space="preserve">Oeufs à la tripe                                                              </v>
          </cell>
          <cell r="D172" t="str">
            <v>filet de hoki pané</v>
          </cell>
          <cell r="F172" t="str">
            <v xml:space="preserve">Riste d’aubergines                                                        </v>
          </cell>
          <cell r="H172" t="str">
            <v>Pomerol</v>
          </cell>
          <cell r="J172" t="str">
            <v>flan abricot sce chocolat</v>
          </cell>
        </row>
        <row r="173">
          <cell r="B173" t="str">
            <v>oeufs aux asperges</v>
          </cell>
          <cell r="D173" t="str">
            <v>filet de hoki sauce citron</v>
          </cell>
          <cell r="F173" t="str">
            <v xml:space="preserve">Riz à  la tomate                                                            </v>
          </cell>
          <cell r="H173" t="str">
            <v>Pont l’Évêque</v>
          </cell>
          <cell r="J173" t="str">
            <v>flan au chocolat</v>
          </cell>
        </row>
        <row r="174">
          <cell r="B174" t="str">
            <v xml:space="preserve">Oeufs brouillés à la portugaise                                            </v>
          </cell>
          <cell r="D174" t="str">
            <v>filet de julienne à l'aneth citron</v>
          </cell>
          <cell r="F174" t="str">
            <v xml:space="preserve">Riz à l’espagnol                                                           </v>
          </cell>
          <cell r="H174" t="str">
            <v>Pouligny-Saint-Pierre</v>
          </cell>
          <cell r="J174" t="str">
            <v>flan au citron</v>
          </cell>
        </row>
        <row r="175">
          <cell r="B175" t="str">
            <v>Oeufs cardinal</v>
          </cell>
          <cell r="D175" t="str">
            <v>filet de lapin à l'ancienne</v>
          </cell>
          <cell r="F175" t="str">
            <v>riz à la catalane</v>
          </cell>
          <cell r="H175" t="str">
            <v>Pyramide fermière</v>
          </cell>
          <cell r="J175" t="str">
            <v>flan aux amandes</v>
          </cell>
        </row>
        <row r="176">
          <cell r="B176" t="str">
            <v xml:space="preserve">Oeufs cocotte à la crème                                                  </v>
          </cell>
          <cell r="D176" t="str">
            <v>filet de lieu à la crème</v>
          </cell>
          <cell r="F176" t="str">
            <v>riz à la parisienne</v>
          </cell>
          <cell r="H176" t="str">
            <v>Raclette</v>
          </cell>
          <cell r="J176" t="str">
            <v>flan de la jungle</v>
          </cell>
        </row>
        <row r="177">
          <cell r="B177" t="str">
            <v>oeufs durs à la tomate</v>
          </cell>
          <cell r="D177" t="str">
            <v>filet de lieu à l'estragon</v>
          </cell>
          <cell r="F177" t="str">
            <v>riz à la tomate</v>
          </cell>
          <cell r="H177" t="str">
            <v>Raclette au foin</v>
          </cell>
          <cell r="J177" t="str">
            <v>flan de poires à la bourdaloue</v>
          </cell>
        </row>
        <row r="178">
          <cell r="B178" t="str">
            <v>oeufs durs au thon</v>
          </cell>
          <cell r="D178" t="str">
            <v>filet de lieu aux amandes</v>
          </cell>
          <cell r="F178" t="str">
            <v>riz basmati</v>
          </cell>
          <cell r="H178" t="str">
            <v>Reblochon</v>
          </cell>
          <cell r="J178" t="str">
            <v>flan pâtissier</v>
          </cell>
        </row>
        <row r="179">
          <cell r="B179" t="str">
            <v>oeufs durs mimosa</v>
          </cell>
          <cell r="D179" t="str">
            <v>filet de lieu basquaise</v>
          </cell>
          <cell r="F179" t="str">
            <v>riz camarguais</v>
          </cell>
          <cell r="H179" t="str">
            <v>Rigotte de vache</v>
          </cell>
          <cell r="J179" t="str">
            <v>flan patissier agenais</v>
          </cell>
        </row>
        <row r="180">
          <cell r="B180" t="str">
            <v xml:space="preserve">Oeufs en pipérade                                                          </v>
          </cell>
          <cell r="D180" t="str">
            <v>filet de lieu dieppoise</v>
          </cell>
          <cell r="F180" t="str">
            <v>riz cantonais</v>
          </cell>
          <cell r="H180" t="str">
            <v>Rocamadour</v>
          </cell>
          <cell r="J180" t="str">
            <v>flan vanille caramelise</v>
          </cell>
        </row>
        <row r="181">
          <cell r="B181" t="str">
            <v>oeufs vert-pré</v>
          </cell>
          <cell r="D181" t="str">
            <v>filet de lieu ensoleille</v>
          </cell>
          <cell r="F181" t="str">
            <v xml:space="preserve">Riz cantonnais                                                             </v>
          </cell>
          <cell r="H181" t="str">
            <v>Roquefort</v>
          </cell>
          <cell r="J181" t="str">
            <v>flan vanille et poire</v>
          </cell>
        </row>
        <row r="182">
          <cell r="B182" t="str">
            <v>omelette au fromage</v>
          </cell>
          <cell r="D182" t="str">
            <v>filet de lieu héloïse</v>
          </cell>
          <cell r="F182" t="str">
            <v>riz creole</v>
          </cell>
          <cell r="H182" t="str">
            <v>Rove fermier</v>
          </cell>
          <cell r="J182" t="str">
            <v>flaugnarde aux kiwis</v>
          </cell>
        </row>
        <row r="183">
          <cell r="B183" t="str">
            <v xml:space="preserve">Omelette aux feuilles de menthe et au fromage de chèvre          </v>
          </cell>
          <cell r="D183" t="str">
            <v>filet de lieu noir aux fruits de mer</v>
          </cell>
          <cell r="F183" t="str">
            <v>riz en gratin</v>
          </cell>
          <cell r="H183" t="str">
            <v>Rovethym</v>
          </cell>
          <cell r="J183" t="str">
            <v xml:space="preserve">Fondant au chocolat épicé                                             </v>
          </cell>
        </row>
        <row r="184">
          <cell r="B184" t="str">
            <v>omelette aux lardons</v>
          </cell>
          <cell r="D184" t="str">
            <v>filet de lieu normande</v>
          </cell>
          <cell r="F184" t="str">
            <v xml:space="preserve">Riz madras aux épices                                                   </v>
          </cell>
          <cell r="H184" t="str">
            <v>Sablé de Wissant</v>
          </cell>
          <cell r="J184" t="str">
            <v>foret noire</v>
          </cell>
        </row>
        <row r="185">
          <cell r="B185" t="str">
            <v>omelette aux oignons</v>
          </cell>
          <cell r="D185" t="str">
            <v>filet de lieu sauce crustaces</v>
          </cell>
          <cell r="F185" t="str">
            <v>riz pilaf</v>
          </cell>
          <cell r="H185" t="str">
            <v>Sainte-Maure de Touraine</v>
          </cell>
          <cell r="J185" t="str">
            <v>fraicheur d`armorique</v>
          </cell>
        </row>
        <row r="186">
          <cell r="B186" t="str">
            <v>omelette nature</v>
          </cell>
          <cell r="D186" t="str">
            <v>filet de lieu sauce newburg</v>
          </cell>
          <cell r="F186" t="str">
            <v xml:space="preserve">Riz pilaf                                                                     </v>
          </cell>
          <cell r="H186" t="str">
            <v>Saint-Félicien</v>
          </cell>
          <cell r="J186" t="str">
            <v>fraises au sucre</v>
          </cell>
        </row>
        <row r="187">
          <cell r="B187" t="str">
            <v>pamplemousse a la laitue</v>
          </cell>
          <cell r="D187" t="str">
            <v>filet de lieu sauce paloise</v>
          </cell>
          <cell r="F187" t="str">
            <v>romanesco provencale</v>
          </cell>
          <cell r="H187" t="str">
            <v>Saint-Jacques</v>
          </cell>
          <cell r="J187" t="str">
            <v>fraisier</v>
          </cell>
        </row>
        <row r="188">
          <cell r="B188" t="str">
            <v>pamplemousse basconnaise</v>
          </cell>
          <cell r="D188" t="str">
            <v>filet de lotte au fenouil</v>
          </cell>
          <cell r="F188" t="str">
            <v>salsifis a la normande</v>
          </cell>
          <cell r="H188" t="str">
            <v>Saint-Marcellin</v>
          </cell>
          <cell r="J188" t="str">
            <v>framboisier</v>
          </cell>
        </row>
        <row r="189">
          <cell r="B189" t="str">
            <v>pamplemousse sawai</v>
          </cell>
          <cell r="D189" t="str">
            <v>filet de loup grillé</v>
          </cell>
          <cell r="F189" t="str">
            <v>salsifis au jus</v>
          </cell>
          <cell r="H189" t="str">
            <v>Saint-Nectaire</v>
          </cell>
          <cell r="J189" t="str">
            <v>fromage blanc à la crème</v>
          </cell>
        </row>
        <row r="190">
          <cell r="B190" t="str">
            <v>pamplemousse surprise</v>
          </cell>
          <cell r="D190" t="str">
            <v>filet de merlu à l'indienne</v>
          </cell>
          <cell r="F190" t="str">
            <v>salsifis en gratin</v>
          </cell>
          <cell r="H190" t="str">
            <v>Saint-Paulin</v>
          </cell>
          <cell r="J190" t="str">
            <v>fromage blanc agenais</v>
          </cell>
        </row>
        <row r="191">
          <cell r="B191" t="str">
            <v>panache à l'italienne</v>
          </cell>
          <cell r="D191" t="str">
            <v>filet de merlu américaine</v>
          </cell>
          <cell r="F191" t="str">
            <v xml:space="preserve">Saucisson chaud lyonnais                                               </v>
          </cell>
          <cell r="H191" t="str">
            <v>Salers</v>
          </cell>
          <cell r="J191" t="str">
            <v>fromage blanc au chocolat</v>
          </cell>
        </row>
        <row r="192">
          <cell r="B192" t="str">
            <v xml:space="preserve">Panini alla griglia                                                           </v>
          </cell>
          <cell r="D192" t="str">
            <v>filet de merlu meuniere</v>
          </cell>
          <cell r="F192" t="str">
            <v>semoule</v>
          </cell>
          <cell r="H192" t="str">
            <v>Satonnay Pétales Roses</v>
          </cell>
          <cell r="J192" t="str">
            <v>fromage blanc et framboises</v>
          </cell>
        </row>
        <row r="193">
          <cell r="B193" t="str">
            <v>pâté ardennais</v>
          </cell>
          <cell r="D193" t="str">
            <v>filet de perche a la duc</v>
          </cell>
          <cell r="F193" t="str">
            <v xml:space="preserve">Semoule de couscous à  la fleur d’oranger                            </v>
          </cell>
          <cell r="H193" t="str">
            <v>Saulzais</v>
          </cell>
          <cell r="J193" t="str">
            <v>fruits en robe exotique</v>
          </cell>
        </row>
        <row r="194">
          <cell r="B194" t="str">
            <v>pâté croute de chevreuil</v>
          </cell>
          <cell r="D194" t="str">
            <v>filet de perche sauce safran</v>
          </cell>
          <cell r="F194" t="str">
            <v>spaghetti au beurre</v>
          </cell>
          <cell r="H194" t="str">
            <v>Sauvaget</v>
          </cell>
          <cell r="J194" t="str">
            <v>galette au sucre</v>
          </cell>
        </row>
        <row r="195">
          <cell r="B195" t="str">
            <v>pâté de campagne</v>
          </cell>
          <cell r="D195" t="str">
            <v>filet de porc à la jamaïcaine</v>
          </cell>
          <cell r="F195" t="str">
            <v xml:space="preserve">Spaghettis bolognaises                                                   </v>
          </cell>
          <cell r="H195" t="str">
            <v>Selles-sur-Cher</v>
          </cell>
          <cell r="J195" t="str">
            <v xml:space="preserve">Ganache au chocolat                                                   </v>
          </cell>
        </row>
        <row r="196">
          <cell r="B196" t="str">
            <v>pâté de foie</v>
          </cell>
          <cell r="D196" t="str">
            <v>filet de porc aux chicons sauce diane</v>
          </cell>
          <cell r="F196" t="str">
            <v>symphonie d`automne</v>
          </cell>
          <cell r="H196" t="str">
            <v>Skieur</v>
          </cell>
          <cell r="J196" t="str">
            <v>gateau a l`orange</v>
          </cell>
        </row>
        <row r="197">
          <cell r="B197" t="str">
            <v>pâté de lapin aux noisettes</v>
          </cell>
          <cell r="D197" t="str">
            <v>filet de poulet exotique</v>
          </cell>
          <cell r="F197" t="str">
            <v>symphonie d`automne</v>
          </cell>
          <cell r="H197" t="str">
            <v>Soumaintrain</v>
          </cell>
          <cell r="J197" t="str">
            <v>gâteau à la noix de coco</v>
          </cell>
        </row>
        <row r="198">
          <cell r="B198" t="str">
            <v>pâté en croûte</v>
          </cell>
          <cell r="D198" t="str">
            <v>filet de rouget nicoise</v>
          </cell>
          <cell r="F198" t="str">
            <v>tagliatelle au saumon</v>
          </cell>
          <cell r="H198" t="str">
            <v>Souréliette</v>
          </cell>
          <cell r="J198" t="str">
            <v xml:space="preserve">Gâteau au citron                                                          </v>
          </cell>
        </row>
        <row r="199">
          <cell r="B199" t="str">
            <v>pâté lyonnais</v>
          </cell>
          <cell r="D199" t="str">
            <v>filet de saumon à la dijonnaise</v>
          </cell>
          <cell r="F199" t="str">
            <v xml:space="preserve">Tagliatelles au saumon et aux saveurs de crustacés                 </v>
          </cell>
          <cell r="H199" t="str">
            <v>Stilton bleu</v>
          </cell>
          <cell r="J199" t="str">
            <v xml:space="preserve">Gâteau au miel                                                           </v>
          </cell>
        </row>
        <row r="200">
          <cell r="B200" t="str">
            <v>pâtes au surimi</v>
          </cell>
          <cell r="D200" t="str">
            <v>filet de saumon amiral</v>
          </cell>
          <cell r="F200" t="str">
            <v>tagliatelles fraîches</v>
          </cell>
          <cell r="H200" t="str">
            <v>Taleggio</v>
          </cell>
          <cell r="J200" t="str">
            <v>gateau basque</v>
          </cell>
        </row>
        <row r="201">
          <cell r="B201" t="str">
            <v>pâtes pizzaiollo</v>
          </cell>
          <cell r="D201" t="str">
            <v>filet de sole aux amandes</v>
          </cell>
          <cell r="F201" t="str">
            <v xml:space="preserve">Tartiflette                                                                    </v>
          </cell>
          <cell r="H201" t="str">
            <v>Taupinière</v>
          </cell>
          <cell r="J201" t="str">
            <v>gateau caraque</v>
          </cell>
        </row>
        <row r="202">
          <cell r="B202" t="str">
            <v>Piémontaise de cucurbitacées  au jambon fumé</v>
          </cell>
          <cell r="D202" t="str">
            <v>filet de thon a la tomate</v>
          </cell>
          <cell r="F202" t="str">
            <v xml:space="preserve">Tian d’aubergines au basilic                                             </v>
          </cell>
          <cell r="H202" t="str">
            <v>tête de Moine</v>
          </cell>
          <cell r="J202" t="str">
            <v>gâteau creusois</v>
          </cell>
        </row>
        <row r="203">
          <cell r="B203" t="str">
            <v>pissaladiere</v>
          </cell>
          <cell r="D203" t="str">
            <v>filet de truite aux baies roses</v>
          </cell>
          <cell r="F203" t="str">
            <v xml:space="preserve">Tian de courgettes à la tomate                                         </v>
          </cell>
          <cell r="H203" t="str">
            <v>Tome des Bauges AOP</v>
          </cell>
          <cell r="J203" t="str">
            <v>gâteau des îles</v>
          </cell>
        </row>
        <row r="204">
          <cell r="B204" t="str">
            <v xml:space="preserve">Pissaladière                                                                 </v>
          </cell>
          <cell r="D204" t="str">
            <v>filet d'eglefin aux citrons</v>
          </cell>
          <cell r="F204" t="str">
            <v>tomates campagnardes</v>
          </cell>
          <cell r="H204" t="str">
            <v>Tome du Cruzille</v>
          </cell>
          <cell r="J204" t="str">
            <v xml:space="preserve">Gâteau fondant aux marrons                                           </v>
          </cell>
        </row>
        <row r="205">
          <cell r="B205" t="str">
            <v>pissenlit au lard</v>
          </cell>
          <cell r="D205" t="str">
            <v>filet d'empereur braisé</v>
          </cell>
          <cell r="H205" t="str">
            <v>Tome du Ségala</v>
          </cell>
          <cell r="J205" t="str">
            <v xml:space="preserve">Gâteau grand-mère                                                      </v>
          </cell>
        </row>
        <row r="206">
          <cell r="B206" t="str">
            <v>pissenlit aux croutons</v>
          </cell>
          <cell r="D206" t="str">
            <v xml:space="preserve">Filets d’aiglefin en meurette                                               </v>
          </cell>
          <cell r="H206" t="str">
            <v>Tome le Saulnois aux cones de Houblon</v>
          </cell>
          <cell r="J206" t="str">
            <v>gateau marbre</v>
          </cell>
        </row>
        <row r="207">
          <cell r="B207" t="str">
            <v>pizza à la romaine</v>
          </cell>
          <cell r="D207" t="str">
            <v xml:space="preserve">Filets de colin Dugléré                                                     </v>
          </cell>
          <cell r="H207" t="str">
            <v>Tomette de brebis Etchegoinia</v>
          </cell>
          <cell r="J207" t="str">
            <v xml:space="preserve">Gâteau marbré au cacao amer                                        </v>
          </cell>
        </row>
        <row r="208">
          <cell r="B208" t="str">
            <v>pizza à l'anchois</v>
          </cell>
          <cell r="D208" t="str">
            <v xml:space="preserve">Filets de colin farcis La Vallière         </v>
          </cell>
          <cell r="H208" t="str">
            <v>Tomme Ail des ours</v>
          </cell>
          <cell r="J208" t="str">
            <v>gateau normand</v>
          </cell>
        </row>
        <row r="209">
          <cell r="B209" t="str">
            <v>pizza à l'espagnole</v>
          </cell>
          <cell r="D209" t="str">
            <v xml:space="preserve">Filets de dinde façon Maintenon                                       </v>
          </cell>
          <cell r="H209" t="str">
            <v>Tomme au chniu</v>
          </cell>
          <cell r="J209" t="str">
            <v>gateau opera</v>
          </cell>
        </row>
        <row r="210">
          <cell r="B210" t="str">
            <v>pizza à l'italienne</v>
          </cell>
          <cell r="D210" t="str">
            <v xml:space="preserve">Filets de dorade au jus de bouillabaisse                                </v>
          </cell>
          <cell r="H210" t="str">
            <v>Tomme au foin</v>
          </cell>
          <cell r="J210" t="str">
            <v>gateau sauce fraise</v>
          </cell>
        </row>
        <row r="211">
          <cell r="B211" t="str">
            <v>pizza alfredo</v>
          </cell>
          <cell r="D211" t="str">
            <v xml:space="preserve">Filets de lieu Crécy                                                        </v>
          </cell>
          <cell r="H211" t="str">
            <v>Tomme brossée à la bière</v>
          </cell>
          <cell r="J211" t="str">
            <v>gauffre</v>
          </cell>
        </row>
        <row r="212">
          <cell r="B212" t="str">
            <v>pizza au basilic</v>
          </cell>
          <cell r="D212" t="str">
            <v xml:space="preserve">Filets de merlu sauce mouclade                                         </v>
          </cell>
          <cell r="H212" t="str">
            <v>Tomme crayeuse fermière</v>
          </cell>
          <cell r="J212" t="str">
            <v>gaufre maison</v>
          </cell>
        </row>
        <row r="213">
          <cell r="B213" t="str">
            <v>pizza au chevre</v>
          </cell>
          <cell r="D213" t="str">
            <v xml:space="preserve">Filets de poisson à l’étuvée de poireaux                                </v>
          </cell>
          <cell r="H213" t="str">
            <v>Tomme d’Anjou</v>
          </cell>
          <cell r="J213" t="str">
            <v>genoise aux amandes</v>
          </cell>
        </row>
        <row r="214">
          <cell r="B214" t="str">
            <v>pizza au fromage</v>
          </cell>
          <cell r="D214" t="str">
            <v xml:space="preserve">Filets de poisson bonne femme                                          </v>
          </cell>
          <cell r="H214" t="str">
            <v>Tomme de Berry</v>
          </cell>
          <cell r="J214" t="str">
            <v xml:space="preserve">Génoise aux pommes                                                    </v>
          </cell>
        </row>
        <row r="215">
          <cell r="B215" t="str">
            <v>pizza au jambon d`epaule</v>
          </cell>
          <cell r="D215" t="str">
            <v xml:space="preserve">Filets de poisson ou truites au beurre noisette                          </v>
          </cell>
          <cell r="H215" t="str">
            <v>Tomme de Brebis Affinée Tunnel</v>
          </cell>
          <cell r="J215" t="str">
            <v xml:space="preserve">Génoise fourrée à la crème frangipane                               </v>
          </cell>
        </row>
        <row r="216">
          <cell r="B216" t="str">
            <v>pizza au parmesan</v>
          </cell>
          <cell r="D216" t="str">
            <v xml:space="preserve">Filets de poisson safranés aux petits légumes                           </v>
          </cell>
          <cell r="H216" t="str">
            <v>Tomme de Brebis au Piment</v>
          </cell>
          <cell r="J216" t="str">
            <v>gourmandise feuilletine</v>
          </cell>
        </row>
        <row r="217">
          <cell r="B217" t="str">
            <v>pizza aux champignons</v>
          </cell>
          <cell r="D217" t="str">
            <v xml:space="preserve">Filets de poisson sauce duxelles                                          </v>
          </cell>
          <cell r="H217" t="str">
            <v>Tomme de Brebis au Poivre</v>
          </cell>
          <cell r="J217" t="str">
            <v>gratin de fruits</v>
          </cell>
        </row>
        <row r="218">
          <cell r="B218" t="str">
            <v xml:space="preserve">Pizza aux trois fromages                                                   </v>
          </cell>
          <cell r="D218" t="str">
            <v>foie a l`aigre doux</v>
          </cell>
          <cell r="H218" t="str">
            <v>Tomme de Brebis de l’Ardèche</v>
          </cell>
          <cell r="J218" t="str">
            <v>ile au caramel</v>
          </cell>
        </row>
        <row r="219">
          <cell r="B219" t="str">
            <v>pizza cyclope</v>
          </cell>
          <cell r="D219" t="str">
            <v>foie à l'indienne</v>
          </cell>
          <cell r="H219" t="str">
            <v>Tomme de Brebis du Béarn</v>
          </cell>
          <cell r="J219" t="str">
            <v>ile au grand-marnier</v>
          </cell>
        </row>
        <row r="220">
          <cell r="B220" t="str">
            <v>pizza jambon champignon</v>
          </cell>
          <cell r="D220" t="str">
            <v>foie de veau à l'ancienne</v>
          </cell>
          <cell r="H220" t="str">
            <v>Tomme de chèvre affinée au Muscadet</v>
          </cell>
          <cell r="J220" t="str">
            <v>ile aux framboises</v>
          </cell>
        </row>
        <row r="221">
          <cell r="B221" t="str">
            <v>pizza marghérita</v>
          </cell>
          <cell r="D221" t="str">
            <v>form'filet de dorade</v>
          </cell>
          <cell r="H221" t="str">
            <v>Tomme de chèvre de Savoie</v>
          </cell>
          <cell r="J221" t="str">
            <v>ile flottante au café</v>
          </cell>
        </row>
        <row r="222">
          <cell r="B222" t="str">
            <v>pizza méridionale</v>
          </cell>
          <cell r="D222" t="str">
            <v>fricassee au paprika</v>
          </cell>
          <cell r="H222" t="str">
            <v>Tomme de chèvre des Pyrénées</v>
          </cell>
          <cell r="J222" t="str">
            <v xml:space="preserve">Île flottante au caramel                                                  </v>
          </cell>
        </row>
        <row r="223">
          <cell r="B223" t="str">
            <v>pizza quatre saisons</v>
          </cell>
          <cell r="D223" t="str">
            <v>fricassee de fruits de mer</v>
          </cell>
          <cell r="H223" t="str">
            <v>Tomme de chèvre grise</v>
          </cell>
          <cell r="J223" t="str">
            <v>ile flottante citronnée</v>
          </cell>
        </row>
        <row r="224">
          <cell r="B224" t="str">
            <v>pizza regina</v>
          </cell>
          <cell r="D224" t="str">
            <v xml:space="preserve">Fricassée de poisson sauce cressonnette                               </v>
          </cell>
          <cell r="H224" t="str">
            <v>Tomme de Montagne</v>
          </cell>
          <cell r="J224" t="str">
            <v>ile pralinee au caramel</v>
          </cell>
        </row>
        <row r="225">
          <cell r="B225" t="str">
            <v>pizza rimini</v>
          </cell>
          <cell r="D225" t="str">
            <v>fricassee de veau</v>
          </cell>
          <cell r="H225" t="str">
            <v>Tomme de Montagne Dent du Chat</v>
          </cell>
          <cell r="J225" t="str">
            <v>ile rose</v>
          </cell>
        </row>
        <row r="226">
          <cell r="B226" t="str">
            <v>pizza romaine</v>
          </cell>
          <cell r="D226" t="str">
            <v xml:space="preserve">Fricassée de volaille à l’ancienne                                      </v>
          </cell>
          <cell r="H226" t="str">
            <v>Tomme de Montagne du Jura Suisse</v>
          </cell>
          <cell r="J226" t="str">
            <v>ile vanillee aux fruits rouges</v>
          </cell>
        </row>
        <row r="227">
          <cell r="B227" t="str">
            <v>pizza royale</v>
          </cell>
          <cell r="D227" t="str">
            <v xml:space="preserve">Fricassée océane                                                          </v>
          </cell>
          <cell r="H227" t="str">
            <v>Tomme de Rhuys</v>
          </cell>
          <cell r="J227" t="str">
            <v>ile vanillée aux noisettes</v>
          </cell>
        </row>
        <row r="228">
          <cell r="B228" t="str">
            <v>pizza santa fe</v>
          </cell>
          <cell r="D228" t="str">
            <v>fricassées de poulet sauce curry</v>
          </cell>
          <cell r="H228" t="str">
            <v>Tomme de Rilhac Xaintrie</v>
          </cell>
          <cell r="J228" t="str">
            <v>ile verte</v>
          </cell>
        </row>
        <row r="229">
          <cell r="B229" t="str">
            <v>pizza tomates mozzarella</v>
          </cell>
          <cell r="D229" t="str">
            <v>galopin de veau aux deux fromages</v>
          </cell>
          <cell r="H229" t="str">
            <v>Tomme de Savoie</v>
          </cell>
          <cell r="J229" t="str">
            <v>iles flottantes</v>
          </cell>
        </row>
        <row r="230">
          <cell r="B230" t="str">
            <v>poireaux en vinaigrette</v>
          </cell>
          <cell r="D230" t="str">
            <v>gibelotte de lapin</v>
          </cell>
          <cell r="H230" t="str">
            <v>Tomme de vache au Muscadet</v>
          </cell>
          <cell r="J230" t="str">
            <v>imperiale a la japonaise</v>
          </cell>
        </row>
        <row r="231">
          <cell r="B231" t="str">
            <v>pois chiches en salade</v>
          </cell>
          <cell r="D231" t="str">
            <v xml:space="preserve">Gibelotte de lapin                                                        </v>
          </cell>
          <cell r="H231" t="str">
            <v>Tomme de vache du Béarn</v>
          </cell>
          <cell r="J231" t="str">
            <v>impériale au fromage</v>
          </cell>
        </row>
        <row r="232">
          <cell r="B232" t="str">
            <v>Poivrons doux à l'huile d'olive</v>
          </cell>
          <cell r="D232" t="str">
            <v xml:space="preserve">Gigolettes de volaille au porto blanc                                  </v>
          </cell>
          <cell r="H232" t="str">
            <v>Tomme de Yenne</v>
          </cell>
          <cell r="J232" t="str">
            <v>irish stew</v>
          </cell>
        </row>
        <row r="233">
          <cell r="B233" t="str">
            <v>pomme en salade d`hiver</v>
          </cell>
          <cell r="D233" t="str">
            <v xml:space="preserve">Gigot d’agneau rôti aux gousses d’ail et  la fleur de thym         </v>
          </cell>
          <cell r="H233" t="str">
            <v>Tomme des Allobroges</v>
          </cell>
          <cell r="J233" t="str">
            <v>jalousie à la frangipane</v>
          </cell>
        </row>
        <row r="234">
          <cell r="B234" t="str">
            <v>pomme et carotte rapees</v>
          </cell>
          <cell r="D234" t="str">
            <v>gigot d'agneau au basilic</v>
          </cell>
          <cell r="H234" t="str">
            <v>Tomme du Berry demi-vieille</v>
          </cell>
          <cell r="J234" t="str">
            <v>kiwi</v>
          </cell>
        </row>
        <row r="235">
          <cell r="B235" t="str">
            <v>pommes de terre en salade</v>
          </cell>
          <cell r="D235" t="str">
            <v>gigot d'agneau au curry</v>
          </cell>
          <cell r="H235" t="str">
            <v>Tomme du Jura</v>
          </cell>
          <cell r="J235" t="str">
            <v>les buns au sésame</v>
          </cell>
        </row>
        <row r="236">
          <cell r="B236" t="str">
            <v>potage ambassadeur</v>
          </cell>
          <cell r="D236" t="str">
            <v>gigot d'agneau londonien</v>
          </cell>
          <cell r="H236" t="str">
            <v>Tomme du Jura Rième</v>
          </cell>
          <cell r="J236" t="str">
            <v>l'exotique</v>
          </cell>
        </row>
        <row r="237">
          <cell r="B237" t="str">
            <v>potage andalous</v>
          </cell>
          <cell r="D237" t="str">
            <v>gigot d'agneau rôti</v>
          </cell>
          <cell r="H237" t="str">
            <v>Tomme du Limousin</v>
          </cell>
          <cell r="J237" t="str">
            <v>l'exquis</v>
          </cell>
        </row>
        <row r="238">
          <cell r="B238" t="str">
            <v>potage au potiron</v>
          </cell>
          <cell r="D238" t="str">
            <v>gigot de lotte farci au riz aux herbes</v>
          </cell>
          <cell r="H238" t="str">
            <v>Tomme du Mont Jura</v>
          </cell>
          <cell r="J238" t="str">
            <v>l'indien</v>
          </cell>
        </row>
        <row r="239">
          <cell r="B239" t="str">
            <v>potage choisy</v>
          </cell>
          <cell r="D239" t="str">
            <v>gigue de chevreuil grand veneur</v>
          </cell>
          <cell r="H239" t="str">
            <v>Tomme fermière</v>
          </cell>
          <cell r="J239" t="str">
            <v>l'italien</v>
          </cell>
        </row>
        <row r="240">
          <cell r="B240" t="str">
            <v>potage condé</v>
          </cell>
          <cell r="D240" t="str">
            <v>gnocchi a l'italienne</v>
          </cell>
          <cell r="H240" t="str">
            <v>Tomme fermière ancestrale</v>
          </cell>
          <cell r="J240" t="str">
            <v>marquise au chocolat noir</v>
          </cell>
        </row>
        <row r="241">
          <cell r="B241" t="str">
            <v>potage crecy</v>
          </cell>
          <cell r="D241" t="str">
            <v>gnocchi au gorgonzola</v>
          </cell>
          <cell r="H241" t="str">
            <v>Tomme fermière aux fleurs</v>
          </cell>
          <cell r="J241" t="str">
            <v xml:space="preserve">Massepain à la noix de coco                                           </v>
          </cell>
        </row>
        <row r="242">
          <cell r="B242" t="str">
            <v xml:space="preserve">Potage crème de légumes                                                </v>
          </cell>
          <cell r="D242" t="str">
            <v>gnocchi de polenta</v>
          </cell>
          <cell r="H242" t="str">
            <v>Tomme fermière aux orties</v>
          </cell>
          <cell r="J242" t="str">
            <v>melon</v>
          </cell>
        </row>
        <row r="243">
          <cell r="B243" t="str">
            <v xml:space="preserve">Potage crème de légumes                                                </v>
          </cell>
          <cell r="D243" t="str">
            <v>goulasch à la hongroise</v>
          </cell>
          <cell r="H243" t="str">
            <v>Tomme fermière d’Alpage céronnée</v>
          </cell>
          <cell r="J243" t="str">
            <v xml:space="preserve">Meringue française                                                       </v>
          </cell>
        </row>
        <row r="244">
          <cell r="B244" t="str">
            <v>potage cultivateur</v>
          </cell>
          <cell r="D244" t="str">
            <v xml:space="preserve">Goulasch de boeuf  la hongroise                                     </v>
          </cell>
          <cell r="H244" t="str">
            <v>Tomme fermière de Montagne</v>
          </cell>
          <cell r="J244" t="str">
            <v xml:space="preserve">Meringue italienne                                                        </v>
          </cell>
        </row>
        <row r="245">
          <cell r="B245" t="str">
            <v xml:space="preserve">Potage cultivateur                                                          </v>
          </cell>
          <cell r="D245" t="str">
            <v>gratin de fruits de mer</v>
          </cell>
          <cell r="H245" t="str">
            <v>Tomme fermière du pigeon blanc</v>
          </cell>
          <cell r="J245" t="str">
            <v>meringue pralinée</v>
          </cell>
        </row>
        <row r="246">
          <cell r="B246" t="str">
            <v xml:space="preserve">Potage cultivateur                                                          </v>
          </cell>
          <cell r="D246" t="str">
            <v xml:space="preserve">Gratin de poisson façon normande                                     </v>
          </cell>
          <cell r="H246" t="str">
            <v>Tomme fermière Savoyarde</v>
          </cell>
          <cell r="J246" t="str">
            <v xml:space="preserve">Millas aux raisins secs                                                    </v>
          </cell>
        </row>
        <row r="247">
          <cell r="B247" t="str">
            <v>potage darblay</v>
          </cell>
          <cell r="D247" t="str">
            <v>grenadin de veau a l'estragon</v>
          </cell>
          <cell r="H247" t="str">
            <v>Tomme fumée</v>
          </cell>
          <cell r="J247" t="str">
            <v>mille-feuille</v>
          </cell>
        </row>
        <row r="248">
          <cell r="B248" t="str">
            <v>potage esaü</v>
          </cell>
          <cell r="D248" t="str">
            <v>grenadin de veau zingara</v>
          </cell>
          <cell r="H248" t="str">
            <v>Tomme Kaïkou</v>
          </cell>
          <cell r="J248" t="str">
            <v>mille-feuille du gourmet</v>
          </cell>
        </row>
        <row r="249">
          <cell r="B249" t="str">
            <v>potage julienne</v>
          </cell>
          <cell r="D249" t="str">
            <v>grillade charcutiere</v>
          </cell>
          <cell r="H249" t="str">
            <v>Tomme mixte Chèvre-Brebis</v>
          </cell>
          <cell r="J249" t="str">
            <v>miroir aux myrtilles</v>
          </cell>
        </row>
        <row r="250">
          <cell r="B250" t="str">
            <v>potage parmentier</v>
          </cell>
          <cell r="D250" t="str">
            <v>grillade de porc aux champignons</v>
          </cell>
          <cell r="H250" t="str">
            <v>Tomme mixte Vache-Brebis du Béarn</v>
          </cell>
          <cell r="J250" t="str">
            <v>Moelleux au chocolat</v>
          </cell>
        </row>
        <row r="251">
          <cell r="B251" t="str">
            <v>potage saint-germain</v>
          </cell>
          <cell r="D251" t="str">
            <v>grillade dijonnaise</v>
          </cell>
          <cell r="H251" t="str">
            <v>Tomme Piémontaise</v>
          </cell>
          <cell r="J251" t="str">
            <v>moka</v>
          </cell>
        </row>
        <row r="252">
          <cell r="B252" t="str">
            <v>potage sante</v>
          </cell>
          <cell r="D252" t="str">
            <v>haché de veau sauce aux poivres</v>
          </cell>
          <cell r="H252" t="str">
            <v>Tomme tradition au Poivre</v>
          </cell>
          <cell r="J252" t="str">
            <v>mousse a la noix de coco</v>
          </cell>
        </row>
        <row r="253">
          <cell r="B253" t="str">
            <v>potage sport</v>
          </cell>
          <cell r="D253" t="str">
            <v>hachis parmentier</v>
          </cell>
          <cell r="H253" t="str">
            <v>Tommette bleue de Brebis</v>
          </cell>
          <cell r="J253" t="str">
            <v>mousse antillaise</v>
          </cell>
        </row>
        <row r="254">
          <cell r="B254" t="str">
            <v>potage velours</v>
          </cell>
          <cell r="D254" t="str">
            <v>hoki pane</v>
          </cell>
          <cell r="H254" t="str">
            <v>Tommette de Chèvre de Savoie</v>
          </cell>
          <cell r="J254" t="str">
            <v>mousse au café</v>
          </cell>
        </row>
        <row r="255">
          <cell r="B255" t="str">
            <v>quiche au fromage</v>
          </cell>
          <cell r="D255" t="str">
            <v>jambon à la zingaro</v>
          </cell>
          <cell r="H255" t="str">
            <v>Tommette de Missilier</v>
          </cell>
          <cell r="J255" t="str">
            <v>mousse au chocolat</v>
          </cell>
        </row>
        <row r="256">
          <cell r="B256" t="str">
            <v>quiche au jambon cru</v>
          </cell>
          <cell r="D256" t="str">
            <v>jambon a l'aigre-doux</v>
          </cell>
          <cell r="H256" t="str">
            <v>Tommette de Montagne</v>
          </cell>
          <cell r="J256" t="str">
            <v>mousse aux fraises</v>
          </cell>
        </row>
        <row r="257">
          <cell r="B257" t="str">
            <v>quiche au saumon de norvege</v>
          </cell>
          <cell r="D257" t="str">
            <v>jambon sauce aux poivres</v>
          </cell>
          <cell r="H257" t="str">
            <v>Tomyère</v>
          </cell>
          <cell r="J257" t="str">
            <v>mousse aux framboises</v>
          </cell>
        </row>
        <row r="258">
          <cell r="B258" t="str">
            <v>quiche au thon</v>
          </cell>
          <cell r="D258" t="str">
            <v>jarret aux lentilles</v>
          </cell>
          <cell r="H258" t="str">
            <v>Tourret</v>
          </cell>
          <cell r="J258" t="str">
            <v>mousse chantilly</v>
          </cell>
        </row>
        <row r="259">
          <cell r="B259" t="str">
            <v>quiche aux champignons</v>
          </cell>
          <cell r="D259" t="str">
            <v xml:space="preserve">Joue de boeuf en daube rovençale                                  </v>
          </cell>
          <cell r="H259" t="str">
            <v>Tricorne</v>
          </cell>
          <cell r="J259" t="str">
            <v>mousse chocolat à l'anglaise</v>
          </cell>
        </row>
        <row r="260">
          <cell r="B260" t="str">
            <v>quiche bressane</v>
          </cell>
          <cell r="D260" t="str">
            <v>joue de boeuf franche-comté</v>
          </cell>
          <cell r="H260" t="str">
            <v>Vacherin de la Tarentaise</v>
          </cell>
          <cell r="J260" t="str">
            <v>mousse coco a la peche</v>
          </cell>
        </row>
        <row r="261">
          <cell r="B261" t="str">
            <v>quiche estivale</v>
          </cell>
          <cell r="D261" t="str">
            <v>langue sauce piquante</v>
          </cell>
          <cell r="H261" t="str">
            <v>Vacherin des Bauges</v>
          </cell>
          <cell r="J261" t="str">
            <v>mousse de millet</v>
          </cell>
        </row>
        <row r="262">
          <cell r="B262" t="str">
            <v>quiche fruit de mer</v>
          </cell>
          <cell r="D262" t="str">
            <v>lapin à la bière</v>
          </cell>
          <cell r="H262" t="str">
            <v>Vacherin Mont d’Or AOP</v>
          </cell>
          <cell r="J262" t="str">
            <v>mousse de scarabée croquante</v>
          </cell>
        </row>
        <row r="263">
          <cell r="B263" t="str">
            <v>quiche lorraine</v>
          </cell>
          <cell r="D263" t="str">
            <v>lapin à la moutarde</v>
          </cell>
          <cell r="H263" t="str">
            <v>Vacherin Vaudois</v>
          </cell>
          <cell r="J263" t="str">
            <v>mousse des tropiques</v>
          </cell>
        </row>
        <row r="264">
          <cell r="B264" t="str">
            <v xml:space="preserve">Quiche lorraine                                                             </v>
          </cell>
          <cell r="D264" t="str">
            <v xml:space="preserve">Lapin à la moutarde                                                     </v>
          </cell>
          <cell r="H264" t="str">
            <v>Vacherin Fribourgeois</v>
          </cell>
          <cell r="J264" t="str">
            <v>mousse du chef</v>
          </cell>
        </row>
        <row r="265">
          <cell r="B265" t="str">
            <v>quiche poireau/saumon</v>
          </cell>
          <cell r="D265" t="str">
            <v xml:space="preserve">Lapin sauté aux chamignons                                          </v>
          </cell>
          <cell r="H265" t="str">
            <v>Valençay</v>
          </cell>
          <cell r="J265" t="str">
            <v>mousse feu d'artifice</v>
          </cell>
        </row>
        <row r="266">
          <cell r="B266" t="str">
            <v>quiche provencale</v>
          </cell>
          <cell r="D266" t="str">
            <v>lasagne</v>
          </cell>
          <cell r="H266" t="str">
            <v>Vieux Lille</v>
          </cell>
          <cell r="J266" t="str">
            <v>mousse foret noire</v>
          </cell>
        </row>
        <row r="267">
          <cell r="B267" t="str">
            <v>radis en salade</v>
          </cell>
          <cell r="D267" t="str">
            <v>lasagne au saumon fume de norvege</v>
          </cell>
          <cell r="J267" t="str">
            <v>mousse italienne</v>
          </cell>
        </row>
        <row r="268">
          <cell r="B268" t="str">
            <v>radis noir citronné</v>
          </cell>
          <cell r="D268" t="str">
            <v>lasagne belcantada</v>
          </cell>
          <cell r="J268" t="str">
            <v>mousse liqueur d`orange</v>
          </cell>
        </row>
        <row r="269">
          <cell r="B269" t="str">
            <v>ramequin au jambon</v>
          </cell>
          <cell r="D269" t="str">
            <v>lasagne de l'océan</v>
          </cell>
          <cell r="J269" t="str">
            <v>mousse surprise</v>
          </cell>
        </row>
        <row r="270">
          <cell r="B270" t="str">
            <v>ramequin lorrain</v>
          </cell>
          <cell r="D270" t="str">
            <v>lasagne de thon "à la kingston town"</v>
          </cell>
          <cell r="J270" t="str">
            <v>mousse tutti frutti</v>
          </cell>
        </row>
        <row r="271">
          <cell r="B271" t="str">
            <v>rémoulade de céleri marine</v>
          </cell>
          <cell r="D271" t="str">
            <v>lasagnes du pêcheur</v>
          </cell>
          <cell r="J271" t="str">
            <v>mousse vénitienne</v>
          </cell>
        </row>
        <row r="272">
          <cell r="B272" t="str">
            <v>rillette de thon</v>
          </cell>
          <cell r="D272" t="str">
            <v>lieu à la mousse de saumon</v>
          </cell>
          <cell r="J272" t="str">
            <v>mousse zebree</v>
          </cell>
        </row>
        <row r="273">
          <cell r="B273" t="str">
            <v xml:space="preserve">Rillettes de saumon à l’aneth </v>
          </cell>
          <cell r="D273" t="str">
            <v>lieu sauce framboise</v>
          </cell>
          <cell r="J273" t="str">
            <v xml:space="preserve">Muffins aux pépites de chocolat                                        </v>
          </cell>
        </row>
        <row r="274">
          <cell r="B274" t="str">
            <v>riz à la niçoise</v>
          </cell>
          <cell r="D274" t="str">
            <v>longe de veau au basilic</v>
          </cell>
          <cell r="J274" t="str">
            <v>neige aux cerises</v>
          </cell>
        </row>
        <row r="275">
          <cell r="B275" t="str">
            <v>riz du pecheur en salade</v>
          </cell>
          <cell r="D275" t="str">
            <v>lotte au poivre vert</v>
          </cell>
          <cell r="J275" t="str">
            <v xml:space="preserve">Nougat glacé au miel                                                    </v>
          </cell>
        </row>
        <row r="276">
          <cell r="B276" t="str">
            <v>riz en panier nicoise</v>
          </cell>
          <cell r="D276" t="str">
            <v>loup de mer a l'oseille</v>
          </cell>
          <cell r="J276" t="str">
            <v>orange</v>
          </cell>
        </row>
        <row r="277">
          <cell r="B277" t="str">
            <v>riz en salade jardiniere</v>
          </cell>
          <cell r="D277" t="str">
            <v>loup de mer au basilic</v>
          </cell>
          <cell r="J277" t="str">
            <v>orange confite mousse chocolat</v>
          </cell>
        </row>
        <row r="278">
          <cell r="B278" t="str">
            <v>riz en salade maharadjah</v>
          </cell>
          <cell r="D278" t="str">
            <v>magret de canard à l`aigre doux</v>
          </cell>
          <cell r="J278" t="str">
            <v xml:space="preserve">Pain d’épices                                                              </v>
          </cell>
        </row>
        <row r="279">
          <cell r="B279" t="str">
            <v>romaine au chèvre</v>
          </cell>
          <cell r="D279" t="str">
            <v>maquereau a la moutarde</v>
          </cell>
          <cell r="J279" t="str">
            <v>pamplemousse</v>
          </cell>
        </row>
        <row r="280">
          <cell r="B280" t="str">
            <v>rosette et beurre</v>
          </cell>
          <cell r="D280" t="str">
            <v xml:space="preserve">Marinière de moules                                                       </v>
          </cell>
          <cell r="J280" t="str">
            <v>pamplemousse au sucre</v>
          </cell>
        </row>
        <row r="281">
          <cell r="B281" t="str">
            <v>salade a l`emmental</v>
          </cell>
          <cell r="D281" t="str">
            <v xml:space="preserve">Matelote de saumonettes                                                 </v>
          </cell>
          <cell r="J281" t="str">
            <v>pamplemousse aux fruits</v>
          </cell>
        </row>
        <row r="282">
          <cell r="B282" t="str">
            <v>salade a l`orange</v>
          </cell>
          <cell r="D282" t="str">
            <v>matelote de veau</v>
          </cell>
          <cell r="J282" t="str">
            <v>parfait aux trois parfums</v>
          </cell>
        </row>
        <row r="283">
          <cell r="B283" t="str">
            <v>salade a l'ail</v>
          </cell>
          <cell r="D283" t="str">
            <v>médaillon de merlu aux crevettes</v>
          </cell>
          <cell r="J283" t="str">
            <v>paris-brest au praline</v>
          </cell>
        </row>
        <row r="284">
          <cell r="B284" t="str">
            <v>salade acadienne</v>
          </cell>
          <cell r="D284" t="str">
            <v>medaillon de veau aux cepes</v>
          </cell>
          <cell r="J284" t="str">
            <v xml:space="preserve">Pâte à choux                                                              </v>
          </cell>
        </row>
        <row r="285">
          <cell r="B285" t="str">
            <v>salade alsacienne</v>
          </cell>
          <cell r="D285" t="str">
            <v>medaillon de veau gismonda</v>
          </cell>
          <cell r="J285" t="str">
            <v xml:space="preserve">Pâte à foncer                                                              </v>
          </cell>
        </row>
        <row r="286">
          <cell r="B286" t="str">
            <v>salade americaine</v>
          </cell>
          <cell r="D286" t="str">
            <v>merguez à l'orientale</v>
          </cell>
          <cell r="J286" t="str">
            <v xml:space="preserve">Pâte à pizza                                                                </v>
          </cell>
        </row>
        <row r="287">
          <cell r="B287" t="str">
            <v>salade aquitaine</v>
          </cell>
          <cell r="D287" t="str">
            <v>merlan en beignet</v>
          </cell>
          <cell r="J287" t="str">
            <v xml:space="preserve">Pâte briochée                                                             </v>
          </cell>
        </row>
        <row r="288">
          <cell r="B288" t="str">
            <v>salade argenteuil aux gesiers</v>
          </cell>
          <cell r="D288" t="str">
            <v>merlu à la livournaise</v>
          </cell>
          <cell r="J288" t="str">
            <v xml:space="preserve">Pâte feuilletée (feuilletage rapide)                                     </v>
          </cell>
        </row>
        <row r="289">
          <cell r="B289" t="str">
            <v>salade au bacon</v>
          </cell>
          <cell r="D289" t="str">
            <v>merlu blanc pane frit</v>
          </cell>
          <cell r="J289" t="str">
            <v xml:space="preserve">Pâte sablée                                                                </v>
          </cell>
        </row>
        <row r="290">
          <cell r="B290" t="str">
            <v>salade au chevre chaud</v>
          </cell>
          <cell r="D290" t="str">
            <v>mignon de porc au miel</v>
          </cell>
          <cell r="J290" t="str">
            <v xml:space="preserve">Pâte sucrée                                                                </v>
          </cell>
        </row>
        <row r="291">
          <cell r="B291" t="str">
            <v>salade au chou rouge</v>
          </cell>
          <cell r="D291" t="str">
            <v>mignonin de veau</v>
          </cell>
          <cell r="J291" t="str">
            <v>peche au vin</v>
          </cell>
        </row>
        <row r="292">
          <cell r="B292" t="str">
            <v>salade au saumon fumé</v>
          </cell>
          <cell r="D292" t="str">
            <v>mignonin de veau curry</v>
          </cell>
          <cell r="J292" t="str">
            <v>pêche jaune</v>
          </cell>
        </row>
        <row r="293">
          <cell r="B293" t="str">
            <v>salade auvergnate</v>
          </cell>
          <cell r="D293" t="str">
            <v xml:space="preserve">Mijoté de dinde Marengo                                               </v>
          </cell>
          <cell r="J293" t="str">
            <v>peche melba</v>
          </cell>
        </row>
        <row r="294">
          <cell r="B294" t="str">
            <v>salade aux cervelas</v>
          </cell>
          <cell r="D294" t="str">
            <v>milanaise de veau</v>
          </cell>
          <cell r="J294" t="str">
            <v>pêche surprise</v>
          </cell>
        </row>
        <row r="295">
          <cell r="B295" t="str">
            <v>salade aux crevettes</v>
          </cell>
          <cell r="D295" t="str">
            <v xml:space="preserve">Morue à la provençale                                                    </v>
          </cell>
          <cell r="J295" t="str">
            <v>pêches au sirop</v>
          </cell>
        </row>
        <row r="296">
          <cell r="B296" t="str">
            <v>salade aux radis</v>
          </cell>
          <cell r="D296" t="str">
            <v>morue a l'espagnole</v>
          </cell>
          <cell r="J296" t="str">
            <v>petit-suisse en chemise</v>
          </cell>
        </row>
        <row r="297">
          <cell r="B297" t="str">
            <v>salade baltique</v>
          </cell>
          <cell r="D297" t="str">
            <v>morue à l'oignon</v>
          </cell>
          <cell r="J297" t="str">
            <v>planteur antillais</v>
          </cell>
        </row>
        <row r="298">
          <cell r="B298" t="str">
            <v>salade bords de loire</v>
          </cell>
          <cell r="D298" t="str">
            <v xml:space="preserve">Mouclade à la crème                                                     </v>
          </cell>
          <cell r="J298" t="str">
            <v>poire au chocolat</v>
          </cell>
        </row>
        <row r="299">
          <cell r="B299" t="str">
            <v>salade bretonne</v>
          </cell>
          <cell r="D299" t="str">
            <v>moules marinieres</v>
          </cell>
          <cell r="J299" t="str">
            <v>poire cuite au vin</v>
          </cell>
        </row>
        <row r="300">
          <cell r="B300" t="str">
            <v>salade camarguaise</v>
          </cell>
          <cell r="D300" t="str">
            <v>moussaka au boeuf</v>
          </cell>
          <cell r="J300" t="str">
            <v>poire doyenne du comice</v>
          </cell>
        </row>
        <row r="301">
          <cell r="B301" t="str">
            <v>salade cambodgienne</v>
          </cell>
          <cell r="D301" t="str">
            <v>navarin aux pommes</v>
          </cell>
          <cell r="J301" t="str">
            <v>poire et creme anglaise</v>
          </cell>
        </row>
        <row r="302">
          <cell r="B302" t="str">
            <v>salade cancalaise</v>
          </cell>
          <cell r="D302" t="str">
            <v xml:space="preserve">Navarin d’agneau aux herbes de la garrigue                        </v>
          </cell>
          <cell r="J302" t="str">
            <v>poire orangine</v>
          </cell>
        </row>
        <row r="303">
          <cell r="B303" t="str">
            <v>salade cauchoise</v>
          </cell>
          <cell r="D303" t="str">
            <v xml:space="preserve">Noix de pétoncles Newburg                                              </v>
          </cell>
          <cell r="J303" t="str">
            <v>poire passe crassane</v>
          </cell>
        </row>
        <row r="304">
          <cell r="B304" t="str">
            <v>salade changchun</v>
          </cell>
          <cell r="D304" t="str">
            <v>noix de saint-jacques au chou</v>
          </cell>
          <cell r="J304" t="str">
            <v>poire pâtissière</v>
          </cell>
        </row>
        <row r="305">
          <cell r="B305" t="str">
            <v>salade coeur de palmier</v>
          </cell>
          <cell r="D305" t="str">
            <v>noix de veau aux herbes</v>
          </cell>
          <cell r="J305" t="str">
            <v>poire williams</v>
          </cell>
        </row>
        <row r="306">
          <cell r="B306" t="str">
            <v xml:space="preserve">Salade Coleslaw </v>
          </cell>
          <cell r="D306" t="str">
            <v>normandin de veau parisienne</v>
          </cell>
          <cell r="J306" t="str">
            <v>poires au sirop</v>
          </cell>
        </row>
        <row r="307">
          <cell r="B307" t="str">
            <v>salade colombine</v>
          </cell>
          <cell r="D307" t="str">
            <v>nuggets de volaille</v>
          </cell>
          <cell r="J307" t="str">
            <v>poirier</v>
          </cell>
        </row>
        <row r="308">
          <cell r="B308" t="str">
            <v>salade concombres et tomates</v>
          </cell>
          <cell r="D308" t="str">
            <v>onglet sauce bearnaise</v>
          </cell>
          <cell r="J308" t="str">
            <v>pomelos/orange en salade</v>
          </cell>
        </row>
        <row r="309">
          <cell r="B309" t="str">
            <v>salade croquante</v>
          </cell>
          <cell r="D309" t="str">
            <v>osso buco a l'italienne</v>
          </cell>
          <cell r="J309" t="str">
            <v>pomme &amp; coulis framboise</v>
          </cell>
        </row>
        <row r="310">
          <cell r="B310" t="str">
            <v>salade d'agrumes</v>
          </cell>
          <cell r="D310" t="str">
            <v>osso buco de dindonneau</v>
          </cell>
          <cell r="J310" t="str">
            <v>pomme a la ninon</v>
          </cell>
        </row>
        <row r="311">
          <cell r="B311" t="str">
            <v>salade d'automne</v>
          </cell>
          <cell r="D311" t="str">
            <v>osso buco de lotte</v>
          </cell>
          <cell r="J311" t="str">
            <v>pomme au coulis de fruit</v>
          </cell>
        </row>
        <row r="312">
          <cell r="B312" t="str">
            <v>salade d'avocats et de kiwis</v>
          </cell>
          <cell r="D312" t="str">
            <v>Osso-buco de dinde aux zestes d’orange et de citron</v>
          </cell>
          <cell r="J312" t="str">
            <v>pomme au four</v>
          </cell>
        </row>
        <row r="313">
          <cell r="B313" t="str">
            <v>salade de betteraves</v>
          </cell>
          <cell r="D313" t="str">
            <v>paëlla</v>
          </cell>
          <cell r="J313" t="str">
            <v>pomme blanche-neige</v>
          </cell>
        </row>
        <row r="314">
          <cell r="B314" t="str">
            <v>salade de blé à l'orange</v>
          </cell>
          <cell r="D314" t="str">
            <v>palette à la diable</v>
          </cell>
          <cell r="J314" t="str">
            <v>pomme golden</v>
          </cell>
        </row>
        <row r="315">
          <cell r="B315" t="str">
            <v>salade de bretagne</v>
          </cell>
          <cell r="D315" t="str">
            <v>palette à l'alsacienne</v>
          </cell>
          <cell r="J315" t="str">
            <v>pomme granny smith</v>
          </cell>
        </row>
        <row r="316">
          <cell r="B316" t="str">
            <v>salade de canut</v>
          </cell>
          <cell r="D316" t="str">
            <v>palette aux petits pois</v>
          </cell>
          <cell r="J316" t="str">
            <v>pomme jackson</v>
          </cell>
        </row>
        <row r="317">
          <cell r="B317" t="str">
            <v>salade de choux</v>
          </cell>
          <cell r="D317" t="str">
            <v>palette provencale aux lentilles</v>
          </cell>
          <cell r="J317" t="str">
            <v xml:space="preserve">Pommes chaudes confites à la cannelle et sauce caramel         </v>
          </cell>
        </row>
        <row r="318">
          <cell r="B318" t="str">
            <v>salade de fruits de mer</v>
          </cell>
          <cell r="D318" t="str">
            <v>parmentiere au thon</v>
          </cell>
          <cell r="J318" t="str">
            <v>pommes macaire</v>
          </cell>
        </row>
        <row r="319">
          <cell r="B319" t="str">
            <v>salade de lentilles</v>
          </cell>
          <cell r="D319" t="str">
            <v>paupiette a l`italienne</v>
          </cell>
          <cell r="J319" t="str">
            <v>profiteroles chocolat</v>
          </cell>
        </row>
        <row r="320">
          <cell r="B320" t="str">
            <v>salade de maïs</v>
          </cell>
          <cell r="D320" t="str">
            <v>paupiette de dinde à l'estragon</v>
          </cell>
          <cell r="J320" t="str">
            <v>prunes</v>
          </cell>
        </row>
        <row r="321">
          <cell r="B321" t="str">
            <v>salade de maïs en marinade</v>
          </cell>
          <cell r="D321" t="str">
            <v>paupiette de lapin provençale</v>
          </cell>
          <cell r="J321" t="str">
            <v xml:space="preserve">Pudding de riz au caramel                                              </v>
          </cell>
        </row>
        <row r="322">
          <cell r="B322" t="str">
            <v>salade de museau</v>
          </cell>
          <cell r="D322" t="str">
            <v>paupiette de saumon</v>
          </cell>
          <cell r="J322" t="str">
            <v>quatre-quarts aux fruits</v>
          </cell>
        </row>
        <row r="323">
          <cell r="B323" t="str">
            <v>salade de pâtes alsacienne</v>
          </cell>
          <cell r="D323" t="str">
            <v>paupiette de saumon a la creme</v>
          </cell>
          <cell r="J323" t="str">
            <v>quenelles trois chocolat</v>
          </cell>
        </row>
        <row r="324">
          <cell r="B324" t="str">
            <v>salade de pâtes asiatique</v>
          </cell>
          <cell r="D324" t="str">
            <v>paupiette de saumon vin blanc</v>
          </cell>
          <cell r="J324" t="str">
            <v>quetsches au sirop</v>
          </cell>
        </row>
        <row r="325">
          <cell r="B325" t="str">
            <v>salade de pâtes catalane</v>
          </cell>
          <cell r="D325" t="str">
            <v>paupiette de veau chasseur</v>
          </cell>
          <cell r="J325" t="str">
            <v>raisin blanc</v>
          </cell>
        </row>
        <row r="326">
          <cell r="B326" t="str">
            <v>salade de pâtes saint-philibert</v>
          </cell>
          <cell r="D326" t="str">
            <v>paupiette de veau normande</v>
          </cell>
          <cell r="J326" t="str">
            <v>raisin noir</v>
          </cell>
        </row>
        <row r="327">
          <cell r="B327" t="str">
            <v>salade de quinoa</v>
          </cell>
          <cell r="D327" t="str">
            <v>paupiette du pecheur a la creme</v>
          </cell>
          <cell r="J327" t="str">
            <v>riz au lait</v>
          </cell>
        </row>
        <row r="328">
          <cell r="B328" t="str">
            <v>salade de riz</v>
          </cell>
          <cell r="D328" t="str">
            <v xml:space="preserve">paupiettes de dinde à l’estragon                                        </v>
          </cell>
          <cell r="J328" t="str">
            <v>riz au lait a la conde</v>
          </cell>
        </row>
        <row r="329">
          <cell r="B329" t="str">
            <v>salade de riz au thon</v>
          </cell>
          <cell r="D329" t="str">
            <v>pavé d'autruche sauce civet</v>
          </cell>
          <cell r="J329" t="str">
            <v>riz au lait aux griottes</v>
          </cell>
        </row>
        <row r="330">
          <cell r="B330" t="str">
            <v>salade de saucisse et pdt</v>
          </cell>
          <cell r="D330" t="str">
            <v>pave de biche sauce civet</v>
          </cell>
          <cell r="J330" t="str">
            <v>roulé à la compote</v>
          </cell>
        </row>
        <row r="331">
          <cell r="B331" t="str">
            <v>salade de shangai</v>
          </cell>
          <cell r="D331" t="str">
            <v>pave de boeuf au poivre</v>
          </cell>
          <cell r="J331" t="str">
            <v>roulé à la confiture</v>
          </cell>
        </row>
        <row r="332">
          <cell r="B332" t="str">
            <v>salade de tomates a la feta et au persil</v>
          </cell>
          <cell r="D332" t="str">
            <v>pave de rumsteak a l`estragon</v>
          </cell>
          <cell r="J332" t="str">
            <v>sables aux amandes</v>
          </cell>
        </row>
        <row r="333">
          <cell r="B333" t="str">
            <v>salade de tomates mimosa</v>
          </cell>
          <cell r="D333" t="str">
            <v>pavé de rumsteak tyrolienne</v>
          </cell>
          <cell r="J333" t="str">
            <v>salade acapulco</v>
          </cell>
        </row>
        <row r="334">
          <cell r="B334" t="str">
            <v>salade de tortis</v>
          </cell>
          <cell r="D334" t="str">
            <v>pavé de saumon aux deux sauces</v>
          </cell>
          <cell r="J334" t="str">
            <v>salade de banane sofia</v>
          </cell>
        </row>
        <row r="335">
          <cell r="B335" t="str">
            <v>Salade de witloof et châtaignes à l'effeuillade de haddock</v>
          </cell>
          <cell r="D335" t="str">
            <v>pave de saumon norvegien a l'oseille</v>
          </cell>
          <cell r="J335" t="str">
            <v>salade de fruits à la menthe</v>
          </cell>
        </row>
        <row r="336">
          <cell r="B336" t="str">
            <v>salade d'endives aux noix</v>
          </cell>
          <cell r="D336" t="str">
            <v>pave de saumon oseille</v>
          </cell>
          <cell r="J336" t="str">
            <v>salade de fruits au vin muscat</v>
          </cell>
        </row>
        <row r="337">
          <cell r="B337" t="str">
            <v>salade des alpages</v>
          </cell>
          <cell r="D337" t="str">
            <v>pave de turbot nantaise</v>
          </cell>
          <cell r="J337" t="str">
            <v>salade de fruits d'ete</v>
          </cell>
        </row>
        <row r="338">
          <cell r="B338" t="str">
            <v>salade des montagnes</v>
          </cell>
          <cell r="D338" t="str">
            <v xml:space="preserve">Pavés de colin provençal                                                 </v>
          </cell>
          <cell r="J338" t="str">
            <v>salade de fruits jaunes</v>
          </cell>
        </row>
        <row r="339">
          <cell r="B339" t="str">
            <v>salade dijonnaise</v>
          </cell>
          <cell r="D339" t="str">
            <v>Pavés de saumon à l’unilatéral</v>
          </cell>
          <cell r="J339" t="str">
            <v>salade pommes et kiwis</v>
          </cell>
        </row>
        <row r="340">
          <cell r="B340" t="str">
            <v>salade d'olympie</v>
          </cell>
          <cell r="D340" t="str">
            <v>petit sale aux lentilles</v>
          </cell>
          <cell r="J340" t="str">
            <v>salade pommes et pruneaux</v>
          </cell>
        </row>
        <row r="341">
          <cell r="B341" t="str">
            <v>salade d'orange et fruits</v>
          </cell>
          <cell r="D341" t="str">
            <v xml:space="preserve">pièce de boeuf  la bourgeoise                                         </v>
          </cell>
          <cell r="J341" t="str">
            <v>samba du carnaval</v>
          </cell>
        </row>
        <row r="342">
          <cell r="B342" t="str">
            <v>salade du mont</v>
          </cell>
          <cell r="D342" t="str">
            <v>pintade rôtie</v>
          </cell>
          <cell r="J342" t="str">
            <v xml:space="preserve">Sauces pour desserts                                                     </v>
          </cell>
        </row>
        <row r="343">
          <cell r="B343" t="str">
            <v>salade du nord a l'ebly</v>
          </cell>
          <cell r="D343" t="str">
            <v xml:space="preserve">pintade rôtie aux raisins et au verjus                                    </v>
          </cell>
          <cell r="J343" t="str">
            <v>semoule aux fruits</v>
          </cell>
        </row>
        <row r="344">
          <cell r="B344" t="str">
            <v>salade du piémont</v>
          </cell>
          <cell r="D344" t="str">
            <v xml:space="preserve">Pochouse de perche                                                       </v>
          </cell>
          <cell r="J344" t="str">
            <v xml:space="preserve">Sirop de trempage, de glaçage, de punchage                      </v>
          </cell>
        </row>
        <row r="345">
          <cell r="B345" t="str">
            <v>salade du printemps</v>
          </cell>
          <cell r="D345" t="str">
            <v>poisson pane frit</v>
          </cell>
          <cell r="J345" t="str">
            <v>soupe de fruits rouges</v>
          </cell>
        </row>
        <row r="346">
          <cell r="B346" t="str">
            <v>salade en fête</v>
          </cell>
          <cell r="D346" t="str">
            <v>poitrine de veau roti</v>
          </cell>
          <cell r="J346" t="str">
            <v>surprise au chocolat</v>
          </cell>
        </row>
        <row r="347">
          <cell r="B347" t="str">
            <v>salade exotique</v>
          </cell>
          <cell r="D347" t="str">
            <v>porc a l`espagnole</v>
          </cell>
          <cell r="J347" t="str">
            <v>tarte à l'ananas</v>
          </cell>
        </row>
        <row r="348">
          <cell r="B348" t="str">
            <v>salade fantaisie</v>
          </cell>
          <cell r="D348" t="str">
            <v>porc a la napolitaine</v>
          </cell>
          <cell r="J348" t="str">
            <v xml:space="preserve">Tarte alsacienne                                                           </v>
          </cell>
        </row>
        <row r="349">
          <cell r="B349" t="str">
            <v>salade farandole</v>
          </cell>
          <cell r="D349" t="str">
            <v>porc a l'ananas</v>
          </cell>
          <cell r="J349" t="str">
            <v xml:space="preserve">Tarte amandine                                                           </v>
          </cell>
        </row>
        <row r="350">
          <cell r="B350" t="str">
            <v>salade fermiere</v>
          </cell>
          <cell r="D350" t="str">
            <v>porc roti aux airelles</v>
          </cell>
          <cell r="J350" t="str">
            <v xml:space="preserve">Tarte au citron et tarte au citron meringuée                           </v>
          </cell>
        </row>
        <row r="351">
          <cell r="B351" t="str">
            <v>salade flamande</v>
          </cell>
          <cell r="D351" t="str">
            <v>porc roti aux pruneaux</v>
          </cell>
          <cell r="J351" t="str">
            <v>tarte aux fruits de la forêt</v>
          </cell>
        </row>
        <row r="352">
          <cell r="B352" t="str">
            <v>salade franc-comtoise</v>
          </cell>
          <cell r="D352" t="str">
            <v>porc saute aux poivrons</v>
          </cell>
          <cell r="J352" t="str">
            <v>tarte aux mirabelles</v>
          </cell>
        </row>
        <row r="353">
          <cell r="B353" t="str">
            <v>salade fruitée</v>
          </cell>
          <cell r="D353" t="str">
            <v>porc saute aux pruneaux</v>
          </cell>
          <cell r="J353" t="str">
            <v>tarte aux myrtilles</v>
          </cell>
        </row>
        <row r="354">
          <cell r="B354" t="str">
            <v>salade gourmande</v>
          </cell>
          <cell r="D354" t="str">
            <v>pot au feu</v>
          </cell>
          <cell r="J354" t="str">
            <v>tarte aux poires</v>
          </cell>
        </row>
        <row r="355">
          <cell r="B355" t="str">
            <v>salade helène</v>
          </cell>
          <cell r="D355" t="str">
            <v>pot au feu marin</v>
          </cell>
          <cell r="J355" t="str">
            <v>tarte aux pommes</v>
          </cell>
        </row>
        <row r="356">
          <cell r="B356" t="str">
            <v>salade hollywood</v>
          </cell>
          <cell r="D356" t="str">
            <v>pot-au-feu</v>
          </cell>
          <cell r="J356" t="str">
            <v>tarte aux pommes a l'alsacienne</v>
          </cell>
        </row>
        <row r="357">
          <cell r="B357" t="str">
            <v>salade impromptue</v>
          </cell>
          <cell r="D357" t="str">
            <v>pot-au-feu à la paysanne</v>
          </cell>
          <cell r="J357" t="str">
            <v>tarte aux prunes</v>
          </cell>
        </row>
        <row r="358">
          <cell r="B358" t="str">
            <v>salade jurassienne</v>
          </cell>
          <cell r="D358" t="str">
            <v>pot-au-feu de poissons</v>
          </cell>
          <cell r="J358" t="str">
            <v>tarte chocopoire</v>
          </cell>
        </row>
        <row r="359">
          <cell r="B359" t="str">
            <v>salade lentille et tomate</v>
          </cell>
          <cell r="D359" t="str">
            <v>potee lorraine</v>
          </cell>
          <cell r="J359" t="str">
            <v>tarte citron meringuee</v>
          </cell>
        </row>
        <row r="360">
          <cell r="B360" t="str">
            <v>salade maraîchère</v>
          </cell>
          <cell r="D360" t="str">
            <v xml:space="preserve">poulet  la crème de tomate éicée                                  </v>
          </cell>
          <cell r="J360" t="str">
            <v>tarte des monts dore</v>
          </cell>
        </row>
        <row r="361">
          <cell r="B361" t="str">
            <v>salade melangee</v>
          </cell>
          <cell r="D361" t="str">
            <v>poulet à l`americaine</v>
          </cell>
          <cell r="J361" t="str">
            <v>tarte patissiere</v>
          </cell>
        </row>
        <row r="362">
          <cell r="B362" t="str">
            <v>salade mexicaine</v>
          </cell>
          <cell r="D362" t="str">
            <v>poulet à l'estragon</v>
          </cell>
          <cell r="J362" t="str">
            <v xml:space="preserve">Tarte tatin                                                                   </v>
          </cell>
        </row>
        <row r="363">
          <cell r="B363" t="str">
            <v>salade monegasque</v>
          </cell>
          <cell r="D363" t="str">
            <v>poulet au paprika</v>
          </cell>
          <cell r="J363" t="str">
            <v>tartelette à la lombarde</v>
          </cell>
        </row>
        <row r="364">
          <cell r="B364" t="str">
            <v>salade multicolore</v>
          </cell>
          <cell r="D364" t="str">
            <v>poulet aux amandes</v>
          </cell>
          <cell r="J364" t="str">
            <v>tartelette a l'ananas</v>
          </cell>
        </row>
        <row r="365">
          <cell r="B365" t="str">
            <v>salade niçoise</v>
          </cell>
          <cell r="D365" t="str">
            <v>poulet basquaise</v>
          </cell>
          <cell r="J365" t="str">
            <v>tartelette a l'orange</v>
          </cell>
        </row>
        <row r="366">
          <cell r="B366" t="str">
            <v>salade nordique</v>
          </cell>
          <cell r="D366" t="str">
            <v xml:space="preserve">poulet basquaise                                                           </v>
          </cell>
          <cell r="J366" t="str">
            <v>tartelette ardéchoise</v>
          </cell>
        </row>
        <row r="367">
          <cell r="B367" t="str">
            <v>salade norvegienne</v>
          </cell>
          <cell r="D367" t="str">
            <v>poulet crecy</v>
          </cell>
          <cell r="J367" t="str">
            <v>tartelette au chocolat</v>
          </cell>
        </row>
        <row r="368">
          <cell r="B368" t="str">
            <v>salade oranaise</v>
          </cell>
          <cell r="D368" t="str">
            <v>poulet louisiane</v>
          </cell>
          <cell r="J368" t="str">
            <v>tartelette au citron</v>
          </cell>
        </row>
        <row r="369">
          <cell r="B369" t="str">
            <v>salade parisienne</v>
          </cell>
          <cell r="D369" t="str">
            <v xml:space="preserve">poulet rôti                                                                  </v>
          </cell>
          <cell r="J369" t="str">
            <v>tartelette aux abricots</v>
          </cell>
        </row>
        <row r="370">
          <cell r="B370" t="str">
            <v>salade périgourdine</v>
          </cell>
          <cell r="D370" t="str">
            <v xml:space="preserve">poulet Tandoori                                                            </v>
          </cell>
          <cell r="J370" t="str">
            <v>tartelette aux cerises</v>
          </cell>
        </row>
        <row r="371">
          <cell r="B371" t="str">
            <v>salade peruvienne</v>
          </cell>
          <cell r="D371" t="str">
            <v xml:space="preserve">poulet Vallée d’Auge                                                       </v>
          </cell>
          <cell r="J371" t="str">
            <v>tartelette aux fraises</v>
          </cell>
        </row>
        <row r="372">
          <cell r="B372" t="str">
            <v>salade printaniere</v>
          </cell>
          <cell r="D372" t="str">
            <v xml:space="preserve">poulets sautés chasseur                                                  </v>
          </cell>
          <cell r="J372" t="str">
            <v>tartelette aux kiwis</v>
          </cell>
        </row>
        <row r="373">
          <cell r="B373" t="str">
            <v>salade saumon et crevettes aux asperges</v>
          </cell>
          <cell r="D373" t="str">
            <v>quenelle de brochet</v>
          </cell>
          <cell r="J373" t="str">
            <v>tartelette aux poires</v>
          </cell>
        </row>
        <row r="374">
          <cell r="B374" t="str">
            <v>salade savoyarde</v>
          </cell>
          <cell r="D374" t="str">
            <v>quenelle de volaille piemontaise</v>
          </cell>
          <cell r="J374" t="str">
            <v>tartelette aux pommes</v>
          </cell>
        </row>
        <row r="375">
          <cell r="B375" t="str">
            <v>salade strasbourgeoise</v>
          </cell>
          <cell r="D375" t="str">
            <v>quenelle de volaille sauce tomate</v>
          </cell>
          <cell r="J375" t="str">
            <v>tartelette de creme brulee</v>
          </cell>
        </row>
        <row r="376">
          <cell r="B376" t="str">
            <v>salade verte aux noix</v>
          </cell>
          <cell r="D376" t="str">
            <v>quenelle façon nantua</v>
          </cell>
          <cell r="J376" t="str">
            <v>tiramisu</v>
          </cell>
        </row>
        <row r="377">
          <cell r="B377" t="str">
            <v>salade verte aux pignons</v>
          </cell>
          <cell r="D377" t="str">
            <v>quenelle hollandaise</v>
          </cell>
          <cell r="J377" t="str">
            <v xml:space="preserve">Tiramisu au café fort et au cacao amer                               </v>
          </cell>
        </row>
        <row r="378">
          <cell r="B378" t="str">
            <v>salade verte aux pommes</v>
          </cell>
          <cell r="D378" t="str">
            <v>quenelle sauce newburg</v>
          </cell>
          <cell r="J378" t="str">
            <v>tourte aux amandes</v>
          </cell>
        </row>
        <row r="379">
          <cell r="B379" t="str">
            <v>salade viking</v>
          </cell>
          <cell r="D379" t="str">
            <v>quenelles finançière</v>
          </cell>
          <cell r="J379" t="str">
            <v>tutti de fruits tropical</v>
          </cell>
        </row>
        <row r="380">
          <cell r="B380" t="str">
            <v>salade virginie</v>
          </cell>
          <cell r="D380" t="str">
            <v>quenelles franc-comtoises</v>
          </cell>
          <cell r="J380" t="str">
            <v>volcan de la jungle</v>
          </cell>
        </row>
        <row r="381">
          <cell r="B381" t="str">
            <v>salade witloof</v>
          </cell>
          <cell r="D381" t="str">
            <v>raclette</v>
          </cell>
        </row>
        <row r="382">
          <cell r="B382" t="str">
            <v>salami et cornichons</v>
          </cell>
          <cell r="D382" t="str">
            <v>ragout d`agneau paysanne</v>
          </cell>
        </row>
        <row r="383">
          <cell r="B383" t="str">
            <v>sardine à l'huile</v>
          </cell>
          <cell r="D383" t="str">
            <v>ragout de boeuf antillais</v>
          </cell>
        </row>
        <row r="384">
          <cell r="B384" t="str">
            <v>sardine ravigo</v>
          </cell>
          <cell r="D384" t="str">
            <v>ragout de porc igname</v>
          </cell>
        </row>
        <row r="385">
          <cell r="B385" t="str">
            <v xml:space="preserve">Sardines à l'escabèche </v>
          </cell>
          <cell r="D385" t="str">
            <v xml:space="preserve">Ragoût sauvage Grand Veneur      </v>
          </cell>
        </row>
        <row r="386">
          <cell r="B386" t="str">
            <v>saucisson à l'ail</v>
          </cell>
          <cell r="D386" t="str">
            <v>raie aux amandes</v>
          </cell>
        </row>
        <row r="387">
          <cell r="B387" t="str">
            <v>saucisson beurre</v>
          </cell>
          <cell r="D387" t="str">
            <v>raie aux capres</v>
          </cell>
        </row>
        <row r="388">
          <cell r="B388" t="str">
            <v>scarole à l'emmental</v>
          </cell>
          <cell r="D388" t="str">
            <v>ravioli milanaise</v>
          </cell>
        </row>
        <row r="389">
          <cell r="B389" t="str">
            <v>semoule en salade sirocco</v>
          </cell>
          <cell r="D389" t="str">
            <v>ravioli sauce bechamel</v>
          </cell>
        </row>
        <row r="390">
          <cell r="B390" t="str">
            <v>soupe a l'oignon</v>
          </cell>
          <cell r="D390" t="str">
            <v>ravioli sauce carbonara</v>
          </cell>
        </row>
        <row r="391">
          <cell r="B391" t="str">
            <v>soupe de poisson</v>
          </cell>
          <cell r="D391" t="str">
            <v>ris de veau au madere</v>
          </cell>
        </row>
        <row r="392">
          <cell r="B392" t="str">
            <v xml:space="preserve">Soupe de poisson                                                          </v>
          </cell>
          <cell r="D392" t="str">
            <v>ris de veau braise</v>
          </cell>
        </row>
        <row r="393">
          <cell r="B393" t="str">
            <v xml:space="preserve">Soupe de poisson                                                          </v>
          </cell>
          <cell r="D393" t="str">
            <v>ris de veau forestiere</v>
          </cell>
        </row>
        <row r="394">
          <cell r="B394" t="str">
            <v>surprise nordique</v>
          </cell>
          <cell r="D394" t="str">
            <v>rognon à la bordelaise</v>
          </cell>
        </row>
        <row r="395">
          <cell r="B395" t="str">
            <v>taboulé</v>
          </cell>
          <cell r="D395" t="str">
            <v>rognon de veau madere</v>
          </cell>
        </row>
        <row r="396">
          <cell r="B396" t="str">
            <v>taboulé à la niçoise</v>
          </cell>
          <cell r="D396" t="str">
            <v>rosbeef</v>
          </cell>
        </row>
        <row r="397">
          <cell r="B397" t="str">
            <v>taboule aux concombres</v>
          </cell>
          <cell r="D397" t="str">
            <v>rosbeef a la foyot</v>
          </cell>
        </row>
        <row r="398">
          <cell r="B398" t="str">
            <v>taboule aux crevettes</v>
          </cell>
          <cell r="D398" t="str">
            <v>rosbeef forestier</v>
          </cell>
        </row>
        <row r="399">
          <cell r="B399" t="str">
            <v>taboulé d'ebly</v>
          </cell>
          <cell r="D399" t="str">
            <v>rosbeef sauce forestiere</v>
          </cell>
        </row>
        <row r="400">
          <cell r="B400" t="str">
            <v xml:space="preserve">Taboulé libanais </v>
          </cell>
          <cell r="D400" t="str">
            <v>rosbeef sauce madere</v>
          </cell>
        </row>
        <row r="401">
          <cell r="B401" t="str">
            <v>tacos a la camarguaise</v>
          </cell>
          <cell r="D401" t="str">
            <v>rôti de boeuf</v>
          </cell>
        </row>
        <row r="402">
          <cell r="B402" t="str">
            <v xml:space="preserve">Tarama </v>
          </cell>
          <cell r="D402" t="str">
            <v>roti de boeuf au poivre vert</v>
          </cell>
        </row>
        <row r="403">
          <cell r="B403" t="str">
            <v>tarte a la tomate</v>
          </cell>
          <cell r="D403" t="str">
            <v>roti de chevreuil sauce tomate</v>
          </cell>
        </row>
        <row r="404">
          <cell r="B404" t="str">
            <v>tarte a l'aubergine</v>
          </cell>
          <cell r="D404" t="str">
            <v>roti de dinde aux deux raisins</v>
          </cell>
        </row>
        <row r="405">
          <cell r="B405" t="str">
            <v>tarte au fromage</v>
          </cell>
          <cell r="D405" t="str">
            <v>rôti de dindonneau au citron</v>
          </cell>
        </row>
        <row r="406">
          <cell r="B406" t="str">
            <v>tarte au poisson fume</v>
          </cell>
          <cell r="D406" t="str">
            <v>roti de jambon frais</v>
          </cell>
        </row>
        <row r="407">
          <cell r="B407" t="str">
            <v>tarte aux asperges</v>
          </cell>
          <cell r="D407" t="str">
            <v>roti de lapin aux pruneaux</v>
          </cell>
        </row>
        <row r="408">
          <cell r="B408" t="str">
            <v>tarte aux deux fromages</v>
          </cell>
          <cell r="D408" t="str">
            <v>rôti de porc</v>
          </cell>
        </row>
        <row r="409">
          <cell r="B409" t="str">
            <v>tarte aux fromages</v>
          </cell>
          <cell r="D409" t="str">
            <v>roti de porc a la provencale</v>
          </cell>
        </row>
        <row r="410">
          <cell r="B410" t="str">
            <v>tarte feuilletée au chèvre</v>
          </cell>
          <cell r="D410" t="str">
            <v>roti de porc a l'ananas</v>
          </cell>
        </row>
        <row r="411">
          <cell r="B411" t="str">
            <v>tarte feuilletée aux blettes</v>
          </cell>
          <cell r="D411" t="str">
            <v>rôti de porc à l'italienne</v>
          </cell>
        </row>
        <row r="412">
          <cell r="B412" t="str">
            <v>tarte feuilletee aux crevettes</v>
          </cell>
          <cell r="D412" t="str">
            <v>roti de porc a l'orange</v>
          </cell>
        </row>
        <row r="413">
          <cell r="B413" t="str">
            <v>tarte flambee (flammeküeche)</v>
          </cell>
          <cell r="D413" t="str">
            <v>roti de porc aux marrons et aux figues</v>
          </cell>
        </row>
        <row r="414">
          <cell r="B414" t="str">
            <v>tarte forestiere</v>
          </cell>
          <cell r="D414" t="str">
            <v>roti de porc aux pommes</v>
          </cell>
        </row>
        <row r="415">
          <cell r="B415" t="str">
            <v>tarte provencale</v>
          </cell>
          <cell r="D415" t="str">
            <v>roti de porc bigarade</v>
          </cell>
        </row>
        <row r="416">
          <cell r="B416" t="str">
            <v>tartelette a la russe</v>
          </cell>
          <cell r="D416" t="str">
            <v>roti de porc bordelaise</v>
          </cell>
        </row>
        <row r="417">
          <cell r="B417" t="str">
            <v>tartelette a la tomate</v>
          </cell>
          <cell r="D417" t="str">
            <v>rôti de porc cornouaille</v>
          </cell>
        </row>
        <row r="418">
          <cell r="B418" t="str">
            <v>tartelette au fromage</v>
          </cell>
          <cell r="D418" t="str">
            <v xml:space="preserve">Rôti de porc laqué                                                        </v>
          </cell>
        </row>
        <row r="419">
          <cell r="B419" t="str">
            <v>tartelette au st paulin</v>
          </cell>
          <cell r="D419" t="str">
            <v>rôti de porc soubise</v>
          </cell>
        </row>
        <row r="420">
          <cell r="B420" t="str">
            <v>tartelette aux brocolis</v>
          </cell>
          <cell r="D420" t="str">
            <v>rôti de rumsteak</v>
          </cell>
        </row>
        <row r="421">
          <cell r="B421" t="str">
            <v>tartelette campagnarde</v>
          </cell>
          <cell r="D421" t="str">
            <v>rôti de veau</v>
          </cell>
        </row>
        <row r="422">
          <cell r="B422" t="str">
            <v>tartelette en piperade</v>
          </cell>
          <cell r="D422" t="str">
            <v>roti de veau a la ciboulette</v>
          </cell>
        </row>
        <row r="423">
          <cell r="B423" t="str">
            <v>tartelette fruits de mer</v>
          </cell>
          <cell r="D423" t="str">
            <v>roti de veau a l'orange</v>
          </cell>
        </row>
        <row r="424">
          <cell r="B424" t="str">
            <v>tartelette provençale</v>
          </cell>
          <cell r="D424" t="str">
            <v>rôti de veau colombine</v>
          </cell>
        </row>
        <row r="425">
          <cell r="B425" t="str">
            <v>tartelette vénitienne</v>
          </cell>
          <cell r="D425" t="str">
            <v>rôti de veau orloff</v>
          </cell>
        </row>
        <row r="426">
          <cell r="B426" t="str">
            <v>tartelette yougoslave</v>
          </cell>
          <cell r="D426" t="str">
            <v xml:space="preserve">Rougail de saucisses                                                     </v>
          </cell>
        </row>
        <row r="427">
          <cell r="B427" t="str">
            <v>terrine au saumon</v>
          </cell>
          <cell r="D427" t="str">
            <v>rouget marchand de vin</v>
          </cell>
        </row>
        <row r="428">
          <cell r="B428" t="str">
            <v>terrine de campagne</v>
          </cell>
          <cell r="D428" t="str">
            <v>roulade de saumon oceane</v>
          </cell>
        </row>
        <row r="429">
          <cell r="B429" t="str">
            <v>terrine de chevreuil</v>
          </cell>
          <cell r="D429" t="str">
            <v>roulade de truite fumee au mascarpone</v>
          </cell>
        </row>
        <row r="430">
          <cell r="B430" t="str">
            <v>terrine de légumes</v>
          </cell>
          <cell r="D430" t="str">
            <v>rumsteak à l'échalote</v>
          </cell>
        </row>
        <row r="431">
          <cell r="B431" t="str">
            <v>terrine de lièvre</v>
          </cell>
          <cell r="D431" t="str">
            <v>saint-pierre a la normande</v>
          </cell>
        </row>
        <row r="432">
          <cell r="B432" t="str">
            <v>terrine de sanglier</v>
          </cell>
          <cell r="D432" t="str">
            <v>sanglier à la berrichonne</v>
          </cell>
        </row>
        <row r="433">
          <cell r="B433" t="str">
            <v>terrine de saumon</v>
          </cell>
          <cell r="D433" t="str">
            <v>sanglier en civet</v>
          </cell>
        </row>
        <row r="434">
          <cell r="B434" t="str">
            <v>Terrine de saumon au coulis de tomate</v>
          </cell>
          <cell r="D434" t="str">
            <v>saumon à l`aneth</v>
          </cell>
        </row>
        <row r="435">
          <cell r="B435" t="str">
            <v>terrine de taboule</v>
          </cell>
          <cell r="D435" t="str">
            <v>saumon sauce safran</v>
          </cell>
        </row>
        <row r="436">
          <cell r="B436" t="str">
            <v>terrine du chef</v>
          </cell>
          <cell r="D436" t="str">
            <v>saumonette a la nantaise</v>
          </cell>
        </row>
        <row r="437">
          <cell r="B437" t="str">
            <v>terrine trois legumes</v>
          </cell>
          <cell r="D437" t="str">
            <v>saumonette dijonnaise</v>
          </cell>
        </row>
        <row r="438">
          <cell r="B438" t="str">
            <v>terrine trois poissons</v>
          </cell>
          <cell r="D438" t="str">
            <v>saumonette grenobloise</v>
          </cell>
        </row>
        <row r="439">
          <cell r="B439" t="str">
            <v xml:space="preserve">Thon à la catalane </v>
          </cell>
          <cell r="D439" t="str">
            <v>saumonette sauce newburg</v>
          </cell>
        </row>
        <row r="440">
          <cell r="B440" t="str">
            <v>thon en gelée</v>
          </cell>
          <cell r="D440" t="str">
            <v>sauté d'agneau à la provençale</v>
          </cell>
        </row>
        <row r="441">
          <cell r="B441" t="str">
            <v>thon mayonnaise</v>
          </cell>
          <cell r="D441" t="str">
            <v>sauté d'agneau à l'oseille</v>
          </cell>
        </row>
        <row r="442">
          <cell r="B442" t="str">
            <v>thon sur macedoine</v>
          </cell>
          <cell r="D442" t="str">
            <v>saute d'agneau agenais</v>
          </cell>
        </row>
        <row r="443">
          <cell r="B443" t="str">
            <v>timbale de fruits de mer</v>
          </cell>
          <cell r="D443" t="str">
            <v>saute d'agneau au curry</v>
          </cell>
        </row>
        <row r="444">
          <cell r="B444" t="str">
            <v xml:space="preserve">Toast à la tapenade </v>
          </cell>
          <cell r="D444" t="str">
            <v>saute d'agneau catalan</v>
          </cell>
        </row>
        <row r="445">
          <cell r="B445" t="str">
            <v xml:space="preserve">Toasts à l’anchoïade                                                       </v>
          </cell>
          <cell r="D445" t="str">
            <v>saute d'autruche dijonnaise</v>
          </cell>
        </row>
        <row r="446">
          <cell r="B446" t="str">
            <v xml:space="preserve">Toasts à la tapenade                                                      </v>
          </cell>
          <cell r="D446" t="str">
            <v>sauté d'autruche sauce poivrade</v>
          </cell>
        </row>
        <row r="447">
          <cell r="B447" t="str">
            <v>tomate 4 saisons</v>
          </cell>
          <cell r="D447" t="str">
            <v>saute de biche aux mandarines</v>
          </cell>
        </row>
        <row r="448">
          <cell r="B448" t="str">
            <v>tomate a la cebette</v>
          </cell>
          <cell r="D448" t="str">
            <v>sauté de biche grand veneur</v>
          </cell>
        </row>
        <row r="449">
          <cell r="B449" t="str">
            <v>tomate a la fourme</v>
          </cell>
          <cell r="D449" t="str">
            <v>sauté de boeuf hongrois</v>
          </cell>
        </row>
        <row r="450">
          <cell r="B450" t="str">
            <v>tomate au surimi</v>
          </cell>
          <cell r="D450" t="str">
            <v>sauté de canard aux figues</v>
          </cell>
        </row>
        <row r="451">
          <cell r="B451" t="str">
            <v>tomate aveyronnaise</v>
          </cell>
          <cell r="D451" t="str">
            <v>sauté de chevreuil au genièvre</v>
          </cell>
        </row>
        <row r="452">
          <cell r="B452" t="str">
            <v>tomate du pecheur</v>
          </cell>
          <cell r="D452" t="str">
            <v>sauté de dinde en goulasch</v>
          </cell>
        </row>
        <row r="453">
          <cell r="B453" t="str">
            <v xml:space="preserve">Tomate et mozzarella parfumées au basilic </v>
          </cell>
          <cell r="D453" t="str">
            <v>sauté de dinde italienne</v>
          </cell>
        </row>
        <row r="454">
          <cell r="B454" t="str">
            <v>tomate franc-comtoise</v>
          </cell>
          <cell r="D454" t="str">
            <v>sauté de kangourou</v>
          </cell>
        </row>
        <row r="455">
          <cell r="B455" t="str">
            <v>tomate froide provencale</v>
          </cell>
          <cell r="D455" t="str">
            <v>sauté de marcassin</v>
          </cell>
        </row>
        <row r="456">
          <cell r="B456" t="str">
            <v>tomate mozzarella</v>
          </cell>
          <cell r="D456" t="str">
            <v>sauté de porc au curry</v>
          </cell>
        </row>
        <row r="457">
          <cell r="B457" t="str">
            <v>tomates à l'antiboise</v>
          </cell>
          <cell r="D457" t="str">
            <v>sauté de porc au madère</v>
          </cell>
        </row>
        <row r="458">
          <cell r="B458" t="str">
            <v>tomates en salade</v>
          </cell>
          <cell r="D458" t="str">
            <v>saute de porc caraibes</v>
          </cell>
        </row>
        <row r="459">
          <cell r="B459" t="str">
            <v>tomates ensoleillées</v>
          </cell>
          <cell r="D459" t="str">
            <v>saute de porc sauce tomate</v>
          </cell>
        </row>
        <row r="460">
          <cell r="B460" t="str">
            <v xml:space="preserve">Tomates farcies aux oeufs parfumés au pesto   </v>
          </cell>
          <cell r="D460" t="str">
            <v>saute de poulet basquaise</v>
          </cell>
        </row>
        <row r="461">
          <cell r="B461" t="str">
            <v xml:space="preserve">Tomates soufflées au fromage                                            </v>
          </cell>
          <cell r="D461" t="str">
            <v>saute de sanglier aux artichauts</v>
          </cell>
        </row>
        <row r="462">
          <cell r="B462" t="str">
            <v>tourte au reblochon</v>
          </cell>
          <cell r="D462" t="str">
            <v>saute de veau a l'ananas</v>
          </cell>
        </row>
        <row r="463">
          <cell r="B463" t="str">
            <v>tourte forestiere</v>
          </cell>
          <cell r="D463" t="str">
            <v>saute de veau aux herbes</v>
          </cell>
        </row>
        <row r="464">
          <cell r="B464" t="str">
            <v>vol-au-vent meridional</v>
          </cell>
          <cell r="D464" t="str">
            <v>saute de veau aux olives</v>
          </cell>
        </row>
        <row r="465">
          <cell r="D465" t="str">
            <v>sauté de veau chasseur</v>
          </cell>
        </row>
        <row r="466">
          <cell r="D466" t="str">
            <v>sauté de veau crétoise</v>
          </cell>
        </row>
        <row r="467">
          <cell r="D467" t="str">
            <v>sauté de veau strogonoff</v>
          </cell>
        </row>
        <row r="468">
          <cell r="D468" t="str">
            <v>saute de volaille aurore</v>
          </cell>
        </row>
        <row r="469">
          <cell r="D469" t="str">
            <v>seiches en persillade</v>
          </cell>
        </row>
        <row r="470">
          <cell r="D470" t="str">
            <v>sole a l`orange</v>
          </cell>
        </row>
        <row r="471">
          <cell r="D471" t="str">
            <v>sole au citron vert</v>
          </cell>
        </row>
        <row r="472">
          <cell r="D472" t="str">
            <v>sole aux amandes</v>
          </cell>
        </row>
        <row r="473">
          <cell r="D473" t="str">
            <v>sole meuniere amandine</v>
          </cell>
        </row>
        <row r="474">
          <cell r="D474" t="str">
            <v>sole sauce bearnaise</v>
          </cell>
        </row>
        <row r="475">
          <cell r="D475" t="str">
            <v>spaghetti à la bolognaise</v>
          </cell>
        </row>
        <row r="476">
          <cell r="D476" t="str">
            <v>spaghetti à la carbonara</v>
          </cell>
        </row>
        <row r="477">
          <cell r="D477" t="str">
            <v>steack hache</v>
          </cell>
        </row>
        <row r="478">
          <cell r="D478" t="str">
            <v>steak à la dijonnaise</v>
          </cell>
        </row>
        <row r="479">
          <cell r="D479" t="str">
            <v>steak agneau galicienne</v>
          </cell>
        </row>
        <row r="480">
          <cell r="D480" t="str">
            <v>steak andalous</v>
          </cell>
        </row>
        <row r="481">
          <cell r="D481" t="str">
            <v>steak au madère</v>
          </cell>
        </row>
        <row r="482">
          <cell r="D482" t="str">
            <v>steak aux herbes</v>
          </cell>
        </row>
        <row r="483">
          <cell r="D483" t="str">
            <v>steak aux poivres</v>
          </cell>
        </row>
        <row r="484">
          <cell r="D484" t="str">
            <v>steak de thon sauce basquaise</v>
          </cell>
        </row>
        <row r="485">
          <cell r="D485" t="str">
            <v>steak hache a cheval</v>
          </cell>
        </row>
        <row r="486">
          <cell r="D486" t="str">
            <v>steak haché aux poivres</v>
          </cell>
        </row>
        <row r="487">
          <cell r="D487" t="str">
            <v>steak haché de veau</v>
          </cell>
        </row>
        <row r="488">
          <cell r="D488" t="str">
            <v>steak hache picadillo</v>
          </cell>
        </row>
        <row r="489">
          <cell r="D489" t="str">
            <v>steak haché sauce diable</v>
          </cell>
        </row>
        <row r="490">
          <cell r="D490" t="str">
            <v>steak maître d'hôtel</v>
          </cell>
        </row>
        <row r="491">
          <cell r="D491" t="str">
            <v>steak poêlé</v>
          </cell>
        </row>
        <row r="492">
          <cell r="D492" t="str">
            <v xml:space="preserve">Steak sauce au poivre                                                    </v>
          </cell>
        </row>
        <row r="493">
          <cell r="D493" t="str">
            <v>supreme de pintadeau a la creme</v>
          </cell>
        </row>
        <row r="494">
          <cell r="D494" t="str">
            <v>suprême de saumonette a la nantaise</v>
          </cell>
        </row>
        <row r="495">
          <cell r="D495" t="str">
            <v>supreme de veau</v>
          </cell>
        </row>
        <row r="496">
          <cell r="D496" t="str">
            <v>supreme de volaille</v>
          </cell>
        </row>
        <row r="497">
          <cell r="D497" t="str">
            <v>tagliatelle a la bolognaise</v>
          </cell>
        </row>
        <row r="498">
          <cell r="D498" t="str">
            <v>tagliatelle bolognaise</v>
          </cell>
        </row>
        <row r="499">
          <cell r="D499" t="str">
            <v xml:space="preserve">Tajine d’agneau aux citrons et amandes                              </v>
          </cell>
        </row>
        <row r="500">
          <cell r="D500" t="str">
            <v xml:space="preserve">Tajine d’agneau aux pruneaux                                         </v>
          </cell>
        </row>
        <row r="501">
          <cell r="D501" t="str">
            <v>tajine d'agneau au miel</v>
          </cell>
        </row>
        <row r="502">
          <cell r="D502" t="str">
            <v>tajine de lotte</v>
          </cell>
        </row>
        <row r="503">
          <cell r="D503" t="str">
            <v>tartiflette</v>
          </cell>
        </row>
        <row r="504">
          <cell r="D504" t="str">
            <v>tende de tranche à l'estragon</v>
          </cell>
        </row>
        <row r="505">
          <cell r="D505" t="str">
            <v>tendron sauce crémeuse à l'estragon</v>
          </cell>
        </row>
        <row r="506">
          <cell r="D506" t="str">
            <v xml:space="preserve">Tendrons de veau à la chicorée                                        </v>
          </cell>
        </row>
        <row r="507">
          <cell r="D507" t="str">
            <v>tete roulee aux lentilles</v>
          </cell>
        </row>
        <row r="508">
          <cell r="D508" t="str">
            <v>thon à la provençale</v>
          </cell>
        </row>
        <row r="509">
          <cell r="D509" t="str">
            <v>thon basquaise</v>
          </cell>
        </row>
        <row r="510">
          <cell r="D510" t="str">
            <v xml:space="preserve">Timbale de fruits de mer à l’américaine                                 </v>
          </cell>
        </row>
        <row r="511">
          <cell r="D511" t="str">
            <v xml:space="preserve">Timbale de moules sauce poulette                                      </v>
          </cell>
        </row>
        <row r="512">
          <cell r="D512" t="str">
            <v>tomate farcie</v>
          </cell>
        </row>
        <row r="513">
          <cell r="D513" t="str">
            <v>tortellini a la provencale</v>
          </cell>
        </row>
        <row r="514">
          <cell r="D514" t="str">
            <v>tortelloni sauce tomate</v>
          </cell>
        </row>
        <row r="515">
          <cell r="D515" t="str">
            <v>tortelloni sicilienne</v>
          </cell>
        </row>
        <row r="516">
          <cell r="D516" t="str">
            <v>toulouse aux flageolets</v>
          </cell>
        </row>
        <row r="517">
          <cell r="D517" t="str">
            <v>toulouse aux lentilles</v>
          </cell>
        </row>
        <row r="518">
          <cell r="D518" t="str">
            <v>tournedos au grill</v>
          </cell>
        </row>
        <row r="519">
          <cell r="D519" t="str">
            <v>tournedos rossini</v>
          </cell>
        </row>
        <row r="520">
          <cell r="D520" t="str">
            <v xml:space="preserve">Tranches de thon en pipérade                                           </v>
          </cell>
        </row>
        <row r="521">
          <cell r="D521" t="str">
            <v xml:space="preserve">Travers de porc aux éices                                              </v>
          </cell>
        </row>
        <row r="522">
          <cell r="D522" t="str">
            <v>tripes à la mode de caen</v>
          </cell>
        </row>
        <row r="523">
          <cell r="D523" t="str">
            <v>truite amandine</v>
          </cell>
        </row>
        <row r="524">
          <cell r="D524" t="str">
            <v>truite au porto</v>
          </cell>
        </row>
        <row r="525">
          <cell r="D525" t="str">
            <v>truite au riesling</v>
          </cell>
        </row>
        <row r="526">
          <cell r="D526" t="str">
            <v>truite aux amandes</v>
          </cell>
        </row>
        <row r="527">
          <cell r="D527" t="str">
            <v>truite meunière</v>
          </cell>
        </row>
        <row r="528">
          <cell r="D528" t="str">
            <v>veau marengo</v>
          </cell>
        </row>
        <row r="529">
          <cell r="D529" t="str">
            <v xml:space="preserve">Volaille pochée sauce surême                                        </v>
          </cell>
        </row>
        <row r="530">
          <cell r="D530" t="str">
            <v xml:space="preserve">Waterzoï de poisson                                                        </v>
          </cell>
        </row>
      </sheetData>
      <sheetData sheetId="9"/>
      <sheetData sheetId="10"/>
      <sheetData sheetId="1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4">
          <cell r="C4">
            <v>2021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licatifs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</sheetNames>
    <sheetDataSet>
      <sheetData sheetId="0">
        <row r="1">
          <cell r="A1">
            <v>1.76</v>
          </cell>
        </row>
        <row r="59">
          <cell r="C59">
            <v>0.56999999999999995</v>
          </cell>
        </row>
        <row r="60">
          <cell r="C60">
            <v>2</v>
          </cell>
        </row>
        <row r="61">
          <cell r="C61">
            <v>3.11</v>
          </cell>
        </row>
        <row r="62">
          <cell r="C62">
            <v>2.1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deCOM"/>
      <sheetName val="BOF"/>
      <sheetName val="MACROCOM"/>
    </sheetNames>
    <definedNames>
      <definedName name="copiercfa"/>
      <definedName name="copierjour"/>
      <definedName name="copiersurbon"/>
      <definedName name="fermercolonne"/>
      <definedName name="ouvrircolonne"/>
      <definedName name="retour"/>
    </definedNames>
    <sheetDataSet>
      <sheetData sheetId="0"/>
      <sheetData sheetId="1"/>
      <sheetData sheetId="2">
        <row r="1">
          <cell r="A1" t="str">
            <v>effacer (j)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deCOM"/>
      <sheetName val="BOF"/>
      <sheetName val="MACROCOM"/>
    </sheetNames>
    <definedNames>
      <definedName name="copiercfa"/>
    </definedNames>
    <sheetDataSet>
      <sheetData sheetId="0"/>
      <sheetData sheetId="1"/>
      <sheetData sheetId="2">
        <row r="1">
          <cell r="A1" t="str">
            <v>effacer (j)</v>
          </cell>
          <cell r="B1" t="str">
            <v>extraire (k)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PARAMETRES"/>
      <sheetName val="PLANNING"/>
      <sheetName val="RELEVE T°"/>
      <sheetName val="COUVERTS"/>
      <sheetName val="STOCK"/>
      <sheetName val="SORTIE STOCK JOUR"/>
      <sheetName val="COMMANDE"/>
      <sheetName val="LIVRAISON"/>
      <sheetName val="FIN DE MOIS"/>
      <sheetName val="PRESTATIONS"/>
      <sheetName val="ACHATS"/>
      <sheetName val="RECAPITULATIF CHIFFRE AFFAIRES"/>
      <sheetName val="FACTURE MENSUELLE CLIENT"/>
      <sheetName val="MASSE SALARIALE"/>
      <sheetName val="FICHE TECHNIQUE"/>
      <sheetName val="MENUS DE SEMAINE"/>
      <sheetName val="RELEVE HEURE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projet logiciel cuisine collect"/>
      <sheetName val="COMMANDES"/>
      <sheetName val="SORTIES"/>
      <sheetName val="COMMANDE VIANDE"/>
      <sheetName val="Episaveur"/>
      <sheetName val="Pomona Surgeles"/>
      <sheetName val="Pomona Frai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EUFS"/>
    </sheetNames>
    <definedNames>
      <definedName name="Fermercol"/>
      <definedName name="ouvrircol"/>
    </definedNames>
    <sheetDataSet>
      <sheetData sheetId="0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COMOK"/>
    </sheetNames>
    <definedNames>
      <definedName name="Fermercolonnes"/>
      <definedName name="matin"/>
      <definedName name="ouvrircolonnes"/>
      <definedName name="pano"/>
      <definedName name="premier"/>
      <definedName name="rdc"/>
      <definedName name="soir"/>
    </definedNames>
    <sheetDataSet>
      <sheetData sheetId="0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PANNEAU"/>
    </sheetNames>
    <definedNames>
      <definedName name="legume"/>
      <definedName name="viandpois"/>
    </definedNames>
    <sheetDataSet>
      <sheetData sheetId="0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RELEVE T°"/>
      <sheetName val="NETTOYAGE ET DESINFECTION"/>
      <sheetName val="CONTRÔLE RECEPTION"/>
      <sheetName val="CONTRÔLE HUILE FRITURES"/>
      <sheetName val="ACTIONS CORRECTIVES"/>
      <sheetName val="REFROIDISSEMENT"/>
      <sheetName val="TRACABILITE PRODUITS"/>
      <sheetName val="ETIQUETTES"/>
      <sheetName val="DONNEES PARAMETRES"/>
    </sheetNames>
    <definedNames>
      <definedName name="BtnArchiveRelevéTempératures"/>
      <definedName name="previsualiserRelevéT°AvantPrint"/>
      <definedName name="RetourTDB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37C8B2-52FF-4D8D-97D7-CDE5C5437219}">
  <sheetPr codeName="Feuil1"/>
  <dimension ref="A1:J2"/>
  <sheetViews>
    <sheetView workbookViewId="0">
      <selection activeCell="K19" sqref="K19"/>
    </sheetView>
  </sheetViews>
  <sheetFormatPr baseColWidth="10" defaultRowHeight="15" x14ac:dyDescent="0.25"/>
  <sheetData>
    <row r="1" spans="1:10" x14ac:dyDescent="0.25">
      <c r="A1" s="1">
        <f ca="1">TODAY()</f>
        <v>44515</v>
      </c>
    </row>
    <row r="2" spans="1:10" x14ac:dyDescent="0.25">
      <c r="J2" t="str">
        <f ca="1" xml:space="preserve"> "Période du "&amp;TEXT(EOMONTH(TODAY(),-1)+1,"jj mmmm aaaa")&amp;" au "&amp;TEXT(EOMONTH(TODAY(),0),"jj mmmm aaaa")</f>
        <v>Période du 01 novembre 2021 au 30 novembre 2021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E54DCF-B858-4156-A874-11EF65E808CE}">
  <sheetPr codeName="Feuil13">
    <pageSetUpPr fitToPage="1"/>
  </sheetPr>
  <dimension ref="A1:CA64"/>
  <sheetViews>
    <sheetView showGridLines="0" tabSelected="1" zoomScale="90" zoomScaleNormal="90" workbookViewId="0">
      <selection activeCell="AD4" sqref="AD4"/>
    </sheetView>
  </sheetViews>
  <sheetFormatPr baseColWidth="10" defaultRowHeight="15" x14ac:dyDescent="0.25"/>
  <cols>
    <col min="1" max="2" width="0.85546875" customWidth="1"/>
    <col min="3" max="3" width="2.42578125" customWidth="1"/>
    <col min="4" max="4" width="11" customWidth="1"/>
    <col min="5" max="35" width="6.28515625" customWidth="1"/>
    <col min="73" max="73" width="5.7109375" customWidth="1"/>
    <col min="74" max="74" width="8.7109375" customWidth="1"/>
    <col min="75" max="75" width="3.140625" customWidth="1"/>
    <col min="76" max="76" width="18.28515625" bestFit="1" customWidth="1"/>
    <col min="77" max="77" width="13" bestFit="1" customWidth="1"/>
    <col min="78" max="78" width="24" bestFit="1" customWidth="1"/>
    <col min="79" max="79" width="2.7109375" customWidth="1"/>
  </cols>
  <sheetData>
    <row r="1" spans="1:79" ht="15" customHeight="1" x14ac:dyDescent="0.25">
      <c r="A1" s="2">
        <f ca="1">TODAY()</f>
        <v>44515</v>
      </c>
      <c r="C1" s="3"/>
      <c r="D1" s="34" t="s">
        <v>0</v>
      </c>
      <c r="E1" s="35"/>
      <c r="F1" s="35"/>
      <c r="G1" s="35"/>
      <c r="H1" s="35"/>
      <c r="I1" s="38" t="s">
        <v>1</v>
      </c>
      <c r="J1" s="38"/>
      <c r="K1" s="38"/>
      <c r="L1" s="38"/>
      <c r="M1" s="38"/>
      <c r="N1" s="39"/>
      <c r="O1" s="41"/>
      <c r="P1" s="42" t="s">
        <v>2</v>
      </c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4"/>
      <c r="AC1" s="5"/>
      <c r="AD1" s="5"/>
      <c r="AE1" s="5"/>
      <c r="AF1" s="5"/>
      <c r="AG1" s="5"/>
      <c r="AH1" s="5"/>
      <c r="AI1" s="3"/>
      <c r="AJ1" s="3"/>
      <c r="AK1" s="3"/>
    </row>
    <row r="2" spans="1:79" ht="16.5" customHeight="1" x14ac:dyDescent="0.25">
      <c r="B2" s="6"/>
      <c r="C2" s="3"/>
      <c r="D2" s="36"/>
      <c r="E2" s="37"/>
      <c r="F2" s="37"/>
      <c r="G2" s="37"/>
      <c r="H2" s="37"/>
      <c r="I2" s="37"/>
      <c r="J2" s="37"/>
      <c r="K2" s="37"/>
      <c r="L2" s="37"/>
      <c r="M2" s="37"/>
      <c r="N2" s="40"/>
      <c r="O2" s="41"/>
      <c r="P2" s="36"/>
      <c r="Q2" s="37"/>
      <c r="R2" s="37"/>
      <c r="S2" s="37"/>
      <c r="T2" s="37"/>
      <c r="U2" s="37"/>
      <c r="V2" s="37"/>
      <c r="W2" s="37"/>
      <c r="X2" s="37"/>
      <c r="Y2" s="37"/>
      <c r="Z2" s="37"/>
      <c r="AA2" s="37"/>
      <c r="AB2" s="4"/>
      <c r="AC2" s="5"/>
      <c r="AD2" s="5"/>
      <c r="AE2" s="5"/>
      <c r="AF2" s="5"/>
      <c r="AG2" s="5"/>
      <c r="AH2" s="5"/>
      <c r="AI2" s="3"/>
      <c r="AJ2" s="43" t="s">
        <v>3</v>
      </c>
      <c r="AK2" s="44"/>
    </row>
    <row r="3" spans="1:79" ht="15" customHeight="1" x14ac:dyDescent="0.25">
      <c r="B3" s="6"/>
      <c r="C3" s="3"/>
      <c r="D3" s="47" t="s">
        <v>26</v>
      </c>
      <c r="E3" s="48"/>
      <c r="F3" s="48"/>
      <c r="G3" s="48"/>
      <c r="H3" s="48"/>
      <c r="I3" s="51" t="s">
        <v>27</v>
      </c>
      <c r="J3" s="51"/>
      <c r="K3" s="51"/>
      <c r="L3" s="51"/>
      <c r="M3" s="51"/>
      <c r="N3" s="52"/>
      <c r="O3" s="7"/>
      <c r="P3" s="55" t="str">
        <f ca="1">"Période du "&amp;TEXT(EOMONTH(A1,-1)+1,"jj mmmm aaaa")&amp;" au "&amp;TEXT(EOMONTH(A1,0),"jj mmmm aaaa")</f>
        <v>Période du 01 novembre 2021 au 30 novembre 2021</v>
      </c>
      <c r="Q3" s="56"/>
      <c r="R3" s="56"/>
      <c r="S3" s="56"/>
      <c r="T3" s="56"/>
      <c r="U3" s="56"/>
      <c r="V3" s="56"/>
      <c r="W3" s="56"/>
      <c r="X3" s="56"/>
      <c r="Y3" s="56"/>
      <c r="Z3" s="56"/>
      <c r="AA3" s="56"/>
      <c r="AB3" s="4"/>
      <c r="AC3" s="5"/>
      <c r="AD3" s="5"/>
      <c r="AE3" s="5"/>
      <c r="AF3" s="5"/>
      <c r="AG3" s="5"/>
      <c r="AH3" s="5"/>
      <c r="AI3" s="3"/>
      <c r="AJ3" s="45"/>
      <c r="AK3" s="46"/>
    </row>
    <row r="4" spans="1:79" ht="15" customHeight="1" x14ac:dyDescent="0.25">
      <c r="C4" s="3"/>
      <c r="D4" s="49"/>
      <c r="E4" s="50"/>
      <c r="F4" s="50"/>
      <c r="G4" s="50"/>
      <c r="H4" s="50"/>
      <c r="I4" s="53"/>
      <c r="J4" s="53"/>
      <c r="K4" s="53"/>
      <c r="L4" s="53"/>
      <c r="M4" s="53"/>
      <c r="N4" s="54"/>
      <c r="O4" s="7"/>
      <c r="P4" s="57"/>
      <c r="Q4" s="58"/>
      <c r="R4" s="58"/>
      <c r="S4" s="58"/>
      <c r="T4" s="58"/>
      <c r="U4" s="58"/>
      <c r="V4" s="58"/>
      <c r="W4" s="58"/>
      <c r="X4" s="58"/>
      <c r="Y4" s="58"/>
      <c r="Z4" s="58"/>
      <c r="AA4" s="58"/>
      <c r="AB4" s="4"/>
      <c r="AC4" s="5"/>
      <c r="AD4" s="5"/>
      <c r="AE4" s="5"/>
      <c r="AF4" s="5"/>
      <c r="AG4" s="5"/>
      <c r="AH4" s="5"/>
      <c r="AI4" s="3"/>
      <c r="AJ4" s="59"/>
      <c r="AK4" s="60"/>
      <c r="BX4" s="8"/>
      <c r="BY4" s="8"/>
      <c r="BZ4" s="8"/>
    </row>
    <row r="5" spans="1:79" ht="15.75" x14ac:dyDescent="0.25">
      <c r="C5" s="3"/>
      <c r="D5" s="3"/>
      <c r="E5" s="3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61"/>
      <c r="AK5" s="62"/>
      <c r="BY5" s="10"/>
    </row>
    <row r="6" spans="1:79" ht="15.75" x14ac:dyDescent="0.25">
      <c r="C6" s="3"/>
      <c r="D6" s="31" t="s">
        <v>4</v>
      </c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27" t="s">
        <v>5</v>
      </c>
      <c r="R6" s="27"/>
      <c r="S6" s="27"/>
      <c r="T6" s="27"/>
      <c r="U6" s="3"/>
      <c r="V6" s="32" t="s">
        <v>6</v>
      </c>
      <c r="W6" s="32"/>
      <c r="X6" s="32"/>
      <c r="Y6" s="32"/>
      <c r="Z6" s="32"/>
      <c r="AA6" s="32"/>
      <c r="AB6" s="3"/>
      <c r="AC6" s="3"/>
      <c r="AD6" s="3"/>
      <c r="AE6" s="3"/>
      <c r="AF6" s="3"/>
      <c r="AG6" s="3"/>
      <c r="AH6" s="3"/>
      <c r="AI6" s="3"/>
      <c r="AJ6" s="61"/>
      <c r="AK6" s="62"/>
      <c r="BX6" s="11"/>
      <c r="BY6" s="10"/>
      <c r="BZ6" s="10"/>
      <c r="CA6" s="12"/>
    </row>
    <row r="7" spans="1:79" ht="42.75" customHeight="1" x14ac:dyDescent="0.25">
      <c r="D7" s="13"/>
      <c r="E7" s="14">
        <f ca="1">EOMONTH(TODAY(),-1)+1</f>
        <v>44501</v>
      </c>
      <c r="F7" s="14">
        <f ca="1">E7+1</f>
        <v>44502</v>
      </c>
      <c r="G7" s="14">
        <f ca="1">F7+1</f>
        <v>44503</v>
      </c>
      <c r="H7" s="14">
        <f t="shared" ref="H7:AF7" ca="1" si="0">G7+1</f>
        <v>44504</v>
      </c>
      <c r="I7" s="14">
        <f t="shared" ca="1" si="0"/>
        <v>44505</v>
      </c>
      <c r="J7" s="14">
        <f t="shared" ca="1" si="0"/>
        <v>44506</v>
      </c>
      <c r="K7" s="14">
        <f t="shared" ca="1" si="0"/>
        <v>44507</v>
      </c>
      <c r="L7" s="14">
        <f t="shared" ca="1" si="0"/>
        <v>44508</v>
      </c>
      <c r="M7" s="14">
        <f t="shared" ca="1" si="0"/>
        <v>44509</v>
      </c>
      <c r="N7" s="14">
        <f t="shared" ca="1" si="0"/>
        <v>44510</v>
      </c>
      <c r="O7" s="14">
        <f t="shared" ca="1" si="0"/>
        <v>44511</v>
      </c>
      <c r="P7" s="14">
        <f t="shared" ca="1" si="0"/>
        <v>44512</v>
      </c>
      <c r="Q7" s="14">
        <f t="shared" ca="1" si="0"/>
        <v>44513</v>
      </c>
      <c r="R7" s="14">
        <f t="shared" ca="1" si="0"/>
        <v>44514</v>
      </c>
      <c r="S7" s="14">
        <f t="shared" ca="1" si="0"/>
        <v>44515</v>
      </c>
      <c r="T7" s="14">
        <f t="shared" ca="1" si="0"/>
        <v>44516</v>
      </c>
      <c r="U7" s="14">
        <f t="shared" ca="1" si="0"/>
        <v>44517</v>
      </c>
      <c r="V7" s="14">
        <f t="shared" ca="1" si="0"/>
        <v>44518</v>
      </c>
      <c r="W7" s="14">
        <f t="shared" ca="1" si="0"/>
        <v>44519</v>
      </c>
      <c r="X7" s="14">
        <f t="shared" ca="1" si="0"/>
        <v>44520</v>
      </c>
      <c r="Y7" s="14">
        <f t="shared" ca="1" si="0"/>
        <v>44521</v>
      </c>
      <c r="Z7" s="14">
        <f t="shared" ca="1" si="0"/>
        <v>44522</v>
      </c>
      <c r="AA7" s="14">
        <f t="shared" ca="1" si="0"/>
        <v>44523</v>
      </c>
      <c r="AB7" s="14">
        <f t="shared" ca="1" si="0"/>
        <v>44524</v>
      </c>
      <c r="AC7" s="14">
        <f t="shared" ca="1" si="0"/>
        <v>44525</v>
      </c>
      <c r="AD7" s="14">
        <f t="shared" ca="1" si="0"/>
        <v>44526</v>
      </c>
      <c r="AE7" s="14">
        <f t="shared" ca="1" si="0"/>
        <v>44527</v>
      </c>
      <c r="AF7" s="14">
        <f t="shared" ca="1" si="0"/>
        <v>44528</v>
      </c>
      <c r="AG7" s="14">
        <f ca="1">IFERROR(IF(MONTH(AF7+1)=MONTH($E$7),AF7+1,""),"")</f>
        <v>44529</v>
      </c>
      <c r="AH7" s="14">
        <f t="shared" ref="AH7:AI7" ca="1" si="1">IFERROR(IF(MONTH(AG7+1)=MONTH($E$7),AG7+1,""),"")</f>
        <v>44530</v>
      </c>
      <c r="AI7" s="14" t="str">
        <f t="shared" ca="1" si="1"/>
        <v/>
      </c>
      <c r="AJ7" s="33" t="s">
        <v>7</v>
      </c>
      <c r="AK7" s="33"/>
      <c r="BY7" s="15"/>
      <c r="BZ7" s="16"/>
      <c r="CA7" s="12"/>
    </row>
    <row r="8" spans="1:79" ht="15.75" x14ac:dyDescent="0.25">
      <c r="D8" s="17" t="s">
        <v>8</v>
      </c>
      <c r="E8" s="18">
        <v>1.8</v>
      </c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29"/>
      <c r="AK8" s="29"/>
      <c r="BY8" s="15"/>
      <c r="BZ8" s="16"/>
      <c r="CA8" s="12"/>
    </row>
    <row r="9" spans="1:79" ht="15.75" x14ac:dyDescent="0.25">
      <c r="D9" s="17" t="s">
        <v>9</v>
      </c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29"/>
      <c r="AK9" s="29"/>
      <c r="BY9" s="15"/>
      <c r="BZ9" s="16"/>
      <c r="CA9" s="12"/>
    </row>
    <row r="10" spans="1:79" ht="15.75" x14ac:dyDescent="0.25">
      <c r="D10" s="19" t="s">
        <v>10</v>
      </c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29"/>
      <c r="AK10" s="29"/>
      <c r="BY10" s="15"/>
      <c r="BZ10" s="16"/>
      <c r="CA10" s="12"/>
    </row>
    <row r="11" spans="1:79" ht="15.75" x14ac:dyDescent="0.25">
      <c r="D11" s="25" t="s">
        <v>11</v>
      </c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3"/>
      <c r="AK11" s="3"/>
      <c r="BY11" s="15"/>
      <c r="BZ11" s="16"/>
      <c r="CA11" s="12"/>
    </row>
    <row r="12" spans="1:79" ht="15.75" x14ac:dyDescent="0.25">
      <c r="D12" s="25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  <c r="AI12" s="24"/>
      <c r="AJ12" s="3"/>
      <c r="AK12" s="3"/>
      <c r="BY12" s="15"/>
      <c r="BZ12" s="16"/>
      <c r="CA12" s="12"/>
    </row>
    <row r="13" spans="1:79" ht="15.75" x14ac:dyDescent="0.25">
      <c r="D13" s="25" t="s">
        <v>12</v>
      </c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  <c r="AI13" s="24"/>
      <c r="AJ13" s="3"/>
      <c r="AK13" s="3"/>
      <c r="BY13" s="15"/>
      <c r="BZ13" s="16"/>
      <c r="CA13" s="12"/>
    </row>
    <row r="14" spans="1:79" ht="15.75" x14ac:dyDescent="0.25">
      <c r="D14" s="25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  <c r="AI14" s="24"/>
      <c r="AJ14" s="3"/>
      <c r="AK14" s="3"/>
      <c r="BY14" s="15"/>
      <c r="BZ14" s="16"/>
      <c r="CA14" s="12"/>
    </row>
    <row r="15" spans="1:79" ht="15.75" x14ac:dyDescent="0.25"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3"/>
      <c r="AK15" s="3"/>
      <c r="BY15" s="15"/>
      <c r="BZ15" s="16"/>
      <c r="CA15" s="12"/>
    </row>
    <row r="16" spans="1:79" ht="15.75" x14ac:dyDescent="0.25">
      <c r="D16" s="31" t="s">
        <v>13</v>
      </c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27" t="s">
        <v>14</v>
      </c>
      <c r="R16" s="27"/>
      <c r="S16" s="27"/>
      <c r="T16" s="27"/>
      <c r="U16" s="20"/>
      <c r="V16" s="31" t="s">
        <v>15</v>
      </c>
      <c r="W16" s="31"/>
      <c r="X16" s="31"/>
      <c r="Y16" s="31"/>
      <c r="Z16" s="31"/>
      <c r="AA16" s="31"/>
      <c r="AB16" s="20"/>
      <c r="AC16" s="20"/>
      <c r="AD16" s="20"/>
      <c r="AE16" s="20"/>
      <c r="AF16" s="20"/>
      <c r="AG16" s="20"/>
      <c r="AH16" s="20"/>
      <c r="AI16" s="20"/>
      <c r="AJ16" s="3"/>
      <c r="AK16" s="3"/>
      <c r="BY16" s="15"/>
      <c r="BZ16" s="16"/>
      <c r="CA16" s="12"/>
    </row>
    <row r="17" spans="4:79" ht="42.75" customHeight="1" x14ac:dyDescent="0.25">
      <c r="D17" s="13"/>
      <c r="E17" s="14">
        <f ca="1">EOMONTH(TODAY(),-1)+1</f>
        <v>44501</v>
      </c>
      <c r="F17" s="14">
        <f ca="1">E17+1</f>
        <v>44502</v>
      </c>
      <c r="G17" s="14">
        <f ca="1">F17+1</f>
        <v>44503</v>
      </c>
      <c r="H17" s="14">
        <f t="shared" ref="H17:AF17" ca="1" si="2">G17+1</f>
        <v>44504</v>
      </c>
      <c r="I17" s="14">
        <f t="shared" ca="1" si="2"/>
        <v>44505</v>
      </c>
      <c r="J17" s="14">
        <f t="shared" ca="1" si="2"/>
        <v>44506</v>
      </c>
      <c r="K17" s="14">
        <f t="shared" ca="1" si="2"/>
        <v>44507</v>
      </c>
      <c r="L17" s="14">
        <f t="shared" ca="1" si="2"/>
        <v>44508</v>
      </c>
      <c r="M17" s="14">
        <f t="shared" ca="1" si="2"/>
        <v>44509</v>
      </c>
      <c r="N17" s="14">
        <f t="shared" ca="1" si="2"/>
        <v>44510</v>
      </c>
      <c r="O17" s="14">
        <f t="shared" ca="1" si="2"/>
        <v>44511</v>
      </c>
      <c r="P17" s="14">
        <f t="shared" ca="1" si="2"/>
        <v>44512</v>
      </c>
      <c r="Q17" s="14">
        <f t="shared" ca="1" si="2"/>
        <v>44513</v>
      </c>
      <c r="R17" s="14">
        <f t="shared" ca="1" si="2"/>
        <v>44514</v>
      </c>
      <c r="S17" s="14">
        <f t="shared" ca="1" si="2"/>
        <v>44515</v>
      </c>
      <c r="T17" s="14">
        <f t="shared" ca="1" si="2"/>
        <v>44516</v>
      </c>
      <c r="U17" s="14">
        <f t="shared" ca="1" si="2"/>
        <v>44517</v>
      </c>
      <c r="V17" s="14">
        <f t="shared" ca="1" si="2"/>
        <v>44518</v>
      </c>
      <c r="W17" s="14">
        <f t="shared" ca="1" si="2"/>
        <v>44519</v>
      </c>
      <c r="X17" s="14">
        <f t="shared" ca="1" si="2"/>
        <v>44520</v>
      </c>
      <c r="Y17" s="14">
        <f t="shared" ca="1" si="2"/>
        <v>44521</v>
      </c>
      <c r="Z17" s="14">
        <f t="shared" ca="1" si="2"/>
        <v>44522</v>
      </c>
      <c r="AA17" s="14">
        <f t="shared" ca="1" si="2"/>
        <v>44523</v>
      </c>
      <c r="AB17" s="14">
        <f t="shared" ca="1" si="2"/>
        <v>44524</v>
      </c>
      <c r="AC17" s="14">
        <f t="shared" ca="1" si="2"/>
        <v>44525</v>
      </c>
      <c r="AD17" s="14">
        <f t="shared" ca="1" si="2"/>
        <v>44526</v>
      </c>
      <c r="AE17" s="14">
        <f t="shared" ca="1" si="2"/>
        <v>44527</v>
      </c>
      <c r="AF17" s="14">
        <f t="shared" ca="1" si="2"/>
        <v>44528</v>
      </c>
      <c r="AG17" s="14">
        <f ca="1">IFERROR(IF(MONTH(AF17+1)=MONTH($E$7),AF17+1,""),"")</f>
        <v>44529</v>
      </c>
      <c r="AH17" s="14">
        <f t="shared" ref="AH17" ca="1" si="3">IFERROR(IF(MONTH(AG17+1)=MONTH($E$7),AG17+1,""),"")</f>
        <v>44530</v>
      </c>
      <c r="AI17" s="20"/>
      <c r="AJ17" s="29" t="s">
        <v>7</v>
      </c>
      <c r="AK17" s="29"/>
      <c r="BY17" s="15"/>
      <c r="BZ17" s="16"/>
      <c r="CA17" s="12"/>
    </row>
    <row r="18" spans="4:79" ht="15.75" x14ac:dyDescent="0.25">
      <c r="D18" s="17" t="s">
        <v>8</v>
      </c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29"/>
      <c r="AK18" s="29"/>
      <c r="BY18" s="15"/>
      <c r="BZ18" s="16"/>
      <c r="CA18" s="12"/>
    </row>
    <row r="19" spans="4:79" ht="15.75" x14ac:dyDescent="0.25">
      <c r="D19" s="17" t="s">
        <v>9</v>
      </c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29"/>
      <c r="AK19" s="29"/>
      <c r="BY19" s="15"/>
      <c r="BZ19" s="16"/>
      <c r="CA19" s="12"/>
    </row>
    <row r="20" spans="4:79" ht="15.75" x14ac:dyDescent="0.25">
      <c r="D20" s="19" t="s">
        <v>10</v>
      </c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29"/>
      <c r="AK20" s="29"/>
      <c r="BY20" s="15"/>
      <c r="BZ20" s="16"/>
      <c r="CA20" s="12"/>
    </row>
    <row r="21" spans="4:79" ht="15.75" x14ac:dyDescent="0.25">
      <c r="D21" s="25" t="s">
        <v>11</v>
      </c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3"/>
      <c r="AK21" s="3"/>
      <c r="BY21" s="15"/>
      <c r="BZ21" s="16"/>
      <c r="CA21" s="12"/>
    </row>
    <row r="22" spans="4:79" ht="15.75" x14ac:dyDescent="0.25">
      <c r="D22" s="25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  <c r="AI22" s="24"/>
      <c r="AJ22" s="3"/>
      <c r="AK22" s="3"/>
      <c r="BY22" s="15"/>
      <c r="BZ22" s="16"/>
      <c r="CA22" s="12"/>
    </row>
    <row r="23" spans="4:79" ht="15.75" x14ac:dyDescent="0.25">
      <c r="D23" s="25" t="s">
        <v>12</v>
      </c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3"/>
      <c r="AK23" s="3"/>
      <c r="BY23" s="15"/>
      <c r="BZ23" s="16"/>
      <c r="CA23" s="12"/>
    </row>
    <row r="24" spans="4:79" ht="15.75" x14ac:dyDescent="0.25">
      <c r="D24" s="25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I24" s="24"/>
      <c r="AJ24" s="3"/>
      <c r="AK24" s="3"/>
      <c r="BY24" s="15"/>
      <c r="BZ24" s="16"/>
      <c r="CA24" s="12"/>
    </row>
    <row r="25" spans="4:79" ht="15.75" x14ac:dyDescent="0.25"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3"/>
      <c r="AK25" s="3"/>
      <c r="BY25" s="15"/>
      <c r="BZ25" s="16"/>
      <c r="CA25" s="12"/>
    </row>
    <row r="26" spans="4:79" ht="15.75" x14ac:dyDescent="0.25">
      <c r="D26" s="31" t="s">
        <v>16</v>
      </c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27" t="s">
        <v>17</v>
      </c>
      <c r="R26" s="27"/>
      <c r="S26" s="27"/>
      <c r="T26" s="27"/>
      <c r="U26" s="20"/>
      <c r="V26" s="30" t="s">
        <v>18</v>
      </c>
      <c r="W26" s="30"/>
      <c r="X26" s="30"/>
      <c r="Y26" s="30"/>
      <c r="Z26" s="30"/>
      <c r="AA26" s="30"/>
      <c r="AB26" s="30"/>
      <c r="AC26" s="20"/>
      <c r="AD26" s="20"/>
      <c r="AE26" s="20"/>
      <c r="AF26" s="20"/>
      <c r="AG26" s="20"/>
      <c r="AH26" s="20"/>
      <c r="AI26" s="20"/>
      <c r="AJ26" s="3"/>
      <c r="AK26" s="3"/>
      <c r="BW26" s="12"/>
      <c r="BX26" s="12"/>
      <c r="BY26" s="12"/>
      <c r="BZ26" s="12"/>
      <c r="CA26" s="12"/>
    </row>
    <row r="27" spans="4:79" ht="42" customHeight="1" x14ac:dyDescent="0.25">
      <c r="D27" s="13"/>
      <c r="E27" s="14">
        <f ca="1">EOMONTH(TODAY(),-1)+1</f>
        <v>44501</v>
      </c>
      <c r="F27" s="14">
        <f ca="1">E27+1</f>
        <v>44502</v>
      </c>
      <c r="G27" s="14">
        <f ca="1">F27+1</f>
        <v>44503</v>
      </c>
      <c r="H27" s="14">
        <f t="shared" ref="H27:AF27" ca="1" si="4">G27+1</f>
        <v>44504</v>
      </c>
      <c r="I27" s="14">
        <f t="shared" ca="1" si="4"/>
        <v>44505</v>
      </c>
      <c r="J27" s="14">
        <f t="shared" ca="1" si="4"/>
        <v>44506</v>
      </c>
      <c r="K27" s="14">
        <f t="shared" ca="1" si="4"/>
        <v>44507</v>
      </c>
      <c r="L27" s="14">
        <f t="shared" ca="1" si="4"/>
        <v>44508</v>
      </c>
      <c r="M27" s="14">
        <f t="shared" ca="1" si="4"/>
        <v>44509</v>
      </c>
      <c r="N27" s="14">
        <f t="shared" ca="1" si="4"/>
        <v>44510</v>
      </c>
      <c r="O27" s="14">
        <f t="shared" ca="1" si="4"/>
        <v>44511</v>
      </c>
      <c r="P27" s="14">
        <f t="shared" ca="1" si="4"/>
        <v>44512</v>
      </c>
      <c r="Q27" s="14">
        <f t="shared" ca="1" si="4"/>
        <v>44513</v>
      </c>
      <c r="R27" s="14">
        <f t="shared" ca="1" si="4"/>
        <v>44514</v>
      </c>
      <c r="S27" s="14">
        <f t="shared" ca="1" si="4"/>
        <v>44515</v>
      </c>
      <c r="T27" s="14">
        <f t="shared" ca="1" si="4"/>
        <v>44516</v>
      </c>
      <c r="U27" s="14">
        <f t="shared" ca="1" si="4"/>
        <v>44517</v>
      </c>
      <c r="V27" s="14">
        <f t="shared" ca="1" si="4"/>
        <v>44518</v>
      </c>
      <c r="W27" s="14">
        <f t="shared" ca="1" si="4"/>
        <v>44519</v>
      </c>
      <c r="X27" s="14">
        <f t="shared" ca="1" si="4"/>
        <v>44520</v>
      </c>
      <c r="Y27" s="14">
        <f t="shared" ca="1" si="4"/>
        <v>44521</v>
      </c>
      <c r="Z27" s="14">
        <f t="shared" ca="1" si="4"/>
        <v>44522</v>
      </c>
      <c r="AA27" s="14">
        <f t="shared" ca="1" si="4"/>
        <v>44523</v>
      </c>
      <c r="AB27" s="14">
        <f t="shared" ca="1" si="4"/>
        <v>44524</v>
      </c>
      <c r="AC27" s="14">
        <f t="shared" ca="1" si="4"/>
        <v>44525</v>
      </c>
      <c r="AD27" s="14">
        <f t="shared" ca="1" si="4"/>
        <v>44526</v>
      </c>
      <c r="AE27" s="14">
        <f t="shared" ca="1" si="4"/>
        <v>44527</v>
      </c>
      <c r="AF27" s="14">
        <f t="shared" ca="1" si="4"/>
        <v>44528</v>
      </c>
      <c r="AG27" s="14">
        <f ca="1">IFERROR(IF(MONTH(AF27+1)=MONTH($E$7),AF27+1,""),"")</f>
        <v>44529</v>
      </c>
      <c r="AH27" s="14">
        <f t="shared" ref="AH27" ca="1" si="5">IFERROR(IF(MONTH(AG27+1)=MONTH($E$7),AG27+1,""),"")</f>
        <v>44530</v>
      </c>
      <c r="AI27" s="20"/>
      <c r="AJ27" s="29" t="s">
        <v>7</v>
      </c>
      <c r="AK27" s="29"/>
    </row>
    <row r="28" spans="4:79" ht="15.75" x14ac:dyDescent="0.25">
      <c r="D28" s="17" t="s">
        <v>8</v>
      </c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29"/>
      <c r="AK28" s="29"/>
    </row>
    <row r="29" spans="4:79" ht="15.75" x14ac:dyDescent="0.25">
      <c r="D29" s="17" t="s">
        <v>9</v>
      </c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29"/>
      <c r="AK29" s="29"/>
    </row>
    <row r="30" spans="4:79" ht="15.75" x14ac:dyDescent="0.25">
      <c r="D30" s="19" t="s">
        <v>10</v>
      </c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29"/>
      <c r="AK30" s="29"/>
    </row>
    <row r="31" spans="4:79" ht="15.75" x14ac:dyDescent="0.25">
      <c r="D31" s="25" t="s">
        <v>11</v>
      </c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3"/>
      <c r="AK31" s="3"/>
    </row>
    <row r="32" spans="4:79" ht="15.75" x14ac:dyDescent="0.25">
      <c r="D32" s="25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3"/>
      <c r="AK32" s="3"/>
    </row>
    <row r="33" spans="4:37" ht="15.75" x14ac:dyDescent="0.25">
      <c r="D33" s="25" t="s">
        <v>12</v>
      </c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3"/>
      <c r="AK33" s="3"/>
    </row>
    <row r="34" spans="4:37" ht="15.75" x14ac:dyDescent="0.25">
      <c r="D34" s="25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3"/>
      <c r="AK34" s="3"/>
    </row>
    <row r="35" spans="4:37" ht="15.75" x14ac:dyDescent="0.25"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3"/>
      <c r="AK35" s="3"/>
    </row>
    <row r="36" spans="4:37" ht="15.75" x14ac:dyDescent="0.25">
      <c r="D36" s="26" t="s">
        <v>19</v>
      </c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7" t="s">
        <v>20</v>
      </c>
      <c r="R36" s="27"/>
      <c r="S36" s="27"/>
      <c r="T36" s="27"/>
      <c r="U36" s="20"/>
      <c r="V36" s="31" t="s">
        <v>21</v>
      </c>
      <c r="W36" s="31"/>
      <c r="X36" s="31"/>
      <c r="Y36" s="31"/>
      <c r="Z36" s="31"/>
      <c r="AA36" s="31"/>
      <c r="AB36" s="31"/>
      <c r="AC36" s="20"/>
      <c r="AD36" s="20"/>
      <c r="AE36" s="20"/>
      <c r="AF36" s="20"/>
      <c r="AG36" s="20"/>
      <c r="AH36" s="20"/>
      <c r="AI36" s="20"/>
      <c r="AJ36" s="3"/>
      <c r="AK36" s="3"/>
    </row>
    <row r="37" spans="4:37" ht="44.25" customHeight="1" x14ac:dyDescent="0.25">
      <c r="D37" s="13"/>
      <c r="E37" s="14">
        <f ca="1">EOMONTH(TODAY(),-1)+1</f>
        <v>44501</v>
      </c>
      <c r="F37" s="14">
        <f ca="1">E37+1</f>
        <v>44502</v>
      </c>
      <c r="G37" s="14">
        <f ca="1">F37+1</f>
        <v>44503</v>
      </c>
      <c r="H37" s="14">
        <f t="shared" ref="H37:AF37" ca="1" si="6">G37+1</f>
        <v>44504</v>
      </c>
      <c r="I37" s="14">
        <f t="shared" ca="1" si="6"/>
        <v>44505</v>
      </c>
      <c r="J37" s="14">
        <f t="shared" ca="1" si="6"/>
        <v>44506</v>
      </c>
      <c r="K37" s="14">
        <f t="shared" ca="1" si="6"/>
        <v>44507</v>
      </c>
      <c r="L37" s="14">
        <f t="shared" ca="1" si="6"/>
        <v>44508</v>
      </c>
      <c r="M37" s="14">
        <f t="shared" ca="1" si="6"/>
        <v>44509</v>
      </c>
      <c r="N37" s="14">
        <f t="shared" ca="1" si="6"/>
        <v>44510</v>
      </c>
      <c r="O37" s="14">
        <f t="shared" ca="1" si="6"/>
        <v>44511</v>
      </c>
      <c r="P37" s="14">
        <f t="shared" ca="1" si="6"/>
        <v>44512</v>
      </c>
      <c r="Q37" s="14">
        <f t="shared" ca="1" si="6"/>
        <v>44513</v>
      </c>
      <c r="R37" s="14">
        <f t="shared" ca="1" si="6"/>
        <v>44514</v>
      </c>
      <c r="S37" s="14">
        <f t="shared" ca="1" si="6"/>
        <v>44515</v>
      </c>
      <c r="T37" s="14">
        <f t="shared" ca="1" si="6"/>
        <v>44516</v>
      </c>
      <c r="U37" s="14">
        <f t="shared" ca="1" si="6"/>
        <v>44517</v>
      </c>
      <c r="V37" s="14">
        <f t="shared" ca="1" si="6"/>
        <v>44518</v>
      </c>
      <c r="W37" s="14">
        <f t="shared" ca="1" si="6"/>
        <v>44519</v>
      </c>
      <c r="X37" s="14">
        <f t="shared" ca="1" si="6"/>
        <v>44520</v>
      </c>
      <c r="Y37" s="14">
        <f t="shared" ca="1" si="6"/>
        <v>44521</v>
      </c>
      <c r="Z37" s="14">
        <f t="shared" ca="1" si="6"/>
        <v>44522</v>
      </c>
      <c r="AA37" s="14">
        <f t="shared" ca="1" si="6"/>
        <v>44523</v>
      </c>
      <c r="AB37" s="14">
        <f t="shared" ca="1" si="6"/>
        <v>44524</v>
      </c>
      <c r="AC37" s="14">
        <f t="shared" ca="1" si="6"/>
        <v>44525</v>
      </c>
      <c r="AD37" s="14">
        <f t="shared" ca="1" si="6"/>
        <v>44526</v>
      </c>
      <c r="AE37" s="14">
        <f t="shared" ca="1" si="6"/>
        <v>44527</v>
      </c>
      <c r="AF37" s="14">
        <f t="shared" ca="1" si="6"/>
        <v>44528</v>
      </c>
      <c r="AG37" s="14">
        <f ca="1">IFERROR(IF(MONTH(AF37+1)=MONTH($E$7),AF37+1,""),"")</f>
        <v>44529</v>
      </c>
      <c r="AH37" s="14">
        <f t="shared" ref="AH37" ca="1" si="7">IFERROR(IF(MONTH(AG37+1)=MONTH($E$7),AG37+1,""),"")</f>
        <v>44530</v>
      </c>
      <c r="AI37" s="20"/>
      <c r="AJ37" s="29" t="s">
        <v>7</v>
      </c>
      <c r="AK37" s="29"/>
    </row>
    <row r="38" spans="4:37" ht="15.75" x14ac:dyDescent="0.25">
      <c r="D38" s="17" t="s">
        <v>8</v>
      </c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29"/>
      <c r="AK38" s="29"/>
    </row>
    <row r="39" spans="4:37" ht="15.75" x14ac:dyDescent="0.25">
      <c r="D39" s="17" t="s">
        <v>9</v>
      </c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29"/>
      <c r="AK39" s="29"/>
    </row>
    <row r="40" spans="4:37" ht="15.75" x14ac:dyDescent="0.25">
      <c r="D40" s="19" t="s">
        <v>10</v>
      </c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29"/>
      <c r="AK40" s="29"/>
    </row>
    <row r="41" spans="4:37" ht="15.75" x14ac:dyDescent="0.25">
      <c r="D41" s="25" t="s">
        <v>11</v>
      </c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4"/>
      <c r="AB41" s="24"/>
      <c r="AC41" s="24"/>
      <c r="AD41" s="24"/>
      <c r="AE41" s="24"/>
      <c r="AF41" s="24"/>
      <c r="AG41" s="24"/>
      <c r="AH41" s="24"/>
      <c r="AI41" s="24"/>
      <c r="AJ41" s="3"/>
      <c r="AK41" s="3"/>
    </row>
    <row r="42" spans="4:37" ht="15.75" x14ac:dyDescent="0.25">
      <c r="D42" s="25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24"/>
      <c r="AI42" s="24"/>
      <c r="AJ42" s="3"/>
      <c r="AK42" s="3"/>
    </row>
    <row r="43" spans="4:37" ht="15.75" x14ac:dyDescent="0.25">
      <c r="D43" s="25" t="s">
        <v>12</v>
      </c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4"/>
      <c r="AB43" s="24"/>
      <c r="AC43" s="24"/>
      <c r="AD43" s="24"/>
      <c r="AE43" s="24"/>
      <c r="AF43" s="24"/>
      <c r="AG43" s="24"/>
      <c r="AH43" s="24"/>
      <c r="AI43" s="24"/>
      <c r="AJ43" s="3"/>
      <c r="AK43" s="3"/>
    </row>
    <row r="44" spans="4:37" ht="15.75" x14ac:dyDescent="0.25">
      <c r="D44" s="25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4"/>
      <c r="AA44" s="24"/>
      <c r="AB44" s="24"/>
      <c r="AC44" s="24"/>
      <c r="AD44" s="24"/>
      <c r="AE44" s="24"/>
      <c r="AF44" s="24"/>
      <c r="AG44" s="24"/>
      <c r="AH44" s="24"/>
      <c r="AI44" s="24"/>
      <c r="AJ44" s="3"/>
      <c r="AK44" s="3"/>
    </row>
    <row r="45" spans="4:37" ht="15.75" x14ac:dyDescent="0.25"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3"/>
      <c r="AK45" s="3"/>
    </row>
    <row r="46" spans="4:37" ht="15.75" x14ac:dyDescent="0.25">
      <c r="D46" s="26" t="s">
        <v>22</v>
      </c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7" t="s">
        <v>23</v>
      </c>
      <c r="R46" s="27"/>
      <c r="S46" s="27"/>
      <c r="T46" s="27"/>
      <c r="U46" s="20"/>
      <c r="V46" s="30" t="s">
        <v>18</v>
      </c>
      <c r="W46" s="30"/>
      <c r="X46" s="30"/>
      <c r="Y46" s="30"/>
      <c r="Z46" s="30"/>
      <c r="AA46" s="30"/>
      <c r="AB46" s="30"/>
      <c r="AC46" s="20"/>
      <c r="AD46" s="20"/>
      <c r="AE46" s="20"/>
      <c r="AF46" s="20"/>
      <c r="AG46" s="20"/>
      <c r="AH46" s="20"/>
      <c r="AI46" s="20"/>
      <c r="AJ46" s="3"/>
      <c r="AK46" s="3"/>
    </row>
    <row r="47" spans="4:37" ht="42.75" customHeight="1" x14ac:dyDescent="0.25">
      <c r="D47" s="13"/>
      <c r="E47" s="14">
        <f ca="1">EOMONTH(TODAY(),-1)+1</f>
        <v>44501</v>
      </c>
      <c r="F47" s="14">
        <f ca="1">E47+1</f>
        <v>44502</v>
      </c>
      <c r="G47" s="14">
        <f ca="1">F47+1</f>
        <v>44503</v>
      </c>
      <c r="H47" s="14">
        <f t="shared" ref="H47:AF47" ca="1" si="8">G47+1</f>
        <v>44504</v>
      </c>
      <c r="I47" s="14">
        <f t="shared" ca="1" si="8"/>
        <v>44505</v>
      </c>
      <c r="J47" s="14">
        <f t="shared" ca="1" si="8"/>
        <v>44506</v>
      </c>
      <c r="K47" s="14">
        <f t="shared" ca="1" si="8"/>
        <v>44507</v>
      </c>
      <c r="L47" s="14">
        <f t="shared" ca="1" si="8"/>
        <v>44508</v>
      </c>
      <c r="M47" s="14">
        <f t="shared" ca="1" si="8"/>
        <v>44509</v>
      </c>
      <c r="N47" s="14">
        <f t="shared" ca="1" si="8"/>
        <v>44510</v>
      </c>
      <c r="O47" s="14">
        <f t="shared" ca="1" si="8"/>
        <v>44511</v>
      </c>
      <c r="P47" s="14">
        <f t="shared" ca="1" si="8"/>
        <v>44512</v>
      </c>
      <c r="Q47" s="14">
        <f t="shared" ca="1" si="8"/>
        <v>44513</v>
      </c>
      <c r="R47" s="14">
        <f t="shared" ca="1" si="8"/>
        <v>44514</v>
      </c>
      <c r="S47" s="14">
        <f t="shared" ca="1" si="8"/>
        <v>44515</v>
      </c>
      <c r="T47" s="14">
        <f t="shared" ca="1" si="8"/>
        <v>44516</v>
      </c>
      <c r="U47" s="14">
        <f t="shared" ca="1" si="8"/>
        <v>44517</v>
      </c>
      <c r="V47" s="14">
        <f t="shared" ca="1" si="8"/>
        <v>44518</v>
      </c>
      <c r="W47" s="14">
        <f t="shared" ca="1" si="8"/>
        <v>44519</v>
      </c>
      <c r="X47" s="14">
        <f t="shared" ca="1" si="8"/>
        <v>44520</v>
      </c>
      <c r="Y47" s="14">
        <f t="shared" ca="1" si="8"/>
        <v>44521</v>
      </c>
      <c r="Z47" s="14">
        <f t="shared" ca="1" si="8"/>
        <v>44522</v>
      </c>
      <c r="AA47" s="14">
        <f t="shared" ca="1" si="8"/>
        <v>44523</v>
      </c>
      <c r="AB47" s="14">
        <f t="shared" ca="1" si="8"/>
        <v>44524</v>
      </c>
      <c r="AC47" s="14">
        <f t="shared" ca="1" si="8"/>
        <v>44525</v>
      </c>
      <c r="AD47" s="14">
        <f t="shared" ca="1" si="8"/>
        <v>44526</v>
      </c>
      <c r="AE47" s="14">
        <f t="shared" ca="1" si="8"/>
        <v>44527</v>
      </c>
      <c r="AF47" s="14">
        <f t="shared" ca="1" si="8"/>
        <v>44528</v>
      </c>
      <c r="AG47" s="14">
        <f ca="1">IFERROR(IF(MONTH(AF47+1)=MONTH($E$7),AF47+1,""),"")</f>
        <v>44529</v>
      </c>
      <c r="AH47" s="14">
        <f t="shared" ref="AH47" ca="1" si="9">IFERROR(IF(MONTH(AG47+1)=MONTH($E$7),AG47+1,""),"")</f>
        <v>44530</v>
      </c>
      <c r="AI47" s="20"/>
      <c r="AJ47" s="29" t="s">
        <v>7</v>
      </c>
      <c r="AK47" s="29"/>
    </row>
    <row r="48" spans="4:37" ht="15.75" x14ac:dyDescent="0.25">
      <c r="D48" s="17" t="s">
        <v>8</v>
      </c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29"/>
      <c r="AK48" s="29"/>
    </row>
    <row r="49" spans="3:37" ht="15.75" x14ac:dyDescent="0.25">
      <c r="D49" s="17" t="s">
        <v>9</v>
      </c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29"/>
      <c r="AK49" s="29"/>
    </row>
    <row r="50" spans="3:37" ht="15.75" x14ac:dyDescent="0.25">
      <c r="D50" s="19" t="s">
        <v>10</v>
      </c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29"/>
      <c r="AK50" s="29"/>
    </row>
    <row r="51" spans="3:37" ht="15.75" x14ac:dyDescent="0.25">
      <c r="D51" s="25" t="s">
        <v>11</v>
      </c>
      <c r="E51" s="24"/>
      <c r="F51" s="24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  <c r="AG51" s="24"/>
      <c r="AH51" s="24"/>
      <c r="AI51" s="24"/>
      <c r="AJ51" s="3"/>
      <c r="AK51" s="3"/>
    </row>
    <row r="52" spans="3:37" ht="15.75" x14ac:dyDescent="0.25">
      <c r="D52" s="25"/>
      <c r="E52" s="24"/>
      <c r="F52" s="24"/>
      <c r="G52" s="24"/>
      <c r="H52" s="24"/>
      <c r="I52" s="24"/>
      <c r="J52" s="24"/>
      <c r="K52" s="24"/>
      <c r="L52" s="24"/>
      <c r="M52" s="24"/>
      <c r="N52" s="24"/>
      <c r="O52" s="24"/>
      <c r="P52" s="24"/>
      <c r="Q52" s="24"/>
      <c r="R52" s="24"/>
      <c r="S52" s="24"/>
      <c r="T52" s="24"/>
      <c r="U52" s="24"/>
      <c r="V52" s="24"/>
      <c r="W52" s="24"/>
      <c r="X52" s="24"/>
      <c r="Y52" s="24"/>
      <c r="Z52" s="24"/>
      <c r="AA52" s="24"/>
      <c r="AB52" s="24"/>
      <c r="AC52" s="24"/>
      <c r="AD52" s="24"/>
      <c r="AE52" s="24"/>
      <c r="AF52" s="24"/>
      <c r="AG52" s="24"/>
      <c r="AH52" s="24"/>
      <c r="AI52" s="24"/>
      <c r="AJ52" s="3"/>
      <c r="AK52" s="3"/>
    </row>
    <row r="53" spans="3:37" ht="15.75" x14ac:dyDescent="0.25">
      <c r="D53" s="25" t="s">
        <v>12</v>
      </c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4"/>
      <c r="AA53" s="24"/>
      <c r="AB53" s="24"/>
      <c r="AC53" s="24"/>
      <c r="AD53" s="24"/>
      <c r="AE53" s="24"/>
      <c r="AF53" s="24"/>
      <c r="AG53" s="24"/>
      <c r="AH53" s="24"/>
      <c r="AI53" s="24"/>
      <c r="AJ53" s="3"/>
      <c r="AK53" s="3"/>
    </row>
    <row r="54" spans="3:37" ht="15.75" x14ac:dyDescent="0.25">
      <c r="D54" s="25"/>
      <c r="E54" s="24"/>
      <c r="F54" s="24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  <c r="AB54" s="24"/>
      <c r="AC54" s="24"/>
      <c r="AD54" s="24"/>
      <c r="AE54" s="24"/>
      <c r="AF54" s="24"/>
      <c r="AG54" s="24"/>
      <c r="AH54" s="24"/>
      <c r="AI54" s="24"/>
      <c r="AJ54" s="3"/>
      <c r="AK54" s="3"/>
    </row>
    <row r="55" spans="3:37" ht="15.75" x14ac:dyDescent="0.25"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0"/>
      <c r="AE55" s="20"/>
      <c r="AF55" s="20"/>
      <c r="AG55" s="20"/>
      <c r="AH55" s="20"/>
      <c r="AI55" s="20"/>
      <c r="AJ55" s="3"/>
      <c r="AK55" s="3"/>
    </row>
    <row r="56" spans="3:37" ht="15.75" x14ac:dyDescent="0.25">
      <c r="D56" s="26" t="s">
        <v>24</v>
      </c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7" t="s">
        <v>23</v>
      </c>
      <c r="R56" s="27"/>
      <c r="S56" s="27"/>
      <c r="T56" s="27"/>
      <c r="U56" s="20"/>
      <c r="V56" s="28" t="s">
        <v>25</v>
      </c>
      <c r="W56" s="28"/>
      <c r="X56" s="28"/>
      <c r="Y56" s="28"/>
      <c r="Z56" s="28"/>
      <c r="AA56" s="28"/>
      <c r="AB56" s="28"/>
      <c r="AC56" s="20"/>
      <c r="AD56" s="20"/>
      <c r="AE56" s="20"/>
      <c r="AF56" s="20"/>
      <c r="AG56" s="20"/>
      <c r="AH56" s="20"/>
      <c r="AI56" s="20"/>
      <c r="AJ56" s="3"/>
      <c r="AK56" s="3"/>
    </row>
    <row r="57" spans="3:37" ht="42" customHeight="1" x14ac:dyDescent="0.25">
      <c r="D57" s="13"/>
      <c r="E57" s="14">
        <f ca="1">EOMONTH(TODAY(),-1)+1</f>
        <v>44501</v>
      </c>
      <c r="F57" s="14">
        <f ca="1">E57+1</f>
        <v>44502</v>
      </c>
      <c r="G57" s="14">
        <f ca="1">F57+1</f>
        <v>44503</v>
      </c>
      <c r="H57" s="14">
        <f t="shared" ref="H57:AF57" ca="1" si="10">G57+1</f>
        <v>44504</v>
      </c>
      <c r="I57" s="14">
        <f t="shared" ca="1" si="10"/>
        <v>44505</v>
      </c>
      <c r="J57" s="14">
        <f t="shared" ca="1" si="10"/>
        <v>44506</v>
      </c>
      <c r="K57" s="14">
        <f t="shared" ca="1" si="10"/>
        <v>44507</v>
      </c>
      <c r="L57" s="14">
        <f t="shared" ca="1" si="10"/>
        <v>44508</v>
      </c>
      <c r="M57" s="14">
        <f t="shared" ca="1" si="10"/>
        <v>44509</v>
      </c>
      <c r="N57" s="14">
        <f t="shared" ca="1" si="10"/>
        <v>44510</v>
      </c>
      <c r="O57" s="14">
        <f t="shared" ca="1" si="10"/>
        <v>44511</v>
      </c>
      <c r="P57" s="14">
        <f t="shared" ca="1" si="10"/>
        <v>44512</v>
      </c>
      <c r="Q57" s="14">
        <f t="shared" ca="1" si="10"/>
        <v>44513</v>
      </c>
      <c r="R57" s="14">
        <f t="shared" ca="1" si="10"/>
        <v>44514</v>
      </c>
      <c r="S57" s="14">
        <f t="shared" ca="1" si="10"/>
        <v>44515</v>
      </c>
      <c r="T57" s="14">
        <f t="shared" ca="1" si="10"/>
        <v>44516</v>
      </c>
      <c r="U57" s="14">
        <f t="shared" ca="1" si="10"/>
        <v>44517</v>
      </c>
      <c r="V57" s="14">
        <f t="shared" ca="1" si="10"/>
        <v>44518</v>
      </c>
      <c r="W57" s="14">
        <f t="shared" ca="1" si="10"/>
        <v>44519</v>
      </c>
      <c r="X57" s="14">
        <f t="shared" ca="1" si="10"/>
        <v>44520</v>
      </c>
      <c r="Y57" s="14">
        <f t="shared" ca="1" si="10"/>
        <v>44521</v>
      </c>
      <c r="Z57" s="14">
        <f t="shared" ca="1" si="10"/>
        <v>44522</v>
      </c>
      <c r="AA57" s="14">
        <f t="shared" ca="1" si="10"/>
        <v>44523</v>
      </c>
      <c r="AB57" s="14">
        <f t="shared" ca="1" si="10"/>
        <v>44524</v>
      </c>
      <c r="AC57" s="14">
        <f t="shared" ca="1" si="10"/>
        <v>44525</v>
      </c>
      <c r="AD57" s="14">
        <f t="shared" ca="1" si="10"/>
        <v>44526</v>
      </c>
      <c r="AE57" s="14">
        <f t="shared" ca="1" si="10"/>
        <v>44527</v>
      </c>
      <c r="AF57" s="14">
        <f t="shared" ca="1" si="10"/>
        <v>44528</v>
      </c>
      <c r="AG57" s="14">
        <f ca="1">IFERROR(IF(MONTH(AF57+1)=MONTH($E$7),AF57+1,""),"")</f>
        <v>44529</v>
      </c>
      <c r="AH57" s="14">
        <f t="shared" ref="AH57" ca="1" si="11">IFERROR(IF(MONTH(AG57+1)=MONTH($E$7),AG57+1,""),"")</f>
        <v>44530</v>
      </c>
      <c r="AI57" s="20"/>
      <c r="AJ57" s="29" t="s">
        <v>7</v>
      </c>
      <c r="AK57" s="29"/>
    </row>
    <row r="58" spans="3:37" ht="15.75" x14ac:dyDescent="0.25">
      <c r="D58" s="17" t="s">
        <v>8</v>
      </c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29"/>
      <c r="AK58" s="29"/>
    </row>
    <row r="59" spans="3:37" ht="15.75" x14ac:dyDescent="0.25">
      <c r="D59" s="17" t="s">
        <v>9</v>
      </c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29"/>
      <c r="AK59" s="29"/>
    </row>
    <row r="60" spans="3:37" ht="15.75" x14ac:dyDescent="0.25">
      <c r="D60" s="19" t="s">
        <v>10</v>
      </c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29"/>
      <c r="AK60" s="29"/>
    </row>
    <row r="61" spans="3:37" ht="15.75" x14ac:dyDescent="0.25">
      <c r="C61" s="3"/>
      <c r="D61" s="25" t="s">
        <v>11</v>
      </c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/>
      <c r="R61" s="24"/>
      <c r="S61" s="24"/>
      <c r="T61" s="24"/>
      <c r="U61" s="24"/>
      <c r="V61" s="24"/>
      <c r="W61" s="24"/>
      <c r="X61" s="24"/>
      <c r="Y61" s="24"/>
      <c r="Z61" s="24"/>
      <c r="AA61" s="24"/>
      <c r="AB61" s="24"/>
      <c r="AC61" s="24"/>
      <c r="AD61" s="24"/>
      <c r="AE61" s="24"/>
      <c r="AF61" s="24"/>
      <c r="AG61" s="24"/>
      <c r="AH61" s="24"/>
      <c r="AI61" s="24"/>
      <c r="AJ61" s="3"/>
      <c r="AK61" s="3"/>
    </row>
    <row r="62" spans="3:37" ht="15.75" x14ac:dyDescent="0.25">
      <c r="C62" s="3"/>
      <c r="D62" s="25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  <c r="AF62" s="24"/>
      <c r="AG62" s="24"/>
      <c r="AH62" s="24"/>
      <c r="AI62" s="24"/>
      <c r="AJ62" s="3"/>
      <c r="AK62" s="3"/>
    </row>
    <row r="63" spans="3:37" x14ac:dyDescent="0.25">
      <c r="D63" s="25" t="s">
        <v>12</v>
      </c>
      <c r="E63" s="23"/>
      <c r="F63" s="23"/>
      <c r="G63" s="23"/>
      <c r="H63" s="23"/>
      <c r="I63" s="23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  <c r="AF63" s="23"/>
      <c r="AG63" s="23"/>
      <c r="AH63" s="23"/>
      <c r="AI63" s="23"/>
    </row>
    <row r="64" spans="3:37" x14ac:dyDescent="0.25">
      <c r="D64" s="25"/>
      <c r="E64" s="23"/>
      <c r="F64" s="23"/>
      <c r="G64" s="23"/>
      <c r="H64" s="23"/>
      <c r="I64" s="23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3"/>
      <c r="AH64" s="23"/>
      <c r="AI64" s="23"/>
    </row>
  </sheetData>
  <mergeCells count="423">
    <mergeCell ref="D1:H2"/>
    <mergeCell ref="I1:N2"/>
    <mergeCell ref="O1:O2"/>
    <mergeCell ref="P1:AA2"/>
    <mergeCell ref="AJ2:AK3"/>
    <mergeCell ref="D3:H4"/>
    <mergeCell ref="I3:N4"/>
    <mergeCell ref="P3:AA4"/>
    <mergeCell ref="AJ4:AK6"/>
    <mergeCell ref="D6:P6"/>
    <mergeCell ref="Q6:T6"/>
    <mergeCell ref="V6:AA6"/>
    <mergeCell ref="AJ7:AK7"/>
    <mergeCell ref="AJ8:AK10"/>
    <mergeCell ref="D11:D12"/>
    <mergeCell ref="E11:E12"/>
    <mergeCell ref="F11:F12"/>
    <mergeCell ref="G11:G12"/>
    <mergeCell ref="H11:H12"/>
    <mergeCell ref="I11:I12"/>
    <mergeCell ref="R11:R12"/>
    <mergeCell ref="S11:S12"/>
    <mergeCell ref="T11:T12"/>
    <mergeCell ref="U11:U12"/>
    <mergeCell ref="J11:J12"/>
    <mergeCell ref="K11:K12"/>
    <mergeCell ref="L11:L12"/>
    <mergeCell ref="M11:M12"/>
    <mergeCell ref="N11:N12"/>
    <mergeCell ref="O11:O12"/>
    <mergeCell ref="AH11:AH12"/>
    <mergeCell ref="AI11:AI12"/>
    <mergeCell ref="D13:D14"/>
    <mergeCell ref="E13:E14"/>
    <mergeCell ref="F13:F14"/>
    <mergeCell ref="G13:G14"/>
    <mergeCell ref="H13:H14"/>
    <mergeCell ref="I13:I14"/>
    <mergeCell ref="J13:J14"/>
    <mergeCell ref="K13:K14"/>
    <mergeCell ref="AB11:AB12"/>
    <mergeCell ref="AC11:AC12"/>
    <mergeCell ref="AD11:AD12"/>
    <mergeCell ref="AE11:AE12"/>
    <mergeCell ref="AF11:AF12"/>
    <mergeCell ref="AG11:AG12"/>
    <mergeCell ref="V11:V12"/>
    <mergeCell ref="W11:W12"/>
    <mergeCell ref="X11:X12"/>
    <mergeCell ref="Y11:Y12"/>
    <mergeCell ref="Z11:Z12"/>
    <mergeCell ref="AA11:AA12"/>
    <mergeCell ref="P11:P12"/>
    <mergeCell ref="Q11:Q12"/>
    <mergeCell ref="R13:R14"/>
    <mergeCell ref="S13:S14"/>
    <mergeCell ref="T13:T14"/>
    <mergeCell ref="U13:U14"/>
    <mergeCell ref="V13:V14"/>
    <mergeCell ref="W13:W14"/>
    <mergeCell ref="L13:L14"/>
    <mergeCell ref="M13:M14"/>
    <mergeCell ref="N13:N14"/>
    <mergeCell ref="O13:O14"/>
    <mergeCell ref="P13:P14"/>
    <mergeCell ref="Q13:Q14"/>
    <mergeCell ref="AD13:AD14"/>
    <mergeCell ref="AE13:AE14"/>
    <mergeCell ref="AF13:AF14"/>
    <mergeCell ref="AG13:AG14"/>
    <mergeCell ref="AH13:AH14"/>
    <mergeCell ref="AI13:AI14"/>
    <mergeCell ref="X13:X14"/>
    <mergeCell ref="Y13:Y14"/>
    <mergeCell ref="Z13:Z14"/>
    <mergeCell ref="AA13:AA14"/>
    <mergeCell ref="AB13:AB14"/>
    <mergeCell ref="AC13:AC14"/>
    <mergeCell ref="D16:P16"/>
    <mergeCell ref="Q16:T16"/>
    <mergeCell ref="V16:AA16"/>
    <mergeCell ref="AJ17:AK17"/>
    <mergeCell ref="AJ18:AK20"/>
    <mergeCell ref="D21:D22"/>
    <mergeCell ref="E21:E22"/>
    <mergeCell ref="F21:F22"/>
    <mergeCell ref="G21:G22"/>
    <mergeCell ref="H21:H22"/>
    <mergeCell ref="Q21:Q22"/>
    <mergeCell ref="R21:R22"/>
    <mergeCell ref="S21:S22"/>
    <mergeCell ref="T21:T22"/>
    <mergeCell ref="I21:I22"/>
    <mergeCell ref="J21:J22"/>
    <mergeCell ref="K21:K22"/>
    <mergeCell ref="L21:L22"/>
    <mergeCell ref="M21:M22"/>
    <mergeCell ref="N21:N22"/>
    <mergeCell ref="AG21:AG22"/>
    <mergeCell ref="AH21:AH22"/>
    <mergeCell ref="AI21:AI22"/>
    <mergeCell ref="D23:D24"/>
    <mergeCell ref="E23:E24"/>
    <mergeCell ref="F23:F24"/>
    <mergeCell ref="G23:G24"/>
    <mergeCell ref="H23:H24"/>
    <mergeCell ref="I23:I24"/>
    <mergeCell ref="J23:J24"/>
    <mergeCell ref="AA21:AA22"/>
    <mergeCell ref="AB21:AB22"/>
    <mergeCell ref="AC21:AC22"/>
    <mergeCell ref="AD21:AD22"/>
    <mergeCell ref="AE21:AE22"/>
    <mergeCell ref="AF21:AF22"/>
    <mergeCell ref="U21:U22"/>
    <mergeCell ref="V21:V22"/>
    <mergeCell ref="W21:W22"/>
    <mergeCell ref="X21:X22"/>
    <mergeCell ref="Y21:Y22"/>
    <mergeCell ref="Z21:Z22"/>
    <mergeCell ref="O21:O22"/>
    <mergeCell ref="P21:P22"/>
    <mergeCell ref="AJ27:AK27"/>
    <mergeCell ref="AJ28:AK30"/>
    <mergeCell ref="AC23:AC24"/>
    <mergeCell ref="AD23:AD24"/>
    <mergeCell ref="AE23:AE24"/>
    <mergeCell ref="AF23:AF24"/>
    <mergeCell ref="AG23:AG24"/>
    <mergeCell ref="AH23:AH24"/>
    <mergeCell ref="W23:W24"/>
    <mergeCell ref="X23:X24"/>
    <mergeCell ref="Y23:Y24"/>
    <mergeCell ref="Z23:Z24"/>
    <mergeCell ref="AA23:AA24"/>
    <mergeCell ref="AB23:AB24"/>
    <mergeCell ref="D31:D32"/>
    <mergeCell ref="E31:E32"/>
    <mergeCell ref="F31:F32"/>
    <mergeCell ref="G31:G32"/>
    <mergeCell ref="H31:H32"/>
    <mergeCell ref="I31:I32"/>
    <mergeCell ref="AI23:AI24"/>
    <mergeCell ref="D26:P26"/>
    <mergeCell ref="Q26:T26"/>
    <mergeCell ref="V26:AB26"/>
    <mergeCell ref="Q23:Q24"/>
    <mergeCell ref="R23:R24"/>
    <mergeCell ref="S23:S24"/>
    <mergeCell ref="T23:T24"/>
    <mergeCell ref="U23:U24"/>
    <mergeCell ref="V23:V24"/>
    <mergeCell ref="K23:K24"/>
    <mergeCell ref="L23:L24"/>
    <mergeCell ref="M23:M24"/>
    <mergeCell ref="N23:N24"/>
    <mergeCell ref="O23:O24"/>
    <mergeCell ref="P23:P24"/>
    <mergeCell ref="R31:R32"/>
    <mergeCell ref="S31:S32"/>
    <mergeCell ref="T31:T32"/>
    <mergeCell ref="U31:U32"/>
    <mergeCell ref="J31:J32"/>
    <mergeCell ref="K31:K32"/>
    <mergeCell ref="L31:L32"/>
    <mergeCell ref="M31:M32"/>
    <mergeCell ref="N31:N32"/>
    <mergeCell ref="O31:O32"/>
    <mergeCell ref="AH31:AH32"/>
    <mergeCell ref="AI31:AI32"/>
    <mergeCell ref="D33:D34"/>
    <mergeCell ref="E33:E34"/>
    <mergeCell ref="F33:F34"/>
    <mergeCell ref="G33:G34"/>
    <mergeCell ref="H33:H34"/>
    <mergeCell ref="I33:I34"/>
    <mergeCell ref="J33:J34"/>
    <mergeCell ref="K33:K34"/>
    <mergeCell ref="AB31:AB32"/>
    <mergeCell ref="AC31:AC32"/>
    <mergeCell ref="AD31:AD32"/>
    <mergeCell ref="AE31:AE32"/>
    <mergeCell ref="AF31:AF32"/>
    <mergeCell ref="AG31:AG32"/>
    <mergeCell ref="V31:V32"/>
    <mergeCell ref="W31:W32"/>
    <mergeCell ref="X31:X32"/>
    <mergeCell ref="Y31:Y32"/>
    <mergeCell ref="Z31:Z32"/>
    <mergeCell ref="AA31:AA32"/>
    <mergeCell ref="P31:P32"/>
    <mergeCell ref="Q31:Q32"/>
    <mergeCell ref="R33:R34"/>
    <mergeCell ref="S33:S34"/>
    <mergeCell ref="T33:T34"/>
    <mergeCell ref="U33:U34"/>
    <mergeCell ref="V33:V34"/>
    <mergeCell ref="W33:W34"/>
    <mergeCell ref="L33:L34"/>
    <mergeCell ref="M33:M34"/>
    <mergeCell ref="N33:N34"/>
    <mergeCell ref="O33:O34"/>
    <mergeCell ref="P33:P34"/>
    <mergeCell ref="Q33:Q34"/>
    <mergeCell ref="AD33:AD34"/>
    <mergeCell ref="AE33:AE34"/>
    <mergeCell ref="AF33:AF34"/>
    <mergeCell ref="AG33:AG34"/>
    <mergeCell ref="AH33:AH34"/>
    <mergeCell ref="AI33:AI34"/>
    <mergeCell ref="X33:X34"/>
    <mergeCell ref="Y33:Y34"/>
    <mergeCell ref="Z33:Z34"/>
    <mergeCell ref="AA33:AA34"/>
    <mergeCell ref="AB33:AB34"/>
    <mergeCell ref="AC33:AC34"/>
    <mergeCell ref="D36:P36"/>
    <mergeCell ref="Q36:T36"/>
    <mergeCell ref="V36:AB36"/>
    <mergeCell ref="AJ37:AK37"/>
    <mergeCell ref="AJ38:AK40"/>
    <mergeCell ref="D41:D42"/>
    <mergeCell ref="E41:E42"/>
    <mergeCell ref="F41:F42"/>
    <mergeCell ref="G41:G42"/>
    <mergeCell ref="H41:H42"/>
    <mergeCell ref="Q41:Q42"/>
    <mergeCell ref="R41:R42"/>
    <mergeCell ref="S41:S42"/>
    <mergeCell ref="T41:T42"/>
    <mergeCell ref="I41:I42"/>
    <mergeCell ref="J41:J42"/>
    <mergeCell ref="K41:K42"/>
    <mergeCell ref="L41:L42"/>
    <mergeCell ref="M41:M42"/>
    <mergeCell ref="N41:N42"/>
    <mergeCell ref="AG41:AG42"/>
    <mergeCell ref="AH41:AH42"/>
    <mergeCell ref="AI41:AI42"/>
    <mergeCell ref="D43:D44"/>
    <mergeCell ref="E43:E44"/>
    <mergeCell ref="F43:F44"/>
    <mergeCell ref="G43:G44"/>
    <mergeCell ref="H43:H44"/>
    <mergeCell ref="I43:I44"/>
    <mergeCell ref="J43:J44"/>
    <mergeCell ref="AA41:AA42"/>
    <mergeCell ref="AB41:AB42"/>
    <mergeCell ref="AC41:AC42"/>
    <mergeCell ref="AD41:AD42"/>
    <mergeCell ref="AE41:AE42"/>
    <mergeCell ref="AF41:AF42"/>
    <mergeCell ref="U41:U42"/>
    <mergeCell ref="V41:V42"/>
    <mergeCell ref="W41:W42"/>
    <mergeCell ref="X41:X42"/>
    <mergeCell ref="Y41:Y42"/>
    <mergeCell ref="Z41:Z42"/>
    <mergeCell ref="O41:O42"/>
    <mergeCell ref="P41:P42"/>
    <mergeCell ref="AJ47:AK47"/>
    <mergeCell ref="AJ48:AK50"/>
    <mergeCell ref="AC43:AC44"/>
    <mergeCell ref="AD43:AD44"/>
    <mergeCell ref="AE43:AE44"/>
    <mergeCell ref="AF43:AF44"/>
    <mergeCell ref="AG43:AG44"/>
    <mergeCell ref="AH43:AH44"/>
    <mergeCell ref="W43:W44"/>
    <mergeCell ref="X43:X44"/>
    <mergeCell ref="Y43:Y44"/>
    <mergeCell ref="Z43:Z44"/>
    <mergeCell ref="AA43:AA44"/>
    <mergeCell ref="AB43:AB44"/>
    <mergeCell ref="D51:D52"/>
    <mergeCell ref="E51:E52"/>
    <mergeCell ref="F51:F52"/>
    <mergeCell ref="G51:G52"/>
    <mergeCell ref="H51:H52"/>
    <mergeCell ref="I51:I52"/>
    <mergeCell ref="AI43:AI44"/>
    <mergeCell ref="D46:P46"/>
    <mergeCell ref="Q46:T46"/>
    <mergeCell ref="V46:AB46"/>
    <mergeCell ref="Q43:Q44"/>
    <mergeCell ref="R43:R44"/>
    <mergeCell ref="S43:S44"/>
    <mergeCell ref="T43:T44"/>
    <mergeCell ref="U43:U44"/>
    <mergeCell ref="V43:V44"/>
    <mergeCell ref="K43:K44"/>
    <mergeCell ref="L43:L44"/>
    <mergeCell ref="M43:M44"/>
    <mergeCell ref="N43:N44"/>
    <mergeCell ref="O43:O44"/>
    <mergeCell ref="P43:P44"/>
    <mergeCell ref="R51:R52"/>
    <mergeCell ref="S51:S52"/>
    <mergeCell ref="T51:T52"/>
    <mergeCell ref="U51:U52"/>
    <mergeCell ref="J51:J52"/>
    <mergeCell ref="K51:K52"/>
    <mergeCell ref="L51:L52"/>
    <mergeCell ref="M51:M52"/>
    <mergeCell ref="N51:N52"/>
    <mergeCell ref="O51:O52"/>
    <mergeCell ref="AH51:AH52"/>
    <mergeCell ref="AI51:AI52"/>
    <mergeCell ref="D53:D54"/>
    <mergeCell ref="E53:E54"/>
    <mergeCell ref="F53:F54"/>
    <mergeCell ref="G53:G54"/>
    <mergeCell ref="H53:H54"/>
    <mergeCell ref="I53:I54"/>
    <mergeCell ref="J53:J54"/>
    <mergeCell ref="K53:K54"/>
    <mergeCell ref="AB51:AB52"/>
    <mergeCell ref="AC51:AC52"/>
    <mergeCell ref="AD51:AD52"/>
    <mergeCell ref="AE51:AE52"/>
    <mergeCell ref="AF51:AF52"/>
    <mergeCell ref="AG51:AG52"/>
    <mergeCell ref="V51:V52"/>
    <mergeCell ref="W51:W52"/>
    <mergeCell ref="X51:X52"/>
    <mergeCell ref="Y51:Y52"/>
    <mergeCell ref="Z51:Z52"/>
    <mergeCell ref="AA51:AA52"/>
    <mergeCell ref="P51:P52"/>
    <mergeCell ref="Q51:Q52"/>
    <mergeCell ref="R53:R54"/>
    <mergeCell ref="S53:S54"/>
    <mergeCell ref="T53:T54"/>
    <mergeCell ref="U53:U54"/>
    <mergeCell ref="V53:V54"/>
    <mergeCell ref="W53:W54"/>
    <mergeCell ref="L53:L54"/>
    <mergeCell ref="M53:M54"/>
    <mergeCell ref="N53:N54"/>
    <mergeCell ref="O53:O54"/>
    <mergeCell ref="P53:P54"/>
    <mergeCell ref="Q53:Q54"/>
    <mergeCell ref="AD53:AD54"/>
    <mergeCell ref="AE53:AE54"/>
    <mergeCell ref="AF53:AF54"/>
    <mergeCell ref="AG53:AG54"/>
    <mergeCell ref="AH53:AH54"/>
    <mergeCell ref="AI53:AI54"/>
    <mergeCell ref="X53:X54"/>
    <mergeCell ref="Y53:Y54"/>
    <mergeCell ref="Z53:Z54"/>
    <mergeCell ref="AA53:AA54"/>
    <mergeCell ref="AB53:AB54"/>
    <mergeCell ref="AC53:AC54"/>
    <mergeCell ref="D56:P56"/>
    <mergeCell ref="Q56:T56"/>
    <mergeCell ref="V56:AB56"/>
    <mergeCell ref="AJ57:AK57"/>
    <mergeCell ref="AJ58:AK60"/>
    <mergeCell ref="D61:D62"/>
    <mergeCell ref="E61:E62"/>
    <mergeCell ref="F61:F62"/>
    <mergeCell ref="G61:G62"/>
    <mergeCell ref="H61:H62"/>
    <mergeCell ref="Q61:Q62"/>
    <mergeCell ref="R61:R62"/>
    <mergeCell ref="S61:S62"/>
    <mergeCell ref="T61:T62"/>
    <mergeCell ref="I61:I62"/>
    <mergeCell ref="J61:J62"/>
    <mergeCell ref="K61:K62"/>
    <mergeCell ref="L61:L62"/>
    <mergeCell ref="M61:M62"/>
    <mergeCell ref="N61:N62"/>
    <mergeCell ref="AG61:AG62"/>
    <mergeCell ref="AH61:AH62"/>
    <mergeCell ref="AI61:AI62"/>
    <mergeCell ref="D63:D64"/>
    <mergeCell ref="E63:E64"/>
    <mergeCell ref="F63:F64"/>
    <mergeCell ref="G63:G64"/>
    <mergeCell ref="H63:H64"/>
    <mergeCell ref="I63:I64"/>
    <mergeCell ref="J63:J64"/>
    <mergeCell ref="AA61:AA62"/>
    <mergeCell ref="AB61:AB62"/>
    <mergeCell ref="AC61:AC62"/>
    <mergeCell ref="AD61:AD62"/>
    <mergeCell ref="AE61:AE62"/>
    <mergeCell ref="AF61:AF62"/>
    <mergeCell ref="U61:U62"/>
    <mergeCell ref="V61:V62"/>
    <mergeCell ref="W61:W62"/>
    <mergeCell ref="X61:X62"/>
    <mergeCell ref="Y61:Y62"/>
    <mergeCell ref="Z61:Z62"/>
    <mergeCell ref="O61:O62"/>
    <mergeCell ref="P61:P62"/>
    <mergeCell ref="Q63:Q64"/>
    <mergeCell ref="R63:R64"/>
    <mergeCell ref="S63:S64"/>
    <mergeCell ref="T63:T64"/>
    <mergeCell ref="U63:U64"/>
    <mergeCell ref="V63:V64"/>
    <mergeCell ref="K63:K64"/>
    <mergeCell ref="L63:L64"/>
    <mergeCell ref="M63:M64"/>
    <mergeCell ref="N63:N64"/>
    <mergeCell ref="O63:O64"/>
    <mergeCell ref="P63:P64"/>
    <mergeCell ref="AI63:AI64"/>
    <mergeCell ref="AC63:AC64"/>
    <mergeCell ref="AD63:AD64"/>
    <mergeCell ref="AE63:AE64"/>
    <mergeCell ref="AF63:AF64"/>
    <mergeCell ref="AG63:AG64"/>
    <mergeCell ref="AH63:AH64"/>
    <mergeCell ref="W63:W64"/>
    <mergeCell ref="X63:X64"/>
    <mergeCell ref="Y63:Y64"/>
    <mergeCell ref="Z63:Z64"/>
    <mergeCell ref="AA63:AA64"/>
    <mergeCell ref="AB63:AB64"/>
  </mergeCells>
  <conditionalFormatting sqref="E7:AI10">
    <cfRule type="expression" dxfId="17" priority="16">
      <formula>COUNTIF(Feries,E$7)</formula>
    </cfRule>
    <cfRule type="expression" dxfId="16" priority="17">
      <formula>WEEKDAY(E$7,2)&gt;5</formula>
    </cfRule>
    <cfRule type="expression" dxfId="15" priority="18">
      <formula>E$7&lt;&gt;""</formula>
    </cfRule>
  </conditionalFormatting>
  <conditionalFormatting sqref="E17:AH20">
    <cfRule type="expression" dxfId="14" priority="13">
      <formula>COUNTIF(Feries,E$7)</formula>
    </cfRule>
    <cfRule type="expression" dxfId="13" priority="14">
      <formula>WEEKDAY(E$7,2)&gt;5</formula>
    </cfRule>
    <cfRule type="expression" dxfId="12" priority="15">
      <formula>E$7&lt;&gt;""</formula>
    </cfRule>
  </conditionalFormatting>
  <conditionalFormatting sqref="E27:AH30">
    <cfRule type="expression" dxfId="11" priority="10">
      <formula>COUNTIF(Feries,E$7)</formula>
    </cfRule>
    <cfRule type="expression" dxfId="10" priority="11">
      <formula>WEEKDAY(E$7,2)&gt;5</formula>
    </cfRule>
    <cfRule type="expression" dxfId="9" priority="12">
      <formula>E$7&lt;&gt;""</formula>
    </cfRule>
  </conditionalFormatting>
  <conditionalFormatting sqref="E37:AH40">
    <cfRule type="expression" dxfId="8" priority="7">
      <formula>COUNTIF(Feries,E$7)</formula>
    </cfRule>
    <cfRule type="expression" dxfId="7" priority="8">
      <formula>WEEKDAY(E$7,2)&gt;5</formula>
    </cfRule>
    <cfRule type="expression" dxfId="6" priority="9">
      <formula>E$7&lt;&gt;""</formula>
    </cfRule>
  </conditionalFormatting>
  <conditionalFormatting sqref="E57:AH60">
    <cfRule type="expression" dxfId="5" priority="1">
      <formula>COUNTIF(Feries,E$7)</formula>
    </cfRule>
    <cfRule type="expression" dxfId="4" priority="2">
      <formula>WEEKDAY(E$7,2)&gt;5</formula>
    </cfRule>
    <cfRule type="expression" dxfId="3" priority="3">
      <formula>E$7&lt;&gt;""</formula>
    </cfRule>
  </conditionalFormatting>
  <conditionalFormatting sqref="E47:AH50">
    <cfRule type="expression" dxfId="2" priority="4">
      <formula>COUNTIF(Feries,E$7)</formula>
    </cfRule>
    <cfRule type="expression" dxfId="1" priority="5">
      <formula>WEEKDAY(E$7,2)&gt;5</formula>
    </cfRule>
    <cfRule type="expression" dxfId="0" priority="6">
      <formula>E$7&lt;&gt;""</formula>
    </cfRule>
  </conditionalFormatting>
  <dataValidations count="1">
    <dataValidation type="list" allowBlank="1" showInputMessage="1" showErrorMessage="1" sqref="B3" xr:uid="{48DFF729-1325-4E07-8D1C-E4D0AA75FBAC}">
      <formula1>l_Mois</formula1>
    </dataValidation>
  </dataValidations>
  <pageMargins left="0.70866141732283472" right="0.70866141732283472" top="0.74803149606299213" bottom="0.74803149606299213" header="0.31496062992125984" footer="0.31496062992125984"/>
  <pageSetup paperSize="9" scale="51" orientation="landscape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FFFD61-16B9-484E-B3FB-4E571BD7349F}">
  <sheetPr codeName="Feuil14"/>
  <dimension ref="A2:E18"/>
  <sheetViews>
    <sheetView showGridLines="0" workbookViewId="0">
      <selection activeCell="C4" sqref="C4"/>
    </sheetView>
  </sheetViews>
  <sheetFormatPr baseColWidth="10" defaultRowHeight="15" x14ac:dyDescent="0.25"/>
  <cols>
    <col min="1" max="1" width="3.140625" customWidth="1"/>
    <col min="2" max="2" width="23.85546875" customWidth="1"/>
    <col min="3" max="3" width="23.140625" customWidth="1"/>
    <col min="4" max="4" width="29.42578125" customWidth="1"/>
    <col min="5" max="5" width="3" customWidth="1"/>
  </cols>
  <sheetData>
    <row r="2" spans="1:5" x14ac:dyDescent="0.25">
      <c r="B2" s="63" t="s">
        <v>28</v>
      </c>
      <c r="C2" s="63"/>
      <c r="D2" s="63"/>
    </row>
    <row r="3" spans="1:5" x14ac:dyDescent="0.25">
      <c r="C3" s="10" t="s">
        <v>29</v>
      </c>
    </row>
    <row r="4" spans="1:5" x14ac:dyDescent="0.25">
      <c r="A4" s="64"/>
      <c r="B4" s="21" t="s">
        <v>30</v>
      </c>
      <c r="C4" s="22">
        <f ca="1">YEAR(TODAY())</f>
        <v>2021</v>
      </c>
      <c r="D4" s="22"/>
      <c r="E4" s="65"/>
    </row>
    <row r="5" spans="1:5" x14ac:dyDescent="0.25">
      <c r="A5" s="64"/>
      <c r="B5" t="s">
        <v>31</v>
      </c>
      <c r="C5" s="15">
        <f ca="1">DATE(Année,1,1)</f>
        <v>44197</v>
      </c>
      <c r="D5" s="16">
        <f ca="1">DATE(Année,1,1)</f>
        <v>44197</v>
      </c>
      <c r="E5" s="65"/>
    </row>
    <row r="6" spans="1:5" x14ac:dyDescent="0.25">
      <c r="A6" s="64"/>
      <c r="B6" t="s">
        <v>32</v>
      </c>
      <c r="C6" s="15">
        <f ca="1">ROUND(DATE(Année,4,MOD(234-11*MOD(Année,19),30))/7,0)*7-6</f>
        <v>44290</v>
      </c>
      <c r="D6" s="16">
        <f ca="1">ROUND(DATE(Année,4,MOD(234-11*MOD(Année,19),30))/7,0)*7-6</f>
        <v>44290</v>
      </c>
      <c r="E6" s="65"/>
    </row>
    <row r="7" spans="1:5" x14ac:dyDescent="0.25">
      <c r="A7" s="64"/>
      <c r="B7" t="s">
        <v>33</v>
      </c>
      <c r="C7" s="15">
        <f ca="1">Pâques+1</f>
        <v>44291</v>
      </c>
      <c r="D7" s="16">
        <f ca="1">Pâques+1</f>
        <v>44291</v>
      </c>
      <c r="E7" s="65"/>
    </row>
    <row r="8" spans="1:5" x14ac:dyDescent="0.25">
      <c r="A8" s="64"/>
      <c r="B8" t="s">
        <v>34</v>
      </c>
      <c r="C8" s="15">
        <f ca="1">DATE(Année,5,1)</f>
        <v>44317</v>
      </c>
      <c r="D8" s="16">
        <f ca="1">DATE(Année,5,1)</f>
        <v>44317</v>
      </c>
      <c r="E8" s="65"/>
    </row>
    <row r="9" spans="1:5" x14ac:dyDescent="0.25">
      <c r="A9" s="64"/>
      <c r="B9" t="s">
        <v>35</v>
      </c>
      <c r="C9" s="15">
        <f ca="1">DATE(Année,5,8)</f>
        <v>44324</v>
      </c>
      <c r="D9" s="16">
        <f ca="1">DATE(Année,5,8)</f>
        <v>44324</v>
      </c>
      <c r="E9" s="65"/>
    </row>
    <row r="10" spans="1:5" x14ac:dyDescent="0.25">
      <c r="A10" s="64"/>
      <c r="B10" t="s">
        <v>36</v>
      </c>
      <c r="C10" s="15">
        <f ca="1">Pâques+39</f>
        <v>44329</v>
      </c>
      <c r="D10" s="16">
        <f ca="1">Pâques+39</f>
        <v>44329</v>
      </c>
      <c r="E10" s="65"/>
    </row>
    <row r="11" spans="1:5" x14ac:dyDescent="0.25">
      <c r="A11" s="64"/>
      <c r="B11" t="s">
        <v>37</v>
      </c>
      <c r="C11" s="15">
        <f ca="1">Pâques+49</f>
        <v>44339</v>
      </c>
      <c r="D11" s="16">
        <f ca="1">Pâques+49</f>
        <v>44339</v>
      </c>
      <c r="E11" s="65"/>
    </row>
    <row r="12" spans="1:5" x14ac:dyDescent="0.25">
      <c r="A12" s="64"/>
      <c r="B12" t="s">
        <v>38</v>
      </c>
      <c r="C12" s="15">
        <f ca="1">Pâques+50</f>
        <v>44340</v>
      </c>
      <c r="D12" s="16">
        <f ca="1">Pâques+50</f>
        <v>44340</v>
      </c>
      <c r="E12" s="65"/>
    </row>
    <row r="13" spans="1:5" x14ac:dyDescent="0.25">
      <c r="A13" s="64"/>
      <c r="B13" t="s">
        <v>39</v>
      </c>
      <c r="C13" s="15">
        <f ca="1">DATE(Année,7,14)</f>
        <v>44391</v>
      </c>
      <c r="D13" s="16">
        <f ca="1">DATE(Année,7,14)</f>
        <v>44391</v>
      </c>
      <c r="E13" s="65"/>
    </row>
    <row r="14" spans="1:5" x14ac:dyDescent="0.25">
      <c r="A14" s="64"/>
      <c r="B14" t="s">
        <v>40</v>
      </c>
      <c r="C14" s="15">
        <f ca="1">DATE(Année,8,15)</f>
        <v>44423</v>
      </c>
      <c r="D14" s="16">
        <f ca="1">DATE(Année,8,15)</f>
        <v>44423</v>
      </c>
      <c r="E14" s="65"/>
    </row>
    <row r="15" spans="1:5" x14ac:dyDescent="0.25">
      <c r="A15" s="64"/>
      <c r="B15" t="s">
        <v>41</v>
      </c>
      <c r="C15" s="15">
        <f ca="1">DATE(Année,11,1)</f>
        <v>44501</v>
      </c>
      <c r="D15" s="16">
        <f ca="1">DATE(Année,11,1)</f>
        <v>44501</v>
      </c>
      <c r="E15" s="65"/>
    </row>
    <row r="16" spans="1:5" x14ac:dyDescent="0.25">
      <c r="A16" s="64"/>
      <c r="B16" t="s">
        <v>42</v>
      </c>
      <c r="C16" s="15">
        <f ca="1">DATE(Année,11,11)</f>
        <v>44511</v>
      </c>
      <c r="D16" s="16">
        <f ca="1">DATE(Année,11,11)</f>
        <v>44511</v>
      </c>
      <c r="E16" s="65"/>
    </row>
    <row r="17" spans="1:5" x14ac:dyDescent="0.25">
      <c r="A17" s="64"/>
      <c r="B17" t="s">
        <v>43</v>
      </c>
      <c r="C17" s="15">
        <f ca="1">DATE(Année,12,25)</f>
        <v>44555</v>
      </c>
      <c r="D17" s="16">
        <f ca="1">DATE(Année,12,25)</f>
        <v>44555</v>
      </c>
      <c r="E17" s="65"/>
    </row>
    <row r="18" spans="1:5" x14ac:dyDescent="0.25">
      <c r="A18" s="65"/>
      <c r="B18" s="65"/>
      <c r="C18" s="65"/>
      <c r="D18" s="65"/>
      <c r="E18" s="65"/>
    </row>
  </sheetData>
  <mergeCells count="4">
    <mergeCell ref="B2:D2"/>
    <mergeCell ref="A4:A17"/>
    <mergeCell ref="E4:E17"/>
    <mergeCell ref="A18:E18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TDB ACCUEIL</vt:lpstr>
      <vt:lpstr>RELEVE T°</vt:lpstr>
      <vt:lpstr>DONNEES PARAMETRES</vt:lpstr>
      <vt:lpstr>'DONNEES PARAMETRES'!Année</vt:lpstr>
      <vt:lpstr>Feries</vt:lpstr>
      <vt:lpstr>'DONNEES PARAMETRES'!Pâques</vt:lpstr>
      <vt:lpstr>'RELEVE T°'!Zone_d_impression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lang</dc:creator>
  <cp:lastModifiedBy>michel lang</cp:lastModifiedBy>
  <dcterms:created xsi:type="dcterms:W3CDTF">2021-11-15T14:48:22Z</dcterms:created>
  <dcterms:modified xsi:type="dcterms:W3CDTF">2021-11-15T15:14:27Z</dcterms:modified>
</cp:coreProperties>
</file>