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97D567E2-CA1D-41AD-BB83-AE7D47044AF4}" xr6:coauthVersionLast="47" xr6:coauthVersionMax="47" xr10:uidLastSave="{00000000-0000-0000-0000-000000000000}"/>
  <bookViews>
    <workbookView xWindow="-120" yWindow="-120" windowWidth="20730" windowHeight="11160" activeTab="2" xr2:uid="{4F6735AC-F3E9-4FB7-9551-8D4DFB3BAC3A}"/>
  </bookViews>
  <sheets>
    <sheet name="Commande" sheetId="2" r:id="rId1"/>
    <sheet name="Entrée Stock" sheetId="3" r:id="rId2"/>
    <sheet name="Archives Commandes" sheetId="1" r:id="rId3"/>
  </sheets>
  <externalReferences>
    <externalReference r:id="rId4"/>
  </externalReferences>
  <definedNames>
    <definedName name="Numero_Commande">'[1]ARCHIVES COMMANDES'!$A$2:$A$149</definedName>
    <definedName name="Statuts">[1]!Tableau9[Statuts]</definedName>
    <definedName name="T_Fournisseurs">[1]Feuil1!$H$3:$H$12</definedName>
    <definedName name="Tableau20">'[1]ARCHIVES COMMANDES'!$A$2:$F$151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E7" i="2"/>
  <c r="E6" i="2"/>
  <c r="B4" i="3"/>
  <c r="E3" i="3"/>
  <c r="E1" i="3"/>
  <c r="E4" i="2"/>
  <c r="E1" i="2"/>
</calcChain>
</file>

<file path=xl/sharedStrings.xml><?xml version="1.0" encoding="utf-8"?>
<sst xmlns="http://schemas.openxmlformats.org/spreadsheetml/2006/main" count="65" uniqueCount="34">
  <si>
    <t>N° de Commande</t>
  </si>
  <si>
    <t>Date de commande</t>
  </si>
  <si>
    <t>Fournisseur</t>
  </si>
  <si>
    <t>Référence</t>
  </si>
  <si>
    <t>Désignation</t>
  </si>
  <si>
    <t>PUHT</t>
  </si>
  <si>
    <t>Unité</t>
  </si>
  <si>
    <t>Montant Total HT</t>
  </si>
  <si>
    <t>Qté</t>
  </si>
  <si>
    <t xml:space="preserve">Commande  </t>
  </si>
  <si>
    <t>Date:</t>
  </si>
  <si>
    <t>Fournisseur :</t>
  </si>
  <si>
    <t>Pomona Passion Froid</t>
  </si>
  <si>
    <t>Statut de commande</t>
  </si>
  <si>
    <t>En attente</t>
  </si>
  <si>
    <t>Adresse Mail Fournisseur :</t>
  </si>
  <si>
    <t>Total HT</t>
  </si>
  <si>
    <t>Prix total</t>
  </si>
  <si>
    <t>Entrée Stock</t>
  </si>
  <si>
    <t>Date</t>
  </si>
  <si>
    <t>Statut livraison</t>
  </si>
  <si>
    <t>Incomplète</t>
  </si>
  <si>
    <t>Réception de la commande N°</t>
  </si>
  <si>
    <t xml:space="preserve">Total HT </t>
  </si>
  <si>
    <t>Charles SA</t>
  </si>
  <si>
    <t>carottes sachet 2.5 kg</t>
  </si>
  <si>
    <t>sachet</t>
  </si>
  <si>
    <t>pièce</t>
  </si>
  <si>
    <t>charles.frais@youhoo.ff</t>
  </si>
  <si>
    <t>Yaourts fruits entiers 4 x 125 gr</t>
  </si>
  <si>
    <t>Fromage blanc 0% pot de 500 gr</t>
  </si>
  <si>
    <t>pot</t>
  </si>
  <si>
    <t>Lait demi écrèmé 1L brique</t>
  </si>
  <si>
    <t>brique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</si>
</sst>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right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6" fillId="0" borderId="7" xfId="0" applyFont="1" applyBorder="1" applyAlignment="1">
      <alignment horizontal="right" vertical="center"/>
    </xf>
    <xf numFmtId="0" fontId="7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8" xfId="0" applyBorder="1"/>
    <xf numFmtId="2" fontId="0" fillId="0" borderId="8" xfId="0" applyNumberFormat="1" applyBorder="1" applyAlignment="1">
      <alignment horizontal="center"/>
    </xf>
    <xf numFmtId="0" fontId="9" fillId="0" borderId="9" xfId="0" applyFont="1" applyBorder="1" applyAlignment="1">
      <alignment horizontal="right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right"/>
    </xf>
    <xf numFmtId="14" fontId="1" fillId="0" borderId="4" xfId="0" applyNumberFormat="1" applyFont="1" applyBorder="1" applyAlignment="1">
      <alignment horizontal="center"/>
    </xf>
    <xf numFmtId="0" fontId="9" fillId="0" borderId="7" xfId="0" applyFont="1" applyBorder="1" applyAlignment="1">
      <alignment horizontal="right"/>
    </xf>
    <xf numFmtId="0" fontId="10" fillId="0" borderId="5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164" fontId="4" fillId="0" borderId="4" xfId="0" applyNumberFormat="1" applyFont="1" applyBorder="1" applyAlignment="1">
      <alignment vertical="center"/>
    </xf>
    <xf numFmtId="0" fontId="10" fillId="0" borderId="7" xfId="0" applyFont="1" applyBorder="1" applyAlignment="1">
      <alignment horizontal="right" vertical="center"/>
    </xf>
    <xf numFmtId="0" fontId="4" fillId="0" borderId="2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10" fillId="0" borderId="11" xfId="0" applyFont="1" applyBorder="1" applyAlignment="1">
      <alignment horizontal="right" vertical="center"/>
    </xf>
    <xf numFmtId="164" fontId="4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0" fillId="0" borderId="0" xfId="0" applyNumberFormat="1"/>
    <xf numFmtId="0" fontId="11" fillId="0" borderId="4" xfId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 style="dashed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/>
        <vertical/>
        <horizontal/>
      </border>
    </dxf>
    <dxf>
      <border outline="0">
        <top style="thin">
          <color indexed="64"/>
        </top>
        <bottom style="dash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2</xdr:row>
          <xdr:rowOff>171450</xdr:rowOff>
        </xdr:from>
        <xdr:to>
          <xdr:col>7</xdr:col>
          <xdr:colOff>457200</xdr:colOff>
          <xdr:row>4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Videos/GESTION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  <sheetName val="ARCHIVES SORTIES"/>
      <sheetName val="ARCHIVES COMMANDES"/>
      <sheetName val="ARCHIVES ENTREES"/>
    </sheetNames>
    <sheetDataSet>
      <sheetData sheetId="0">
        <row r="3">
          <cell r="H3" t="str">
            <v>Pomona Passion Froid</v>
          </cell>
        </row>
        <row r="4">
          <cell r="H4" t="str">
            <v>Pomona Episaveurs</v>
          </cell>
        </row>
        <row r="5">
          <cell r="H5" t="str">
            <v>Pomona Terre Azur</v>
          </cell>
        </row>
        <row r="6">
          <cell r="H6" t="str">
            <v>Transgourmet</v>
          </cell>
        </row>
        <row r="7">
          <cell r="H7" t="str">
            <v>Charles S.A.</v>
          </cell>
        </row>
        <row r="8">
          <cell r="H8" t="str">
            <v>Metro</v>
          </cell>
        </row>
        <row r="9">
          <cell r="H9" t="str">
            <v>Promocash</v>
          </cell>
        </row>
        <row r="10">
          <cell r="H10" t="str">
            <v>SEP entretien hottes</v>
          </cell>
        </row>
        <row r="11">
          <cell r="H11" t="str">
            <v>Davigel</v>
          </cell>
        </row>
        <row r="12">
          <cell r="H12" t="str">
            <v>Boulangerie Heckel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 refreshError="1"/>
      <sheetData sheetId="7">
        <row r="2">
          <cell r="A2">
            <v>20216545</v>
          </cell>
          <cell r="B2">
            <v>44478</v>
          </cell>
          <cell r="C2" t="str">
            <v>Commande</v>
          </cell>
          <cell r="D2" t="str">
            <v>Charles S.A.</v>
          </cell>
          <cell r="E2">
            <v>0</v>
          </cell>
          <cell r="F2" t="str">
            <v>Envoyée</v>
          </cell>
        </row>
        <row r="3">
          <cell r="A3">
            <v>20216545</v>
          </cell>
          <cell r="B3">
            <v>44478</v>
          </cell>
          <cell r="C3" t="str">
            <v>Commande</v>
          </cell>
          <cell r="D3" t="str">
            <v>Charles S.A.</v>
          </cell>
          <cell r="E3">
            <v>0</v>
          </cell>
          <cell r="F3" t="str">
            <v>Envoyée</v>
          </cell>
        </row>
        <row r="4">
          <cell r="A4">
            <v>20216546</v>
          </cell>
          <cell r="B4">
            <v>44478</v>
          </cell>
          <cell r="C4" t="str">
            <v>Commande</v>
          </cell>
          <cell r="D4" t="str">
            <v>Pomona Terre Azur</v>
          </cell>
          <cell r="E4">
            <v>0</v>
          </cell>
          <cell r="F4" t="str">
            <v>Envoyée</v>
          </cell>
        </row>
        <row r="5">
          <cell r="A5">
            <v>20216548</v>
          </cell>
          <cell r="B5">
            <v>44479</v>
          </cell>
          <cell r="C5" t="str">
            <v>Commande</v>
          </cell>
          <cell r="D5" t="str">
            <v>Promocash</v>
          </cell>
          <cell r="E5">
            <v>0</v>
          </cell>
          <cell r="F5" t="str">
            <v>Envoyée</v>
          </cell>
        </row>
        <row r="6">
          <cell r="A6">
            <v>20216529</v>
          </cell>
          <cell r="B6">
            <v>44483</v>
          </cell>
          <cell r="C6" t="str">
            <v xml:space="preserve">Commande  </v>
          </cell>
          <cell r="D6" t="str">
            <v>Pomona Passion Froid</v>
          </cell>
          <cell r="E6">
            <v>0</v>
          </cell>
          <cell r="F6" t="str">
            <v>En attente</v>
          </cell>
        </row>
        <row r="7">
          <cell r="A7">
            <v>20216531</v>
          </cell>
          <cell r="B7">
            <v>44487</v>
          </cell>
          <cell r="C7" t="str">
            <v xml:space="preserve">Commande  </v>
          </cell>
          <cell r="D7" t="str">
            <v>Pomona Passion Froid</v>
          </cell>
          <cell r="E7">
            <v>0</v>
          </cell>
          <cell r="F7" t="str">
            <v>En attente</v>
          </cell>
        </row>
        <row r="8">
          <cell r="A8">
            <v>20216531</v>
          </cell>
          <cell r="B8">
            <v>44487</v>
          </cell>
          <cell r="C8" t="str">
            <v xml:space="preserve">Commande  </v>
          </cell>
          <cell r="D8" t="str">
            <v>Pomona Passion Froid</v>
          </cell>
          <cell r="E8">
            <v>0</v>
          </cell>
          <cell r="F8" t="str">
            <v>En attente</v>
          </cell>
        </row>
      </sheetData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B07AA1-9DDD-4329-8B9D-68F4FCAE1B2E}" name="Tab_C" displayName="Tab_C" ref="A5:E9" totalsRowShown="0" headerRowDxfId="13" tableBorderDxfId="12">
  <autoFilter ref="A5:E9" xr:uid="{E7B07AA1-9DDD-4329-8B9D-68F4FCAE1B2E}"/>
  <tableColumns count="5">
    <tableColumn id="1" xr3:uid="{1BD3498F-AB68-4B45-9AC8-4C957DE0D682}" name="Désignation" dataDxfId="11"/>
    <tableColumn id="2" xr3:uid="{FD17819A-074D-4B01-B626-EAA4C9502867}" name="Qté" dataDxfId="10"/>
    <tableColumn id="3" xr3:uid="{6F006386-583E-45B0-800A-664320489972}" name="Unité" dataDxfId="9"/>
    <tableColumn id="4" xr3:uid="{EB9187D3-53F4-417E-8A79-91197397A089}" name="PUHT" dataDxfId="8"/>
    <tableColumn id="5" xr3:uid="{63026BE2-2991-4EA6-B2C9-B79D09722BC3}" name="Prix total" dataDxfId="7">
      <calculatedColumnFormula>IFERROR(D6*B6,"")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3A0BA4D-DF2B-4E35-9D2B-1AE325D74CB8}" name="Tab_E" displayName="Tab_E" ref="A5:E6" insertRow="1" totalsRowShown="0" headerRowDxfId="6" tableBorderDxfId="5">
  <autoFilter ref="A5:E6" xr:uid="{B3A0BA4D-DF2B-4E35-9D2B-1AE325D74CB8}"/>
  <tableColumns count="5">
    <tableColumn id="1" xr3:uid="{7D31B6D4-AEEB-4B1D-975A-4D9F787F73EA}" name="Désignation" dataDxfId="4"/>
    <tableColumn id="2" xr3:uid="{F68E8631-7B7F-47C9-93AB-765C60FDF73F}" name="Qté" dataDxfId="3"/>
    <tableColumn id="3" xr3:uid="{48C9B469-D44F-4D37-B7B2-4F1183DF8199}" name="Unité" dataDxfId="2"/>
    <tableColumn id="4" xr3:uid="{4C1DC32D-239B-483A-8618-649B42A778FE}" name="PUHT" dataDxfId="1"/>
    <tableColumn id="5" xr3:uid="{7C6E2B4B-D5EF-4FF3-87AA-3EBCCCC5674F}" name="Prix total" dataDxfId="0">
      <calculatedColumnFormula>IFERROR(D6*B6,"")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charles.frais@youhoo.ff" TargetMode="Externa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AA597-F163-448D-AF32-13E3A24B2668}">
  <sheetPr codeName="Feuil2"/>
  <dimension ref="A1:E9"/>
  <sheetViews>
    <sheetView workbookViewId="0">
      <selection activeCell="E14" sqref="E14"/>
    </sheetView>
  </sheetViews>
  <sheetFormatPr baseColWidth="10" defaultRowHeight="15" x14ac:dyDescent="0.25"/>
  <cols>
    <col min="1" max="1" width="56.5703125" customWidth="1"/>
    <col min="2" max="2" width="13.85546875" customWidth="1"/>
    <col min="4" max="4" width="19.85546875" customWidth="1"/>
    <col min="5" max="5" width="22" customWidth="1"/>
  </cols>
  <sheetData>
    <row r="1" spans="1:5" x14ac:dyDescent="0.25">
      <c r="A1" s="2" t="s">
        <v>9</v>
      </c>
      <c r="B1" s="3">
        <v>20216532</v>
      </c>
      <c r="C1" s="4"/>
      <c r="D1" s="5" t="s">
        <v>10</v>
      </c>
      <c r="E1" s="6">
        <f ca="1">TODAY()</f>
        <v>44493</v>
      </c>
    </row>
    <row r="2" spans="1:5" x14ac:dyDescent="0.25">
      <c r="A2" s="7"/>
      <c r="B2" s="8"/>
      <c r="C2" s="9"/>
      <c r="D2" s="5"/>
      <c r="E2" s="6"/>
    </row>
    <row r="3" spans="1:5" ht="21" x14ac:dyDescent="0.25">
      <c r="A3" s="10" t="s">
        <v>11</v>
      </c>
      <c r="B3" s="11" t="s">
        <v>24</v>
      </c>
      <c r="C3" s="11"/>
      <c r="D3" s="12" t="s">
        <v>13</v>
      </c>
      <c r="E3" s="13" t="s">
        <v>14</v>
      </c>
    </row>
    <row r="4" spans="1:5" ht="18.75" x14ac:dyDescent="0.25">
      <c r="A4" s="14" t="s">
        <v>15</v>
      </c>
      <c r="B4" s="44" t="s">
        <v>28</v>
      </c>
      <c r="C4" s="15"/>
      <c r="D4" s="16" t="s">
        <v>16</v>
      </c>
      <c r="E4" s="17">
        <f>IFERROR(SUM(Tab_C[Prix total]),"")</f>
        <v>32.6</v>
      </c>
    </row>
    <row r="5" spans="1:5" x14ac:dyDescent="0.25">
      <c r="A5" s="18" t="s">
        <v>4</v>
      </c>
      <c r="B5" s="19" t="s">
        <v>8</v>
      </c>
      <c r="C5" s="19" t="s">
        <v>6</v>
      </c>
      <c r="D5" s="19" t="s">
        <v>5</v>
      </c>
      <c r="E5" s="20" t="s">
        <v>17</v>
      </c>
    </row>
    <row r="6" spans="1:5" x14ac:dyDescent="0.25">
      <c r="A6" s="21" t="s">
        <v>29</v>
      </c>
      <c r="B6" s="22">
        <v>35</v>
      </c>
      <c r="C6" s="23" t="s">
        <v>27</v>
      </c>
      <c r="D6" s="24">
        <v>0.24</v>
      </c>
      <c r="E6" s="24">
        <f>IFERROR(D6*B6,"")</f>
        <v>8.4</v>
      </c>
    </row>
    <row r="7" spans="1:5" x14ac:dyDescent="0.25">
      <c r="A7" s="21" t="s">
        <v>30</v>
      </c>
      <c r="B7" s="22">
        <v>10</v>
      </c>
      <c r="C7" s="23" t="s">
        <v>31</v>
      </c>
      <c r="D7" s="24">
        <v>1.56</v>
      </c>
      <c r="E7" s="24">
        <f>IFERROR(D7*B7,"")</f>
        <v>15.600000000000001</v>
      </c>
    </row>
    <row r="8" spans="1:5" x14ac:dyDescent="0.25">
      <c r="A8" s="21" t="s">
        <v>32</v>
      </c>
      <c r="B8" s="22">
        <v>20</v>
      </c>
      <c r="C8" s="23" t="s">
        <v>33</v>
      </c>
      <c r="D8" s="24">
        <v>0.43</v>
      </c>
      <c r="E8" s="24">
        <f>IFERROR(D8*B8,"")</f>
        <v>8.6</v>
      </c>
    </row>
    <row r="9" spans="1:5" x14ac:dyDescent="0.25">
      <c r="A9" s="21"/>
      <c r="B9" s="22"/>
      <c r="C9" s="23"/>
      <c r="D9" s="24"/>
      <c r="E9" s="24"/>
    </row>
  </sheetData>
  <mergeCells count="6">
    <mergeCell ref="A1:A2"/>
    <mergeCell ref="B1:C2"/>
    <mergeCell ref="D1:D2"/>
    <mergeCell ref="E1:E2"/>
    <mergeCell ref="B3:C3"/>
    <mergeCell ref="B4:C4"/>
  </mergeCells>
  <dataValidations count="2">
    <dataValidation type="list" allowBlank="1" showInputMessage="1" showErrorMessage="1" sqref="E3" xr:uid="{9FA98500-25B8-47A1-BA05-D9F1EF2B2E52}">
      <formula1>Statuts</formula1>
    </dataValidation>
    <dataValidation type="list" allowBlank="1" showInputMessage="1" showErrorMessage="1" sqref="B3" xr:uid="{4A526448-5C4A-4C0E-9BAD-81A7ACF58CAC}">
      <formula1>T_Fournisseurs</formula1>
    </dataValidation>
  </dataValidations>
  <hyperlinks>
    <hyperlink ref="B4" r:id="rId1" xr:uid="{6A346286-3161-44AE-B8E8-E3C700CD42C2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ieArchive">
                <anchor moveWithCells="1" sizeWithCells="1">
                  <from>
                    <xdr:col>5</xdr:col>
                    <xdr:colOff>657225</xdr:colOff>
                    <xdr:row>2</xdr:row>
                    <xdr:rowOff>171450</xdr:rowOff>
                  </from>
                  <to>
                    <xdr:col>7</xdr:col>
                    <xdr:colOff>457200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D0A0F-15CF-4DD5-BDE7-7E2E5FE3F13A}">
  <sheetPr codeName="Feuil3"/>
  <dimension ref="A1:E9"/>
  <sheetViews>
    <sheetView workbookViewId="0">
      <selection activeCell="B3" sqref="B3:C3"/>
    </sheetView>
  </sheetViews>
  <sheetFormatPr baseColWidth="10" defaultRowHeight="15" x14ac:dyDescent="0.25"/>
  <cols>
    <col min="1" max="1" width="47.28515625" customWidth="1"/>
    <col min="2" max="2" width="11.85546875" customWidth="1"/>
    <col min="3" max="3" width="15.5703125" customWidth="1"/>
    <col min="4" max="4" width="16.85546875" customWidth="1"/>
    <col min="5" max="5" width="17" customWidth="1"/>
  </cols>
  <sheetData>
    <row r="1" spans="1:5" ht="15.75" x14ac:dyDescent="0.25">
      <c r="A1" s="25" t="s">
        <v>18</v>
      </c>
      <c r="B1" s="26">
        <v>20211301</v>
      </c>
      <c r="C1" s="27"/>
      <c r="D1" s="28" t="s">
        <v>19</v>
      </c>
      <c r="E1" s="29">
        <f ca="1">TODAY()</f>
        <v>44493</v>
      </c>
    </row>
    <row r="2" spans="1:5" ht="15.75" x14ac:dyDescent="0.25">
      <c r="A2" s="30"/>
      <c r="B2" s="31"/>
      <c r="C2" s="32"/>
      <c r="D2" s="33" t="s">
        <v>20</v>
      </c>
      <c r="E2" s="33" t="s">
        <v>21</v>
      </c>
    </row>
    <row r="3" spans="1:5" ht="23.25" x14ac:dyDescent="0.25">
      <c r="A3" s="34" t="s">
        <v>22</v>
      </c>
      <c r="B3" s="11">
        <v>20216545</v>
      </c>
      <c r="C3" s="11"/>
      <c r="D3" s="35" t="s">
        <v>23</v>
      </c>
      <c r="E3" s="36">
        <f>IFERROR(SUM(Tab_E[Prix total]),"")</f>
        <v>0</v>
      </c>
    </row>
    <row r="4" spans="1:5" ht="23.25" x14ac:dyDescent="0.25">
      <c r="A4" s="37" t="s">
        <v>2</v>
      </c>
      <c r="B4" s="11" t="str">
        <f>VLOOKUP(B3,Tableau20,4,0)</f>
        <v>Charles S.A.</v>
      </c>
      <c r="C4" s="11"/>
      <c r="D4" s="35"/>
      <c r="E4" s="38"/>
    </row>
    <row r="5" spans="1:5" x14ac:dyDescent="0.25">
      <c r="A5" s="18" t="s">
        <v>4</v>
      </c>
      <c r="B5" s="19" t="s">
        <v>8</v>
      </c>
      <c r="C5" s="19" t="s">
        <v>6</v>
      </c>
      <c r="D5" s="19" t="s">
        <v>5</v>
      </c>
      <c r="E5" s="20" t="s">
        <v>17</v>
      </c>
    </row>
    <row r="6" spans="1:5" x14ac:dyDescent="0.25">
      <c r="A6" s="21"/>
      <c r="B6" s="22"/>
      <c r="C6" s="22"/>
      <c r="D6" s="24"/>
      <c r="E6" s="24"/>
    </row>
    <row r="7" spans="1:5" x14ac:dyDescent="0.25">
      <c r="A7" s="39"/>
      <c r="B7" s="39"/>
      <c r="C7" s="39"/>
      <c r="D7" s="39"/>
      <c r="E7" s="39"/>
    </row>
    <row r="8" spans="1:5" x14ac:dyDescent="0.25">
      <c r="A8" s="39"/>
      <c r="B8" s="39"/>
      <c r="C8" s="39"/>
      <c r="D8" s="39"/>
      <c r="E8" s="39"/>
    </row>
    <row r="9" spans="1:5" x14ac:dyDescent="0.25">
      <c r="A9" s="39"/>
      <c r="B9" s="39"/>
      <c r="C9" s="39"/>
      <c r="D9" s="39"/>
      <c r="E9" s="39"/>
    </row>
  </sheetData>
  <mergeCells count="6">
    <mergeCell ref="A1:A2"/>
    <mergeCell ref="B1:C2"/>
    <mergeCell ref="B3:C3"/>
    <mergeCell ref="D3:D4"/>
    <mergeCell ref="E3:E4"/>
    <mergeCell ref="B4:C4"/>
  </mergeCells>
  <dataValidations count="2">
    <dataValidation type="list" allowBlank="1" showInputMessage="1" showErrorMessage="1" sqref="B3:C3" xr:uid="{7CC61DBA-27A3-41C6-88BA-DF2421775C0B}">
      <formula1>Numero_Commande</formula1>
    </dataValidation>
    <dataValidation type="list" allowBlank="1" showInputMessage="1" showErrorMessage="1" sqref="E2" xr:uid="{BC042291-9B89-4495-B69A-E0494B705307}">
      <formula1>Statuts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F1B45-DC74-46B4-9D05-C3D3058FEE02}">
  <sheetPr codeName="Feuil1"/>
  <dimension ref="A1:I9"/>
  <sheetViews>
    <sheetView tabSelected="1" workbookViewId="0">
      <selection activeCell="G13" sqref="G13"/>
    </sheetView>
  </sheetViews>
  <sheetFormatPr baseColWidth="10" defaultRowHeight="15" x14ac:dyDescent="0.25"/>
  <cols>
    <col min="1" max="1" width="16.5703125" bestFit="1" customWidth="1"/>
    <col min="2" max="2" width="15.140625" style="40" customWidth="1"/>
    <col min="3" max="3" width="32.140625" customWidth="1"/>
    <col min="5" max="5" width="53" customWidth="1"/>
    <col min="6" max="6" width="5.5703125" style="46" bestFit="1" customWidth="1"/>
    <col min="7" max="7" width="14.28515625" customWidth="1"/>
    <col min="8" max="8" width="8.140625" style="43" customWidth="1"/>
    <col min="9" max="9" width="13.42578125" style="43" customWidth="1"/>
  </cols>
  <sheetData>
    <row r="1" spans="1:9" s="1" customFormat="1" ht="30" customHeight="1" x14ac:dyDescent="0.25">
      <c r="A1" s="1" t="s">
        <v>0</v>
      </c>
      <c r="B1" s="41" t="s">
        <v>1</v>
      </c>
      <c r="C1" s="1" t="s">
        <v>2</v>
      </c>
      <c r="D1" s="1" t="s">
        <v>3</v>
      </c>
      <c r="E1" s="1" t="s">
        <v>4</v>
      </c>
      <c r="F1" s="45" t="s">
        <v>8</v>
      </c>
      <c r="G1" s="1" t="s">
        <v>6</v>
      </c>
      <c r="H1" s="42" t="s">
        <v>5</v>
      </c>
      <c r="I1" s="42" t="s">
        <v>7</v>
      </c>
    </row>
    <row r="2" spans="1:9" x14ac:dyDescent="0.25">
      <c r="A2">
        <v>20216531</v>
      </c>
      <c r="B2" s="40">
        <v>44493</v>
      </c>
      <c r="C2" t="s">
        <v>12</v>
      </c>
      <c r="E2" t="s">
        <v>25</v>
      </c>
      <c r="F2" s="46">
        <v>5</v>
      </c>
      <c r="G2" t="s">
        <v>26</v>
      </c>
      <c r="H2" s="43">
        <v>1.08</v>
      </c>
      <c r="I2" s="43">
        <v>5.4</v>
      </c>
    </row>
    <row r="3" spans="1:9" x14ac:dyDescent="0.25">
      <c r="A3">
        <v>20216531</v>
      </c>
      <c r="B3" s="40">
        <v>44493</v>
      </c>
      <c r="C3" t="s">
        <v>12</v>
      </c>
      <c r="E3" t="s">
        <v>25</v>
      </c>
      <c r="F3" s="46">
        <v>5</v>
      </c>
      <c r="G3" t="s">
        <v>26</v>
      </c>
      <c r="H3" s="43">
        <v>1.08</v>
      </c>
      <c r="I3" s="43">
        <v>5.4</v>
      </c>
    </row>
    <row r="4" spans="1:9" x14ac:dyDescent="0.25">
      <c r="A4">
        <v>20216531</v>
      </c>
      <c r="B4" s="40">
        <v>44493</v>
      </c>
      <c r="C4" t="s">
        <v>12</v>
      </c>
      <c r="E4" t="s">
        <v>25</v>
      </c>
      <c r="F4" s="46">
        <v>5</v>
      </c>
      <c r="G4" t="s">
        <v>26</v>
      </c>
      <c r="H4" s="43">
        <v>1.08</v>
      </c>
      <c r="I4" s="43">
        <v>5.4</v>
      </c>
    </row>
    <row r="5" spans="1:9" x14ac:dyDescent="0.25">
      <c r="A5">
        <v>20216531</v>
      </c>
      <c r="B5" s="40">
        <v>44493</v>
      </c>
      <c r="C5" t="s">
        <v>12</v>
      </c>
      <c r="E5" t="s">
        <v>25</v>
      </c>
      <c r="F5" s="46">
        <v>5</v>
      </c>
      <c r="G5" t="s">
        <v>26</v>
      </c>
      <c r="H5" s="43">
        <v>1.08</v>
      </c>
      <c r="I5" s="43">
        <v>5.4</v>
      </c>
    </row>
    <row r="6" spans="1:9" x14ac:dyDescent="0.25">
      <c r="A6">
        <v>20216531</v>
      </c>
      <c r="B6" s="40">
        <v>44493</v>
      </c>
      <c r="C6" t="s">
        <v>12</v>
      </c>
      <c r="E6" t="s">
        <v>25</v>
      </c>
      <c r="F6" s="46">
        <v>5</v>
      </c>
      <c r="G6" t="s">
        <v>26</v>
      </c>
      <c r="H6" s="43">
        <v>1.08</v>
      </c>
      <c r="I6" s="43">
        <v>5.4</v>
      </c>
    </row>
    <row r="7" spans="1:9" x14ac:dyDescent="0.25">
      <c r="A7">
        <v>20216532</v>
      </c>
      <c r="B7" s="40">
        <v>44493</v>
      </c>
      <c r="C7" t="s">
        <v>24</v>
      </c>
      <c r="E7" t="s">
        <v>29</v>
      </c>
      <c r="F7" s="46">
        <v>35</v>
      </c>
      <c r="G7" t="s">
        <v>27</v>
      </c>
      <c r="H7" s="43">
        <v>0.24</v>
      </c>
      <c r="I7" s="43">
        <v>8.4</v>
      </c>
    </row>
    <row r="8" spans="1:9" x14ac:dyDescent="0.25">
      <c r="A8">
        <v>20216532</v>
      </c>
      <c r="B8" s="40">
        <v>44493</v>
      </c>
      <c r="C8" t="s">
        <v>24</v>
      </c>
      <c r="E8" t="s">
        <v>29</v>
      </c>
      <c r="F8" s="46">
        <v>35</v>
      </c>
      <c r="G8" t="s">
        <v>27</v>
      </c>
      <c r="H8" s="43">
        <v>0.24</v>
      </c>
      <c r="I8" s="43">
        <v>8.4</v>
      </c>
    </row>
    <row r="9" spans="1:9" x14ac:dyDescent="0.25">
      <c r="A9">
        <v>20216532</v>
      </c>
      <c r="B9" s="40">
        <v>44493</v>
      </c>
      <c r="C9" t="s">
        <v>24</v>
      </c>
      <c r="E9" t="s">
        <v>29</v>
      </c>
      <c r="F9" s="46">
        <v>35</v>
      </c>
      <c r="G9" t="s">
        <v>27</v>
      </c>
      <c r="H9" s="43">
        <v>0.24</v>
      </c>
      <c r="I9" s="43">
        <v>8.4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Entrée Stock</vt:lpstr>
      <vt:lpstr>Archives 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2021-10-24T08:56:30Z</dcterms:created>
  <dcterms:modified xsi:type="dcterms:W3CDTF">2021-10-24T09:53:43Z</dcterms:modified>
</cp:coreProperties>
</file>