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angm\Desktop\RUBIS1\"/>
    </mc:Choice>
  </mc:AlternateContent>
  <xr:revisionPtr revIDLastSave="0" documentId="13_ncr:1_{5708FE10-BC59-425B-8719-9E8B63CBDA78}" xr6:coauthVersionLast="47" xr6:coauthVersionMax="47" xr10:uidLastSave="{00000000-0000-0000-0000-000000000000}"/>
  <bookViews>
    <workbookView xWindow="-120" yWindow="-120" windowWidth="20730" windowHeight="11160" tabRatio="885" firstSheet="1" activeTab="1" xr2:uid="{00000000-000D-0000-FFFF-FFFF00000000}"/>
  </bookViews>
  <sheets>
    <sheet name="Feuil1" sheetId="47" state="hidden" r:id="rId1"/>
    <sheet name="ACCUEIL  STOCK" sheetId="56" r:id="rId2"/>
    <sheet name="STOCK" sheetId="51" r:id="rId3"/>
    <sheet name="SORTIE DU JOUR" sheetId="50" r:id="rId4"/>
    <sheet name="COMMANDE" sheetId="54" r:id="rId5"/>
    <sheet name="ENTREE STOCK" sheetId="55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2" hidden="1">STOCK!$B$1:$B$1685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 localSheetId="4">[4]!copiercfa</definedName>
    <definedName name="copiercfa" localSheetId="5">[4]!copiercfa</definedName>
    <definedName name="copiercfa">[4]!copiercfa</definedName>
    <definedName name="copierjour" localSheetId="4">[4]!copierjour</definedName>
    <definedName name="copierjour" localSheetId="5">[4]!copierjour</definedName>
    <definedName name="copierjour">[4]!copierjour</definedName>
    <definedName name="copiersurbon" localSheetId="4">[4]!copiersurbon</definedName>
    <definedName name="copiersurbon" localSheetId="5">[4]!copiersurbon</definedName>
    <definedName name="copiersurbon">[4]!copiersurbon</definedName>
    <definedName name="cremerie">#REF!</definedName>
    <definedName name="_xlnm.Criteria" localSheetId="4">COMMANDE!$B$1:$B$2</definedName>
    <definedName name="_xlnm.Criteria" localSheetId="5">'ENTREE STOCK'!$B$1:$B$2</definedName>
    <definedName name="_xlnm.Criteria" localSheetId="3">'SORTIE DU JOUR'!$B$1:$B$2</definedName>
    <definedName name="datamadparam">#REF!</definedName>
    <definedName name="datefinmois">[1]Interne!$C$17</definedName>
    <definedName name="Desserts">OFFSET(#REF!,,,COUNTIF(#REF!,"&gt;&lt;")-1)</definedName>
    <definedName name="effacer" xlm="1" shortcutKey="j">[5]MACROCOM!$A$1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 localSheetId="4">COMMANDE!$D$1</definedName>
    <definedName name="_xlnm.Extract" localSheetId="5">'ENTREE STOCK'!$D$1</definedName>
    <definedName name="_xlnm.Extract">'SORTIE DU JOUR'!$D$1</definedName>
    <definedName name="F6N">[2]PARAMETRES!$BQ$7</definedName>
    <definedName name="FAC">[6]ACHATS!$O$87</definedName>
    <definedName name="Feries">#REF!</definedName>
    <definedName name="Fermercol" localSheetId="4">[7]!Fermercol</definedName>
    <definedName name="Fermercol" localSheetId="5">[7]!Fermercol</definedName>
    <definedName name="Fermercol">[7]!Fermercol</definedName>
    <definedName name="fermercolonne" localSheetId="4">[4]!fermercolonne</definedName>
    <definedName name="fermercolonne" localSheetId="5">[4]!fermercolonne</definedName>
    <definedName name="fermercolonne">[4]!fermercolonne</definedName>
    <definedName name="Fermercolonnes" localSheetId="4">[8]!Fermercolonnes</definedName>
    <definedName name="Fermercolonnes" localSheetId="5">[8]!Fermercolonnes</definedName>
    <definedName name="Fermercolonnes">[8]!Fermercolonnes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archives">Feuil1!$A$2:$A$18</definedName>
    <definedName name="L_clients">#REF!</definedName>
    <definedName name="l_Mois">#REF!</definedName>
    <definedName name="legume" localSheetId="4">[9]!legume</definedName>
    <definedName name="legume" localSheetId="5">[9]!legume</definedName>
    <definedName name="legume">[9]!legume</definedName>
    <definedName name="legume_fruit">#REF!</definedName>
    <definedName name="Lfournisseurs">#REF!</definedName>
    <definedName name="Ltva">#REF!</definedName>
    <definedName name="matin" localSheetId="4">[8]!matin</definedName>
    <definedName name="matin" localSheetId="5">[8]!matin</definedName>
    <definedName name="matin">[8]!matin</definedName>
    <definedName name="N°clients">#REF!</definedName>
    <definedName name="nat">[3]explicatifs!$C$61</definedName>
    <definedName name="ouvrircol" localSheetId="4">[7]!ouvrircol</definedName>
    <definedName name="ouvrircol" localSheetId="5">[7]!ouvrircol</definedName>
    <definedName name="ouvrircol">[7]!ouvrircol</definedName>
    <definedName name="ouvrircolonne" localSheetId="4">[4]!ouvrircolonne</definedName>
    <definedName name="ouvrircolonne" localSheetId="5">[4]!ouvrircolonne</definedName>
    <definedName name="ouvrircolonne">[4]!ouvrircolonne</definedName>
    <definedName name="ouvrircolonnes" localSheetId="4">[8]!ouvrircolonnes</definedName>
    <definedName name="ouvrircolonnes" localSheetId="5">[8]!ouvrircolonnes</definedName>
    <definedName name="ouvrircolonnes">[8]!ouvrircolonnes</definedName>
    <definedName name="pac">[3]explicatifs!$C$59</definedName>
    <definedName name="pano" localSheetId="4">[8]!pano</definedName>
    <definedName name="pano" localSheetId="5">[8]!pano</definedName>
    <definedName name="pano">[8]!pano</definedName>
    <definedName name="poisson">#REF!</definedName>
    <definedName name="premier" localSheetId="4">[8]!premier</definedName>
    <definedName name="premier" localSheetId="5">[8]!premier</definedName>
    <definedName name="premier">[8]!premier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 localSheetId="4">[5]!copiercfa</definedName>
    <definedName name="produits" localSheetId="5">[5]!copiercfa</definedName>
    <definedName name="produits">[5]!copiercfa</definedName>
    <definedName name="ras">[1]Interne!$C$16</definedName>
    <definedName name="rdc" localSheetId="4">[8]!rdc</definedName>
    <definedName name="rdc" localSheetId="5">[8]!rdc</definedName>
    <definedName name="rdc">[8]!rdc</definedName>
    <definedName name="résultat">[1]PARAMETRES!$D$9</definedName>
    <definedName name="résultat1">[1]PARAMETRES!$D$10</definedName>
    <definedName name="résultat2">[1]Interne!$C$16</definedName>
    <definedName name="RETOUR" localSheetId="4" xlm="1">[4]!retour</definedName>
    <definedName name="RETOUR" localSheetId="5" xlm="1">[4]!retour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 localSheetId="4">[8]!soir</definedName>
    <definedName name="soir" localSheetId="5">[8]!soir</definedName>
    <definedName name="soir">[8]!soir</definedName>
    <definedName name="SURGELE">#REF!</definedName>
    <definedName name="T">#REF!</definedName>
    <definedName name="T_Archives">Feuil1!$A$22:$A$22</definedName>
    <definedName name="T_Clients">Feuil1!$C$3:$C$6</definedName>
    <definedName name="T_Fournisseurs">Feuil1!$E$3:$E$12</definedName>
    <definedName name="TableauStock">STOCK!$B$1:$F$1685</definedName>
    <definedName name="type">[1]Interne!$G$10</definedName>
    <definedName name="Typesarchives">[10]Feuil2!$A$2:$A$4</definedName>
    <definedName name="VIANDE">#REF!</definedName>
    <definedName name="Viandes">OFFSET(#REF!,,,COUNTIF(#REF!,"&gt;&lt;")-1)</definedName>
    <definedName name="viandpois" localSheetId="4">[9]!viandpois</definedName>
    <definedName name="viandpois" localSheetId="5">[9]!viandpois</definedName>
    <definedName name="viandpois">[9]!viandpois</definedName>
    <definedName name="volailles">#REF!</definedName>
    <definedName name="_xlnm.Print_Area" localSheetId="4">COMMANDE!$F$1:$J$56</definedName>
    <definedName name="_xlnm.Print_Area" localSheetId="5">'ENTREE STOCK'!$F$1:$J$56</definedName>
    <definedName name="_xlnm.Print_Area" localSheetId="3">'SORTIE DU JOUR'!$F$1:$J$56</definedName>
  </definedNames>
  <calcPr calcId="191029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51" l="1" a="1"/>
  <c r="I2" i="51" s="1"/>
  <c r="J6" i="56" s="1"/>
  <c r="I7" i="50"/>
  <c r="I8" i="50"/>
  <c r="I9" i="50"/>
  <c r="I10" i="50"/>
  <c r="I11" i="50"/>
  <c r="I12" i="50"/>
  <c r="I13" i="50"/>
  <c r="I14" i="50"/>
  <c r="I15" i="50"/>
  <c r="I16" i="50"/>
  <c r="I17" i="50"/>
  <c r="I18" i="50"/>
  <c r="I19" i="50"/>
  <c r="I20" i="50"/>
  <c r="I21" i="50"/>
  <c r="I22" i="50"/>
  <c r="I23" i="50"/>
  <c r="I24" i="50"/>
  <c r="I25" i="50"/>
  <c r="I26" i="50"/>
  <c r="I27" i="50"/>
  <c r="I28" i="50"/>
  <c r="I29" i="50"/>
  <c r="I30" i="50"/>
  <c r="I31" i="50"/>
  <c r="I32" i="50"/>
  <c r="I33" i="50"/>
  <c r="I34" i="50"/>
  <c r="I35" i="50"/>
  <c r="I36" i="50"/>
  <c r="I37" i="50"/>
  <c r="I38" i="50"/>
  <c r="I39" i="50"/>
  <c r="I40" i="50"/>
  <c r="I41" i="50"/>
  <c r="I42" i="50"/>
  <c r="I43" i="50"/>
  <c r="I44" i="50"/>
  <c r="I45" i="50"/>
  <c r="I46" i="50"/>
  <c r="I47" i="50"/>
  <c r="I48" i="50"/>
  <c r="I49" i="50"/>
  <c r="I50" i="50"/>
  <c r="I51" i="50"/>
  <c r="I52" i="50"/>
  <c r="I53" i="50"/>
  <c r="I54" i="50"/>
  <c r="I55" i="50"/>
  <c r="I56" i="50"/>
  <c r="I6" i="50"/>
  <c r="I7" i="55"/>
  <c r="I8" i="55"/>
  <c r="J8" i="55" s="1"/>
  <c r="I9" i="55"/>
  <c r="I10" i="55"/>
  <c r="J10" i="55" s="1"/>
  <c r="I11" i="55"/>
  <c r="I12" i="55"/>
  <c r="J12" i="55" s="1"/>
  <c r="I13" i="55"/>
  <c r="I14" i="55"/>
  <c r="J14" i="55" s="1"/>
  <c r="I15" i="55"/>
  <c r="I16" i="55"/>
  <c r="J16" i="55" s="1"/>
  <c r="I17" i="55"/>
  <c r="I18" i="55"/>
  <c r="J18" i="55" s="1"/>
  <c r="I19" i="55"/>
  <c r="I20" i="55"/>
  <c r="J20" i="55" s="1"/>
  <c r="I21" i="55"/>
  <c r="I22" i="55"/>
  <c r="J22" i="55" s="1"/>
  <c r="I23" i="55"/>
  <c r="I24" i="55"/>
  <c r="J24" i="55" s="1"/>
  <c r="I25" i="55"/>
  <c r="I26" i="55"/>
  <c r="J26" i="55" s="1"/>
  <c r="I27" i="55"/>
  <c r="I28" i="55"/>
  <c r="J28" i="55" s="1"/>
  <c r="I29" i="55"/>
  <c r="I30" i="55"/>
  <c r="J30" i="55" s="1"/>
  <c r="I31" i="55"/>
  <c r="I32" i="55"/>
  <c r="J32" i="55" s="1"/>
  <c r="I33" i="55"/>
  <c r="I34" i="55"/>
  <c r="J34" i="55" s="1"/>
  <c r="I35" i="55"/>
  <c r="I36" i="55"/>
  <c r="J36" i="55" s="1"/>
  <c r="I37" i="55"/>
  <c r="I38" i="55"/>
  <c r="J38" i="55" s="1"/>
  <c r="I39" i="55"/>
  <c r="J39" i="55" s="1"/>
  <c r="I40" i="55"/>
  <c r="J40" i="55" s="1"/>
  <c r="I41" i="55"/>
  <c r="I42" i="55"/>
  <c r="J42" i="55" s="1"/>
  <c r="I43" i="55"/>
  <c r="J43" i="55" s="1"/>
  <c r="I44" i="55"/>
  <c r="J44" i="55" s="1"/>
  <c r="I45" i="55"/>
  <c r="I46" i="55"/>
  <c r="J46" i="55" s="1"/>
  <c r="I47" i="55"/>
  <c r="J47" i="55" s="1"/>
  <c r="I48" i="55"/>
  <c r="J48" i="55" s="1"/>
  <c r="I49" i="55"/>
  <c r="I50" i="55"/>
  <c r="J50" i="55" s="1"/>
  <c r="I51" i="55"/>
  <c r="J51" i="55" s="1"/>
  <c r="I52" i="55"/>
  <c r="J52" i="55" s="1"/>
  <c r="I53" i="55"/>
  <c r="I54" i="55"/>
  <c r="J54" i="55" s="1"/>
  <c r="I55" i="55"/>
  <c r="J55" i="55" s="1"/>
  <c r="I56" i="55"/>
  <c r="J56" i="55" s="1"/>
  <c r="I6" i="55"/>
  <c r="J6" i="55" s="1"/>
  <c r="G2" i="56"/>
  <c r="H56" i="55"/>
  <c r="H55" i="55"/>
  <c r="H54" i="55"/>
  <c r="J53" i="55"/>
  <c r="H53" i="55"/>
  <c r="H52" i="55"/>
  <c r="H51" i="55"/>
  <c r="H50" i="55"/>
  <c r="J49" i="55"/>
  <c r="H49" i="55"/>
  <c r="H48" i="55"/>
  <c r="H47" i="55"/>
  <c r="H46" i="55"/>
  <c r="J45" i="55"/>
  <c r="H45" i="55"/>
  <c r="H44" i="55"/>
  <c r="H43" i="55"/>
  <c r="H42" i="55"/>
  <c r="J41" i="55"/>
  <c r="H41" i="55"/>
  <c r="H40" i="55"/>
  <c r="H39" i="55"/>
  <c r="H38" i="55"/>
  <c r="J37" i="55"/>
  <c r="H37" i="55"/>
  <c r="H36" i="55"/>
  <c r="J35" i="55"/>
  <c r="H35" i="55"/>
  <c r="H34" i="55"/>
  <c r="J33" i="55"/>
  <c r="H33" i="55"/>
  <c r="H32" i="55"/>
  <c r="J31" i="55"/>
  <c r="H31" i="55"/>
  <c r="H30" i="55"/>
  <c r="J29" i="55"/>
  <c r="H29" i="55"/>
  <c r="H28" i="55"/>
  <c r="J27" i="55"/>
  <c r="H27" i="55"/>
  <c r="H26" i="55"/>
  <c r="J25" i="55"/>
  <c r="H25" i="55"/>
  <c r="H24" i="55"/>
  <c r="J23" i="55"/>
  <c r="H23" i="55"/>
  <c r="H22" i="55"/>
  <c r="J21" i="55"/>
  <c r="H21" i="55"/>
  <c r="H20" i="55"/>
  <c r="J19" i="55"/>
  <c r="H19" i="55"/>
  <c r="H18" i="55"/>
  <c r="J17" i="55"/>
  <c r="H17" i="55"/>
  <c r="H16" i="55"/>
  <c r="J15" i="55"/>
  <c r="H15" i="55"/>
  <c r="H14" i="55"/>
  <c r="J13" i="55"/>
  <c r="H13" i="55"/>
  <c r="H12" i="55"/>
  <c r="J11" i="55"/>
  <c r="H11" i="55"/>
  <c r="H10" i="55"/>
  <c r="J9" i="55"/>
  <c r="H9" i="55"/>
  <c r="H8" i="55"/>
  <c r="J7" i="55"/>
  <c r="H7" i="55"/>
  <c r="H6" i="55"/>
  <c r="H1" i="55"/>
  <c r="G369" i="51"/>
  <c r="G370" i="51"/>
  <c r="G371" i="51"/>
  <c r="G372" i="51"/>
  <c r="G373" i="51"/>
  <c r="G374" i="51"/>
  <c r="G375" i="51"/>
  <c r="G376" i="51"/>
  <c r="G377" i="51"/>
  <c r="G378" i="51"/>
  <c r="G379" i="51"/>
  <c r="G380" i="51"/>
  <c r="G381" i="51"/>
  <c r="G382" i="51"/>
  <c r="G383" i="51"/>
  <c r="G384" i="51"/>
  <c r="G385" i="51"/>
  <c r="G386" i="51"/>
  <c r="G387" i="51"/>
  <c r="G388" i="51"/>
  <c r="G389" i="51"/>
  <c r="G390" i="51"/>
  <c r="G391" i="51"/>
  <c r="G392" i="51"/>
  <c r="G393" i="51"/>
  <c r="G394" i="51"/>
  <c r="G395" i="51"/>
  <c r="G396" i="51"/>
  <c r="G397" i="51"/>
  <c r="G398" i="51"/>
  <c r="G399" i="51"/>
  <c r="G400" i="51"/>
  <c r="G401" i="51"/>
  <c r="G402" i="51"/>
  <c r="G403" i="51"/>
  <c r="G404" i="51"/>
  <c r="G405" i="51"/>
  <c r="G406" i="51"/>
  <c r="G407" i="51"/>
  <c r="G408" i="51"/>
  <c r="G409" i="51"/>
  <c r="G410" i="51"/>
  <c r="G411" i="51"/>
  <c r="G412" i="51"/>
  <c r="G413" i="51"/>
  <c r="G414" i="51"/>
  <c r="G415" i="51"/>
  <c r="G416" i="51"/>
  <c r="G417" i="51"/>
  <c r="G418" i="51"/>
  <c r="G419" i="51"/>
  <c r="G420" i="51"/>
  <c r="G421" i="51"/>
  <c r="G422" i="51"/>
  <c r="G423" i="51"/>
  <c r="G424" i="51"/>
  <c r="G425" i="51"/>
  <c r="G426" i="51"/>
  <c r="G427" i="51"/>
  <c r="G428" i="51"/>
  <c r="G429" i="51"/>
  <c r="G430" i="51"/>
  <c r="G431" i="51"/>
  <c r="G432" i="51"/>
  <c r="G433" i="51"/>
  <c r="G434" i="51"/>
  <c r="G435" i="51"/>
  <c r="G436" i="51"/>
  <c r="G437" i="51"/>
  <c r="G438" i="51"/>
  <c r="G439" i="51"/>
  <c r="G440" i="51"/>
  <c r="G441" i="51"/>
  <c r="G442" i="51"/>
  <c r="G443" i="51"/>
  <c r="G444" i="51"/>
  <c r="G445" i="51"/>
  <c r="G446" i="51"/>
  <c r="G447" i="51"/>
  <c r="G448" i="51"/>
  <c r="G449" i="51"/>
  <c r="G450" i="51"/>
  <c r="G451" i="51"/>
  <c r="G452" i="51"/>
  <c r="G453" i="51"/>
  <c r="G454" i="51"/>
  <c r="G455" i="51"/>
  <c r="G456" i="51"/>
  <c r="G457" i="51"/>
  <c r="G458" i="51"/>
  <c r="G459" i="51"/>
  <c r="G460" i="51"/>
  <c r="G461" i="51"/>
  <c r="G462" i="51"/>
  <c r="G463" i="51"/>
  <c r="G464" i="51"/>
  <c r="G465" i="51"/>
  <c r="G466" i="51"/>
  <c r="G467" i="51"/>
  <c r="G468" i="51"/>
  <c r="G469" i="51"/>
  <c r="G470" i="51"/>
  <c r="G471" i="51"/>
  <c r="G472" i="51"/>
  <c r="G473" i="51"/>
  <c r="G474" i="51"/>
  <c r="G475" i="51"/>
  <c r="G476" i="51"/>
  <c r="G477" i="51"/>
  <c r="G478" i="51"/>
  <c r="G479" i="51"/>
  <c r="G480" i="51"/>
  <c r="G481" i="51"/>
  <c r="G482" i="51"/>
  <c r="G483" i="51"/>
  <c r="G484" i="51"/>
  <c r="G485" i="51"/>
  <c r="G486" i="51"/>
  <c r="G487" i="51"/>
  <c r="G488" i="51"/>
  <c r="G489" i="51"/>
  <c r="G490" i="51"/>
  <c r="G491" i="51"/>
  <c r="G492" i="51"/>
  <c r="G493" i="51"/>
  <c r="G494" i="51"/>
  <c r="G495" i="51"/>
  <c r="G496" i="51"/>
  <c r="G497" i="51"/>
  <c r="G498" i="51"/>
  <c r="G499" i="51"/>
  <c r="G500" i="51"/>
  <c r="G501" i="51"/>
  <c r="G502" i="51"/>
  <c r="G503" i="51"/>
  <c r="G504" i="51"/>
  <c r="G505" i="51"/>
  <c r="G506" i="51"/>
  <c r="G507" i="51"/>
  <c r="G508" i="51"/>
  <c r="G509" i="51"/>
  <c r="G510" i="51"/>
  <c r="G511" i="51"/>
  <c r="G512" i="51"/>
  <c r="G513" i="51"/>
  <c r="G514" i="51"/>
  <c r="G515" i="51"/>
  <c r="G516" i="51"/>
  <c r="G517" i="51"/>
  <c r="G518" i="51"/>
  <c r="G519" i="51"/>
  <c r="G520" i="51"/>
  <c r="G521" i="51"/>
  <c r="G522" i="51"/>
  <c r="G523" i="51"/>
  <c r="G524" i="51"/>
  <c r="G525" i="51"/>
  <c r="G526" i="51"/>
  <c r="G527" i="51"/>
  <c r="G528" i="51"/>
  <c r="G529" i="51"/>
  <c r="G530" i="51"/>
  <c r="G531" i="51"/>
  <c r="G532" i="51"/>
  <c r="G533" i="51"/>
  <c r="G534" i="51"/>
  <c r="G535" i="51"/>
  <c r="G536" i="51"/>
  <c r="G537" i="51"/>
  <c r="G538" i="51"/>
  <c r="G539" i="51"/>
  <c r="G540" i="51"/>
  <c r="G541" i="51"/>
  <c r="G542" i="51"/>
  <c r="G543" i="51"/>
  <c r="G544" i="51"/>
  <c r="G545" i="51"/>
  <c r="G546" i="51"/>
  <c r="G547" i="51"/>
  <c r="G548" i="51"/>
  <c r="G549" i="51"/>
  <c r="G550" i="51"/>
  <c r="G551" i="51"/>
  <c r="G552" i="51"/>
  <c r="G553" i="51"/>
  <c r="G554" i="51"/>
  <c r="G555" i="51"/>
  <c r="G556" i="51"/>
  <c r="G557" i="51"/>
  <c r="G558" i="51"/>
  <c r="G559" i="51"/>
  <c r="G560" i="51"/>
  <c r="G561" i="51"/>
  <c r="G562" i="51"/>
  <c r="G563" i="51"/>
  <c r="G564" i="51"/>
  <c r="G565" i="51"/>
  <c r="G566" i="51"/>
  <c r="G567" i="51"/>
  <c r="G568" i="51"/>
  <c r="G569" i="51"/>
  <c r="G570" i="51"/>
  <c r="G571" i="51"/>
  <c r="G572" i="51"/>
  <c r="G573" i="51"/>
  <c r="G574" i="51"/>
  <c r="G575" i="51"/>
  <c r="G576" i="51"/>
  <c r="G577" i="51"/>
  <c r="G578" i="51"/>
  <c r="G579" i="51"/>
  <c r="G580" i="51"/>
  <c r="G581" i="51"/>
  <c r="G582" i="51"/>
  <c r="G583" i="51"/>
  <c r="G584" i="51"/>
  <c r="G585" i="51"/>
  <c r="G586" i="51"/>
  <c r="G587" i="51"/>
  <c r="G588" i="51"/>
  <c r="G589" i="51"/>
  <c r="G590" i="51"/>
  <c r="G591" i="51"/>
  <c r="G592" i="51"/>
  <c r="G593" i="51"/>
  <c r="G594" i="51"/>
  <c r="G595" i="51"/>
  <c r="G596" i="51"/>
  <c r="G597" i="51"/>
  <c r="G598" i="51"/>
  <c r="G599" i="51"/>
  <c r="G600" i="51"/>
  <c r="G601" i="51"/>
  <c r="G602" i="51"/>
  <c r="G603" i="51"/>
  <c r="G604" i="51"/>
  <c r="G605" i="51"/>
  <c r="G606" i="51"/>
  <c r="G607" i="51"/>
  <c r="G608" i="51"/>
  <c r="G609" i="51"/>
  <c r="G610" i="51"/>
  <c r="G611" i="51"/>
  <c r="G612" i="51"/>
  <c r="G613" i="51"/>
  <c r="G614" i="51"/>
  <c r="G615" i="51"/>
  <c r="G616" i="51"/>
  <c r="G617" i="51"/>
  <c r="G618" i="51"/>
  <c r="G619" i="51"/>
  <c r="G620" i="51"/>
  <c r="G621" i="51"/>
  <c r="G622" i="51"/>
  <c r="G623" i="51"/>
  <c r="G624" i="51"/>
  <c r="G625" i="51"/>
  <c r="G626" i="51"/>
  <c r="G627" i="51"/>
  <c r="G628" i="51"/>
  <c r="G629" i="51"/>
  <c r="G630" i="51"/>
  <c r="G631" i="51"/>
  <c r="G632" i="51"/>
  <c r="G633" i="51"/>
  <c r="G634" i="51"/>
  <c r="G635" i="51"/>
  <c r="G636" i="51"/>
  <c r="G637" i="51"/>
  <c r="G638" i="51"/>
  <c r="G639" i="51"/>
  <c r="G640" i="51"/>
  <c r="G641" i="51"/>
  <c r="G642" i="51"/>
  <c r="G643" i="51"/>
  <c r="G644" i="51"/>
  <c r="G645" i="51"/>
  <c r="G646" i="51"/>
  <c r="G647" i="51"/>
  <c r="G648" i="51"/>
  <c r="G649" i="51"/>
  <c r="G650" i="51"/>
  <c r="G651" i="51"/>
  <c r="G652" i="51"/>
  <c r="G653" i="51"/>
  <c r="G654" i="51"/>
  <c r="G655" i="51"/>
  <c r="G656" i="51"/>
  <c r="G657" i="51"/>
  <c r="G658" i="51"/>
  <c r="G659" i="51"/>
  <c r="G660" i="51"/>
  <c r="G661" i="51"/>
  <c r="G662" i="51"/>
  <c r="G663" i="51"/>
  <c r="G664" i="51"/>
  <c r="G665" i="51"/>
  <c r="G666" i="51"/>
  <c r="G667" i="51"/>
  <c r="G668" i="51"/>
  <c r="G669" i="51"/>
  <c r="G670" i="51"/>
  <c r="G671" i="51"/>
  <c r="G672" i="51"/>
  <c r="G673" i="51"/>
  <c r="G674" i="51"/>
  <c r="G675" i="51"/>
  <c r="G676" i="51"/>
  <c r="G677" i="51"/>
  <c r="G678" i="51"/>
  <c r="G679" i="51"/>
  <c r="G680" i="51"/>
  <c r="G681" i="51"/>
  <c r="G682" i="51"/>
  <c r="G683" i="51"/>
  <c r="G684" i="51"/>
  <c r="G685" i="51"/>
  <c r="G686" i="51"/>
  <c r="G687" i="51"/>
  <c r="G688" i="51"/>
  <c r="G689" i="51"/>
  <c r="G690" i="51"/>
  <c r="G691" i="51"/>
  <c r="G692" i="51"/>
  <c r="G693" i="51"/>
  <c r="G694" i="51"/>
  <c r="G695" i="51"/>
  <c r="G696" i="51"/>
  <c r="G697" i="51"/>
  <c r="G698" i="51"/>
  <c r="G699" i="51"/>
  <c r="G700" i="51"/>
  <c r="G701" i="51"/>
  <c r="G702" i="51"/>
  <c r="G703" i="51"/>
  <c r="G704" i="51"/>
  <c r="G705" i="51"/>
  <c r="G706" i="51"/>
  <c r="G707" i="51"/>
  <c r="G708" i="51"/>
  <c r="G709" i="51"/>
  <c r="G710" i="51"/>
  <c r="G711" i="51"/>
  <c r="G712" i="51"/>
  <c r="G713" i="51"/>
  <c r="G714" i="51"/>
  <c r="G715" i="51"/>
  <c r="G716" i="51"/>
  <c r="G717" i="51"/>
  <c r="G718" i="51"/>
  <c r="G719" i="51"/>
  <c r="G720" i="51"/>
  <c r="G721" i="51"/>
  <c r="G722" i="51"/>
  <c r="G723" i="51"/>
  <c r="G724" i="51"/>
  <c r="G725" i="51"/>
  <c r="G726" i="51"/>
  <c r="G727" i="51"/>
  <c r="G728" i="51"/>
  <c r="G729" i="51"/>
  <c r="G730" i="51"/>
  <c r="G731" i="51"/>
  <c r="G732" i="51"/>
  <c r="G733" i="51"/>
  <c r="G734" i="51"/>
  <c r="G735" i="51"/>
  <c r="G736" i="51"/>
  <c r="G737" i="51"/>
  <c r="G738" i="51"/>
  <c r="G739" i="51"/>
  <c r="G740" i="51"/>
  <c r="G741" i="51"/>
  <c r="G742" i="51"/>
  <c r="G743" i="51"/>
  <c r="G744" i="51"/>
  <c r="G745" i="51"/>
  <c r="G746" i="51"/>
  <c r="G747" i="51"/>
  <c r="G748" i="51"/>
  <c r="G749" i="51"/>
  <c r="G750" i="51"/>
  <c r="G751" i="51"/>
  <c r="G752" i="51"/>
  <c r="G753" i="51"/>
  <c r="G754" i="51"/>
  <c r="G755" i="51"/>
  <c r="G756" i="51"/>
  <c r="G757" i="51"/>
  <c r="G758" i="51"/>
  <c r="G759" i="51"/>
  <c r="G760" i="51"/>
  <c r="G761" i="51"/>
  <c r="G762" i="51"/>
  <c r="G763" i="51"/>
  <c r="G764" i="51"/>
  <c r="G765" i="51"/>
  <c r="G766" i="51"/>
  <c r="G767" i="51"/>
  <c r="G768" i="51"/>
  <c r="G769" i="51"/>
  <c r="G770" i="51"/>
  <c r="G771" i="51"/>
  <c r="G772" i="51"/>
  <c r="G773" i="51"/>
  <c r="G774" i="51"/>
  <c r="G775" i="51"/>
  <c r="G776" i="51"/>
  <c r="G777" i="51"/>
  <c r="G778" i="51"/>
  <c r="G779" i="51"/>
  <c r="G780" i="51"/>
  <c r="G781" i="51"/>
  <c r="G782" i="51"/>
  <c r="G783" i="51"/>
  <c r="G784" i="51"/>
  <c r="G785" i="51"/>
  <c r="G786" i="51"/>
  <c r="G787" i="51"/>
  <c r="G788" i="51"/>
  <c r="G789" i="51"/>
  <c r="G790" i="51"/>
  <c r="G791" i="51"/>
  <c r="G792" i="51"/>
  <c r="G793" i="51"/>
  <c r="G794" i="51"/>
  <c r="G795" i="51"/>
  <c r="G796" i="51"/>
  <c r="G797" i="51"/>
  <c r="G798" i="51"/>
  <c r="G799" i="51"/>
  <c r="G800" i="51"/>
  <c r="G801" i="51"/>
  <c r="G802" i="51"/>
  <c r="G803" i="51"/>
  <c r="G804" i="51"/>
  <c r="G805" i="51"/>
  <c r="G806" i="51"/>
  <c r="G807" i="51"/>
  <c r="G808" i="51"/>
  <c r="G809" i="51"/>
  <c r="G810" i="51"/>
  <c r="G811" i="51"/>
  <c r="G812" i="51"/>
  <c r="G813" i="51"/>
  <c r="G814" i="51"/>
  <c r="G815" i="51"/>
  <c r="G816" i="51"/>
  <c r="G817" i="51"/>
  <c r="G818" i="51"/>
  <c r="G819" i="51"/>
  <c r="G820" i="51"/>
  <c r="G821" i="51"/>
  <c r="G822" i="51"/>
  <c r="G823" i="51"/>
  <c r="G824" i="51"/>
  <c r="G825" i="51"/>
  <c r="G826" i="51"/>
  <c r="G827" i="51"/>
  <c r="G828" i="51"/>
  <c r="G829" i="51"/>
  <c r="G830" i="51"/>
  <c r="G831" i="51"/>
  <c r="G832" i="51"/>
  <c r="G833" i="51"/>
  <c r="G834" i="51"/>
  <c r="G835" i="51"/>
  <c r="G836" i="51"/>
  <c r="G837" i="51"/>
  <c r="G838" i="51"/>
  <c r="G839" i="51"/>
  <c r="G840" i="51"/>
  <c r="G841" i="51"/>
  <c r="G842" i="51"/>
  <c r="G843" i="51"/>
  <c r="G844" i="51"/>
  <c r="G845" i="51"/>
  <c r="G846" i="51"/>
  <c r="G847" i="51"/>
  <c r="G848" i="51"/>
  <c r="G849" i="51"/>
  <c r="G850" i="51"/>
  <c r="G851" i="51"/>
  <c r="G852" i="51"/>
  <c r="G853" i="51"/>
  <c r="G854" i="51"/>
  <c r="G855" i="51"/>
  <c r="G856" i="51"/>
  <c r="G857" i="51"/>
  <c r="G858" i="51"/>
  <c r="G859" i="51"/>
  <c r="G860" i="51"/>
  <c r="G861" i="51"/>
  <c r="G862" i="51"/>
  <c r="G863" i="51"/>
  <c r="G864" i="51"/>
  <c r="G865" i="51"/>
  <c r="G866" i="51"/>
  <c r="G867" i="51"/>
  <c r="G868" i="51"/>
  <c r="G869" i="51"/>
  <c r="G870" i="51"/>
  <c r="G871" i="51"/>
  <c r="G872" i="51"/>
  <c r="G873" i="51"/>
  <c r="G874" i="51"/>
  <c r="G875" i="51"/>
  <c r="G876" i="51"/>
  <c r="G877" i="51"/>
  <c r="G878" i="51"/>
  <c r="G879" i="51"/>
  <c r="G880" i="51"/>
  <c r="G881" i="51"/>
  <c r="G882" i="51"/>
  <c r="G883" i="51"/>
  <c r="G884" i="51"/>
  <c r="G885" i="51"/>
  <c r="G886" i="51"/>
  <c r="G887" i="51"/>
  <c r="G888" i="51"/>
  <c r="G889" i="51"/>
  <c r="G890" i="51"/>
  <c r="G891" i="51"/>
  <c r="G892" i="51"/>
  <c r="G893" i="51"/>
  <c r="G894" i="51"/>
  <c r="G895" i="51"/>
  <c r="G896" i="51"/>
  <c r="G897" i="51"/>
  <c r="G898" i="51"/>
  <c r="G899" i="51"/>
  <c r="G900" i="51"/>
  <c r="G901" i="51"/>
  <c r="G902" i="51"/>
  <c r="G903" i="51"/>
  <c r="G904" i="51"/>
  <c r="G905" i="51"/>
  <c r="G906" i="51"/>
  <c r="G907" i="51"/>
  <c r="G908" i="51"/>
  <c r="G909" i="51"/>
  <c r="G910" i="51"/>
  <c r="G911" i="51"/>
  <c r="G912" i="51"/>
  <c r="G913" i="51"/>
  <c r="G914" i="51"/>
  <c r="G915" i="51"/>
  <c r="G916" i="51"/>
  <c r="G917" i="51"/>
  <c r="G918" i="51"/>
  <c r="G919" i="51"/>
  <c r="G920" i="51"/>
  <c r="G921" i="51"/>
  <c r="G922" i="51"/>
  <c r="G923" i="51"/>
  <c r="G924" i="51"/>
  <c r="G925" i="51"/>
  <c r="G926" i="51"/>
  <c r="G927" i="51"/>
  <c r="G928" i="51"/>
  <c r="G929" i="51"/>
  <c r="G930" i="51"/>
  <c r="G931" i="51"/>
  <c r="G932" i="51"/>
  <c r="G933" i="51"/>
  <c r="G934" i="51"/>
  <c r="G935" i="51"/>
  <c r="G936" i="51"/>
  <c r="G937" i="51"/>
  <c r="G938" i="51"/>
  <c r="G939" i="51"/>
  <c r="G940" i="51"/>
  <c r="G941" i="51"/>
  <c r="G942" i="51"/>
  <c r="G943" i="51"/>
  <c r="G944" i="51"/>
  <c r="G945" i="51"/>
  <c r="G946" i="51"/>
  <c r="G947" i="51"/>
  <c r="G948" i="51"/>
  <c r="G949" i="51"/>
  <c r="G950" i="51"/>
  <c r="G951" i="51"/>
  <c r="G952" i="51"/>
  <c r="G953" i="51"/>
  <c r="G954" i="51"/>
  <c r="G955" i="51"/>
  <c r="G956" i="51"/>
  <c r="G957" i="51"/>
  <c r="G958" i="51"/>
  <c r="G959" i="51"/>
  <c r="G960" i="51"/>
  <c r="G961" i="51"/>
  <c r="G962" i="51"/>
  <c r="G963" i="51"/>
  <c r="G964" i="51"/>
  <c r="G965" i="51"/>
  <c r="G966" i="51"/>
  <c r="G967" i="51"/>
  <c r="G968" i="51"/>
  <c r="G969" i="51"/>
  <c r="G970" i="51"/>
  <c r="G971" i="51"/>
  <c r="G972" i="51"/>
  <c r="G973" i="51"/>
  <c r="G974" i="51"/>
  <c r="G975" i="51"/>
  <c r="G976" i="51"/>
  <c r="G977" i="51"/>
  <c r="G978" i="51"/>
  <c r="G979" i="51"/>
  <c r="G980" i="51"/>
  <c r="G981" i="51"/>
  <c r="G982" i="51"/>
  <c r="G983" i="51"/>
  <c r="G984" i="51"/>
  <c r="G985" i="51"/>
  <c r="G986" i="51"/>
  <c r="G987" i="51"/>
  <c r="G988" i="51"/>
  <c r="G989" i="51"/>
  <c r="G990" i="51"/>
  <c r="G991" i="51"/>
  <c r="G992" i="51"/>
  <c r="G993" i="51"/>
  <c r="G994" i="51"/>
  <c r="G995" i="51"/>
  <c r="G996" i="51"/>
  <c r="G997" i="51"/>
  <c r="G998" i="51"/>
  <c r="G999" i="51"/>
  <c r="G1000" i="51"/>
  <c r="G1001" i="51"/>
  <c r="G1002" i="51"/>
  <c r="G1003" i="51"/>
  <c r="G1004" i="51"/>
  <c r="G1005" i="51"/>
  <c r="G1006" i="51"/>
  <c r="G1007" i="51"/>
  <c r="G1008" i="51"/>
  <c r="G1009" i="51"/>
  <c r="G1010" i="51"/>
  <c r="G1011" i="51"/>
  <c r="G1012" i="51"/>
  <c r="G1013" i="51"/>
  <c r="G1014" i="51"/>
  <c r="G1015" i="51"/>
  <c r="G1016" i="51"/>
  <c r="G1017" i="51"/>
  <c r="G1018" i="51"/>
  <c r="G1019" i="51"/>
  <c r="G1020" i="51"/>
  <c r="G1021" i="51"/>
  <c r="G1022" i="51"/>
  <c r="G1023" i="51"/>
  <c r="G1024" i="51"/>
  <c r="G1025" i="51"/>
  <c r="G1026" i="51"/>
  <c r="G1027" i="51"/>
  <c r="G1028" i="51"/>
  <c r="G1029" i="51"/>
  <c r="G1030" i="51"/>
  <c r="G1031" i="51"/>
  <c r="G1032" i="51"/>
  <c r="G1033" i="51"/>
  <c r="G1034" i="51"/>
  <c r="G1035" i="51"/>
  <c r="G1036" i="51"/>
  <c r="G1037" i="51"/>
  <c r="G1038" i="51"/>
  <c r="G1039" i="51"/>
  <c r="G1040" i="51"/>
  <c r="G1041" i="51"/>
  <c r="G1042" i="51"/>
  <c r="G1043" i="51"/>
  <c r="G1044" i="51"/>
  <c r="G1045" i="51"/>
  <c r="G1046" i="51"/>
  <c r="G1047" i="51"/>
  <c r="G1048" i="51"/>
  <c r="G1049" i="51"/>
  <c r="G1050" i="51"/>
  <c r="G1051" i="51"/>
  <c r="G1052" i="51"/>
  <c r="G1053" i="51"/>
  <c r="G1054" i="51"/>
  <c r="G1055" i="51"/>
  <c r="G1056" i="51"/>
  <c r="G1057" i="51"/>
  <c r="G1058" i="51"/>
  <c r="G1059" i="51"/>
  <c r="G1060" i="51"/>
  <c r="G1061" i="51"/>
  <c r="G1062" i="51"/>
  <c r="G1063" i="51"/>
  <c r="G1064" i="51"/>
  <c r="G1065" i="51"/>
  <c r="G1066" i="51"/>
  <c r="G1067" i="51"/>
  <c r="G1068" i="51"/>
  <c r="G1069" i="51"/>
  <c r="G1070" i="51"/>
  <c r="G1071" i="51"/>
  <c r="G1072" i="51"/>
  <c r="G1073" i="51"/>
  <c r="G1074" i="51"/>
  <c r="G1075" i="51"/>
  <c r="G1076" i="51"/>
  <c r="G1077" i="51"/>
  <c r="G1078" i="51"/>
  <c r="G1079" i="51"/>
  <c r="G1080" i="51"/>
  <c r="G1081" i="51"/>
  <c r="G1082" i="51"/>
  <c r="G1083" i="51"/>
  <c r="G1084" i="51"/>
  <c r="G1085" i="51"/>
  <c r="G1086" i="51"/>
  <c r="G1087" i="51"/>
  <c r="G1088" i="51"/>
  <c r="G1089" i="51"/>
  <c r="G1090" i="51"/>
  <c r="G1091" i="51"/>
  <c r="G1092" i="51"/>
  <c r="G1093" i="51"/>
  <c r="G1094" i="51"/>
  <c r="G1095" i="51"/>
  <c r="G1096" i="51"/>
  <c r="G1097" i="51"/>
  <c r="G1098" i="51"/>
  <c r="G1099" i="51"/>
  <c r="G1100" i="51"/>
  <c r="G1101" i="51"/>
  <c r="G1102" i="51"/>
  <c r="G1103" i="51"/>
  <c r="G1104" i="51"/>
  <c r="G1105" i="51"/>
  <c r="G1106" i="51"/>
  <c r="G1107" i="51"/>
  <c r="G1108" i="51"/>
  <c r="G1109" i="51"/>
  <c r="G1110" i="51"/>
  <c r="G1111" i="51"/>
  <c r="G1112" i="51"/>
  <c r="G1113" i="51"/>
  <c r="G1114" i="51"/>
  <c r="G1115" i="51"/>
  <c r="G1116" i="51"/>
  <c r="G1117" i="51"/>
  <c r="G1118" i="51"/>
  <c r="G1119" i="51"/>
  <c r="G1120" i="51"/>
  <c r="G1121" i="51"/>
  <c r="G1122" i="51"/>
  <c r="G1123" i="51"/>
  <c r="G1124" i="51"/>
  <c r="G1125" i="51"/>
  <c r="G1126" i="51"/>
  <c r="G1127" i="51"/>
  <c r="G1128" i="51"/>
  <c r="G1129" i="51"/>
  <c r="G1130" i="51"/>
  <c r="G1131" i="51"/>
  <c r="G1132" i="51"/>
  <c r="G1133" i="51"/>
  <c r="G1134" i="51"/>
  <c r="G1135" i="51"/>
  <c r="G1136" i="51"/>
  <c r="G1137" i="51"/>
  <c r="G1138" i="51"/>
  <c r="G1139" i="51"/>
  <c r="G1140" i="51"/>
  <c r="G1141" i="51"/>
  <c r="G1142" i="51"/>
  <c r="G1143" i="51"/>
  <c r="G1144" i="51"/>
  <c r="G1145" i="51"/>
  <c r="G1146" i="51"/>
  <c r="G1147" i="51"/>
  <c r="G1148" i="51"/>
  <c r="G1149" i="51"/>
  <c r="G1150" i="51"/>
  <c r="G1151" i="51"/>
  <c r="G1152" i="51"/>
  <c r="G1153" i="51"/>
  <c r="G1154" i="51"/>
  <c r="G1155" i="51"/>
  <c r="G1156" i="51"/>
  <c r="G1157" i="51"/>
  <c r="G1158" i="51"/>
  <c r="G1159" i="51"/>
  <c r="G1160" i="51"/>
  <c r="G1161" i="51"/>
  <c r="G1162" i="51"/>
  <c r="G1163" i="51"/>
  <c r="G1164" i="51"/>
  <c r="G1165" i="51"/>
  <c r="G1166" i="51"/>
  <c r="G1167" i="51"/>
  <c r="G1168" i="51"/>
  <c r="G1169" i="51"/>
  <c r="G1170" i="51"/>
  <c r="G1171" i="51"/>
  <c r="G1172" i="51"/>
  <c r="G1173" i="51"/>
  <c r="G1174" i="51"/>
  <c r="G1175" i="51"/>
  <c r="G1176" i="51"/>
  <c r="G1177" i="51"/>
  <c r="G1178" i="51"/>
  <c r="G1179" i="51"/>
  <c r="G1180" i="51"/>
  <c r="G1181" i="51"/>
  <c r="G1182" i="51"/>
  <c r="G1183" i="51"/>
  <c r="G1184" i="51"/>
  <c r="G1185" i="51"/>
  <c r="G1186" i="51"/>
  <c r="G1187" i="51"/>
  <c r="G1188" i="51"/>
  <c r="G1189" i="51"/>
  <c r="G1190" i="51"/>
  <c r="G1191" i="51"/>
  <c r="G1192" i="51"/>
  <c r="G1193" i="51"/>
  <c r="G1194" i="51"/>
  <c r="G1195" i="51"/>
  <c r="G1196" i="51"/>
  <c r="G1197" i="51"/>
  <c r="G1198" i="51"/>
  <c r="G1199" i="51"/>
  <c r="G1200" i="51"/>
  <c r="G1201" i="51"/>
  <c r="G1202" i="51"/>
  <c r="G1203" i="51"/>
  <c r="G1204" i="51"/>
  <c r="G1205" i="51"/>
  <c r="G1206" i="51"/>
  <c r="G1207" i="51"/>
  <c r="G1208" i="51"/>
  <c r="G1209" i="51"/>
  <c r="G1210" i="51"/>
  <c r="G1211" i="51"/>
  <c r="G1212" i="51"/>
  <c r="G1213" i="51"/>
  <c r="G1214" i="51"/>
  <c r="G1215" i="51"/>
  <c r="G1216" i="51"/>
  <c r="G1217" i="51"/>
  <c r="G1218" i="51"/>
  <c r="G1219" i="51"/>
  <c r="G1220" i="51"/>
  <c r="G1221" i="51"/>
  <c r="G1222" i="51"/>
  <c r="G1223" i="51"/>
  <c r="G1224" i="51"/>
  <c r="G1225" i="51"/>
  <c r="G1226" i="51"/>
  <c r="G1227" i="51"/>
  <c r="G1228" i="51"/>
  <c r="G1229" i="51"/>
  <c r="G1230" i="51"/>
  <c r="G1231" i="51"/>
  <c r="G1232" i="51"/>
  <c r="G1233" i="51"/>
  <c r="G1234" i="51"/>
  <c r="G1235" i="51"/>
  <c r="G1236" i="51"/>
  <c r="G1237" i="51"/>
  <c r="G1238" i="51"/>
  <c r="G1239" i="51"/>
  <c r="G1240" i="51"/>
  <c r="G1241" i="51"/>
  <c r="G1242" i="51"/>
  <c r="G1243" i="51"/>
  <c r="G1244" i="51"/>
  <c r="G1245" i="51"/>
  <c r="G1246" i="51"/>
  <c r="G1247" i="51"/>
  <c r="G1248" i="51"/>
  <c r="G1249" i="51"/>
  <c r="G1250" i="51"/>
  <c r="G1251" i="51"/>
  <c r="G1252" i="51"/>
  <c r="G1253" i="51"/>
  <c r="G1254" i="51"/>
  <c r="G1255" i="51"/>
  <c r="G1256" i="51"/>
  <c r="G1257" i="51"/>
  <c r="G1258" i="51"/>
  <c r="G1259" i="51"/>
  <c r="G1260" i="51"/>
  <c r="G1261" i="51"/>
  <c r="G1262" i="51"/>
  <c r="G1263" i="51"/>
  <c r="G1264" i="51"/>
  <c r="G1265" i="51"/>
  <c r="G1266" i="51"/>
  <c r="G1267" i="51"/>
  <c r="G1268" i="51"/>
  <c r="G1269" i="51"/>
  <c r="G1270" i="51"/>
  <c r="G1271" i="51"/>
  <c r="G1272" i="51"/>
  <c r="G1273" i="51"/>
  <c r="G1274" i="51"/>
  <c r="G1275" i="51"/>
  <c r="G1276" i="51"/>
  <c r="G1277" i="51"/>
  <c r="G1278" i="51"/>
  <c r="G1279" i="51"/>
  <c r="G1280" i="51"/>
  <c r="G1281" i="51"/>
  <c r="G1282" i="51"/>
  <c r="G1283" i="51"/>
  <c r="G1284" i="51"/>
  <c r="G1285" i="51"/>
  <c r="G1286" i="51"/>
  <c r="G1287" i="51"/>
  <c r="G1288" i="51"/>
  <c r="G1289" i="51"/>
  <c r="G1290" i="51"/>
  <c r="G1291" i="51"/>
  <c r="G1292" i="51"/>
  <c r="G1293" i="51"/>
  <c r="G1294" i="51"/>
  <c r="G1295" i="51"/>
  <c r="G1296" i="51"/>
  <c r="G1297" i="51"/>
  <c r="G1298" i="51"/>
  <c r="G1299" i="51"/>
  <c r="G1300" i="51"/>
  <c r="G1301" i="51"/>
  <c r="G1302" i="51"/>
  <c r="G1303" i="51"/>
  <c r="G1304" i="51"/>
  <c r="G1305" i="51"/>
  <c r="G1306" i="51"/>
  <c r="G1307" i="51"/>
  <c r="G1308" i="51"/>
  <c r="G1309" i="51"/>
  <c r="G1310" i="51"/>
  <c r="G1311" i="51"/>
  <c r="G1312" i="51"/>
  <c r="G1313" i="51"/>
  <c r="G1314" i="51"/>
  <c r="G1315" i="51"/>
  <c r="G1316" i="51"/>
  <c r="G1317" i="51"/>
  <c r="G1318" i="51"/>
  <c r="G1319" i="51"/>
  <c r="G1320" i="51"/>
  <c r="G1321" i="51"/>
  <c r="G1322" i="51"/>
  <c r="G1323" i="51"/>
  <c r="G1324" i="51"/>
  <c r="G1325" i="51"/>
  <c r="G1326" i="51"/>
  <c r="G1327" i="51"/>
  <c r="G1328" i="51"/>
  <c r="G1329" i="51"/>
  <c r="G1330" i="51"/>
  <c r="G1331" i="51"/>
  <c r="G1332" i="51"/>
  <c r="G1333" i="51"/>
  <c r="G1334" i="51"/>
  <c r="G1335" i="51"/>
  <c r="G1336" i="51"/>
  <c r="G1337" i="51"/>
  <c r="G1338" i="51"/>
  <c r="G1339" i="51"/>
  <c r="G1340" i="51"/>
  <c r="G1341" i="51"/>
  <c r="G1342" i="51"/>
  <c r="G1343" i="51"/>
  <c r="G1344" i="51"/>
  <c r="G1345" i="51"/>
  <c r="G1346" i="51"/>
  <c r="G1347" i="51"/>
  <c r="G1348" i="51"/>
  <c r="G1349" i="51"/>
  <c r="G1350" i="51"/>
  <c r="G1351" i="51"/>
  <c r="G1352" i="51"/>
  <c r="G1353" i="51"/>
  <c r="G1354" i="51"/>
  <c r="G1355" i="51"/>
  <c r="G1356" i="51"/>
  <c r="G1357" i="51"/>
  <c r="G1358" i="51"/>
  <c r="G1359" i="51"/>
  <c r="G1360" i="51"/>
  <c r="G1361" i="51"/>
  <c r="G1362" i="51"/>
  <c r="G1363" i="51"/>
  <c r="G1364" i="51"/>
  <c r="G1365" i="51"/>
  <c r="G1366" i="51"/>
  <c r="G1367" i="51"/>
  <c r="G1368" i="51"/>
  <c r="G1369" i="51"/>
  <c r="G1370" i="51"/>
  <c r="G1371" i="51"/>
  <c r="G1372" i="51"/>
  <c r="G1373" i="51"/>
  <c r="G1374" i="51"/>
  <c r="G1375" i="51"/>
  <c r="G1376" i="51"/>
  <c r="G1377" i="51"/>
  <c r="G1378" i="51"/>
  <c r="G1379" i="51"/>
  <c r="G1380" i="51"/>
  <c r="G1381" i="51"/>
  <c r="G1382" i="51"/>
  <c r="G1383" i="51"/>
  <c r="G1384" i="51"/>
  <c r="G1385" i="51"/>
  <c r="G1386" i="51"/>
  <c r="G1387" i="51"/>
  <c r="G1388" i="51"/>
  <c r="G1389" i="51"/>
  <c r="G1390" i="51"/>
  <c r="G1391" i="51"/>
  <c r="G1392" i="51"/>
  <c r="G1393" i="51"/>
  <c r="G1394" i="51"/>
  <c r="G1395" i="51"/>
  <c r="G1396" i="51"/>
  <c r="G1397" i="51"/>
  <c r="G1398" i="51"/>
  <c r="G1399" i="51"/>
  <c r="G1400" i="51"/>
  <c r="G1401" i="51"/>
  <c r="G1402" i="51"/>
  <c r="G1403" i="51"/>
  <c r="G1404" i="51"/>
  <c r="G1405" i="51"/>
  <c r="G1406" i="51"/>
  <c r="G1407" i="51"/>
  <c r="G1408" i="51"/>
  <c r="G1409" i="51"/>
  <c r="G1410" i="51"/>
  <c r="G1411" i="51"/>
  <c r="G1412" i="51"/>
  <c r="G1413" i="51"/>
  <c r="G1414" i="51"/>
  <c r="G1415" i="51"/>
  <c r="G1416" i="51"/>
  <c r="G1417" i="51"/>
  <c r="G1418" i="51"/>
  <c r="G1419" i="51"/>
  <c r="G1420" i="51"/>
  <c r="G1421" i="51"/>
  <c r="G1422" i="51"/>
  <c r="G1423" i="51"/>
  <c r="G1424" i="51"/>
  <c r="G1425" i="51"/>
  <c r="G1426" i="51"/>
  <c r="G1427" i="51"/>
  <c r="G1428" i="51"/>
  <c r="G1429" i="51"/>
  <c r="G1430" i="51"/>
  <c r="G1431" i="51"/>
  <c r="G1432" i="51"/>
  <c r="G1433" i="51"/>
  <c r="G1434" i="51"/>
  <c r="G1435" i="51"/>
  <c r="G1436" i="51"/>
  <c r="G1437" i="51"/>
  <c r="G1438" i="51"/>
  <c r="G1439" i="51"/>
  <c r="G1440" i="51"/>
  <c r="G1441" i="51"/>
  <c r="G1442" i="51"/>
  <c r="G1443" i="51"/>
  <c r="G1444" i="51"/>
  <c r="G1445" i="51"/>
  <c r="G1446" i="51"/>
  <c r="G1447" i="51"/>
  <c r="G1448" i="51"/>
  <c r="G1449" i="51"/>
  <c r="G1450" i="51"/>
  <c r="G1451" i="51"/>
  <c r="G1452" i="51"/>
  <c r="G1453" i="51"/>
  <c r="G1454" i="51"/>
  <c r="G1455" i="51"/>
  <c r="G1456" i="51"/>
  <c r="G1457" i="51"/>
  <c r="G1458" i="51"/>
  <c r="G1459" i="51"/>
  <c r="G1460" i="51"/>
  <c r="G1461" i="51"/>
  <c r="G1462" i="51"/>
  <c r="G1463" i="51"/>
  <c r="G1464" i="51"/>
  <c r="G1465" i="51"/>
  <c r="G1466" i="51"/>
  <c r="G1467" i="51"/>
  <c r="G1468" i="51"/>
  <c r="G1469" i="51"/>
  <c r="G1470" i="51"/>
  <c r="G1471" i="51"/>
  <c r="G1472" i="51"/>
  <c r="G1473" i="51"/>
  <c r="G1474" i="51"/>
  <c r="G1475" i="51"/>
  <c r="G1476" i="51"/>
  <c r="G1477" i="51"/>
  <c r="G1478" i="51"/>
  <c r="G1479" i="51"/>
  <c r="G1480" i="51"/>
  <c r="G1481" i="51"/>
  <c r="G1482" i="51"/>
  <c r="G1483" i="51"/>
  <c r="G1484" i="51"/>
  <c r="G1485" i="51"/>
  <c r="G1486" i="51"/>
  <c r="G1487" i="51"/>
  <c r="G1488" i="51"/>
  <c r="G1489" i="51"/>
  <c r="G1490" i="51"/>
  <c r="G1491" i="51"/>
  <c r="G1492" i="51"/>
  <c r="G1493" i="51"/>
  <c r="G1494" i="51"/>
  <c r="G1495" i="51"/>
  <c r="G1496" i="51"/>
  <c r="G1497" i="51"/>
  <c r="G1498" i="51"/>
  <c r="G1499" i="51"/>
  <c r="G1500" i="51"/>
  <c r="G1501" i="51"/>
  <c r="G1502" i="51"/>
  <c r="G1503" i="51"/>
  <c r="G1504" i="51"/>
  <c r="G1505" i="51"/>
  <c r="G1506" i="51"/>
  <c r="G1507" i="51"/>
  <c r="G1508" i="51"/>
  <c r="G1509" i="51"/>
  <c r="G1510" i="51"/>
  <c r="G1511" i="51"/>
  <c r="G1512" i="51"/>
  <c r="G1513" i="51"/>
  <c r="G1514" i="51"/>
  <c r="G1515" i="51"/>
  <c r="G1516" i="51"/>
  <c r="G1517" i="51"/>
  <c r="G1518" i="51"/>
  <c r="G1519" i="51"/>
  <c r="G1520" i="51"/>
  <c r="G1521" i="51"/>
  <c r="G1522" i="51"/>
  <c r="G1523" i="51"/>
  <c r="G1524" i="51"/>
  <c r="G1525" i="51"/>
  <c r="G1526" i="51"/>
  <c r="G1527" i="51"/>
  <c r="G1528" i="51"/>
  <c r="G1529" i="51"/>
  <c r="G1530" i="51"/>
  <c r="G1531" i="51"/>
  <c r="G1532" i="51"/>
  <c r="G1533" i="51"/>
  <c r="G1534" i="51"/>
  <c r="G1535" i="51"/>
  <c r="G1536" i="51"/>
  <c r="G1537" i="51"/>
  <c r="G1538" i="51"/>
  <c r="G1539" i="51"/>
  <c r="G1540" i="51"/>
  <c r="G1541" i="51"/>
  <c r="G1542" i="51"/>
  <c r="G1543" i="51"/>
  <c r="G1544" i="51"/>
  <c r="G1545" i="51"/>
  <c r="G1546" i="51"/>
  <c r="G1547" i="51"/>
  <c r="G1548" i="51"/>
  <c r="G1549" i="51"/>
  <c r="G1550" i="51"/>
  <c r="G1551" i="51"/>
  <c r="G1552" i="51"/>
  <c r="G1553" i="51"/>
  <c r="G1554" i="51"/>
  <c r="G1555" i="51"/>
  <c r="G1556" i="51"/>
  <c r="G1557" i="51"/>
  <c r="G1558" i="51"/>
  <c r="G1559" i="51"/>
  <c r="G1560" i="51"/>
  <c r="G1561" i="51"/>
  <c r="G1562" i="51"/>
  <c r="G1563" i="51"/>
  <c r="G1564" i="51"/>
  <c r="G1565" i="51"/>
  <c r="G1566" i="51"/>
  <c r="G1567" i="51"/>
  <c r="G1568" i="51"/>
  <c r="G1569" i="51"/>
  <c r="G1570" i="51"/>
  <c r="G1571" i="51"/>
  <c r="G1572" i="51"/>
  <c r="G1573" i="51"/>
  <c r="G1574" i="51"/>
  <c r="G1575" i="51"/>
  <c r="G1576" i="51"/>
  <c r="G1577" i="51"/>
  <c r="G1578" i="51"/>
  <c r="G1579" i="51"/>
  <c r="G1580" i="51"/>
  <c r="G1581" i="51"/>
  <c r="G1582" i="51"/>
  <c r="G1583" i="51"/>
  <c r="G1584" i="51"/>
  <c r="G1585" i="51"/>
  <c r="G1586" i="51"/>
  <c r="G1587" i="51"/>
  <c r="G1588" i="51"/>
  <c r="G1589" i="51"/>
  <c r="G1590" i="51"/>
  <c r="G1591" i="51"/>
  <c r="G1592" i="51"/>
  <c r="G1593" i="51"/>
  <c r="G1594" i="51"/>
  <c r="G1595" i="51"/>
  <c r="G1596" i="51"/>
  <c r="G1597" i="51"/>
  <c r="G1598" i="51"/>
  <c r="G1599" i="51"/>
  <c r="G1600" i="51"/>
  <c r="G1601" i="51"/>
  <c r="G1602" i="51"/>
  <c r="G1603" i="51"/>
  <c r="G1604" i="51"/>
  <c r="G1605" i="51"/>
  <c r="G1606" i="51"/>
  <c r="G1607" i="51"/>
  <c r="G1608" i="51"/>
  <c r="G1609" i="51"/>
  <c r="G1610" i="51"/>
  <c r="G1611" i="51"/>
  <c r="G1612" i="51"/>
  <c r="G1613" i="51"/>
  <c r="G1614" i="51"/>
  <c r="G1615" i="51"/>
  <c r="G1616" i="51"/>
  <c r="G1617" i="51"/>
  <c r="G1618" i="51"/>
  <c r="G1619" i="51"/>
  <c r="G1620" i="51"/>
  <c r="G1621" i="51"/>
  <c r="G1622" i="51"/>
  <c r="G1623" i="51"/>
  <c r="G1624" i="51"/>
  <c r="G1625" i="51"/>
  <c r="G1626" i="51"/>
  <c r="G1627" i="51"/>
  <c r="G1628" i="51"/>
  <c r="G1629" i="51"/>
  <c r="G1630" i="51"/>
  <c r="G1631" i="51"/>
  <c r="G1632" i="51"/>
  <c r="G1633" i="51"/>
  <c r="G1634" i="51"/>
  <c r="G1635" i="51"/>
  <c r="G1636" i="51"/>
  <c r="G1637" i="51"/>
  <c r="G1638" i="51"/>
  <c r="G1639" i="51"/>
  <c r="G1640" i="51"/>
  <c r="G1641" i="51"/>
  <c r="G1642" i="51"/>
  <c r="G1643" i="51"/>
  <c r="G1644" i="51"/>
  <c r="G1645" i="51"/>
  <c r="G1646" i="51"/>
  <c r="G1647" i="51"/>
  <c r="G1648" i="51"/>
  <c r="G1649" i="51"/>
  <c r="G1650" i="51"/>
  <c r="G1651" i="51"/>
  <c r="G1652" i="51"/>
  <c r="G1653" i="51"/>
  <c r="G1654" i="51"/>
  <c r="G1655" i="51"/>
  <c r="G1656" i="51"/>
  <c r="G1657" i="51"/>
  <c r="G1658" i="51"/>
  <c r="G1659" i="51"/>
  <c r="G1660" i="51"/>
  <c r="G1661" i="51"/>
  <c r="G1662" i="51"/>
  <c r="G1663" i="51"/>
  <c r="G1664" i="51"/>
  <c r="G1665" i="51"/>
  <c r="G1666" i="51"/>
  <c r="G1667" i="51"/>
  <c r="G1668" i="51"/>
  <c r="G1669" i="51"/>
  <c r="G1670" i="51"/>
  <c r="G1671" i="51"/>
  <c r="G1672" i="51"/>
  <c r="G1673" i="51"/>
  <c r="G1674" i="51"/>
  <c r="G1675" i="51"/>
  <c r="G1676" i="51"/>
  <c r="G1677" i="51"/>
  <c r="G1678" i="51"/>
  <c r="G1679" i="51"/>
  <c r="G1680" i="51"/>
  <c r="G1681" i="51"/>
  <c r="G1682" i="51"/>
  <c r="G1683" i="51"/>
  <c r="G1684" i="51"/>
  <c r="G1685" i="51"/>
  <c r="G368" i="51"/>
  <c r="I56" i="54"/>
  <c r="J56" i="54" s="1"/>
  <c r="H56" i="54"/>
  <c r="I55" i="54"/>
  <c r="J55" i="54" s="1"/>
  <c r="H55" i="54"/>
  <c r="I54" i="54"/>
  <c r="J54" i="54" s="1"/>
  <c r="H54" i="54"/>
  <c r="I53" i="54"/>
  <c r="J53" i="54" s="1"/>
  <c r="H53" i="54"/>
  <c r="I52" i="54"/>
  <c r="J52" i="54" s="1"/>
  <c r="H52" i="54"/>
  <c r="I51" i="54"/>
  <c r="J51" i="54" s="1"/>
  <c r="H51" i="54"/>
  <c r="I50" i="54"/>
  <c r="J50" i="54" s="1"/>
  <c r="H50" i="54"/>
  <c r="I49" i="54"/>
  <c r="J49" i="54" s="1"/>
  <c r="H49" i="54"/>
  <c r="I48" i="54"/>
  <c r="J48" i="54" s="1"/>
  <c r="H48" i="54"/>
  <c r="I47" i="54"/>
  <c r="J47" i="54" s="1"/>
  <c r="H47" i="54"/>
  <c r="I46" i="54"/>
  <c r="J46" i="54" s="1"/>
  <c r="H46" i="54"/>
  <c r="I45" i="54"/>
  <c r="J45" i="54" s="1"/>
  <c r="H45" i="54"/>
  <c r="I44" i="54"/>
  <c r="J44" i="54" s="1"/>
  <c r="H44" i="54"/>
  <c r="I43" i="54"/>
  <c r="J43" i="54" s="1"/>
  <c r="H43" i="54"/>
  <c r="I42" i="54"/>
  <c r="J42" i="54" s="1"/>
  <c r="H42" i="54"/>
  <c r="I41" i="54"/>
  <c r="J41" i="54" s="1"/>
  <c r="H41" i="54"/>
  <c r="I40" i="54"/>
  <c r="J40" i="54" s="1"/>
  <c r="H40" i="54"/>
  <c r="I39" i="54"/>
  <c r="J39" i="54" s="1"/>
  <c r="H39" i="54"/>
  <c r="I38" i="54"/>
  <c r="J38" i="54" s="1"/>
  <c r="H38" i="54"/>
  <c r="I37" i="54"/>
  <c r="J37" i="54" s="1"/>
  <c r="H37" i="54"/>
  <c r="I36" i="54"/>
  <c r="J36" i="54" s="1"/>
  <c r="H36" i="54"/>
  <c r="I35" i="54"/>
  <c r="J35" i="54" s="1"/>
  <c r="H35" i="54"/>
  <c r="I34" i="54"/>
  <c r="J34" i="54" s="1"/>
  <c r="H34" i="54"/>
  <c r="I33" i="54"/>
  <c r="J33" i="54" s="1"/>
  <c r="H33" i="54"/>
  <c r="I32" i="54"/>
  <c r="J32" i="54" s="1"/>
  <c r="H32" i="54"/>
  <c r="I31" i="54"/>
  <c r="J31" i="54" s="1"/>
  <c r="H31" i="54"/>
  <c r="I30" i="54"/>
  <c r="J30" i="54" s="1"/>
  <c r="H30" i="54"/>
  <c r="I29" i="54"/>
  <c r="J29" i="54" s="1"/>
  <c r="H29" i="54"/>
  <c r="I28" i="54"/>
  <c r="J28" i="54" s="1"/>
  <c r="H28" i="54"/>
  <c r="I27" i="54"/>
  <c r="J27" i="54" s="1"/>
  <c r="H27" i="54"/>
  <c r="I26" i="54"/>
  <c r="J26" i="54" s="1"/>
  <c r="H26" i="54"/>
  <c r="I25" i="54"/>
  <c r="J25" i="54" s="1"/>
  <c r="H25" i="54"/>
  <c r="I24" i="54"/>
  <c r="J24" i="54" s="1"/>
  <c r="H24" i="54"/>
  <c r="I23" i="54"/>
  <c r="J23" i="54" s="1"/>
  <c r="H23" i="54"/>
  <c r="I22" i="54"/>
  <c r="J22" i="54" s="1"/>
  <c r="H22" i="54"/>
  <c r="I21" i="54"/>
  <c r="J21" i="54" s="1"/>
  <c r="H21" i="54"/>
  <c r="I20" i="54"/>
  <c r="J20" i="54" s="1"/>
  <c r="H20" i="54"/>
  <c r="I19" i="54"/>
  <c r="J19" i="54" s="1"/>
  <c r="H19" i="54"/>
  <c r="I18" i="54"/>
  <c r="J18" i="54" s="1"/>
  <c r="H18" i="54"/>
  <c r="I17" i="54"/>
  <c r="J17" i="54" s="1"/>
  <c r="H17" i="54"/>
  <c r="I16" i="54"/>
  <c r="J16" i="54" s="1"/>
  <c r="H16" i="54"/>
  <c r="I15" i="54"/>
  <c r="J15" i="54" s="1"/>
  <c r="H15" i="54"/>
  <c r="I14" i="54"/>
  <c r="J14" i="54" s="1"/>
  <c r="H14" i="54"/>
  <c r="I13" i="54"/>
  <c r="J13" i="54" s="1"/>
  <c r="H13" i="54"/>
  <c r="I12" i="54"/>
  <c r="J12" i="54" s="1"/>
  <c r="H12" i="54"/>
  <c r="I11" i="54"/>
  <c r="J11" i="54" s="1"/>
  <c r="H11" i="54"/>
  <c r="I10" i="54"/>
  <c r="J10" i="54" s="1"/>
  <c r="H10" i="54"/>
  <c r="I9" i="54"/>
  <c r="J9" i="54" s="1"/>
  <c r="H9" i="54"/>
  <c r="I8" i="54"/>
  <c r="J8" i="54" s="1"/>
  <c r="H8" i="54"/>
  <c r="I7" i="54"/>
  <c r="J7" i="54" s="1"/>
  <c r="H7" i="54"/>
  <c r="I6" i="54"/>
  <c r="J6" i="54" s="1"/>
  <c r="H6" i="54"/>
  <c r="H1" i="54"/>
  <c r="I3" i="51" a="1"/>
  <c r="I3" i="51" s="1"/>
  <c r="H7" i="50"/>
  <c r="H8" i="50"/>
  <c r="H9" i="50"/>
  <c r="H10" i="50"/>
  <c r="H11" i="50"/>
  <c r="H12" i="50"/>
  <c r="H13" i="50"/>
  <c r="H14" i="50"/>
  <c r="H15" i="50"/>
  <c r="H16" i="50"/>
  <c r="H17" i="50"/>
  <c r="H18" i="50"/>
  <c r="H19" i="50"/>
  <c r="H20" i="50"/>
  <c r="H21" i="50"/>
  <c r="H22" i="50"/>
  <c r="H23" i="50"/>
  <c r="H24" i="50"/>
  <c r="H25" i="50"/>
  <c r="H26" i="50"/>
  <c r="H27" i="50"/>
  <c r="H28" i="50"/>
  <c r="H29" i="50"/>
  <c r="H30" i="50"/>
  <c r="H31" i="50"/>
  <c r="H32" i="50"/>
  <c r="H33" i="50"/>
  <c r="H34" i="50"/>
  <c r="H35" i="50"/>
  <c r="H36" i="50"/>
  <c r="H37" i="50"/>
  <c r="H38" i="50"/>
  <c r="H39" i="50"/>
  <c r="H40" i="50"/>
  <c r="H41" i="50"/>
  <c r="H42" i="50"/>
  <c r="H43" i="50"/>
  <c r="H44" i="50"/>
  <c r="H45" i="50"/>
  <c r="H46" i="50"/>
  <c r="H47" i="50"/>
  <c r="H48" i="50"/>
  <c r="H49" i="50"/>
  <c r="H50" i="50"/>
  <c r="H51" i="50"/>
  <c r="H52" i="50"/>
  <c r="H53" i="50"/>
  <c r="H54" i="50"/>
  <c r="H55" i="50"/>
  <c r="H56" i="50"/>
  <c r="H6" i="50"/>
  <c r="D6" i="56" l="1"/>
  <c r="I1" i="55"/>
  <c r="J7" i="50"/>
  <c r="J8" i="50"/>
  <c r="J9" i="50"/>
  <c r="J10" i="50"/>
  <c r="J11" i="50"/>
  <c r="J12" i="50"/>
  <c r="J13" i="50"/>
  <c r="J14" i="50"/>
  <c r="J15" i="50"/>
  <c r="J16" i="50"/>
  <c r="J17" i="50"/>
  <c r="J18" i="50"/>
  <c r="J19" i="50"/>
  <c r="J20" i="50"/>
  <c r="J24" i="50"/>
  <c r="J25" i="50"/>
  <c r="J26" i="50"/>
  <c r="J27" i="50"/>
  <c r="J28" i="50"/>
  <c r="J29" i="50"/>
  <c r="J30" i="50"/>
  <c r="J31" i="50"/>
  <c r="J32" i="50"/>
  <c r="J33" i="50"/>
  <c r="J34" i="50"/>
  <c r="J35" i="50"/>
  <c r="J36" i="50"/>
  <c r="J37" i="50"/>
  <c r="J38" i="50"/>
  <c r="J39" i="50"/>
  <c r="J40" i="50"/>
  <c r="J41" i="50"/>
  <c r="J42" i="50"/>
  <c r="J43" i="50"/>
  <c r="J44" i="50"/>
  <c r="J45" i="50"/>
  <c r="J46" i="50"/>
  <c r="J47" i="50"/>
  <c r="J48" i="50"/>
  <c r="J49" i="50"/>
  <c r="J50" i="50"/>
  <c r="J51" i="50"/>
  <c r="J52" i="50"/>
  <c r="J53" i="50"/>
  <c r="J54" i="50"/>
  <c r="J55" i="50"/>
  <c r="J56" i="50"/>
  <c r="J6" i="50"/>
  <c r="J21" i="50"/>
  <c r="J22" i="50"/>
  <c r="J23" i="50"/>
  <c r="I1" i="50" l="1"/>
  <c r="H1" i="50" l="1"/>
  <c r="G4" i="51" l="1"/>
  <c r="G5" i="51"/>
  <c r="G6" i="51"/>
  <c r="G7" i="51"/>
  <c r="G8" i="51"/>
  <c r="G9" i="51"/>
  <c r="G10" i="51"/>
  <c r="G11" i="51"/>
  <c r="G12" i="51"/>
  <c r="G13" i="51"/>
  <c r="G14" i="51"/>
  <c r="G15" i="51"/>
  <c r="G16" i="51"/>
  <c r="G17" i="51"/>
  <c r="G18" i="51"/>
  <c r="G19" i="51"/>
  <c r="G20" i="51"/>
  <c r="G21" i="51"/>
  <c r="G22" i="51"/>
  <c r="G23" i="51"/>
  <c r="G24" i="51"/>
  <c r="G25" i="51"/>
  <c r="G26" i="51"/>
  <c r="G27" i="51"/>
  <c r="G28" i="51"/>
  <c r="G29" i="51"/>
  <c r="G30" i="51"/>
  <c r="G31" i="51"/>
  <c r="G32" i="51"/>
  <c r="G33" i="51"/>
  <c r="G34" i="51"/>
  <c r="G35" i="51"/>
  <c r="G36" i="51"/>
  <c r="G37" i="51"/>
  <c r="G38" i="51"/>
  <c r="G39" i="51"/>
  <c r="G40" i="51"/>
  <c r="G41" i="51"/>
  <c r="G42" i="51"/>
  <c r="G43" i="51"/>
  <c r="G44" i="51"/>
  <c r="G45" i="51"/>
  <c r="G46" i="51"/>
  <c r="G47" i="51"/>
  <c r="G48" i="51"/>
  <c r="G49" i="51"/>
  <c r="G50" i="51"/>
  <c r="G51" i="51"/>
  <c r="G52" i="51"/>
  <c r="G53" i="51"/>
  <c r="G54" i="51"/>
  <c r="G55" i="51"/>
  <c r="G56" i="51"/>
  <c r="G57" i="51"/>
  <c r="G58" i="51"/>
  <c r="G59" i="51"/>
  <c r="G60" i="51"/>
  <c r="G61" i="51"/>
  <c r="G62" i="51"/>
  <c r="G63" i="51"/>
  <c r="G64" i="51"/>
  <c r="G65" i="51"/>
  <c r="G66" i="51"/>
  <c r="G67" i="51"/>
  <c r="G68" i="51"/>
  <c r="G69" i="51"/>
  <c r="G70" i="51"/>
  <c r="G71" i="51"/>
  <c r="G72" i="51"/>
  <c r="G73" i="51"/>
  <c r="G74" i="51"/>
  <c r="G75" i="51"/>
  <c r="G76" i="51"/>
  <c r="G77" i="51"/>
  <c r="G78" i="51"/>
  <c r="G79" i="51"/>
  <c r="G80" i="51"/>
  <c r="G81" i="51"/>
  <c r="G82" i="51"/>
  <c r="G83" i="51"/>
  <c r="G84" i="51"/>
  <c r="G85" i="51"/>
  <c r="G86" i="51"/>
  <c r="G87" i="51"/>
  <c r="G88" i="51"/>
  <c r="G89" i="51"/>
  <c r="G90" i="51"/>
  <c r="G91" i="51"/>
  <c r="G92" i="51"/>
  <c r="G93" i="51"/>
  <c r="G94" i="51"/>
  <c r="G95" i="51"/>
  <c r="G96" i="51"/>
  <c r="G97" i="51"/>
  <c r="G99" i="51"/>
  <c r="G98" i="51"/>
  <c r="G100" i="51"/>
  <c r="G101" i="51"/>
  <c r="G102" i="51"/>
  <c r="G103" i="51"/>
  <c r="G104" i="51"/>
  <c r="G105" i="51"/>
  <c r="G106" i="51"/>
  <c r="G107" i="51"/>
  <c r="G108" i="51"/>
  <c r="G109" i="51"/>
  <c r="G110" i="51"/>
  <c r="G111" i="51"/>
  <c r="G112" i="51"/>
  <c r="G113" i="51"/>
  <c r="G114" i="51"/>
  <c r="G115" i="51"/>
  <c r="G116" i="51"/>
  <c r="G117" i="51"/>
  <c r="G118" i="51"/>
  <c r="G124" i="51"/>
  <c r="G119" i="51"/>
  <c r="G120" i="51"/>
  <c r="G121" i="51"/>
  <c r="G122" i="51"/>
  <c r="G123" i="51"/>
  <c r="G125" i="51"/>
  <c r="G126" i="51"/>
  <c r="G127" i="51"/>
  <c r="G128" i="51"/>
  <c r="G129" i="51"/>
  <c r="G130" i="51"/>
  <c r="G131" i="51"/>
  <c r="G132" i="51"/>
  <c r="G133" i="51"/>
  <c r="G134" i="51"/>
  <c r="G135" i="51"/>
  <c r="G136" i="51"/>
  <c r="G137" i="51"/>
  <c r="G138" i="51"/>
  <c r="G139" i="51"/>
  <c r="G140" i="51"/>
  <c r="G141" i="51"/>
  <c r="G142" i="51"/>
  <c r="G143" i="51"/>
  <c r="G144" i="51"/>
  <c r="G145" i="51"/>
  <c r="G146" i="51"/>
  <c r="G147" i="51"/>
  <c r="G148" i="51"/>
  <c r="G149" i="51"/>
  <c r="G150" i="51"/>
  <c r="G151" i="51"/>
  <c r="G152" i="51"/>
  <c r="G153" i="51"/>
  <c r="G154" i="51"/>
  <c r="G155" i="51"/>
  <c r="G156" i="51"/>
  <c r="G157" i="51"/>
  <c r="G158" i="51"/>
  <c r="G159" i="51"/>
  <c r="G160" i="51"/>
  <c r="G161" i="51"/>
  <c r="G162" i="51"/>
  <c r="G163" i="51"/>
  <c r="G164" i="51"/>
  <c r="G165" i="51"/>
  <c r="G166" i="51"/>
  <c r="G167" i="51"/>
  <c r="G168" i="51"/>
  <c r="G169" i="51"/>
  <c r="G170" i="51"/>
  <c r="G171" i="51"/>
  <c r="G172" i="51"/>
  <c r="G173" i="51"/>
  <c r="G174" i="51"/>
  <c r="G175" i="51"/>
  <c r="G176" i="51"/>
  <c r="G177" i="51"/>
  <c r="G178" i="51"/>
  <c r="G179" i="51"/>
  <c r="G180" i="51"/>
  <c r="G181" i="51"/>
  <c r="G182" i="51"/>
  <c r="G183" i="51"/>
  <c r="G184" i="51"/>
  <c r="G185" i="51"/>
  <c r="G186" i="51"/>
  <c r="G187" i="51"/>
  <c r="G188" i="51"/>
  <c r="G189" i="51"/>
  <c r="G190" i="51"/>
  <c r="G191" i="51"/>
  <c r="G192" i="51"/>
  <c r="G193" i="51"/>
  <c r="G194" i="51"/>
  <c r="G195" i="51"/>
  <c r="G196" i="51"/>
  <c r="G197" i="51"/>
  <c r="G198" i="51"/>
  <c r="G199" i="51"/>
  <c r="G200" i="51"/>
  <c r="G201" i="51"/>
  <c r="G202" i="51"/>
  <c r="G203" i="51"/>
  <c r="G204" i="51"/>
  <c r="G205" i="51"/>
  <c r="G206" i="51"/>
  <c r="G207" i="51"/>
  <c r="G208" i="51"/>
  <c r="G209" i="51"/>
  <c r="G210" i="51"/>
  <c r="G211" i="51"/>
  <c r="G212" i="51"/>
  <c r="G213" i="51"/>
  <c r="G214" i="51"/>
  <c r="G215" i="51"/>
  <c r="G216" i="51"/>
  <c r="G217" i="51"/>
  <c r="G218" i="51"/>
  <c r="G219" i="51"/>
  <c r="G220" i="51"/>
  <c r="G221" i="51"/>
  <c r="G222" i="51"/>
  <c r="G223" i="51"/>
  <c r="G224" i="51"/>
  <c r="G225" i="51"/>
  <c r="G226" i="51"/>
  <c r="G227" i="51"/>
  <c r="G228" i="51"/>
  <c r="G229" i="51"/>
  <c r="G230" i="51"/>
  <c r="G231" i="51"/>
  <c r="G232" i="51"/>
  <c r="G233" i="51"/>
  <c r="G234" i="51"/>
  <c r="G235" i="51"/>
  <c r="G236" i="51"/>
  <c r="G237" i="51"/>
  <c r="G238" i="51"/>
  <c r="G239" i="51"/>
  <c r="G240" i="51"/>
  <c r="G241" i="51"/>
  <c r="G242" i="51"/>
  <c r="G243" i="51"/>
  <c r="G244" i="51"/>
  <c r="G245" i="51"/>
  <c r="G246" i="51"/>
  <c r="G247" i="51"/>
  <c r="G248" i="51"/>
  <c r="G249" i="51"/>
  <c r="G250" i="51"/>
  <c r="G251" i="51"/>
  <c r="G252" i="51"/>
  <c r="G253" i="51"/>
  <c r="G254" i="51"/>
  <c r="G255" i="51"/>
  <c r="G256" i="51"/>
  <c r="G257" i="51"/>
  <c r="G258" i="51"/>
  <c r="G259" i="51"/>
  <c r="G260" i="51"/>
  <c r="G261" i="51"/>
  <c r="G262" i="51"/>
  <c r="G263" i="51"/>
  <c r="G264" i="51"/>
  <c r="G265" i="51"/>
  <c r="G266" i="51"/>
  <c r="G267" i="51"/>
  <c r="G268" i="51"/>
  <c r="G269" i="51"/>
  <c r="G270" i="51"/>
  <c r="G271" i="51"/>
  <c r="G272" i="51"/>
  <c r="G273" i="51"/>
  <c r="G274" i="51"/>
  <c r="G275" i="51"/>
  <c r="G276" i="51"/>
  <c r="G277" i="51"/>
  <c r="G278" i="51"/>
  <c r="G279" i="51"/>
  <c r="G280" i="51"/>
  <c r="G281" i="51"/>
  <c r="G282" i="51"/>
  <c r="G283" i="51"/>
  <c r="G284" i="51"/>
  <c r="G285" i="51"/>
  <c r="G286" i="51"/>
  <c r="G287" i="51"/>
  <c r="G288" i="51"/>
  <c r="G289" i="51"/>
  <c r="G290" i="51"/>
  <c r="G291" i="51"/>
  <c r="G292" i="51"/>
  <c r="G293" i="51"/>
  <c r="G294" i="51"/>
  <c r="G295" i="51"/>
  <c r="G296" i="51"/>
  <c r="G297" i="51"/>
  <c r="G298" i="51"/>
  <c r="G299" i="51"/>
  <c r="G300" i="51"/>
  <c r="G301" i="51"/>
  <c r="G302" i="51"/>
  <c r="G303" i="51"/>
  <c r="G304" i="51"/>
  <c r="G305" i="51"/>
  <c r="G306" i="51"/>
  <c r="G307" i="51"/>
  <c r="G308" i="51"/>
  <c r="G309" i="51"/>
  <c r="G310" i="51"/>
  <c r="G311" i="51"/>
  <c r="G312" i="51"/>
  <c r="G313" i="51"/>
  <c r="G314" i="51"/>
  <c r="G315" i="51"/>
  <c r="G316" i="51"/>
  <c r="G317" i="51"/>
  <c r="G318" i="51"/>
  <c r="G319" i="51"/>
  <c r="G320" i="51"/>
  <c r="G321" i="51"/>
  <c r="G322" i="51"/>
  <c r="G323" i="51"/>
  <c r="G324" i="51"/>
  <c r="G325" i="51"/>
  <c r="G326" i="51"/>
  <c r="G327" i="51"/>
  <c r="G328" i="51"/>
  <c r="G329" i="51"/>
  <c r="G331" i="51"/>
  <c r="G332" i="51"/>
  <c r="G330" i="51"/>
  <c r="G333" i="51"/>
  <c r="G334" i="51"/>
  <c r="G335" i="51"/>
  <c r="G336" i="51"/>
  <c r="G337" i="51"/>
  <c r="G338" i="51"/>
  <c r="G339" i="51"/>
  <c r="G340" i="51"/>
  <c r="G341" i="51"/>
  <c r="G342" i="51"/>
  <c r="G343" i="51"/>
  <c r="G344" i="51"/>
  <c r="G345" i="51"/>
  <c r="G346" i="51"/>
  <c r="G347" i="51"/>
  <c r="G348" i="51"/>
  <c r="G349" i="51"/>
  <c r="G350" i="51"/>
  <c r="G351" i="51"/>
  <c r="G352" i="51"/>
  <c r="G353" i="51"/>
  <c r="G354" i="51"/>
  <c r="G355" i="51"/>
  <c r="G356" i="51"/>
  <c r="G357" i="51"/>
  <c r="G358" i="51"/>
  <c r="G359" i="51"/>
  <c r="G360" i="51"/>
  <c r="G361" i="51"/>
  <c r="G362" i="51"/>
  <c r="G363" i="51"/>
  <c r="G364" i="51"/>
  <c r="G365" i="51"/>
  <c r="G366" i="51"/>
  <c r="G367" i="51"/>
  <c r="G3" i="51"/>
  <c r="G2" i="51"/>
  <c r="G1686" i="51" l="1"/>
  <c r="J3" i="5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<sst xmlns="http://schemas.openxmlformats.org/spreadsheetml/2006/main" count="5059" uniqueCount="1799">
  <si>
    <t>Sous rayons</t>
  </si>
  <si>
    <t>Désignation</t>
  </si>
  <si>
    <t>Unités</t>
  </si>
  <si>
    <t>Stock initial</t>
  </si>
  <si>
    <t>Stock</t>
  </si>
  <si>
    <t>Fournisseurs</t>
  </si>
  <si>
    <t>PUHT</t>
  </si>
  <si>
    <t>Valeur stock</t>
  </si>
  <si>
    <t>VOLAILLE</t>
  </si>
  <si>
    <t>kg</t>
  </si>
  <si>
    <t>FRUITS</t>
  </si>
  <si>
    <t>bte</t>
  </si>
  <si>
    <t>ADDITIFS</t>
  </si>
  <si>
    <t>pce</t>
  </si>
  <si>
    <t>AGNEAU</t>
  </si>
  <si>
    <t>BŒUF</t>
  </si>
  <si>
    <t>LEGUMES</t>
  </si>
  <si>
    <t>ALCOOL</t>
  </si>
  <si>
    <t>Ananas avion</t>
  </si>
  <si>
    <t>Ananas bateau</t>
  </si>
  <si>
    <t>Anchois frais</t>
  </si>
  <si>
    <t>PORC</t>
  </si>
  <si>
    <t>HERBES</t>
  </si>
  <si>
    <t>Araignée</t>
  </si>
  <si>
    <t>l</t>
  </si>
  <si>
    <t>Bénédictine</t>
  </si>
  <si>
    <t>SIROP</t>
  </si>
  <si>
    <t>VEAU</t>
  </si>
  <si>
    <t>Boudin noir</t>
  </si>
  <si>
    <t>SAUCE</t>
  </si>
  <si>
    <t>APERITIFS</t>
  </si>
  <si>
    <t>PETIT DEJEUNER</t>
  </si>
  <si>
    <t>GIBIER</t>
  </si>
  <si>
    <t>CONDIMENTS</t>
  </si>
  <si>
    <t>DESSERTS</t>
  </si>
  <si>
    <t>ŒUFS</t>
  </si>
  <si>
    <t>Cervelas</t>
  </si>
  <si>
    <t>Chair à saucisse</t>
  </si>
  <si>
    <t>Chou chinois</t>
  </si>
  <si>
    <t>Chou de Bruxelles</t>
  </si>
  <si>
    <t>Chou rouge</t>
  </si>
  <si>
    <t>Ciboule</t>
  </si>
  <si>
    <t>Cinzano rouge</t>
  </si>
  <si>
    <t>Clams</t>
  </si>
  <si>
    <t>EPICES</t>
  </si>
  <si>
    <t>BOISSONS</t>
  </si>
  <si>
    <t>Coing</t>
  </si>
  <si>
    <t>Cointreau</t>
  </si>
  <si>
    <t>Collier d'agneau</t>
  </si>
  <si>
    <t>Courgette cal 14/21</t>
  </si>
  <si>
    <t>Courgette ronde</t>
  </si>
  <si>
    <t>Crabe vert</t>
  </si>
  <si>
    <t>LIQUEUR</t>
  </si>
  <si>
    <t>Crème de pêche</t>
  </si>
  <si>
    <t>Crépine</t>
  </si>
  <si>
    <t>Cuisse de grenouille</t>
  </si>
  <si>
    <t>Datte branche</t>
  </si>
  <si>
    <t>Dubonnet</t>
  </si>
  <si>
    <t>Echalote cuisse de poulet</t>
  </si>
  <si>
    <t>Echine de porc</t>
  </si>
  <si>
    <t>Etorki</t>
  </si>
  <si>
    <t>Fenouil bulbe</t>
  </si>
  <si>
    <t>Filet de dinde</t>
  </si>
  <si>
    <t>Filet de porc</t>
  </si>
  <si>
    <t>Fruits de la passion</t>
  </si>
  <si>
    <t>Get 27</t>
  </si>
  <si>
    <t>Get 31</t>
  </si>
  <si>
    <t>Gingembre</t>
  </si>
  <si>
    <t>Gorge de porc</t>
  </si>
  <si>
    <t>Goyave</t>
  </si>
  <si>
    <t>Grenade</t>
  </si>
  <si>
    <t>Gruyère râpé</t>
  </si>
  <si>
    <t>Igname</t>
  </si>
  <si>
    <t>Joue de boeuf</t>
  </si>
  <si>
    <t>Jumeau</t>
  </si>
  <si>
    <t>Langue écarlate</t>
  </si>
  <si>
    <t>Limonade</t>
  </si>
  <si>
    <t>Liqueur abricot</t>
  </si>
  <si>
    <t>Liqueur de noix</t>
  </si>
  <si>
    <t>Litchi</t>
  </si>
  <si>
    <t>Longe de porc</t>
  </si>
  <si>
    <t>Longe de veau</t>
  </si>
  <si>
    <t>Macreuse</t>
  </si>
  <si>
    <t>Malibu</t>
  </si>
  <si>
    <t>Mangoustan</t>
  </si>
  <si>
    <t>Mangue avion</t>
  </si>
  <si>
    <t>Marasquin</t>
  </si>
  <si>
    <t>Marcassin</t>
  </si>
  <si>
    <t>Martini rouge</t>
  </si>
  <si>
    <t>Moule d'Espagne</t>
  </si>
  <si>
    <t>Noix de coco</t>
  </si>
  <si>
    <t>Noix de veau</t>
  </si>
  <si>
    <t>Oignon grelot</t>
  </si>
  <si>
    <t>Os d'agneau</t>
  </si>
  <si>
    <t>Paleron</t>
  </si>
  <si>
    <t>Palourde</t>
  </si>
  <si>
    <t>Panais</t>
  </si>
  <si>
    <t>Papaye</t>
  </si>
  <si>
    <t>Pastis 51</t>
  </si>
  <si>
    <t>bqt</t>
  </si>
  <si>
    <t>Poivron jaune</t>
  </si>
  <si>
    <t>Poivron rouge</t>
  </si>
  <si>
    <t>Poivron vert</t>
  </si>
  <si>
    <t>Pomme de terre grenaille</t>
  </si>
  <si>
    <t>Potiron</t>
  </si>
  <si>
    <t>Pousse d'épinard</t>
  </si>
  <si>
    <t>Praire</t>
  </si>
  <si>
    <t>Prune rouge</t>
  </si>
  <si>
    <t>Quasi de veau</t>
  </si>
  <si>
    <t>Radis noir</t>
  </si>
  <si>
    <t>Ramboutan</t>
  </si>
  <si>
    <t>Rascasse</t>
  </si>
  <si>
    <t>Rhubarbe</t>
  </si>
  <si>
    <t>Rhum ambré</t>
  </si>
  <si>
    <t>Ricard</t>
  </si>
  <si>
    <t>Rillette de porc</t>
  </si>
  <si>
    <t>Rocamadour</t>
  </si>
  <si>
    <t>Rutabaga</t>
  </si>
  <si>
    <t>Saindoux</t>
  </si>
  <si>
    <t>Salade Frisée</t>
  </si>
  <si>
    <t>Salami</t>
  </si>
  <si>
    <t>Sang de porc</t>
  </si>
  <si>
    <t>Sirop de grenadine</t>
  </si>
  <si>
    <t>Sirop de menthe</t>
  </si>
  <si>
    <t>Souris d'agneau</t>
  </si>
  <si>
    <t>Sucre aspartame</t>
  </si>
  <si>
    <t>Sucre cassonade</t>
  </si>
  <si>
    <t>Sucre de canne</t>
  </si>
  <si>
    <t>Sucre glace</t>
  </si>
  <si>
    <t>Sucre grains</t>
  </si>
  <si>
    <t>Sucre morceau n°4</t>
  </si>
  <si>
    <t>Sucre semoule</t>
  </si>
  <si>
    <t>Sucre semoule 20kg</t>
  </si>
  <si>
    <t>Sucre vanillé</t>
  </si>
  <si>
    <t>Sucre vanillé lot de 10 sachets</t>
  </si>
  <si>
    <t>Sucre vergeoise</t>
  </si>
  <si>
    <t>Supion 40 gr</t>
  </si>
  <si>
    <t>Suprême pintadeau 125 gr</t>
  </si>
  <si>
    <t>Suprême poularde</t>
  </si>
  <si>
    <t>Suprême poulet double</t>
  </si>
  <si>
    <t>Suprême volaille</t>
  </si>
  <si>
    <t>Surimi rouleau mer 1,5 kg</t>
  </si>
  <si>
    <t>Suze</t>
  </si>
  <si>
    <t>T.bone 300 gr</t>
  </si>
  <si>
    <t>T.bone 400 gr</t>
  </si>
  <si>
    <t>Tabasco</t>
  </si>
  <si>
    <t>Taleggio</t>
  </si>
  <si>
    <t xml:space="preserve">Tanche </t>
  </si>
  <si>
    <t>Tandoori poudre</t>
  </si>
  <si>
    <t>Tant pour tant pâte d'amande 1/1</t>
  </si>
  <si>
    <t>Tapenade</t>
  </si>
  <si>
    <t>Tapenalgue</t>
  </si>
  <si>
    <t>Tendron veau</t>
  </si>
  <si>
    <t>Téquila</t>
  </si>
  <si>
    <t>Terrine de canard 2 kg</t>
  </si>
  <si>
    <t>Terrine de chevreuil 2 kg</t>
  </si>
  <si>
    <t>Terrine de lièvre 2 kg</t>
  </si>
  <si>
    <t>Terrine de marcassin 2 kg</t>
  </si>
  <si>
    <t>Terrine de volaille 2 kg</t>
  </si>
  <si>
    <t>Terrine forestière 2 kg</t>
  </si>
  <si>
    <t>Terrine saumon 2 kg</t>
  </si>
  <si>
    <t>Tête de porc désossée</t>
  </si>
  <si>
    <t>Tête de veau avec langue</t>
  </si>
  <si>
    <t>Thé boite 25 sachets</t>
  </si>
  <si>
    <t>Thé vert jasmin boite 25 sachets</t>
  </si>
  <si>
    <t>Thon huile 1/1</t>
  </si>
  <si>
    <t>Thon naturel 1/1</t>
  </si>
  <si>
    <t>Thon rouge filet s/vide</t>
  </si>
  <si>
    <t>Thym citron</t>
  </si>
  <si>
    <t>Thym frais</t>
  </si>
  <si>
    <t>Tilleul bt 25 sachets</t>
  </si>
  <si>
    <t>Tomate 4C</t>
  </si>
  <si>
    <t>Tomate cerise bqt 250 gr</t>
  </si>
  <si>
    <t>Tomate concentré 1/2</t>
  </si>
  <si>
    <t>Tomate concentré 3/1</t>
  </si>
  <si>
    <t>Tomate concentrée 1/1</t>
  </si>
  <si>
    <t>Tomate confite</t>
  </si>
  <si>
    <t>Tomate garniture n°4</t>
  </si>
  <si>
    <t>Tomate grappe</t>
  </si>
  <si>
    <t>Tomate grosse N°2</t>
  </si>
  <si>
    <t>Tomate marinée</t>
  </si>
  <si>
    <t>Tomate olivette</t>
  </si>
  <si>
    <t>Tomates cerises bqt 500grs</t>
  </si>
  <si>
    <t>Tomme d' abondance</t>
  </si>
  <si>
    <t>Tomme de Chaume</t>
  </si>
  <si>
    <t>Tomme grise 40 %</t>
  </si>
  <si>
    <t>Tomme noir rectangle 45 %</t>
  </si>
  <si>
    <t>Topinambour</t>
  </si>
  <si>
    <t>Tournedos</t>
  </si>
  <si>
    <t>Tourteau</t>
  </si>
  <si>
    <t>Tourteau chair</t>
  </si>
  <si>
    <t>Train de côte</t>
  </si>
  <si>
    <t>Tranche</t>
  </si>
  <si>
    <t>Travers de porc</t>
  </si>
  <si>
    <t>Travers de porc 1/2 sel</t>
  </si>
  <si>
    <t>Trimoline</t>
  </si>
  <si>
    <t>Tripe</t>
  </si>
  <si>
    <t>Trompette de la mort surgelée</t>
  </si>
  <si>
    <t>Truffe brisure bte 50 gr ou 1/8</t>
  </si>
  <si>
    <t>Truffe entière 1/32</t>
  </si>
  <si>
    <t>Truffe jus 1/2</t>
  </si>
  <si>
    <t>Truffe pelure 50 gr</t>
  </si>
  <si>
    <t>Truite de mer</t>
  </si>
  <si>
    <t>Truite fumée</t>
  </si>
  <si>
    <t>Truite fumée en filet danemark</t>
  </si>
  <si>
    <t>Truite portion 250 gr</t>
  </si>
  <si>
    <t>Truite rose portion</t>
  </si>
  <si>
    <t>Truite saumonée filet</t>
  </si>
  <si>
    <t>Turbot 1/2</t>
  </si>
  <si>
    <t>Turbot 2 / 3 kg</t>
  </si>
  <si>
    <t>Turbot filet surgelé</t>
  </si>
  <si>
    <t>Turbotin 1 / 2 kg</t>
  </si>
  <si>
    <t>Vacherin 45 %</t>
  </si>
  <si>
    <t>Valençay</t>
  </si>
  <si>
    <t>Vanille extrait liquide</t>
  </si>
  <si>
    <t>Vanille gousse 20 gr</t>
  </si>
  <si>
    <t>Vanille gousse Bourbon 30 pce bocal</t>
  </si>
  <si>
    <t>Vanille gousse de Tahiti</t>
  </si>
  <si>
    <t>Vanille gousse Madagascar 50 pce</t>
  </si>
  <si>
    <t>Vanille gousse Papouasie bocal 125 gr</t>
  </si>
  <si>
    <t>Vanille poudre 125 gr</t>
  </si>
  <si>
    <t>Vanille poudre 500gr</t>
  </si>
  <si>
    <t>Vermouth dry</t>
  </si>
  <si>
    <t>Vermouth rouge</t>
  </si>
  <si>
    <t>Verveine bt 100 sachets</t>
  </si>
  <si>
    <t>Vessie de porc</t>
  </si>
  <si>
    <t>Viande à tartare</t>
  </si>
  <si>
    <t>Vieille</t>
  </si>
  <si>
    <t>Vin Apremont AOC 75 cl</t>
  </si>
  <si>
    <t>Vin Bergerac blanc 75 cl</t>
  </si>
  <si>
    <t>Vin Bergerac rouge 75 cl</t>
  </si>
  <si>
    <t>Vin blanc ordinaire</t>
  </si>
  <si>
    <t>Vin blanc sec la Chevillardière 75cl</t>
  </si>
  <si>
    <t>Vin Bourgogne Aligoté 75 cl</t>
  </si>
  <si>
    <t>Vin Bouzy 75 cl</t>
  </si>
  <si>
    <t>Vin Cahors 75 cl</t>
  </si>
  <si>
    <t>Vin Chinon 75 cl</t>
  </si>
  <si>
    <t>Vin Cote du Rhone Méridienne 750ml</t>
  </si>
  <si>
    <t>Vin cote du rhone meridiennes</t>
  </si>
  <si>
    <t>Vin Côteaux du Layon</t>
  </si>
  <si>
    <t>Vin Côtes du Rhone 75 cl</t>
  </si>
  <si>
    <t>Vin Crèmant de Bourgogne</t>
  </si>
  <si>
    <t>Vin du pays d'Aude 75 cl</t>
  </si>
  <si>
    <t>Vin du pays du Gard rouge 10 l</t>
  </si>
  <si>
    <t>Vin Gewurztraminer 75 cl</t>
  </si>
  <si>
    <t>Vin Marsala 75 cl</t>
  </si>
  <si>
    <t>Vin Monbazillac 2009 75cl</t>
  </si>
  <si>
    <t>Vin Muscadet sur lie 75 cl</t>
  </si>
  <si>
    <t>Vin Passetoutgrain</t>
  </si>
  <si>
    <t>Vin Pinot noir 75 cl</t>
  </si>
  <si>
    <t>Vin Riesling</t>
  </si>
  <si>
    <t>Vin rouge Guerrouane 75 cl</t>
  </si>
  <si>
    <t>Vin rouge ordinaire</t>
  </si>
  <si>
    <t>Vin Vouvray</t>
  </si>
  <si>
    <t>Vinaigre alcool blanc btle 1,50 l</t>
  </si>
  <si>
    <t>Vinaigre alcool coloré</t>
  </si>
  <si>
    <t>Vinaigre balsamique</t>
  </si>
  <si>
    <t>Vinaigre balsamique Modéne</t>
  </si>
  <si>
    <t>Vinaigre cidre</t>
  </si>
  <si>
    <t>Vinaigre de riz</t>
  </si>
  <si>
    <t>Vinaigre de vin framboise</t>
  </si>
  <si>
    <t>Vinaigre miel</t>
  </si>
  <si>
    <t>Vinaigre riz</t>
  </si>
  <si>
    <t>Vinaigre vin</t>
  </si>
  <si>
    <t>Vinaigre vin rouge</t>
  </si>
  <si>
    <t>Vinaigre vin vieux</t>
  </si>
  <si>
    <t>Vinaigre xérés</t>
  </si>
  <si>
    <t>Violette cristallisée</t>
  </si>
  <si>
    <t>Vitpris</t>
  </si>
  <si>
    <t>Vivaneau</t>
  </si>
  <si>
    <t>Vive</t>
  </si>
  <si>
    <t>Vodka</t>
  </si>
  <si>
    <t>Whisky Ballantine's</t>
  </si>
  <si>
    <t>Whisky Bourbon</t>
  </si>
  <si>
    <t>Whisky Canadien</t>
  </si>
  <si>
    <t>Whisky Chivas</t>
  </si>
  <si>
    <t>Whisky Famous Grouse</t>
  </si>
  <si>
    <t>Whisky Glenlivet</t>
  </si>
  <si>
    <t>Whisky Jameson Irish</t>
  </si>
  <si>
    <t>Whisky JB</t>
  </si>
  <si>
    <t>Whisky Red Label</t>
  </si>
  <si>
    <t>Whisky William Lawson</t>
  </si>
  <si>
    <t>Worcestershire sauce</t>
  </si>
  <si>
    <t>Yaourt nature 4x125gr fermier</t>
  </si>
  <si>
    <t>Metro</t>
  </si>
  <si>
    <t>DLC  DLUO  DDM</t>
  </si>
  <si>
    <t xml:space="preserve"> </t>
  </si>
  <si>
    <t>Epoisses</t>
  </si>
  <si>
    <t>Transgourmet</t>
  </si>
  <si>
    <t>Charles S.A.</t>
  </si>
  <si>
    <t>Pomona Passion Froid</t>
  </si>
  <si>
    <t>Pomona Episaveurs</t>
  </si>
  <si>
    <t>Pomona Terre Azur</t>
  </si>
  <si>
    <t>Davigel</t>
  </si>
  <si>
    <t>BEURRE</t>
  </si>
  <si>
    <t>btl</t>
  </si>
  <si>
    <t>Eau</t>
  </si>
  <si>
    <t>Avocat cal 16</t>
  </si>
  <si>
    <t>Agneau de lait</t>
  </si>
  <si>
    <t>Basse Côte</t>
  </si>
  <si>
    <t>Bavette d'aloyau piècée / 11530</t>
  </si>
  <si>
    <t>Blanquette de veau (morceaux de
50gr)</t>
  </si>
  <si>
    <t>Bourguignon (morceaux de 50gr)</t>
  </si>
  <si>
    <t>Brochette de boeuf de 180gr</t>
  </si>
  <si>
    <t>Carré d'agneau 8 côtes 1.2kg</t>
  </si>
  <si>
    <t>Carré de porc 4 côtes 1.8kg</t>
  </si>
  <si>
    <t>Carré de veau 4 côtes 1.8 kg</t>
  </si>
  <si>
    <t>Côtes d'agneau découvertes</t>
  </si>
  <si>
    <t>Côtes porc</t>
  </si>
  <si>
    <t>Cervelle d'agneau</t>
  </si>
  <si>
    <t>Chateaubriand filet</t>
  </si>
  <si>
    <t>Collier de boeuf</t>
  </si>
  <si>
    <t>Collier de veau</t>
  </si>
  <si>
    <t>Contre-filet</t>
  </si>
  <si>
    <t>Cote d'agneau 1ère</t>
  </si>
  <si>
    <t>Cote de bœuf / 11275</t>
  </si>
  <si>
    <t>Cote de veau seconde de 200gr</t>
  </si>
  <si>
    <t>Entrecôte entière / 11315</t>
  </si>
  <si>
    <t>Entrecôte pièce / 11320</t>
  </si>
  <si>
    <t>Epaule d'agneau avec os</t>
  </si>
  <si>
    <t>Epaule d'agneau désossée</t>
  </si>
  <si>
    <t>Epaule de porc avec os</t>
  </si>
  <si>
    <t>Escalope de veau (150 g)</t>
  </si>
  <si>
    <t>FARCE</t>
  </si>
  <si>
    <t>Faux Filet Black Angus / 21205</t>
  </si>
  <si>
    <t>Faux Filet de bœuf entier / 11315</t>
  </si>
  <si>
    <t>Faux filet de bœuf pièce / 11180</t>
  </si>
  <si>
    <t>Filet de veau long</t>
  </si>
  <si>
    <t>Filet mignon de porc</t>
  </si>
  <si>
    <t>Filet mignon de veau</t>
  </si>
  <si>
    <t>Filet mignon de veau court</t>
  </si>
  <si>
    <t>Foie de veau tranche</t>
  </si>
  <si>
    <t>Gigot d'agneau avec os de 2.5kg</t>
  </si>
  <si>
    <t>Gigot d'agneau sans os</t>
  </si>
  <si>
    <t>Gite gite sans os</t>
  </si>
  <si>
    <t>Jarret de boeuf</t>
  </si>
  <si>
    <t>Jarret de veau</t>
  </si>
  <si>
    <t>Joue de veau</t>
  </si>
  <si>
    <t>Langue de boeuf</t>
  </si>
  <si>
    <t>Langue de Porc</t>
  </si>
  <si>
    <t>Langues d'Agneau</t>
  </si>
  <si>
    <t>Moelle</t>
  </si>
  <si>
    <t>Onglet de boeuf</t>
  </si>
  <si>
    <t>Os à moelle</t>
  </si>
  <si>
    <t>Os de veau concassés</t>
  </si>
  <si>
    <t>Osso bucco</t>
  </si>
  <si>
    <t>Palette de porc</t>
  </si>
  <si>
    <t>Pavé de rumsteck / 11410</t>
  </si>
  <si>
    <t>Piccata de veau ( 50g)</t>
  </si>
  <si>
    <t>Pieds de veau</t>
  </si>
  <si>
    <t>Plat de Cotes</t>
  </si>
  <si>
    <t>Poitrine de veau</t>
  </si>
  <si>
    <t>Ris d'agneau</t>
  </si>
  <si>
    <t>Ris de veau</t>
  </si>
  <si>
    <t>Rognons d'agneau</t>
  </si>
  <si>
    <t>Roti de bœuf</t>
  </si>
  <si>
    <t>Roti de Veau</t>
  </si>
  <si>
    <t>Rouelle de porc</t>
  </si>
  <si>
    <t>Rumsteck</t>
  </si>
  <si>
    <t>Sauté d'agneau (morceau de
50gr)</t>
  </si>
  <si>
    <t>Sauté de veau (épaule morceaux
de 50gr)</t>
  </si>
  <si>
    <t>Selle d'agneau 1.6kg ( pour canon
)</t>
  </si>
  <si>
    <t>Semelle de boeuf aiguillette gite
ref 11646</t>
  </si>
  <si>
    <t>Steack</t>
  </si>
  <si>
    <t>Tête de veau</t>
  </si>
  <si>
    <t>Tendron de veau</t>
  </si>
  <si>
    <t>Tranche grasse</t>
  </si>
  <si>
    <t>Viande hachée de porc</t>
  </si>
  <si>
    <t>CHARCUTERIE</t>
  </si>
  <si>
    <t>Andouille de Guéméné</t>
  </si>
  <si>
    <t>Andouille de Vire</t>
  </si>
  <si>
    <t>Andouillette de Troyes</t>
  </si>
  <si>
    <t>Andouillettes</t>
  </si>
  <si>
    <t>Bacon</t>
  </si>
  <si>
    <t>Bardes de lard</t>
  </si>
  <si>
    <t>Boudin blanc de 150 gr</t>
  </si>
  <si>
    <t>Chipolatas</t>
  </si>
  <si>
    <t>Chorizo 250gr</t>
  </si>
  <si>
    <t>Chorizo tranché 500gr</t>
  </si>
  <si>
    <t>Coppa tranché 500g</t>
  </si>
  <si>
    <t>Couenne de porc</t>
  </si>
  <si>
    <t>Crosse de Jambon</t>
  </si>
  <si>
    <t>Diot de savoie</t>
  </si>
  <si>
    <t>Gorge grasse</t>
  </si>
  <si>
    <t>Gorge maigre</t>
  </si>
  <si>
    <t>Jambon à l'os</t>
  </si>
  <si>
    <t>Jambon cru</t>
  </si>
  <si>
    <t>Jambon de Bayonne sans os pièce
entière 6 a 8 kg</t>
  </si>
  <si>
    <t>Jambon de Parme</t>
  </si>
  <si>
    <t>Jambon de pays (tran) 500g
ref9095 ref 90950</t>
  </si>
  <si>
    <t>Jambon de Seranno Hemosa
tranché (500gr)</t>
  </si>
  <si>
    <t>Jambon torchon</t>
  </si>
  <si>
    <t>Jambon vendéen</t>
  </si>
  <si>
    <t>Kako 1/2 sel</t>
  </si>
  <si>
    <t>Lard Fumé</t>
  </si>
  <si>
    <t>Lard gras</t>
  </si>
  <si>
    <t>Merguez</t>
  </si>
  <si>
    <t>Mortadelle</t>
  </si>
  <si>
    <t>Mousse de canard</t>
  </si>
  <si>
    <t>Mousse de foie d'oie</t>
  </si>
  <si>
    <t>Pancetta</t>
  </si>
  <si>
    <t>Pâté de foie</t>
  </si>
  <si>
    <t>Poitrine de porc fraîche</t>
  </si>
  <si>
    <t>Poitrine demi sel</t>
  </si>
  <si>
    <t>Poitrine fumée</t>
  </si>
  <si>
    <t>Poitrine fumée (tranches)</t>
  </si>
  <si>
    <t>Rillons</t>
  </si>
  <si>
    <t>Rosette de Lyon</t>
  </si>
  <si>
    <t>Saucisse brunch</t>
  </si>
  <si>
    <t>Saucisse de francfort</t>
  </si>
  <si>
    <t>Saucisse de Morteau</t>
  </si>
  <si>
    <t>Saucisse de Toulouse</t>
  </si>
  <si>
    <t>Saucisse de volaille</t>
  </si>
  <si>
    <t>Saucisson à cuire</t>
  </si>
  <si>
    <t>Saucisson sec</t>
  </si>
  <si>
    <t>Terrine de foies de volaille</t>
  </si>
  <si>
    <t>Terrine de Lapin</t>
  </si>
  <si>
    <t>Terrine forestière</t>
  </si>
  <si>
    <t>Cuissot de chevreuil 2kg</t>
  </si>
  <si>
    <t>Cuissot de sanglier 3.5kg</t>
  </si>
  <si>
    <t>Epaule de lièvre (200gr)</t>
  </si>
  <si>
    <t>Faisan coq (700gr)</t>
  </si>
  <si>
    <t>Filet de biche 2kg</t>
  </si>
  <si>
    <t>Filet de chevreuil 500gr</t>
  </si>
  <si>
    <t>Filet de Colvert avec peau</t>
  </si>
  <si>
    <t>Filet de sanglier 1.2kg</t>
  </si>
  <si>
    <t>Grousse (perdrix d'Ecosse 350gr)</t>
  </si>
  <si>
    <t>Lapin de garenne</t>
  </si>
  <si>
    <t>Os de chevreuil</t>
  </si>
  <si>
    <t>Perdreau gris (250gr)</t>
  </si>
  <si>
    <t>Perdreau rouge (300gr)</t>
  </si>
  <si>
    <t>Pigeon ramier (300gr)</t>
  </si>
  <si>
    <t>Poule faisane (600gr)</t>
  </si>
  <si>
    <t>Rable de lièvre (500gr)</t>
  </si>
  <si>
    <t>Aiguillette de canard 25gr</t>
  </si>
  <si>
    <t>Ailerons de volaille</t>
  </si>
  <si>
    <t>Blanc de poulet 160gr</t>
  </si>
  <si>
    <t>Bloc foie gras surgelé 200gr</t>
  </si>
  <si>
    <t>Caille 220gr</t>
  </si>
  <si>
    <t>Canards croisé 1.1kg</t>
  </si>
  <si>
    <t>Canette de Barbarie 2kg</t>
  </si>
  <si>
    <t>Canette des Dombes 2kg</t>
  </si>
  <si>
    <t>Carcasses de volaille</t>
  </si>
  <si>
    <t>Coffre canette 750gr</t>
  </si>
  <si>
    <t>Coffre de pintade fermière 550gr</t>
  </si>
  <si>
    <t>Coq 3.5kg</t>
  </si>
  <si>
    <t>Coquelet blanc 750gr</t>
  </si>
  <si>
    <t>Coquelet Pac (0.600kg)</t>
  </si>
  <si>
    <t>Cuisses de canard 300gr</t>
  </si>
  <si>
    <t>Cuisses de canette fermière 230gr</t>
  </si>
  <si>
    <t>Cuisses de lapin 230gr</t>
  </si>
  <si>
    <t>Cuisses de poulet 0.300kg maxi</t>
  </si>
  <si>
    <t>Devant de lapin 450gr</t>
  </si>
  <si>
    <t>Dinde entière effilée</t>
  </si>
  <si>
    <t>Escalope de dinde</t>
  </si>
  <si>
    <t>Filet de caille avec peau 80gr</t>
  </si>
  <si>
    <t>Filet de canard 350gr</t>
  </si>
  <si>
    <t>Filet de canette fermière 190gr</t>
  </si>
  <si>
    <t>Foie gras bloc 1682656 400gr</t>
  </si>
  <si>
    <t>Foie gras de canard extra deveine
ref LA51</t>
  </si>
  <si>
    <t>Foie gras de canard extra REF LA5</t>
  </si>
  <si>
    <t>Foie gras de canard label rouge
600gr</t>
  </si>
  <si>
    <t>Foie gras de canard mi-cuit</t>
  </si>
  <si>
    <t>Foies de volailles frais</t>
  </si>
  <si>
    <t>Gesier canard confit bq 300g ref
78221</t>
  </si>
  <si>
    <t>Gesier de volaille confit 1kg</t>
  </si>
  <si>
    <t>Graisse d'oie</t>
  </si>
  <si>
    <t>Graisse de canard</t>
  </si>
  <si>
    <t>Haut de cuisse de poulet 170gr</t>
  </si>
  <si>
    <t>Lapin de Sologne 1.4kg</t>
  </si>
  <si>
    <t>Lièvre</t>
  </si>
  <si>
    <t>Magret de canard séché</t>
  </si>
  <si>
    <t>Magret fumé tranché 250gr</t>
  </si>
  <si>
    <t>Magrets de canard Vendée 400gr</t>
  </si>
  <si>
    <t>Manchons de canard 150gr</t>
  </si>
  <si>
    <t>Manchons de canard confit 80gr
x12</t>
  </si>
  <si>
    <t>Pigeon Vendée 450gr</t>
  </si>
  <si>
    <t>Pigeon Vendée 550gr</t>
  </si>
  <si>
    <t>Pilon de poulet 150gr</t>
  </si>
  <si>
    <t>Pintade 1.5kg</t>
  </si>
  <si>
    <t>Pintade fermière de Challans
1.5kg</t>
  </si>
  <si>
    <t>Pintadeau PAC</t>
  </si>
  <si>
    <t>Pintadeaux effilées</t>
  </si>
  <si>
    <t>Poularde de Bresse 2kg</t>
  </si>
  <si>
    <t>Poule 1.2 déclassée pondeuse</t>
  </si>
  <si>
    <t>Poulet de Bresse 2 kg</t>
  </si>
  <si>
    <t>Poulet fermier IGP Gâtinais 1.5kg</t>
  </si>
  <si>
    <t>Poulet PAC classe A 1,4 kg</t>
  </si>
  <si>
    <t>Râble de Lapin 350gr</t>
  </si>
  <si>
    <t>Sot l'y laisse de dinde</t>
  </si>
  <si>
    <t>Sot l'y laisse de poulet fermier</t>
  </si>
  <si>
    <t>Suprême de pintade 200gr</t>
  </si>
  <si>
    <t>Suprême de pintade fermière
180gr</t>
  </si>
  <si>
    <t>Suprême de volaille fermier 220gr</t>
  </si>
  <si>
    <t>Airelles surgeles</t>
  </si>
  <si>
    <t>Artichauts fonds surgelés</t>
  </si>
  <si>
    <t>Asperges vertes congelées</t>
  </si>
  <si>
    <t>Bavarois exotique 8 parts réf:
27653</t>
  </si>
  <si>
    <t>MAREE</t>
  </si>
  <si>
    <t>Beignets de crevettes (ref 26126)</t>
  </si>
  <si>
    <t>Cadre feuillantine chocolat ref
27533</t>
  </si>
  <si>
    <t>Cadre opera réf 27510</t>
  </si>
  <si>
    <t>Cadre poire caramel chocolat ref-27438</t>
  </si>
  <si>
    <t>Calamars surgelés</t>
  </si>
  <si>
    <t>ENTREES</t>
  </si>
  <si>
    <t>Canapé pita cocktail 56 pces</t>
  </si>
  <si>
    <t>Canapé traiteur selection 192 pces
ref 26275</t>
  </si>
  <si>
    <t>Canapés excellence 48pc ref
26142</t>
  </si>
  <si>
    <t>Canapés mini sandwichs 35pc réf
26655</t>
  </si>
  <si>
    <t>Canapés mini tortillas 48pc réf
834625</t>
  </si>
  <si>
    <t>Cannelés bordelais</t>
  </si>
  <si>
    <t>Cassis surgeles</t>
  </si>
  <si>
    <t>Chair de crabe de neige congelée
400g ref 940553</t>
  </si>
  <si>
    <t>Champignons cèpes bouchons</t>
  </si>
  <si>
    <t>Charlotte framboise 10 parts réf:
27320</t>
  </si>
  <si>
    <t>Châtaignes surgelées</t>
  </si>
  <si>
    <t>Cocktail de fruits de mer</t>
  </si>
  <si>
    <t>Coulis de framboises</t>
  </si>
  <si>
    <t>Cuisses de grenouilles</t>
  </si>
  <si>
    <t>Cuissot de biche</t>
  </si>
  <si>
    <t>Cuissot de cerf</t>
  </si>
  <si>
    <t>Dos de cabillaud surgeles</t>
  </si>
  <si>
    <t>Dos de colin</t>
  </si>
  <si>
    <t>Ecrevisse (surgelée)</t>
  </si>
  <si>
    <t>Entremet citron meringué réf
22438</t>
  </si>
  <si>
    <t>Entremet Feuillantine chocolat 27
parts réf: 27533</t>
  </si>
  <si>
    <t>Entremet Mandarine Cointreau 27
parts réf: 27502</t>
  </si>
  <si>
    <t>Entremet Spéculoos 27 parts réf:
27539</t>
  </si>
  <si>
    <t>Entremets 3 chocolat</t>
  </si>
  <si>
    <t>Epaule d'agneau désossée
surgelée</t>
  </si>
  <si>
    <t>Epaule de sanglier</t>
  </si>
  <si>
    <t>Escalope de foie gras rougié</t>
  </si>
  <si>
    <t>Escalopes de Dinde Surg</t>
  </si>
  <si>
    <t>Estragon surg</t>
  </si>
  <si>
    <t>Faisans</t>
  </si>
  <si>
    <t>Fèves surgelées</t>
  </si>
  <si>
    <t>PÂTES</t>
  </si>
  <si>
    <t>Feuilletage surgelé 16 plaques par
carton pure beurre plaque 55x35</t>
  </si>
  <si>
    <t>Figue violette demi kg surgelé ref
384</t>
  </si>
  <si>
    <t>Filet de sole tropical</t>
  </si>
  <si>
    <t>Filets de biche</t>
  </si>
  <si>
    <t>Filets de rouget congelés</t>
  </si>
  <si>
    <t>Filets de veau surgelés</t>
  </si>
  <si>
    <t>Foies de volailles congelés</t>
  </si>
  <si>
    <t>Foies gras de canard escalopés
surgelés</t>
  </si>
  <si>
    <t>Framboises congelées</t>
  </si>
  <si>
    <t>Framboisier ( 12 parts)</t>
  </si>
  <si>
    <t>Frites steak house</t>
  </si>
  <si>
    <t>Gambas 16/20 tigré</t>
  </si>
  <si>
    <t>Glace café 2.4l</t>
  </si>
  <si>
    <t>Glace chocolat 2.4l</t>
  </si>
  <si>
    <t>Glace Chocolat 5l</t>
  </si>
  <si>
    <t>Glace fraise 2.4l</t>
  </si>
  <si>
    <t>Glace Fraise 5 l</t>
  </si>
  <si>
    <t>Glace Grand Marnier2.4l</t>
  </si>
  <si>
    <t>Glace mangue 2.5L</t>
  </si>
  <si>
    <t>Glace pistache2.4l</t>
  </si>
  <si>
    <t>Glace pruneaux armagnac</t>
  </si>
  <si>
    <t>Glace rhum raisin</t>
  </si>
  <si>
    <t>Glace vanille 5l</t>
  </si>
  <si>
    <t>Glace vanille2.4l</t>
  </si>
  <si>
    <t>Groseilles surgelées</t>
  </si>
  <si>
    <t>Haricots beurre fins surgelés</t>
  </si>
  <si>
    <t>Haricots verts fins surgelés</t>
  </si>
  <si>
    <t>Ivoire mangue passion 16 parts</t>
  </si>
  <si>
    <t>Jardinière de légumes</t>
  </si>
  <si>
    <t>Jarret d'agneau (souris)</t>
  </si>
  <si>
    <t>Lamelles de calamar gigas</t>
  </si>
  <si>
    <t>Langoustines (queues )</t>
  </si>
  <si>
    <t>Langoustines congelées</t>
  </si>
  <si>
    <t>Lotte Surgelés 500/600g</t>
  </si>
  <si>
    <t>Macaron</t>
  </si>
  <si>
    <t>Macédoine de légumes (surgelée)</t>
  </si>
  <si>
    <t>Marrons surgelés</t>
  </si>
  <si>
    <t>Mûres</t>
  </si>
  <si>
    <t>Melange de fruits rouges</t>
  </si>
  <si>
    <t>Mini cannelé</t>
  </si>
  <si>
    <t>Mini croissant ref 30299 30g colis
de 70 pieces déjà pousser</t>
  </si>
  <si>
    <t>Mini macarons</t>
  </si>
  <si>
    <t>Mini pain aux raisins 250 pc déjà
poussé</t>
  </si>
  <si>
    <t>Mini salés apéritifs 26730</t>
  </si>
  <si>
    <t>Moelleux chocolat individuel</t>
  </si>
  <si>
    <t>Morilles Surgelés</t>
  </si>
  <si>
    <t>Moules décortiquées surgelées</t>
  </si>
  <si>
    <t>Myrtilles congelées</t>
  </si>
  <si>
    <t>Noix de pétoncles 1kg ref
1681832</t>
  </si>
  <si>
    <t>Noix de saint jacques surgelées</t>
  </si>
  <si>
    <t>Oignon émincé surgelés ref
1682082 2.5kg</t>
  </si>
  <si>
    <t>Oignon grelot surgelés</t>
  </si>
  <si>
    <t>Omelette norvégienne</t>
  </si>
  <si>
    <t>Opéra (12part)</t>
  </si>
  <si>
    <t>Opéra individuel 30PC ref 27.02</t>
  </si>
  <si>
    <t>Pavé de dorade</t>
  </si>
  <si>
    <t>Pavé de kangourou</t>
  </si>
  <si>
    <t>Pavé de saumon portion 100g</t>
  </si>
  <si>
    <t>Pavés de cabillaud</t>
  </si>
  <si>
    <t>Pâte à pizza en rouleau</t>
  </si>
  <si>
    <t>Pâte feuilletée indiv</t>
  </si>
  <si>
    <t>Persil haché surgelé</t>
  </si>
  <si>
    <t>Petit pain carré du fournil (60gr)
160pc ref 826188</t>
  </si>
  <si>
    <t>Petit pain Solène (60gr) 150pc ref
29610</t>
  </si>
  <si>
    <t>Petits four émotion 36pc réf
834563</t>
  </si>
  <si>
    <t>Petits fours chocolat excellence
36pc ref 22085</t>
  </si>
  <si>
    <t>Petits fours cocktail ref 27278</t>
  </si>
  <si>
    <t>Petits fours gourmandises
assorties 96pc ref 822913</t>
  </si>
  <si>
    <t>Petits fours sucrés n°2 112pc ref
27239</t>
  </si>
  <si>
    <t>Petits pois congelés ref 12157077</t>
  </si>
  <si>
    <t>Poélée de légumes façon wok (ref
168 2165)</t>
  </si>
  <si>
    <t>Poélée ratatouille</t>
  </si>
  <si>
    <t>Pois gourmands surgelés</t>
  </si>
  <si>
    <t>Pommes allumettes</t>
  </si>
  <si>
    <t>Profiteroles glace vanille carton de
60pc réf 30054</t>
  </si>
  <si>
    <t>Pulpe de clémentines</t>
  </si>
  <si>
    <t>Pulpe de framboises</t>
  </si>
  <si>
    <t>Pulpe de Goyave</t>
  </si>
  <si>
    <t>Pulpe de mandarines</t>
  </si>
  <si>
    <t>Pulpe de Noix de Coco</t>
  </si>
  <si>
    <t>Pulpe de pamplemousse</t>
  </si>
  <si>
    <t>Pulpe de pêches</t>
  </si>
  <si>
    <t>Pulpe de poires</t>
  </si>
  <si>
    <t>Pulpe Exotique</t>
  </si>
  <si>
    <t>Pulpe fruits de la passion</t>
  </si>
  <si>
    <t>Purée de brocolis</t>
  </si>
  <si>
    <t>Purée de carottes</t>
  </si>
  <si>
    <t>Purée de céleri</t>
  </si>
  <si>
    <t>Purée de salsifis</t>
  </si>
  <si>
    <t>Puree de cassis sachet de 1kg</t>
  </si>
  <si>
    <t>Puree d'orange sanguine
sachet de 1kg</t>
  </si>
  <si>
    <t>Queue Lotte Surg</t>
  </si>
  <si>
    <t>Queues de crevettes crues ref
1681847</t>
  </si>
  <si>
    <t>Quiche lorraine</t>
  </si>
  <si>
    <t>Râble de lièvre surgelé</t>
  </si>
  <si>
    <t>Salsifis surgelés</t>
  </si>
  <si>
    <t>Sauté d'Autruche</t>
  </si>
  <si>
    <t>Sauté de Cerf</t>
  </si>
  <si>
    <t>Sorbet à la Myrtille 2.5L</t>
  </si>
  <si>
    <t>Sorbet cassis2.4l</t>
  </si>
  <si>
    <t>Sorbet cerises2.4l</t>
  </si>
  <si>
    <t>Sorbet citrons2.4l</t>
  </si>
  <si>
    <t>Sorbet fruits de la passion2.4l</t>
  </si>
  <si>
    <t>Sorbet noix de coco2.4l</t>
  </si>
  <si>
    <t>Sorbet orange 2.4l</t>
  </si>
  <si>
    <t>Sorbet poires 2.4l</t>
  </si>
  <si>
    <t>Sorbet pommes</t>
  </si>
  <si>
    <t>Tarte au chocolat colis de 2 pieces</t>
  </si>
  <si>
    <t>Tarte Citron Meringuée réf 22438</t>
  </si>
  <si>
    <t>Anchois à l'huile</t>
  </si>
  <si>
    <t>Anchois marine 200g</t>
  </si>
  <si>
    <t>Anchois salées</t>
  </si>
  <si>
    <t>Barbue 1000/2000gr</t>
  </si>
  <si>
    <t>Barbue 2/3kg</t>
  </si>
  <si>
    <t>Bigorneaux</t>
  </si>
  <si>
    <t>Carrelet 1/2 kg</t>
  </si>
  <si>
    <t>Carrelet 300/400gr</t>
  </si>
  <si>
    <t>Chair de crabes 320GR</t>
  </si>
  <si>
    <t>Chipirons</t>
  </si>
  <si>
    <t>Colin 2/3 kg</t>
  </si>
  <si>
    <t>Coques</t>
  </si>
  <si>
    <t>Coquille saint Jacques à la
bourriche 60pieces 12kg</t>
  </si>
  <si>
    <t>Couteaux</t>
  </si>
  <si>
    <t>Crevette décortiqué saumure 1kg</t>
  </si>
  <si>
    <t>Crevette grise moyenne</t>
  </si>
  <si>
    <t>Crevette rose 40/60 par 2 kg</t>
  </si>
  <si>
    <t>Crevette rose 60/80 par 2kg</t>
  </si>
  <si>
    <t>Crevette rose grosse saumurée</t>
  </si>
  <si>
    <t>Darne de lieu noir</t>
  </si>
  <si>
    <t>Darne de saumon de 180gr</t>
  </si>
  <si>
    <t>Daurade grise 200/300gr</t>
  </si>
  <si>
    <t>Daurade Rose 400/600gr</t>
  </si>
  <si>
    <t>Daurade royale élevage
300/400gr</t>
  </si>
  <si>
    <t>Daurade royale élevage
600/800gr</t>
  </si>
  <si>
    <t>Dos de cabillaud avec peau</t>
  </si>
  <si>
    <t>Dos de saumon (150g)</t>
  </si>
  <si>
    <t>Ecrevisse</t>
  </si>
  <si>
    <t>Ecrevisses Décortiquées</t>
  </si>
  <si>
    <t>Encornet 100/300gr</t>
  </si>
  <si>
    <t>Encornet 500/1000gr</t>
  </si>
  <si>
    <t>Etrilles</t>
  </si>
  <si>
    <t>Filet d'anchois</t>
  </si>
  <si>
    <t>Filet d'anguille fumée</t>
  </si>
  <si>
    <t>Filet d'espadon</t>
  </si>
  <si>
    <t>Filet de bar 140/160gr</t>
  </si>
  <si>
    <t>Filet de cabillaud avec peau
1/1,6kg ref MA03060</t>
  </si>
  <si>
    <t>Filet de colin 300/500gr</t>
  </si>
  <si>
    <t>Filet de daurade royale 140/160gr</t>
  </si>
  <si>
    <t>Filet de flétan 300/500gr</t>
  </si>
  <si>
    <t>Filet de flétan fumé</t>
  </si>
  <si>
    <t>Filet de haddock</t>
  </si>
  <si>
    <t>Filet de hareng fumé</t>
  </si>
  <si>
    <t>Filet de julienne 600/800gr</t>
  </si>
  <si>
    <t>Filet de lieu jaune avec peau
1.2/1.5kg</t>
  </si>
  <si>
    <t>Filet de lieu noir sans peau
200/400gr</t>
  </si>
  <si>
    <t>Filet de lingue 600/800gr</t>
  </si>
  <si>
    <t>Filet de lotte 600/800gr</t>
  </si>
  <si>
    <t>Filet de loup 400/600gr</t>
  </si>
  <si>
    <t>Filet de maquereaux au poivre</t>
  </si>
  <si>
    <t>Filet de merlan 100/200gr</t>
  </si>
  <si>
    <t>Filet de merlu 600/800gr</t>
  </si>
  <si>
    <t>Filet de morue</t>
  </si>
  <si>
    <t>Filet de rouget barbet 60/80gr</t>
  </si>
  <si>
    <t>Filet de Saint Pierre 140/160gr</t>
  </si>
  <si>
    <t>Filet de sandre avec peau
600/800gr</t>
  </si>
  <si>
    <t>Filet de sardine 40/60</t>
  </si>
  <si>
    <t>Filet de saumon de 2.2kg label
rouge Ecosse ref MA00420</t>
  </si>
  <si>
    <t>Filet de saumon label rouge
1.2/1.5kg</t>
  </si>
  <si>
    <t>Filet de sole 150/200gr</t>
  </si>
  <si>
    <t>Filet de thon albacore</t>
  </si>
  <si>
    <t>Filet de truite 600/800gr</t>
  </si>
  <si>
    <t>Filet de truite fumée 125gr</t>
  </si>
  <si>
    <t>Filet de turbot 150/300gr</t>
  </si>
  <si>
    <t>Foie de lotte</t>
  </si>
  <si>
    <t>Foie de morue</t>
  </si>
  <si>
    <t>Gambas 16/20</t>
  </si>
  <si>
    <t>Goémon</t>
  </si>
  <si>
    <t>Homard canadien</t>
  </si>
  <si>
    <t>Homard Européen</t>
  </si>
  <si>
    <t>Huître fine de claire n°2/96pce</t>
  </si>
  <si>
    <t>Huître fine de claire n°3/96pce</t>
  </si>
  <si>
    <t>Huître spéciale de claire N° 2</t>
  </si>
  <si>
    <t>Laitance</t>
  </si>
  <si>
    <t>Laitue de mer ref MA02314</t>
  </si>
  <si>
    <t>Langoustine 16/20</t>
  </si>
  <si>
    <t>Langoustine 20/30</t>
  </si>
  <si>
    <t>Lieu jaune 4/6 kg</t>
  </si>
  <si>
    <t>Lieu noir 2/4 kg</t>
  </si>
  <si>
    <t>Limande sole 200/300gr</t>
  </si>
  <si>
    <t>Limande sole 600/800gr</t>
  </si>
  <si>
    <t>Lotte 1/2kg</t>
  </si>
  <si>
    <t>Lotte 2/4 kg</t>
  </si>
  <si>
    <t>Loup</t>
  </si>
  <si>
    <t>Maigre 3/4</t>
  </si>
  <si>
    <t>Maquereaux (lisette)</t>
  </si>
  <si>
    <t>Merlan 300/400gr</t>
  </si>
  <si>
    <t>Merlu 1.4kg maxim</t>
  </si>
  <si>
    <t>Miette de crabe Centola</t>
  </si>
  <si>
    <t>Morue</t>
  </si>
  <si>
    <t>Moule de bouchot</t>
  </si>
  <si>
    <t>Moule nettoyée par 2kg</t>
  </si>
  <si>
    <t>Noix de Saint Jacques USA</t>
  </si>
  <si>
    <t>Noix de St Jacques avec corail
France</t>
  </si>
  <si>
    <t>Oeuf de lump noir 100gr</t>
  </si>
  <si>
    <t>Oeuf de lump rouge 100gr</t>
  </si>
  <si>
    <t>Oeuf de saumon 100gr</t>
  </si>
  <si>
    <t>Oeuf de truite 90gr</t>
  </si>
  <si>
    <t>Oeufs de cabillaud fumés</t>
  </si>
  <si>
    <t>Oursin</t>
  </si>
  <si>
    <t>Pétoncles décor</t>
  </si>
  <si>
    <t>Perche</t>
  </si>
  <si>
    <t>Perche du Nil</t>
  </si>
  <si>
    <t>Poulpe (tentacules)</t>
  </si>
  <si>
    <t>Queues d'écrevisses</t>
  </si>
  <si>
    <t>Queues d'écrevisses 900gr</t>
  </si>
  <si>
    <t>Raie bouclée 1kg</t>
  </si>
  <si>
    <t>Raie pelée 300/500gr</t>
  </si>
  <si>
    <t>Raies</t>
  </si>
  <si>
    <t>Rollmops sceau de 3kg</t>
  </si>
  <si>
    <t>Rouget barbet 200/300gr</t>
  </si>
  <si>
    <t>Rouget Grondin 300/400gr</t>
  </si>
  <si>
    <t>Saint Jacques décor avec corail</t>
  </si>
  <si>
    <t>Saint Jacques décor US sans
corail</t>
  </si>
  <si>
    <t>Saint Pierre 1/2 kg</t>
  </si>
  <si>
    <t>Saint pierre 2/3kg</t>
  </si>
  <si>
    <t>Sandre 2/4kg</t>
  </si>
  <si>
    <t>Saumon entier LR 2/3kg vendu a
la piece</t>
  </si>
  <si>
    <t>Saumon fumé Ecosse 1.3kg</t>
  </si>
  <si>
    <t>Saumon fumé tranché de 1.5kg</t>
  </si>
  <si>
    <t>Saumon Norvège 3/4kg</t>
  </si>
  <si>
    <t>Saumonette pièce</t>
  </si>
  <si>
    <t>Seiches</t>
  </si>
  <si>
    <t>Sole de 600/800gr</t>
  </si>
  <si>
    <t>Sole portion 300/400gr</t>
  </si>
  <si>
    <t>Sole portion 400/500gr</t>
  </si>
  <si>
    <t>St Jacques décor avec corail</t>
  </si>
  <si>
    <t>Supions</t>
  </si>
  <si>
    <t>Terrine de poissons</t>
  </si>
  <si>
    <t>Truite de mer 1/2kg</t>
  </si>
  <si>
    <t>Truite fumée entier</t>
  </si>
  <si>
    <t>Truite portion 250gr</t>
  </si>
  <si>
    <t>Turbot 2/3kg ref MA03998</t>
  </si>
  <si>
    <t>Turbot 3/4kg</t>
  </si>
  <si>
    <t>Vivanneau entier</t>
  </si>
  <si>
    <t>Ail des ours</t>
  </si>
  <si>
    <t>Ail nouveau</t>
  </si>
  <si>
    <t>Aneth botte 30gr</t>
  </si>
  <si>
    <t>Artichaut poivrade botte botte de
5p</t>
  </si>
  <si>
    <t>Asperges blanches cal 16</t>
  </si>
  <si>
    <t>Asperges vertes cal 16</t>
  </si>
  <si>
    <t>Aubergine ronde</t>
  </si>
  <si>
    <t>Aubergines 100/300</t>
  </si>
  <si>
    <t>Aubergines 300/500</t>
  </si>
  <si>
    <t>Basilic botte 30gr</t>
  </si>
  <si>
    <t>Batavia</t>
  </si>
  <si>
    <t>Bâtonnets de citronnelle</t>
  </si>
  <si>
    <t>Bergamote</t>
  </si>
  <si>
    <t>Betterave jaune</t>
  </si>
  <si>
    <t>Brocolis</t>
  </si>
  <si>
    <t>Brugnon</t>
  </si>
  <si>
    <t>Capre a queue par 2kg</t>
  </si>
  <si>
    <t>Carottes Créances</t>
  </si>
  <si>
    <t>Carottes jaunes</t>
  </si>
  <si>
    <t>Cassis frais</t>
  </si>
  <si>
    <t>Cébettes</t>
  </si>
  <si>
    <t>Cédrat</t>
  </si>
  <si>
    <t>Celeri branche</t>
  </si>
  <si>
    <t>Celeri rave</t>
  </si>
  <si>
    <t>Cerfeuil botte 30gr</t>
  </si>
  <si>
    <t>Cerfeuil tubéreux</t>
  </si>
  <si>
    <t>Cerises fraîches cal 28</t>
  </si>
  <si>
    <t>Champignons à farcir</t>
  </si>
  <si>
    <t>Champignons chanterelle jaune</t>
  </si>
  <si>
    <t>Champignons de Paris bouton cal
10/20</t>
  </si>
  <si>
    <t>Champignons de Paris cal 20/40</t>
  </si>
  <si>
    <t>Champignons de Paris marron</t>
  </si>
  <si>
    <t>Champignons Girolle</t>
  </si>
  <si>
    <t>Champignons Pleurotes grises</t>
  </si>
  <si>
    <t>Champignons Trompettes de la
mort fraîches</t>
  </si>
  <si>
    <t>Champigons chanterelle grise</t>
  </si>
  <si>
    <t>Chayotte (christophine)</t>
  </si>
  <si>
    <t>Chicorée (salade)</t>
  </si>
  <si>
    <t>Chou à Choucroute (seau de
choucroute)</t>
  </si>
  <si>
    <t>Chou fleur orange</t>
  </si>
  <si>
    <t>Chou fleur violet</t>
  </si>
  <si>
    <t>Chou Kale</t>
  </si>
  <si>
    <t>Chou Rave</t>
  </si>
  <si>
    <t>Chou vert</t>
  </si>
  <si>
    <t>Ciboulette botte 20gr</t>
  </si>
  <si>
    <t>Citron combava</t>
  </si>
  <si>
    <t>Citronnelle bâton</t>
  </si>
  <si>
    <t>Citronnelle botte 30gr</t>
  </si>
  <si>
    <t>Cive botte</t>
  </si>
  <si>
    <t>Clémentine Corse</t>
  </si>
  <si>
    <t>Clémentine extra</t>
  </si>
  <si>
    <t>Coeur de céleri</t>
  </si>
  <si>
    <t>Concombre Noa</t>
  </si>
  <si>
    <t>Cordifolle</t>
  </si>
  <si>
    <t>Coriandre botte 30gr</t>
  </si>
  <si>
    <t>Corne de cerf (sorte de pissenlit)</t>
  </si>
  <si>
    <t>Courge butternut</t>
  </si>
  <si>
    <t>Courge Patidou</t>
  </si>
  <si>
    <t>Courgette cal 7/14</t>
  </si>
  <si>
    <t>Courgette fleur bq de 10 (200gr)</t>
  </si>
  <si>
    <t>Courgettes jaunes</t>
  </si>
  <si>
    <t>Cranberry séchée</t>
  </si>
  <si>
    <t>Cresson botte</t>
  </si>
  <si>
    <t>Cressonnette rouge bq 100gr</t>
  </si>
  <si>
    <t>Crosnes</t>
  </si>
  <si>
    <t>Datte Medjoul</t>
  </si>
  <si>
    <t>Echalote grise</t>
  </si>
  <si>
    <t>Endive rouge</t>
  </si>
  <si>
    <t>Estragon botte 30gr</t>
  </si>
  <si>
    <t>Fèves Tonka</t>
  </si>
  <si>
    <t>Feuille de chêne rouge</t>
  </si>
  <si>
    <t>Feuille de chêne verte</t>
  </si>
  <si>
    <t>Feuilles de lime</t>
  </si>
  <si>
    <t>Figues fraîches</t>
  </si>
  <si>
    <t>Fleur de Capucine bq 10gr</t>
  </si>
  <si>
    <t>Fleur de courgette bq 10pce</t>
  </si>
  <si>
    <t>Fleur de Pensée bq 10pce</t>
  </si>
  <si>
    <t>Fleurs comestibles panachées bq
15pce</t>
  </si>
  <si>
    <t>Fleurs de Bourrache</t>
  </si>
  <si>
    <t>Fraises bq 500gr</t>
  </si>
  <si>
    <t>Fraises des bois bq 125gr</t>
  </si>
  <si>
    <t>Frisée fine</t>
  </si>
  <si>
    <t>Germe de Betterave bq</t>
  </si>
  <si>
    <t>Germe de luzerne</t>
  </si>
  <si>
    <t>Germe de poireaux bq</t>
  </si>
  <si>
    <t>Germe de radis bq</t>
  </si>
  <si>
    <t>Germes de soja</t>
  </si>
  <si>
    <t>Giraumon</t>
  </si>
  <si>
    <t>Gombo</t>
  </si>
  <si>
    <t>Groseilles bq 125gr</t>
  </si>
  <si>
    <t>Haricots coco plat</t>
  </si>
  <si>
    <t>Haricots Cornille</t>
  </si>
  <si>
    <t>Haricots Mojettes</t>
  </si>
  <si>
    <t>Haricots Mungo</t>
  </si>
  <si>
    <t>Haricots vert équeuté bq 250g</t>
  </si>
  <si>
    <t>Haricots verts frais</t>
  </si>
  <si>
    <t>Jujube</t>
  </si>
  <si>
    <t>Kiwi 30/33</t>
  </si>
  <si>
    <t>Laitue</t>
  </si>
  <si>
    <t>Laitue iceberg</t>
  </si>
  <si>
    <t>Laurier botte 30gr</t>
  </si>
  <si>
    <t>Lollo rossa</t>
  </si>
  <si>
    <t>Mange-tout</t>
  </si>
  <si>
    <t>Marjolaine botte 30gr</t>
  </si>
  <si>
    <t>Mâche vrac</t>
  </si>
  <si>
    <t>Mûres bq 125gr</t>
  </si>
  <si>
    <t>Melon jaune canari</t>
  </si>
  <si>
    <t>Melon vert</t>
  </si>
  <si>
    <t>Menthe botte 30gr</t>
  </si>
  <si>
    <t>Menthe poivrée botte 30gr</t>
  </si>
  <si>
    <t>Mesclun</t>
  </si>
  <si>
    <t>Mini aubergine bq 100gr</t>
  </si>
  <si>
    <t>Mini carotte bq 400gr</t>
  </si>
  <si>
    <t>Mini carottes jaunes (bq 400g)</t>
  </si>
  <si>
    <t>Mini carottes violettes (bq 400g)</t>
  </si>
  <si>
    <t>Mini concombre vrac</t>
  </si>
  <si>
    <t>Mini courgette longue bq 200gr</t>
  </si>
  <si>
    <t>Mini courgette ronde bq 200gr</t>
  </si>
  <si>
    <t>Mini maïs bq 100gr</t>
  </si>
  <si>
    <t>Mini pâtisson jaune bq 250gr</t>
  </si>
  <si>
    <t>Mini pâtisson vert bq 200gr</t>
  </si>
  <si>
    <t>Mini poireau bq 400gr</t>
  </si>
  <si>
    <t>Mini pois gourmand bq 250gr</t>
  </si>
  <si>
    <t>Mini poivron jaune</t>
  </si>
  <si>
    <t>Mini poivron rouge</t>
  </si>
  <si>
    <t>Mini poivron vert</t>
  </si>
  <si>
    <t>Mini potiron</t>
  </si>
  <si>
    <t>Mirabelles</t>
  </si>
  <si>
    <t>Mizuna (roquette japonaise)</t>
  </si>
  <si>
    <t>Morilles fraîches</t>
  </si>
  <si>
    <t>Myrtille bq 125gr</t>
  </si>
  <si>
    <t>Nashi</t>
  </si>
  <si>
    <t>Navet boule d'or</t>
  </si>
  <si>
    <t>Navet long Daikon</t>
  </si>
  <si>
    <t>Navet Marteau</t>
  </si>
  <si>
    <t>Navet rond violet</t>
  </si>
  <si>
    <t>Navets fanes</t>
  </si>
  <si>
    <t>Nectarine extra</t>
  </si>
  <si>
    <t>Noix Fraiche</t>
  </si>
  <si>
    <t>Oignon de Roscoff</t>
  </si>
  <si>
    <t>Oignon doux d'Espagne</t>
  </si>
  <si>
    <t>Oignons rouges</t>
  </si>
  <si>
    <t>Orange à jus</t>
  </si>
  <si>
    <t>Orange de table</t>
  </si>
  <si>
    <t>Orange sanguine</t>
  </si>
  <si>
    <t>Origan botte 30gr</t>
  </si>
  <si>
    <t>Oseille botte 30gr</t>
  </si>
  <si>
    <t>Pack choy</t>
  </si>
  <si>
    <t>Pamplemousse jaune</t>
  </si>
  <si>
    <t>Pamplemousses roses</t>
  </si>
  <si>
    <t>Pamplemousses rouge</t>
  </si>
  <si>
    <t>Pastèque</t>
  </si>
  <si>
    <t>Pêches jaune extra</t>
  </si>
  <si>
    <t>Persil frisé botte 30gr</t>
  </si>
  <si>
    <t>Petits pois frais</t>
  </si>
  <si>
    <t>Physalis bq 100gr</t>
  </si>
  <si>
    <t>Pied bleu (champignon)</t>
  </si>
  <si>
    <t>Pied de mouton (champignon)</t>
  </si>
  <si>
    <t>Piment rouge frais</t>
  </si>
  <si>
    <t>Piment vert frais</t>
  </si>
  <si>
    <t>Pimientos del pequillo</t>
  </si>
  <si>
    <t>Pissenlit blanc</t>
  </si>
  <si>
    <t>Pissenlit vert</t>
  </si>
  <si>
    <t>Pitahaya jaune</t>
  </si>
  <si>
    <t>Pitahaya rose</t>
  </si>
  <si>
    <t>Poireau</t>
  </si>
  <si>
    <t>Poireau crayon</t>
  </si>
  <si>
    <t>Poires abatte</t>
  </si>
  <si>
    <t>Poires Bio</t>
  </si>
  <si>
    <t>Poires conférence cal 75/80</t>
  </si>
  <si>
    <t>Poires de terre (tubercule)</t>
  </si>
  <si>
    <t>Poires extra cal 80/85</t>
  </si>
  <si>
    <t>Poires guyot</t>
  </si>
  <si>
    <t>Poires William</t>
  </si>
  <si>
    <t>Pois gourmands frais</t>
  </si>
  <si>
    <t>Poivron orange</t>
  </si>
  <si>
    <t>Pomme Canada</t>
  </si>
  <si>
    <t>Pomme de terre Agria cal 55 pour
frite</t>
  </si>
  <si>
    <t>Pomme de terre Amandine cal
35/55</t>
  </si>
  <si>
    <t>Pomme de terre Belle de Fontenay
cal 35/55</t>
  </si>
  <si>
    <t>Pomme de terre Bleu D'Auvergne
cal 35/55</t>
  </si>
  <si>
    <t>Pomme de terre Charlotte cal
35/55</t>
  </si>
  <si>
    <t>Pomme de terre Samba cal 75</t>
  </si>
  <si>
    <t>Pomme de Terre Vitelotte cal
35/55</t>
  </si>
  <si>
    <t>Pomme rouge Starking cal 80/85</t>
  </si>
  <si>
    <t>Pommes clochard cal 80/85</t>
  </si>
  <si>
    <t>Pommes de terre B.F.15</t>
  </si>
  <si>
    <t>Pommes de terre de Ré</t>
  </si>
  <si>
    <t>Pommes de terre GT</t>
  </si>
  <si>
    <t>Pommes de terre Ratte cal 25/35</t>
  </si>
  <si>
    <t>Pommes de Terre Roseval cal
35/55</t>
  </si>
  <si>
    <t>Pommes Golden cal 70/75</t>
  </si>
  <si>
    <t>Pommes Golden cal 80/85</t>
  </si>
  <si>
    <t>Pommes Granny Smith 80/85</t>
  </si>
  <si>
    <t>Pommes Jonagold</t>
  </si>
  <si>
    <t>Pommes Pink Lady</t>
  </si>
  <si>
    <t>Pommes reinette 80/85</t>
  </si>
  <si>
    <t>Pommes Royal Gala cal 80/85</t>
  </si>
  <si>
    <t>Potimarron</t>
  </si>
  <si>
    <t>Pourpier</t>
  </si>
  <si>
    <t>Pousse de petit pois "Cress"</t>
  </si>
  <si>
    <t>Pousses de soja</t>
  </si>
  <si>
    <t>Pulpe d'abricots</t>
  </si>
  <si>
    <t>Pulpe de Bananes</t>
  </si>
  <si>
    <t>Pulpe de fraises</t>
  </si>
  <si>
    <t>Pulpe de mangues</t>
  </si>
  <si>
    <t>Puree de kalamansi surgelee kg</t>
  </si>
  <si>
    <t>Radis pasteque</t>
  </si>
  <si>
    <t>Radis rond rouge botte</t>
  </si>
  <si>
    <t>Radis rose botte</t>
  </si>
  <si>
    <t>Radis vert</t>
  </si>
  <si>
    <t>Raifort</t>
  </si>
  <si>
    <t>Raisin Blanc extra Italie</t>
  </si>
  <si>
    <t>Raisin muscat</t>
  </si>
  <si>
    <t>Raisins Blanc Chasselas</t>
  </si>
  <si>
    <t>Raisins noirs</t>
  </si>
  <si>
    <t>Renkon</t>
  </si>
  <si>
    <t>Romaine salade</t>
  </si>
  <si>
    <t>Romarin botte 30gr</t>
  </si>
  <si>
    <t>Roquette</t>
  </si>
  <si>
    <t>Salicorne vrac</t>
  </si>
  <si>
    <t>Sarriette botte 30gr</t>
  </si>
  <si>
    <t>Sauge botte 30gr</t>
  </si>
  <si>
    <t>Scarole</t>
  </si>
  <si>
    <t>Scorsonère</t>
  </si>
  <si>
    <t>Serpolet</t>
  </si>
  <si>
    <t>Shisho bq vert</t>
  </si>
  <si>
    <t>Shiso</t>
  </si>
  <si>
    <t>Shizo rouge</t>
  </si>
  <si>
    <t>Sucrine bq 6pce</t>
  </si>
  <si>
    <t>Tétragone</t>
  </si>
  <si>
    <t>Thym botte 30gr</t>
  </si>
  <si>
    <t>Thym citron botte 30gr</t>
  </si>
  <si>
    <t>Tomate ancienne mélangée</t>
  </si>
  <si>
    <t>Tomate cœur de pigeon bq 250gr</t>
  </si>
  <si>
    <t>Tomate Cerise Jaune bq 250gr</t>
  </si>
  <si>
    <t>Tomate cerise rouge bq 250gr</t>
  </si>
  <si>
    <t>Tomate cocktail grappe</t>
  </si>
  <si>
    <t>Tomate Green Zebra</t>
  </si>
  <si>
    <t>Tomate jaune grappe</t>
  </si>
  <si>
    <t>Tomate orange grappe</t>
  </si>
  <si>
    <t>Tomate rebellion (rouge)</t>
  </si>
  <si>
    <t>Tomate Roma allongée</t>
  </si>
  <si>
    <t>Tomate ronde cal 47/57</t>
  </si>
  <si>
    <t>Tomate ronde cal 57/67</t>
  </si>
  <si>
    <t>Tomate ronde cal 82/102</t>
  </si>
  <si>
    <t>Tomate verte grappe</t>
  </si>
  <si>
    <t>Trévise</t>
  </si>
  <si>
    <t>Truffe du Périgord</t>
  </si>
  <si>
    <t>Tzatziki 1kg ref 9001</t>
  </si>
  <si>
    <t>Verveine botte 30gr</t>
  </si>
  <si>
    <t>FROMAGE</t>
  </si>
  <si>
    <t>Beaufort 45%</t>
  </si>
  <si>
    <t>Beurre demi-sel ref 42651</t>
  </si>
  <si>
    <t>Beurre doux 250gr ref 552309</t>
  </si>
  <si>
    <t>Beurre mini aop isigni ref 42202</t>
  </si>
  <si>
    <t>Blanc oeuf liquide bio ref.43647</t>
  </si>
  <si>
    <t>Bleu basque brebis 59326</t>
  </si>
  <si>
    <t>Bleu chèvre fermier 25% Ref
66308</t>
  </si>
  <si>
    <t>Bleu d'Auvergne AOP 31% Ref
7059201</t>
  </si>
  <si>
    <t>Bleu de Bresse</t>
  </si>
  <si>
    <t>Boursin afr 41% 150G REF
670771</t>
  </si>
  <si>
    <t>Brie de Melun</t>
  </si>
  <si>
    <t>Brique de brebis 7059432</t>
  </si>
  <si>
    <t>Buchette fraîche à la sariette
115638</t>
  </si>
  <si>
    <t>Cabicou de Rocamadour ref
7117458</t>
  </si>
  <si>
    <t>Cancoillotte</t>
  </si>
  <si>
    <t>Cantal Doux</t>
  </si>
  <si>
    <t>Caprice des Dieux</t>
  </si>
  <si>
    <t>Carré de fromage frais</t>
  </si>
  <si>
    <t>Carre d Aurillac</t>
  </si>
  <si>
    <t>Chabichou poitou aop d'antan
45% ref 61028</t>
  </si>
  <si>
    <t>Chaource 50% ref 113203</t>
  </si>
  <si>
    <t>Chavrou</t>
  </si>
  <si>
    <t>Cheddar fondu 50% ref 52213</t>
  </si>
  <si>
    <t>Cheddar ref 7059319</t>
  </si>
  <si>
    <t>Chevre buche 48% 1kg ref 60291</t>
  </si>
  <si>
    <t>Chevre cendrée</t>
  </si>
  <si>
    <t>Chevrotin</t>
  </si>
  <si>
    <t>Coeur neufchâtel ref 36152</t>
  </si>
  <si>
    <t>Corsica 500g Ref: 61956</t>
  </si>
  <si>
    <t>Cottage</t>
  </si>
  <si>
    <t>Crème lait de soja</t>
  </si>
  <si>
    <t>CREMES</t>
  </si>
  <si>
    <t>Crème double 100246 1l</t>
  </si>
  <si>
    <t>Crème Fraiche tribisigny ref
112983</t>
  </si>
  <si>
    <t>Crottin de chavignol ref 7032142</t>
  </si>
  <si>
    <t>Crottin Frais 60g x 12 ref 34211</t>
  </si>
  <si>
    <t>Curé Nantais ref 551642 200g</t>
  </si>
  <si>
    <t>Faisselle (kg)ref 108</t>
  </si>
  <si>
    <t>Faisselle Chèvre</t>
  </si>
  <si>
    <t>Feta pain de 2kg ref 31927</t>
  </si>
  <si>
    <t>Feuilles de brick ref 551324</t>
  </si>
  <si>
    <t>Fougerus 20% 250G ref 556084</t>
  </si>
  <si>
    <t>Fourme d'Ambert</t>
  </si>
  <si>
    <t>Fourme de Monbrisson</t>
  </si>
  <si>
    <t>From. Blanc ref 53722 0% x4</t>
  </si>
  <si>
    <t>Fromage blanc 0% ref 64411</t>
  </si>
  <si>
    <t>Fromage Blanc 5kg ref 53485</t>
  </si>
  <si>
    <t>Fromage blanc ref 53557</t>
  </si>
  <si>
    <t>Fromage coupe</t>
  </si>
  <si>
    <t>Fromage de brebis</t>
  </si>
  <si>
    <t>Gâteau de semoule x4</t>
  </si>
  <si>
    <t>Gorgonzola ref 31948</t>
  </si>
  <si>
    <t>Gruyère (morceau)</t>
  </si>
  <si>
    <t>Gruyère suisse 60328</t>
  </si>
  <si>
    <t>Jaunes d'oeufs ref 113264</t>
  </si>
  <si>
    <t>Laguiole 200g ref 42229</t>
  </si>
  <si>
    <t>LAIT</t>
  </si>
  <si>
    <t>Lait 1/2 écrémé ref 113941</t>
  </si>
  <si>
    <t>Lait entier ref 32100</t>
  </si>
  <si>
    <t>Langres ref 117943 en boite</t>
  </si>
  <si>
    <t>Livarot 59365</t>
  </si>
  <si>
    <t>Manlois</t>
  </si>
  <si>
    <t>Margarine</t>
  </si>
  <si>
    <t>Margarine allégée au tournesol
40% M.G.</t>
  </si>
  <si>
    <t>Margarine feuilletage ref 998315</t>
  </si>
  <si>
    <t>Margarine Pro-active cuisson</t>
  </si>
  <si>
    <t>Maroilles ref 32004 380g</t>
  </si>
  <si>
    <t>Micro beurre Isigny (10gr)</t>
  </si>
  <si>
    <t>Mimolette Extra Vieille ref 46739</t>
  </si>
  <si>
    <t>Mimolette Jeune 7059111</t>
  </si>
  <si>
    <t>Mme Loic</t>
  </si>
  <si>
    <t>Mont d'Or</t>
  </si>
  <si>
    <t>Montboissier</t>
  </si>
  <si>
    <t>Montbriac 30% 580g ref 66078</t>
  </si>
  <si>
    <t>Morbier ref 7059196</t>
  </si>
  <si>
    <t>Mottin charentais</t>
  </si>
  <si>
    <t>Mozzarella 42217</t>
  </si>
  <si>
    <t>Oeuf Bio tout calibre x6 ref 53743</t>
  </si>
  <si>
    <t>Oeufs de Caille 18x6 ref 34015</t>
  </si>
  <si>
    <t>Oeufs de caille 48 en saumure ref
115714</t>
  </si>
  <si>
    <t>Oeufs entiers en brick</t>
  </si>
  <si>
    <t>Oeufs extra frais x6 ref 47604</t>
  </si>
  <si>
    <t>Oeufs frais ref 61397 colis de 90p</t>
  </si>
  <si>
    <t>Olivet cendre</t>
  </si>
  <si>
    <t>Ossau Iraty 705999</t>
  </si>
  <si>
    <t>P'tit Basque</t>
  </si>
  <si>
    <t>Parmesan reggiano 7059162</t>
  </si>
  <si>
    <t>Pâte à raviole (180gr) poche de
26 pieces</t>
  </si>
  <si>
    <t>Pecorino</t>
  </si>
  <si>
    <t>Pelardon</t>
  </si>
  <si>
    <t>Petit basque ref 63545</t>
  </si>
  <si>
    <t>Petit cochin</t>
  </si>
  <si>
    <t>Petits suisses 60g x 6 ref 40823</t>
  </si>
  <si>
    <t>Philadelphia ref 119933</t>
  </si>
  <si>
    <t>Picodon aop ref 114760</t>
  </si>
  <si>
    <t>Pointe de Brie</t>
  </si>
  <si>
    <t>Pont l'évèque ref 58568</t>
  </si>
  <si>
    <t>Pouligny St Pierre 250g ref 31952</t>
  </si>
  <si>
    <t>Ricotta</t>
  </si>
  <si>
    <t>Rigotte (100 gr) 556035</t>
  </si>
  <si>
    <t>Roquefort 7059358</t>
  </si>
  <si>
    <t>Roquefort papillon aop 7059328</t>
  </si>
  <si>
    <t>Saint Marcellin</t>
  </si>
  <si>
    <t>Saint Morêt kg</t>
  </si>
  <si>
    <t>Saint nectaire fermier ref 7059207</t>
  </si>
  <si>
    <t>Saint paulin</t>
  </si>
  <si>
    <t>Sainte Maure ref 31953</t>
  </si>
  <si>
    <t>Salers 7059331</t>
  </si>
  <si>
    <t>Selle sur Cher AOP 150G ref
119583</t>
  </si>
  <si>
    <t>Sorbet citron vert</t>
  </si>
  <si>
    <t>Tête de Moine</t>
  </si>
  <si>
    <t>Teleggio (fromage italien)</t>
  </si>
  <si>
    <t>Tome des Bauges</t>
  </si>
  <si>
    <t>Tome noir des pyrénées</t>
  </si>
  <si>
    <t>Tomme Corse</t>
  </si>
  <si>
    <t>Tomme de Savoie</t>
  </si>
  <si>
    <t>Tomme grise 7059117</t>
  </si>
  <si>
    <t>Tomme merle rouge ref 171028</t>
  </si>
  <si>
    <t>Tomme sèche ref 7059398</t>
  </si>
  <si>
    <t>Tournon aoc</t>
  </si>
  <si>
    <t>Tourteau fromagé</t>
  </si>
  <si>
    <t>Vache Qui Rit x12</t>
  </si>
  <si>
    <t>Vache Qui Rit x24</t>
  </si>
  <si>
    <t>Vacherin du Haut Doubs</t>
  </si>
  <si>
    <t>Vacherin du Mont d'or</t>
  </si>
  <si>
    <t>Valençay ref 44760 220g</t>
  </si>
  <si>
    <t>Vieux de Lille ref 31998 0.750kg</t>
  </si>
  <si>
    <t>YAOURTS</t>
  </si>
  <si>
    <t>Yaourt bio Brebis ref 54004 125g
x 2</t>
  </si>
  <si>
    <t>Yaourt Fraise Bio</t>
  </si>
  <si>
    <t>Yaourt grec ref 64737</t>
  </si>
  <si>
    <t>Yaourt nature fre 64766</t>
  </si>
  <si>
    <t>Angostura</t>
  </si>
  <si>
    <t>Beaujolais</t>
  </si>
  <si>
    <t>Beaujolais nouveau</t>
  </si>
  <si>
    <t>Bière brune pelforth caise de 24 b</t>
  </si>
  <si>
    <t>Bière heineken boite 33cl x24
blonde</t>
  </si>
  <si>
    <t>Bières 33cl 24p ref 487009</t>
  </si>
  <si>
    <t>Bordeaux blanc</t>
  </si>
  <si>
    <t>Campari bitter 25° 100CL</t>
  </si>
  <si>
    <t>Cava cava villa conchi rosé 75cl</t>
  </si>
  <si>
    <t>Cava mas FI</t>
  </si>
  <si>
    <t>Champagne Beaumont des
Crayères</t>
  </si>
  <si>
    <t>Champagne brut</t>
  </si>
  <si>
    <t>Champagne louis</t>
  </si>
  <si>
    <t>Champagne Mum blanc de blanc
**</t>
  </si>
  <si>
    <t>Champagne Mum brut rosé</t>
  </si>
  <si>
    <t>Champagne SAGER Générosité
Noir***</t>
  </si>
  <si>
    <t>Champagne SANGER père
d'origine **</t>
  </si>
  <si>
    <t>Champagne SANGER terre natal
**</t>
  </si>
  <si>
    <t>Champagne SANGER Voyage 360
**</t>
  </si>
  <si>
    <t>Chateau du tertre</t>
  </si>
  <si>
    <t>Chateau lamouroux graves 2012</t>
  </si>
  <si>
    <t>Chateau Neuf du Pape Domaine
du Vieux Lazaret 2013**</t>
  </si>
  <si>
    <t>Cherry brandy</t>
  </si>
  <si>
    <t>Cherry marnier</t>
  </si>
  <si>
    <t>Cidre Kerisac (75 cl)</t>
  </si>
  <si>
    <t>Cinzano blanc</t>
  </si>
  <si>
    <t>Coca 50cl</t>
  </si>
  <si>
    <t>Coca cola 1.5L</t>
  </si>
  <si>
    <t>Coca cola light 1L</t>
  </si>
  <si>
    <t>Cognac le palin VSOP ref 104512</t>
  </si>
  <si>
    <t>Cognac palin ref 57208 bar /
flambage resto</t>
  </si>
  <si>
    <t>Cognac xo marnier</t>
  </si>
  <si>
    <t>Cotes de Provence Château pas de
Cerf (rosé) 2017**</t>
  </si>
  <si>
    <t>Cotes de Provence Château
Rimauresq (blanc)</t>
  </si>
  <si>
    <t>Cotes du Rhône rouge</t>
  </si>
  <si>
    <t>Cotes du Rhône Château du
Trignon 100% Viognier blanc
2017*</t>
  </si>
  <si>
    <t>Cotes du Rhône Les vignerons
d'Estézargues</t>
  </si>
  <si>
    <t>Crème cacao blanche</t>
  </si>
  <si>
    <t>Crème d'amande</t>
  </si>
  <si>
    <t>Crème de cacao et mandarine</t>
  </si>
  <si>
    <t>Crème de cassis La Duchesse</t>
  </si>
  <si>
    <t>Crème de cerise</t>
  </si>
  <si>
    <t>Crème de mûres La Duchesse</t>
  </si>
  <si>
    <t>Crème de noisette</t>
  </si>
  <si>
    <t>Crème de rose</t>
  </si>
  <si>
    <t>Crémant alsace</t>
  </si>
  <si>
    <t>Crémant de limoux</t>
  </si>
  <si>
    <t>Créme de mure 70cl giffar</t>
  </si>
  <si>
    <t>Créme de rhum</t>
  </si>
  <si>
    <t>Créme fraise des bois giffra</t>
  </si>
  <si>
    <t>Curaçao bleu</t>
  </si>
  <si>
    <t>Curaçao giffard 70cl</t>
  </si>
  <si>
    <t>Eau de vie de Framboise</t>
  </si>
  <si>
    <t>Eau de vie de Mirabelle</t>
  </si>
  <si>
    <t>Eau de vie de poires</t>
  </si>
  <si>
    <t>Entre deux Mers Blan8(chateau
laubert 2019 )</t>
  </si>
  <si>
    <t>Faugères 2013 Domaine
Valembelle **</t>
  </si>
  <si>
    <t>Floc de Gascogne</t>
  </si>
  <si>
    <t>Fut de bière leffe 30L</t>
  </si>
  <si>
    <t>Fut stella artois</t>
  </si>
  <si>
    <t>Gaillac Domaine Labarthe **</t>
  </si>
  <si>
    <t>Genépi</t>
  </si>
  <si>
    <t>Gevrey Chambertin Famille Picard
2013**</t>
  </si>
  <si>
    <t>Gewurztraminer VT AB Domaine
Fernand Engel*</t>
  </si>
  <si>
    <t>Gigondas Château du Trignon
2013**</t>
  </si>
  <si>
    <t>Gin bombay</t>
  </si>
  <si>
    <t>Gin plymouth</t>
  </si>
  <si>
    <t>Gordon's London dry gin</t>
  </si>
  <si>
    <t>Grand Marnier jaune</t>
  </si>
  <si>
    <t>Grand Marnier rouge</t>
  </si>
  <si>
    <t>Graves Château Lamouroux</t>
  </si>
  <si>
    <t>Grenadine</t>
  </si>
  <si>
    <t>Guignolet</t>
  </si>
  <si>
    <t>Guiness</t>
  </si>
  <si>
    <t>Izarra verte et jaune</t>
  </si>
  <si>
    <t>Jus d'abricots</t>
  </si>
  <si>
    <t>Jus d'ananas litre</t>
  </si>
  <si>
    <t>Jus d'oranges 1L</t>
  </si>
  <si>
    <t>Jus de citron 1L</t>
  </si>
  <si>
    <t>Jus de clémentines litre</t>
  </si>
  <si>
    <t>Jus de cranberry 100cl</t>
  </si>
  <si>
    <t>Jus de nectare exotique</t>
  </si>
  <si>
    <t>Jus de pamplemousses</t>
  </si>
  <si>
    <t>Jus de poires</t>
  </si>
  <si>
    <t>Jus de raisin 1L</t>
  </si>
  <si>
    <t>Jus de tomate 1 L</t>
  </si>
  <si>
    <t>Kirsch guignolet</t>
  </si>
  <si>
    <t>Kirsh d'Alsace</t>
  </si>
  <si>
    <t>Legado Munoz</t>
  </si>
  <si>
    <t>Lillet blanc</t>
  </si>
  <si>
    <t>Lillet Rouge</t>
  </si>
  <si>
    <t>Limonade artisanale</t>
  </si>
  <si>
    <t>Liqueur chartreuse verte</t>
  </si>
  <si>
    <t>Liqueur d'angélique</t>
  </si>
  <si>
    <t>Liqueur de cafe 70cl</t>
  </si>
  <si>
    <t>Liqueur de cassis</t>
  </si>
  <si>
    <t>Liqueur de châtaignes</t>
  </si>
  <si>
    <t>Liqueur de Cherry</t>
  </si>
  <si>
    <t>Liqueur de Coings 70cl</t>
  </si>
  <si>
    <t>Liqueur de fraises</t>
  </si>
  <si>
    <t>Liqueur de framboises</t>
  </si>
  <si>
    <t>Liqueur de menthe</t>
  </si>
  <si>
    <t>Liqueur de noisettes</t>
  </si>
  <si>
    <t>Liqueur de pêches</t>
  </si>
  <si>
    <t>Liqueur de poires</t>
  </si>
  <si>
    <t>Liqueur griffard amaretto</t>
  </si>
  <si>
    <t>Liqueur sambuca</t>
  </si>
  <si>
    <t>Liqueur vanille</t>
  </si>
  <si>
    <t>Madere de l'ile d'ob 17° 75CL</t>
  </si>
  <si>
    <t>Madiran AOC</t>
  </si>
  <si>
    <t>Mandarine impériale</t>
  </si>
  <si>
    <t>Manzana</t>
  </si>
  <si>
    <t>Marc de Bourgogne</t>
  </si>
  <si>
    <t>Marc de gewurtraminer</t>
  </si>
  <si>
    <t>Marie Brizard</t>
  </si>
  <si>
    <t>Marsala</t>
  </si>
  <si>
    <t>Marsala amandes</t>
  </si>
  <si>
    <t>Martini blanc</t>
  </si>
  <si>
    <t>Martini Dry</t>
  </si>
  <si>
    <t>Martini extra dry 18° 100cl</t>
  </si>
  <si>
    <t>Martini Rosata</t>
  </si>
  <si>
    <t>Mezcal (Zacbé Organic Reposado)</t>
  </si>
  <si>
    <t>Monbazillac</t>
  </si>
  <si>
    <t>Montsant mas domis tinto rouge
2017</t>
  </si>
  <si>
    <t>Musca de frontigant</t>
  </si>
  <si>
    <t>Muscadet Sèvre et Maine/lie 75cl</t>
  </si>
  <si>
    <t>Muscat de Rivesaltes</t>
  </si>
  <si>
    <t>Nectar de banane</t>
  </si>
  <si>
    <t>Nectar de Goyave</t>
  </si>
  <si>
    <t>Nectar de mangue 25cl</t>
  </si>
  <si>
    <t>Nectar de passion</t>
  </si>
  <si>
    <t>Nectar de pêche</t>
  </si>
  <si>
    <t>Nectar de poires 25cl</t>
  </si>
  <si>
    <t>Noilly Prat</t>
  </si>
  <si>
    <t>Olmeca blanco</t>
  </si>
  <si>
    <t>Pasoa</t>
  </si>
  <si>
    <t>Pastis</t>
  </si>
  <si>
    <t>Picon biere</t>
  </si>
  <si>
    <t>Pimms</t>
  </si>
  <si>
    <t>Pineau des Charentes blanc</t>
  </si>
  <si>
    <t>Pineau des Charentes rosé</t>
  </si>
  <si>
    <t>Pinot Noir Tradition AB Domaine
Engel75cl</t>
  </si>
  <si>
    <t>Pommeau</t>
  </si>
  <si>
    <t>Porto blanc Sandeman</t>
  </si>
  <si>
    <t>Pouilly Fumé domaine marchand
Laloues **</t>
  </si>
  <si>
    <t>Puligny Montrachet Famille Picard
**</t>
  </si>
  <si>
    <t>Quincy Domaine Adèle Rouze **</t>
  </si>
  <si>
    <t>Rhum bacardi</t>
  </si>
  <si>
    <t>Rhum blanc 3 rivières et mona</t>
  </si>
  <si>
    <t>Rhum cachaca</t>
  </si>
  <si>
    <t>Rhum coloré</t>
  </si>
  <si>
    <t>Rhum Havana club 3 ans</t>
  </si>
  <si>
    <t>Rhum Havana club ambré 15ans</t>
  </si>
  <si>
    <t>Rhum Havana club selection</t>
  </si>
  <si>
    <t>Rhum Havana club special</t>
  </si>
  <si>
    <t>Rhum Negrita ref 368258</t>
  </si>
  <si>
    <t>Rojaz 2007</t>
  </si>
  <si>
    <t>Rueda valdecuevas-rueda DO flor
innata blanc 2016</t>
  </si>
  <si>
    <t>Saint Emilion Château Fongaban
**</t>
  </si>
  <si>
    <t>Saint Estèphe Les Haut de Pez **</t>
  </si>
  <si>
    <t>Saint Nicolas de Bourgueil M
Foucher La Perrée</t>
  </si>
  <si>
    <t>Saké</t>
  </si>
  <si>
    <t>Sancerre 2014 Domaine Serge
Laloue</t>
  </si>
  <si>
    <t>Sancerre blanc</t>
  </si>
  <si>
    <t>Sandeman blanc</t>
  </si>
  <si>
    <t>Sandeman Ruby</t>
  </si>
  <si>
    <t>Saumur mousseux / crémant de
Loire</t>
  </si>
  <si>
    <t>Sauternes</t>
  </si>
  <si>
    <t>Sauvignon 1/2BT</t>
  </si>
  <si>
    <t>Scapa Skiren</t>
  </si>
  <si>
    <t>Schweppes tonic 1.5L</t>
  </si>
  <si>
    <t>Sherry brandy</t>
  </si>
  <si>
    <t>Sirop Chocolat Noir</t>
  </si>
  <si>
    <t>Sirop d'oranges</t>
  </si>
  <si>
    <t>Sirop de Cassis</t>
  </si>
  <si>
    <t>Sirop de Châtaigne</t>
  </si>
  <si>
    <t>Sirop de citrons</t>
  </si>
  <si>
    <t>Sirop de fraises</t>
  </si>
  <si>
    <t>Sirop de kiwi</t>
  </si>
  <si>
    <t>Sirop de rhum monin 70cl</t>
  </si>
  <si>
    <t>Sirop de sucre de canne</t>
  </si>
  <si>
    <t>Soho</t>
  </si>
  <si>
    <t>St Nicolas De Bourgueil "Les 7
Arpents" 37.5cl</t>
  </si>
  <si>
    <t>Suze bierre</t>
  </si>
  <si>
    <t>Tequila olmeca blanco 38° 70cl</t>
  </si>
  <si>
    <t>Touraine pineau d'Aunis 2009</t>
  </si>
  <si>
    <t>Triple sec Giffard</t>
  </si>
  <si>
    <t>Tube de CO2 5kg consigne
85euros</t>
  </si>
  <si>
    <t>Vacqueyras Domaine les
Amouriers **</t>
  </si>
  <si>
    <t>Vin blanc de cuisine 10l ref
678292</t>
  </si>
  <si>
    <t>Vin de muscat moelleux</t>
  </si>
  <si>
    <t>Vin de pays Charentais blanc</t>
  </si>
  <si>
    <t>Vin du pays d'Oc Coteaux de
Bessilles-Domaine Nicoles</t>
  </si>
  <si>
    <t>Vin jaune</t>
  </si>
  <si>
    <t>Vin rouge de cuisine 10l
ref101918</t>
  </si>
  <si>
    <t>Vire-Clesse Domaine Michel 75cl</t>
  </si>
  <si>
    <t>Vodka Wyborowa 37°5 70CL</t>
  </si>
  <si>
    <t>Vodka Zubrowka</t>
  </si>
  <si>
    <t>Volnay Domaine Rebourgeon mûre
**</t>
  </si>
  <si>
    <t>Whisky Aberlour 10ans</t>
  </si>
  <si>
    <t>Whisky Aberlour 12 ans NCHILL</t>
  </si>
  <si>
    <t>Whisky Aberlour 18 ans</t>
  </si>
  <si>
    <t>Whisky Ballantine's 12 ans</t>
  </si>
  <si>
    <t>Whisky ballantine's Finest</t>
  </si>
  <si>
    <t>Whisky Bourbon for maker</t>
  </si>
  <si>
    <t>Whisky mms bourbon</t>
  </si>
  <si>
    <t>Whisky Scapa Glansa</t>
  </si>
  <si>
    <t>Whisky Tormore 16 ans 48%</t>
  </si>
  <si>
    <t>Xéres Amontillado La Ina</t>
  </si>
  <si>
    <t>Xéres Cream</t>
  </si>
  <si>
    <t>Xéres Fino Secco La Ina</t>
  </si>
  <si>
    <t>ENTRETIEN</t>
  </si>
  <si>
    <t>Balai rubermaid ref 109569
aéroport</t>
  </si>
  <si>
    <t>Carre mousse inox de 12</t>
  </si>
  <si>
    <t>Chariot de lavage 2 x 15l techline
TTS00016181</t>
  </si>
  <si>
    <t>Chiffonets x5</t>
  </si>
  <si>
    <t>Diabac colis de 2 bidons de 5l ref
254051</t>
  </si>
  <si>
    <t>Gachette bleu et blanc ref
MSP930620</t>
  </si>
  <si>
    <t>Gachette jaune/blanc ref
MSP930624</t>
  </si>
  <si>
    <t>Gachette rouge et blanc ref
MSP930621</t>
  </si>
  <si>
    <t>Gachette vert/blanc ref
MSP930623</t>
  </si>
  <si>
    <t>Geant Anti-coupure T 9 cuisine ref
422746</t>
  </si>
  <si>
    <t>Lavette netty 40x40cm x 5 ref
160b</t>
  </si>
  <si>
    <t>Lavette netty 40x40cm x 5 ref
160j</t>
  </si>
  <si>
    <t>Lavette netty 40x40cm x 5 ref
160r</t>
  </si>
  <si>
    <t>Lavette netty 40x40cm x 5 ref
160v</t>
  </si>
  <si>
    <t>Liquide machine rincage colis de 2
x 5l ref 010312</t>
  </si>
  <si>
    <t>Liquide vaiselle machine
ref010111 25kg</t>
  </si>
  <si>
    <t>Liquide vaiselle main citron ref
010309 25kg</t>
  </si>
  <si>
    <t>Masque coquille pour le nez boite
de 50pieces ref 100636</t>
  </si>
  <si>
    <t>Miragel COLIS DE 2X5L Ref
160567</t>
  </si>
  <si>
    <t>Papier toilettess rxl 200f techline
blanc 16x6 ref 395072</t>
  </si>
  <si>
    <t>Pastille de javel boite de 500g</t>
  </si>
  <si>
    <t>Produit Multi surface Room care
R2 colis de 6 flacons ref 142621</t>
  </si>
  <si>
    <t>Produit toilettes room care R1 750
ML colis de 6 flacons ref 142620</t>
  </si>
  <si>
    <t>Sac pbl 130 LITRES</t>
  </si>
  <si>
    <t>Sac PEHD 50 LITRES</t>
  </si>
  <si>
    <t>Serpilliere</t>
  </si>
  <si>
    <t>Suma classic 10kg ref 118779</t>
  </si>
  <si>
    <t>Poche</t>
  </si>
  <si>
    <t>L</t>
  </si>
  <si>
    <t>carton</t>
  </si>
  <si>
    <t>poche</t>
  </si>
  <si>
    <t>bac</t>
  </si>
  <si>
    <t>pot</t>
  </si>
  <si>
    <t>paquet</t>
  </si>
  <si>
    <t>Carton</t>
  </si>
  <si>
    <t>bourriche</t>
  </si>
  <si>
    <t>botte</t>
  </si>
  <si>
    <t>Unité</t>
  </si>
  <si>
    <t>seau</t>
  </si>
  <si>
    <t>fut</t>
  </si>
  <si>
    <t>bidon</t>
  </si>
  <si>
    <t>flacon</t>
  </si>
  <si>
    <t>cartouche</t>
  </si>
  <si>
    <t>rouleaux</t>
  </si>
  <si>
    <t>Anguille fumée pce entière</t>
  </si>
  <si>
    <t>Jambon de Serrano sans os pce
entière 4.5kg</t>
  </si>
  <si>
    <t>Mini endive bq 250gr (8 pce)</t>
  </si>
  <si>
    <t>Mini fenouil bq 400gr (19 pce)</t>
  </si>
  <si>
    <t>Mini navet bq 400gr (28 pce)</t>
  </si>
  <si>
    <t>Framboises bqt extra 90gr</t>
  </si>
  <si>
    <t>Germe d'asperge bqt 100gr</t>
  </si>
  <si>
    <t>Mâche bqt 150gr</t>
  </si>
  <si>
    <t>Abricot frais barquette 1 kg</t>
  </si>
  <si>
    <t xml:space="preserve">Abricots frais vrac </t>
  </si>
  <si>
    <t>FROMAGES</t>
  </si>
  <si>
    <t>Tarte aux noix de pécan pièce de 850grs</t>
  </si>
  <si>
    <t>PÂTISSERIE</t>
  </si>
  <si>
    <t>Café dosette 20g Nescafé carton 500 pièces</t>
  </si>
  <si>
    <t>Betterave rouge crue</t>
  </si>
  <si>
    <t>Betteraves rouges cuites s/vide 4pièces</t>
  </si>
  <si>
    <t>Blancs d'oeufs en brick 1 L</t>
  </si>
  <si>
    <t>Blettes 5/1</t>
  </si>
  <si>
    <t>Bobine pure ouate blanc colis de 6 rouleaux</t>
  </si>
  <si>
    <t>Bobine sopalin colis de 6 450fts blanc</t>
  </si>
  <si>
    <t>Brochettes de volaille carton de 5 kg</t>
  </si>
  <si>
    <t>Lavette multi service Format boite de 200f</t>
  </si>
  <si>
    <t>Lotion moussante triseptine A  12 cartouche</t>
  </si>
  <si>
    <t>Manche telescopique ergonomique</t>
  </si>
  <si>
    <t>Mini pains chocolat pré poussé  70 pieces</t>
  </si>
  <si>
    <t>Parmesan râpé ref 52984 2.5 kg</t>
  </si>
  <si>
    <t>unité</t>
  </si>
  <si>
    <t>barquette</t>
  </si>
  <si>
    <t>grs</t>
  </si>
  <si>
    <t>Croustillant aux 3 chocolats 14 parts</t>
  </si>
  <si>
    <t>Muscadet des sevre et maine 1/2 L</t>
  </si>
  <si>
    <t>Purée d'anchois 100 grs</t>
  </si>
  <si>
    <t>Feuillantine croustillante 14 parts</t>
  </si>
  <si>
    <t>Foie de volaille confit 1 kg</t>
  </si>
  <si>
    <t>Quiche chèvre tomate 4 parts</t>
  </si>
  <si>
    <t>Chinon Clos d'Isoré vigne DE 1938 75 cl</t>
  </si>
  <si>
    <t>Haut Médoc château milles roses 1 L</t>
  </si>
  <si>
    <t>Mas des Tannes Languedoc igp 75 cl</t>
  </si>
  <si>
    <t>Morgon domaine Daniel Bulliat 75 cl</t>
  </si>
  <si>
    <t>Nuit Saint Georges Domaine 75 cl</t>
  </si>
  <si>
    <t>Petit Chablis Domaine Des Hâtes 75 cl</t>
  </si>
  <si>
    <t>Riesling Domaine Fernand Engel 75 cl</t>
  </si>
  <si>
    <t>Saint Joseph terroir de granit 75 cl</t>
  </si>
  <si>
    <t>Vouvray AB Domaine Dorfeuille 75 cl</t>
  </si>
  <si>
    <t>Duo surprises bicoles carton 120 pièces</t>
  </si>
  <si>
    <t>Cuisses poulet surgelées carton 5 kg</t>
  </si>
  <si>
    <t>Oranges givrées 6 pièces</t>
  </si>
  <si>
    <t>Mascarpone ref 171037 500 grs</t>
  </si>
  <si>
    <t>Tofu ref 18008 500 grs</t>
  </si>
  <si>
    <t>Fleurs de soucis (bqt 10pièce)</t>
  </si>
  <si>
    <t>Sœurs de l'Alliance</t>
  </si>
  <si>
    <t>Carotte sachet 2.5 kg</t>
  </si>
  <si>
    <t>Carottes rondelles sachet 5 kg</t>
  </si>
  <si>
    <t>Champignons Emincés Surgelés 2.5 kg</t>
  </si>
  <si>
    <t>Choux de Bruxelles sachet 2.5 kg</t>
  </si>
  <si>
    <t>Choux fleurs sachet 2.5 kg</t>
  </si>
  <si>
    <t>Ciboulette congelée sachet 1 kg</t>
  </si>
  <si>
    <t>Citron jaune vrac</t>
  </si>
  <si>
    <t>Citrons verts vrac</t>
  </si>
  <si>
    <t xml:space="preserve">Coulis de fraise 250g </t>
  </si>
  <si>
    <t>Créme fraiche aop 250gr</t>
  </si>
  <si>
    <t>Croissant carton 50 pièces</t>
  </si>
  <si>
    <t>Petits pains chocolat carton 50 pièces</t>
  </si>
  <si>
    <t>Cuisse de canard confite boite 220gr</t>
  </si>
  <si>
    <t>Cuisse de lièvre (250gr) carton 5kg</t>
  </si>
  <si>
    <t>Cuisse de pintade 200gr carton 5kg</t>
  </si>
  <si>
    <t xml:space="preserve">Eau 25cl x 24 cristaline </t>
  </si>
  <si>
    <t>Eau cristaline 1.5 litre pack 6 btl</t>
  </si>
  <si>
    <t>Eau cristalline gazeuse 1.5 pack 6 btl</t>
  </si>
  <si>
    <t>Echalotes surgelées sachet 1kg</t>
  </si>
  <si>
    <t>Emmental ref 7059118</t>
  </si>
  <si>
    <t>Emmental râpé 45% 1kg</t>
  </si>
  <si>
    <t>Endive extra sachet 1kg</t>
  </si>
  <si>
    <t>Epaule de veau désossée pce</t>
  </si>
  <si>
    <t>Epinard sachet 2.5 kg</t>
  </si>
  <si>
    <t>Epinards branches sachet 2.5 kg</t>
  </si>
  <si>
    <t>Fanta 33cl pack de 6 canettes</t>
  </si>
  <si>
    <t>Filet de colin carton 5 kg</t>
  </si>
  <si>
    <t>Flageolets surgelés sachet 2.5 kg</t>
  </si>
  <si>
    <t>Fond de tarte brisé 22 diam carton 12 pièces</t>
  </si>
  <si>
    <t>Fraises congelées sachet 1 kg</t>
  </si>
  <si>
    <t>Fraises Gariguette 250G barquette</t>
  </si>
  <si>
    <t>Frites sachet 2.5kg</t>
  </si>
  <si>
    <t>Garniture légumes forestière sachet 2.5kg</t>
  </si>
  <si>
    <t>Filet de bœuf entier pièce env. 2kg</t>
  </si>
  <si>
    <t>Munster ref 32108 500grs</t>
  </si>
  <si>
    <t>Tropézienne tarte 8 parts</t>
  </si>
  <si>
    <t>Crèmant de Bourgogne</t>
  </si>
  <si>
    <t>Crème a récurer colis de 12</t>
  </si>
  <si>
    <t>Crème de framboises 15° 70cl</t>
  </si>
  <si>
    <t>Kiri carton 30 pièces</t>
  </si>
  <si>
    <t>Liègeois aux fruits</t>
  </si>
  <si>
    <t>Brie de Meaux  pièce de 500gr</t>
  </si>
  <si>
    <t>Sardine à l'huile boite 4/4</t>
  </si>
  <si>
    <t>Cuisse de poulet fermier carton 5kg 22 pièces env.</t>
  </si>
  <si>
    <t>Pâtes torsades 5 kg</t>
  </si>
  <si>
    <t>Pâtes Maccaroni 5 kg</t>
  </si>
  <si>
    <t>Tartare ail et fines herbes 32 pièces</t>
  </si>
  <si>
    <t>Pâté de campagne 1kg</t>
  </si>
  <si>
    <t>PÄTES</t>
  </si>
  <si>
    <t>Pâtes lasagne boite  500gr</t>
  </si>
  <si>
    <t>Crème brûlée pot carton 24 pièces</t>
  </si>
  <si>
    <t xml:space="preserve">Steak haché 15% 150 grs carton 5 kg </t>
  </si>
  <si>
    <t>Reblochon 500 gr</t>
  </si>
  <si>
    <t>Tarte aux myrtilles 10 parts</t>
  </si>
  <si>
    <t>Terrine de légumes 1.6 kg carton 2 pièces</t>
  </si>
  <si>
    <t>Saucisse de strasbourg colis de 20 pièces</t>
  </si>
  <si>
    <t>Comté 33%  boite 100 portions emballées</t>
  </si>
  <si>
    <t>Yaourt aromatisés</t>
  </si>
  <si>
    <t>Viande de veau épaule pour blanquette</t>
  </si>
  <si>
    <t>FECULENTS</t>
  </si>
  <si>
    <t>Chevre buchette 400 gr</t>
  </si>
  <si>
    <t>Potage légumes Knorr 750 gr</t>
  </si>
  <si>
    <t>Feuilletés fromage carton 50 pièces</t>
  </si>
  <si>
    <t>Tartare aux noix 32 pièces</t>
  </si>
  <si>
    <t>DESEERTS</t>
  </si>
  <si>
    <t xml:space="preserve">Flan caramel pot </t>
  </si>
  <si>
    <t>Bouchées reine feuilletés carton 80 pièces</t>
  </si>
  <si>
    <t>Pâtes alphabet sac 5 kg</t>
  </si>
  <si>
    <t>Assortiment charcuterie 2 kg</t>
  </si>
  <si>
    <t>Chou blanc pièce</t>
  </si>
  <si>
    <t>Crème de champignon Knorr 750 gr</t>
  </si>
  <si>
    <t>Compote fruits mélange carton de 50 pots</t>
  </si>
  <si>
    <t>Velouté potiron Knorr 750 gr</t>
  </si>
  <si>
    <t>Tomate calibre 4 en vrac carton 5 kg</t>
  </si>
  <si>
    <t xml:space="preserve">Viande hachée tartare 5% </t>
  </si>
  <si>
    <t>Egréné de bœuf sachet de 1 kg</t>
  </si>
  <si>
    <t>Gouda pièce 500gr</t>
  </si>
  <si>
    <t>Mousse vanille pot carton 24 pièces</t>
  </si>
  <si>
    <t>Coulommiers 500gr pièce</t>
  </si>
  <si>
    <t xml:space="preserve">Oignon vrac </t>
  </si>
  <si>
    <t>Pâte brisée carton de 10 feuilles</t>
  </si>
  <si>
    <t>Babybel carton de 100 pièces</t>
  </si>
  <si>
    <t>Oreillons de pêche boite 5/1</t>
  </si>
  <si>
    <t>Mortadelle entière 1 kg</t>
  </si>
  <si>
    <t>Mélange légumes potages 2.5 kg</t>
  </si>
  <si>
    <t>Sachet</t>
  </si>
  <si>
    <t xml:space="preserve">Tomates cubes 2.5 kg </t>
  </si>
  <si>
    <t>Saucisson à l'ail droit 1kg</t>
  </si>
  <si>
    <t>Lait 1/2 écrémé U.H.T. France 1L</t>
  </si>
  <si>
    <t>Crème légère 18%  UHT 1L</t>
  </si>
  <si>
    <t>Crème liquide UHT 30% 1L</t>
  </si>
  <si>
    <t xml:space="preserve">Beurre micro 10 gr x 100 Président </t>
  </si>
  <si>
    <t>Bombe chantilly sucrée 700 gr</t>
  </si>
  <si>
    <t>Brocolis fleurette  surgelés 2.5kg</t>
  </si>
  <si>
    <t>Rognons de veau 1kg</t>
  </si>
  <si>
    <t>Filet de lieu carton 90 gr 5 kg</t>
  </si>
  <si>
    <t>Lardons crus Fumés sachet 1kg</t>
  </si>
  <si>
    <t xml:space="preserve">Fromage de tête 1.7 kg </t>
  </si>
  <si>
    <t>Chou fleur fleurette 30/60 2.5 kg</t>
  </si>
  <si>
    <t>Chou romanesco 2.5 kg</t>
  </si>
  <si>
    <t>Confiture fraises 1 kg</t>
  </si>
  <si>
    <t>Confiture mélange fruits 1 kg</t>
  </si>
  <si>
    <t>Crème anglaise brique 1L</t>
  </si>
  <si>
    <t>Café moulu 50% Arabica, 50% Robusta en paquet 1 kg CAFE SATI</t>
  </si>
  <si>
    <t>Sucre bûchette  2.5 grs crt 1000 pce</t>
  </si>
  <si>
    <t>Sucre cristalllisé 1 kg</t>
  </si>
  <si>
    <t>Carottes en vrac lavées FRANCE  1kg</t>
  </si>
  <si>
    <t>Carotte 22/32 bq 1kg France</t>
  </si>
  <si>
    <t>Concombre 300/400 12 Pièces France 4.5kg</t>
  </si>
  <si>
    <t>Banane P19 carton 2 kg</t>
  </si>
  <si>
    <t>Melon Charentais jaune 800/950 gr</t>
  </si>
  <si>
    <t>Salade iceberg laniere 500 gr x 8</t>
  </si>
  <si>
    <t>Pain de mie tranché de 500g 10x10 24 tranches</t>
  </si>
  <si>
    <t>sachet</t>
  </si>
  <si>
    <t>Jambon Sup DD 20 tranches x 45gr</t>
  </si>
  <si>
    <t>Camembert 20.5% boite 8 portions</t>
  </si>
  <si>
    <t>Yaourts fruits Danone 125grx4</t>
  </si>
  <si>
    <t>Carottes râpées boite 5/1</t>
  </si>
  <si>
    <t xml:space="preserve">Pâtes coquillettes 5kg </t>
  </si>
  <si>
    <t>Riz long étuvé sac 5 kg</t>
  </si>
  <si>
    <t>Pâtes spaghetti 5 kg</t>
  </si>
  <si>
    <t xml:space="preserve">Pâtes vermicelles 5 kg </t>
  </si>
  <si>
    <t>Salsifis BTE 5/1</t>
  </si>
  <si>
    <t>Tomate pelée concassées BTE 5/1</t>
  </si>
  <si>
    <t xml:space="preserve">Cocktail de fruits BTE 5/1 </t>
  </si>
  <si>
    <t>Raz el hanout sac 1 kg</t>
  </si>
  <si>
    <t>Huile olive vierge  1 L</t>
  </si>
  <si>
    <t>Huile colza  1 L</t>
  </si>
  <si>
    <t>Bouillon pot au feu 1 kg</t>
  </si>
  <si>
    <t>Huile tournesol  1 L</t>
  </si>
  <si>
    <t>Velouté légumes BTE 940 gr</t>
  </si>
  <si>
    <t>Gros sel paquet 1kg</t>
  </si>
  <si>
    <t>Clients</t>
  </si>
  <si>
    <t>Sœurs Saint Charles</t>
  </si>
  <si>
    <t>Ecole1</t>
  </si>
  <si>
    <t>Ecole2</t>
  </si>
  <si>
    <t>Promocash</t>
  </si>
  <si>
    <t>SEP entretien hottes</t>
  </si>
  <si>
    <t>Boulangerie Heckel</t>
  </si>
  <si>
    <t>Date:</t>
  </si>
  <si>
    <t>N° :</t>
  </si>
  <si>
    <t>Qté</t>
  </si>
  <si>
    <t>Prix total</t>
  </si>
  <si>
    <t>ALERTE DATES</t>
  </si>
  <si>
    <t>ALERTE Qté Stock</t>
  </si>
  <si>
    <t>VALEUR STOCK</t>
  </si>
  <si>
    <t xml:space="preserve">Pâté de tête persillé 1kg </t>
  </si>
  <si>
    <t xml:space="preserve">Total HT </t>
  </si>
  <si>
    <t>Sortie journalière</t>
  </si>
  <si>
    <t>Clean'glace spray nettoyant vitre</t>
  </si>
  <si>
    <t>Emincés de Poulet carton 5kg</t>
  </si>
  <si>
    <t>Alcalin chlore moussant</t>
  </si>
  <si>
    <t>Calvados busnel vx reserve vsop</t>
  </si>
  <si>
    <t>Carrelet 0.600g /700</t>
  </si>
  <si>
    <t>Carrelet filet</t>
  </si>
  <si>
    <t>Caviar 50g</t>
  </si>
  <si>
    <t>Cervelle de veau</t>
  </si>
  <si>
    <t>Champignons Cèpes frais</t>
  </si>
  <si>
    <t>Champignons Cèpes morceaux réf
12157033</t>
  </si>
  <si>
    <t>Champignons eringii</t>
  </si>
  <si>
    <t>Champignons Girolles surgelées</t>
  </si>
  <si>
    <t>Champignons Mélange forestier
1682189</t>
  </si>
  <si>
    <t>Champignons Shitaké</t>
  </si>
  <si>
    <t>Chapon fermier pac la belle rouge</t>
  </si>
  <si>
    <t>Chardonais cotes de thongues
blanc 75cl unicef</t>
  </si>
  <si>
    <t>Chateau graveline carat 37.5cl
2017</t>
  </si>
  <si>
    <t>Chou fleur vert</t>
  </si>
  <si>
    <t>Corbieres aoc</t>
  </si>
  <si>
    <t>Cote de bourg ch. rousselle</t>
  </si>
  <si>
    <t>Cote de bourg ch. rousselle 75cl</t>
  </si>
  <si>
    <t>Cotes de nuit 2016</t>
  </si>
  <si>
    <t>Coup de poulet</t>
  </si>
  <si>
    <t>Crème cheese 25% ref 217027</t>
  </si>
  <si>
    <t>Creme liquide sublime</t>
  </si>
  <si>
    <t>Creme vegetal vegetop ( debic )</t>
  </si>
  <si>
    <t>Cuisses de grenouille 8/12 pieces
congeler</t>
  </si>
  <si>
    <t>Curcuma frais bio 08402</t>
  </si>
  <si>
    <t>Degraissant alimentaire  5l</t>
  </si>
  <si>
    <t>Désinfectant sorbactif colis de
6x750ml +pulvé</t>
  </si>
  <si>
    <t>Detartrant alcal obyside 2012</t>
  </si>
  <si>
    <t>Detartrant dlm lio machine 5l</t>
  </si>
  <si>
    <t>Detergent desodorisant agrumes 2
x 5L ref 258685</t>
  </si>
  <si>
    <t>Detergent vaisseille lavage rincage
suma ref 159824</t>
  </si>
  <si>
    <t>Diffuseur parfum mango saniclip
ref 141450</t>
  </si>
  <si>
    <t>Diffuseur parfum tutti frutti
saniclip ref 141452</t>
  </si>
  <si>
    <t>Distributeur lotion des mains</t>
  </si>
  <si>
    <t>Eau de badoit 1L pack 6 btl</t>
  </si>
  <si>
    <t>Eau de badoit 50cl pack 6 btl</t>
  </si>
  <si>
    <t>Eau San pellegrino 1L pack 6 btl</t>
  </si>
  <si>
    <t>Eau vittel 1L x 6</t>
  </si>
  <si>
    <t>Eau vittel 50cl pack 6 btl</t>
  </si>
  <si>
    <t>Emmental tranche de 15g  carton 50 pièces</t>
  </si>
  <si>
    <t>Entremet poire caramel 22.119</t>
  </si>
  <si>
    <t>Entretoise pour paredis</t>
  </si>
  <si>
    <t>Eperlans</t>
  </si>
  <si>
    <t>Essuies mains pure ouate ref
420360 colis de 6 rix</t>
  </si>
  <si>
    <t>Faiselle 6% 100G X 1 CDF 32112</t>
  </si>
  <si>
    <t>Farce fine foie gras cépes</t>
  </si>
  <si>
    <t>Farce fine morilles</t>
  </si>
  <si>
    <t>Farce fine nature</t>
  </si>
  <si>
    <t>Feuille de betterave</t>
  </si>
  <si>
    <t>Feuille dreux 30% 300g ref
555469</t>
  </si>
  <si>
    <t>Feuilleté jambon carton 50 pièces</t>
  </si>
  <si>
    <t>Filet de barbue</t>
  </si>
  <si>
    <t>Filet de poulet avec peau et sans
manchon</t>
  </si>
  <si>
    <t>Filet de saumon Islande 2 emes
choix</t>
  </si>
  <si>
    <t>Fond de tartelette cacao colis de 45 pieces</t>
  </si>
  <si>
    <t>Fondue de poireau emincees sachet 2.5kg</t>
  </si>
  <si>
    <t>Frange de lavage micro-gliss light
velcro 47cm 0369MF01145LIGHT</t>
  </si>
  <si>
    <t>Gant vinyle poudre T 8/9 colis de
10x100 ref 707301</t>
  </si>
  <si>
    <t>Gel hydroalcoolique purell
advanced 500ml x12 ref 197477</t>
  </si>
  <si>
    <t>Glace pain d'épices ref 12990442
2.5l</t>
  </si>
  <si>
    <t>Glace Stracciatella2.4l</t>
  </si>
  <si>
    <t>Graine de chia</t>
  </si>
  <si>
    <t>Graisse de boeuf pour friture</t>
  </si>
  <si>
    <t>Haricots Mojettes surgeler 2.5kg</t>
  </si>
  <si>
    <t>Jarret de porc frais</t>
  </si>
  <si>
    <t>Jeune pousse de moutarde (
feuille )</t>
  </si>
  <si>
    <t>Joue de porc</t>
  </si>
  <si>
    <t>Jus de tomate 25cl</t>
  </si>
  <si>
    <t>Jus orange 25cl x 24 ref 104237</t>
  </si>
  <si>
    <t>Jus orange bio 33cl</t>
  </si>
  <si>
    <t>Kadaift ( cheveux d'ange )</t>
  </si>
  <si>
    <t>Kit visiteurcompet c+s+m+b</t>
  </si>
  <si>
    <t>Kumquat</t>
  </si>
  <si>
    <t>Lait bio</t>
  </si>
  <si>
    <t>Lait bio ref 34359</t>
  </si>
  <si>
    <t>Lait valvo ( lait fermenter ref
111084)</t>
  </si>
  <si>
    <t>Madeleines X 12 350 g</t>
  </si>
  <si>
    <t>Manche fibre de verre 140cm
3931164</t>
  </si>
  <si>
    <t>Maury vdn 75 cl</t>
  </si>
  <si>
    <t>Medaillions de veau 0.125g</t>
  </si>
  <si>
    <t>Medi-prop gel bi alcool colis 12
flacons ref 260360 800ml</t>
  </si>
  <si>
    <t>Medi-prop gel bi alcool colis 12
flacons ref 260372 1.2l</t>
  </si>
  <si>
    <t>Medi-prop sr 256025 750lm colis
de 6</t>
  </si>
  <si>
    <t>Medi-pro-surf ref 232955 colis 2 x
5l</t>
  </si>
  <si>
    <t>Moulin a vent 75 cl</t>
  </si>
  <si>
    <t>Mozzarela 19% cossette 2.5kg
112556</t>
  </si>
  <si>
    <t>Mozzarella cerrise 20% 5g seau
1kg ref 31933</t>
  </si>
  <si>
    <t>Nettoyant legime desinfectant
mikroclor ref 0A5313</t>
  </si>
  <si>
    <t>Noyau de possy 40° blanche</t>
  </si>
  <si>
    <t>Oreille de porc 1/2sel</t>
  </si>
  <si>
    <t>Pain au chocolat surgelee ref
500011 75g x 70</t>
  </si>
  <si>
    <t>Pancetta tranchee</t>
  </si>
  <si>
    <t>Papier toilette ouate blanc colis de
6 rouleaux ref 105210</t>
  </si>
  <si>
    <t>Papier toilette ouate blanche colis
de 96 rix 300f</t>
  </si>
  <si>
    <t>Pavé de biche de 130g</t>
  </si>
  <si>
    <t>Pavé de chevreuil</t>
  </si>
  <si>
    <t>Pelle rubbermaid réf 394182
aéroport</t>
  </si>
  <si>
    <t>Pernod 1 L</t>
  </si>
  <si>
    <t>Persil plat</t>
  </si>
  <si>
    <t>Pied de porc cuit et pané</t>
  </si>
  <si>
    <t>Pinot noir 37.5cl f.engel</t>
  </si>
  <si>
    <t>Planteur maison maison</t>
  </si>
  <si>
    <t>Plaque de pain de mie 30 x 40
250g x 5 ref 184366</t>
  </si>
  <si>
    <t>Poireau coupe 2.5kg</t>
  </si>
  <si>
    <t>Poivron grille bqt</t>
  </si>
  <si>
    <t>Poivrons tricolores émincés 2.5kg
ref 1682155</t>
  </si>
  <si>
    <t>Poulet effilet a pat noir</t>
  </si>
  <si>
    <t>Pouligny montrachet</t>
  </si>
  <si>
    <t>Poulpe cuit tentacules ref
ma01782</t>
  </si>
  <si>
    <t>Produit room care parfum R5 colis
de 6 flacons</t>
  </si>
  <si>
    <t>Produits room care multi surface
R3 colis 6 flacons ref 151227</t>
  </si>
  <si>
    <t>Prune reine claude</t>
  </si>
  <si>
    <t>Purée de citron</t>
  </si>
  <si>
    <t>Queu de boeuf</t>
  </si>
  <si>
    <t>Raclette a main</t>
  </si>
  <si>
    <t>Raclette mousse 55 cm réf 393181
vert</t>
  </si>
  <si>
    <t>Reine claude</t>
  </si>
  <si>
    <t>Rôti de dinde crue</t>
  </si>
  <si>
    <t>Rouleau abrasif vert ref 012261</t>
  </si>
  <si>
    <t>Sac poubelle blanche 30l ref
00pa93</t>
  </si>
  <si>
    <t>Saint amour beaujolais J-D-Brun 75 cl</t>
  </si>
  <si>
    <t>Sainte blanc 300g ref 34158</t>
  </si>
  <si>
    <t>Salade laitue</t>
  </si>
  <si>
    <t>Sancerre rose serge laoue 37.7cl</t>
  </si>
  <si>
    <t>Sancerre rose75cl serge laloue</t>
  </si>
  <si>
    <t>Sarasin grille (cascha ) 500g</t>
  </si>
  <si>
    <t>Saucisson de lyon a cuire kg</t>
  </si>
  <si>
    <t>Sauté de porc</t>
  </si>
  <si>
    <t>Sauté de poulet 40/60 gr 5 kg</t>
  </si>
  <si>
    <t>Saveur marquis 375g ref 173068</t>
  </si>
  <si>
    <t>Sirop barba papa</t>
  </si>
  <si>
    <t>Sirop de caramelle</t>
  </si>
  <si>
    <t>Sirop de châtaigne moni</t>
  </si>
  <si>
    <t>Sirop de framboise 1l</t>
  </si>
  <si>
    <t>Sirop de noix de macadamia</t>
  </si>
  <si>
    <t>Sirop de orgeat</t>
  </si>
  <si>
    <t>Sirop de pomme</t>
  </si>
  <si>
    <t>Sorbet fraise</t>
  </si>
  <si>
    <t>Sorbet framboise 2.5L</t>
  </si>
  <si>
    <t>Soumaintrain fermier 24% 200G
Armancon ref 112649</t>
  </si>
  <si>
    <t>Soupe de poisson litres</t>
  </si>
  <si>
    <t>Surimi miette</t>
  </si>
  <si>
    <t>Surimi piece</t>
  </si>
  <si>
    <t>Tagliatelle fraiche</t>
  </si>
  <si>
    <t>Tampon a recurer pourpree/ ref
c24 ref 00jt49</t>
  </si>
  <si>
    <t>Tarte poire réf 40022</t>
  </si>
  <si>
    <t>Tofu fumé</t>
  </si>
  <si>
    <t>Vache qui rit 20g x 80</t>
  </si>
  <si>
    <t>Vire clissé 37.5cl</t>
  </si>
  <si>
    <t>Yaourt de soja</t>
  </si>
  <si>
    <t>Yaourt grec 1kg</t>
  </si>
  <si>
    <t>Danette mousse citron 4x125gr</t>
  </si>
  <si>
    <t>pom</t>
  </si>
  <si>
    <t>Commande</t>
  </si>
  <si>
    <t>ab</t>
  </si>
  <si>
    <t>Archives SORTIE DU JOUR</t>
  </si>
  <si>
    <t>Archives COMMANDE</t>
  </si>
  <si>
    <t>Archives ENTREE STOCK</t>
  </si>
  <si>
    <t>Archives MOUVEMENTS STOCK</t>
  </si>
  <si>
    <t>Archives EFFECTIFS</t>
  </si>
  <si>
    <t>Archives FICHES TECHNIQUES</t>
  </si>
  <si>
    <t>Archives COÛT DE REVIENT MATIN</t>
  </si>
  <si>
    <t>Archives COÛT DE REVIENT SOIR</t>
  </si>
  <si>
    <t>Archives MENUS</t>
  </si>
  <si>
    <t>Archives RECAP ACHATS MENSUELS</t>
  </si>
  <si>
    <t>Archives RECAP FRAIS GESTION</t>
  </si>
  <si>
    <t>Archives TICKETS RECETTES JOURNALIERES</t>
  </si>
  <si>
    <t>Archives RECAP CA</t>
  </si>
  <si>
    <t>Archives PLANNING SALARIES</t>
  </si>
  <si>
    <t>Archives CALCUL HEURES SALARIES</t>
  </si>
  <si>
    <t>Archives BULLETINS PAIE SALARIES</t>
  </si>
  <si>
    <t>Archives FACTURES CLIENTS</t>
  </si>
  <si>
    <t>Type Archives</t>
  </si>
  <si>
    <t xml:space="preserve">Gestion du Stock, Nous sommes le </t>
  </si>
  <si>
    <t>Entrée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</si>
</sst>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-* #,##0.00\ [$€-40C]_-;\-* #,##0.00\ [$€-40C]_-;_-* &quot;-&quot;??\ [$€-40C]_-;_-@_-"/>
    <numFmt numFmtId="166" formatCode="dd/mm/yy;@"/>
    <numFmt numFmtId="167" formatCode="&quot; €&quot;#,##0.00_);[Red]&quot;( €&quot;#,##0.00\)"/>
    <numFmt numFmtId="168" formatCode="#,##0.00\ &quot;€&quot;"/>
    <numFmt numFmtId="169" formatCode="[$-F800]dddd\,\ mmmm\ dd\,\ yyyy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Liberation Sans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E210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0" fontId="1" fillId="0" borderId="0"/>
    <xf numFmtId="0" fontId="5" fillId="0" borderId="0"/>
    <xf numFmtId="0" fontId="6" fillId="0" borderId="0"/>
    <xf numFmtId="167" fontId="6" fillId="0" borderId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/>
    <xf numFmtId="0" fontId="0" fillId="0" borderId="5" xfId="0" applyBorder="1"/>
    <xf numFmtId="0" fontId="0" fillId="0" borderId="0" xfId="0" applyFill="1" applyAlignment="1"/>
    <xf numFmtId="0" fontId="0" fillId="0" borderId="0" xfId="0" applyAlignment="1"/>
    <xf numFmtId="0" fontId="3" fillId="2" borderId="1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vertical="center"/>
    </xf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7" fillId="0" borderId="0" xfId="0" applyFont="1" applyFill="1" applyBorder="1"/>
    <xf numFmtId="0" fontId="4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/>
    <xf numFmtId="0" fontId="4" fillId="0" borderId="0" xfId="0" applyNumberFormat="1" applyFont="1" applyFill="1" applyBorder="1" applyAlignment="1">
      <alignment horizontal="right"/>
    </xf>
    <xf numFmtId="0" fontId="3" fillId="4" borderId="0" xfId="1" applyNumberFormat="1" applyFont="1" applyFill="1" applyBorder="1" applyAlignment="1">
      <alignment horizontal="center" vertical="center"/>
    </xf>
    <xf numFmtId="165" fontId="8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2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right"/>
    </xf>
    <xf numFmtId="165" fontId="4" fillId="0" borderId="0" xfId="1" applyNumberFormat="1" applyFont="1" applyFill="1" applyBorder="1" applyAlignment="1">
      <alignment horizontal="right"/>
    </xf>
    <xf numFmtId="166" fontId="4" fillId="0" borderId="0" xfId="1" applyNumberFormat="1" applyFont="1" applyFill="1" applyBorder="1" applyAlignment="1"/>
    <xf numFmtId="2" fontId="4" fillId="0" borderId="0" xfId="0" applyNumberFormat="1" applyFont="1" applyFill="1" applyBorder="1" applyAlignment="1">
      <alignment horizontal="right"/>
    </xf>
    <xf numFmtId="2" fontId="4" fillId="0" borderId="0" xfId="1" applyNumberFormat="1" applyFont="1" applyFill="1" applyBorder="1" applyAlignment="1">
      <alignment horizontal="right"/>
    </xf>
    <xf numFmtId="0" fontId="4" fillId="0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/>
    <xf numFmtId="165" fontId="4" fillId="0" borderId="0" xfId="0" applyNumberFormat="1" applyFont="1" applyFill="1" applyBorder="1" applyAlignment="1" applyProtection="1">
      <alignment horizontal="right"/>
    </xf>
    <xf numFmtId="0" fontId="4" fillId="0" borderId="0" xfId="1" applyNumberFormat="1" applyFont="1" applyFill="1" applyAlignment="1">
      <alignment horizontal="center"/>
    </xf>
    <xf numFmtId="166" fontId="4" fillId="0" borderId="0" xfId="1" applyNumberFormat="1" applyFont="1" applyFill="1" applyAlignment="1"/>
    <xf numFmtId="0" fontId="0" fillId="0" borderId="0" xfId="0" applyAlignment="1">
      <alignment horizontal="center"/>
    </xf>
    <xf numFmtId="0" fontId="13" fillId="0" borderId="6" xfId="0" applyFont="1" applyBorder="1" applyAlignment="1">
      <alignment horizont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2" fontId="3" fillId="0" borderId="0" xfId="0" applyNumberFormat="1" applyFont="1" applyFill="1" applyBorder="1" applyAlignment="1" applyProtection="1">
      <alignment horizontal="center" vertical="center" wrapText="1"/>
    </xf>
    <xf numFmtId="165" fontId="3" fillId="0" borderId="0" xfId="0" applyNumberFormat="1" applyFont="1" applyFill="1" applyBorder="1" applyAlignment="1" applyProtection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7" borderId="0" xfId="0" applyFill="1"/>
    <xf numFmtId="0" fontId="0" fillId="8" borderId="0" xfId="0" applyFill="1"/>
    <xf numFmtId="0" fontId="8" fillId="0" borderId="2" xfId="0" applyFont="1" applyBorder="1" applyAlignment="1">
      <alignment horizontal="right"/>
    </xf>
    <xf numFmtId="0" fontId="8" fillId="0" borderId="11" xfId="0" applyFont="1" applyBorder="1" applyAlignment="1">
      <alignment horizontal="right"/>
    </xf>
    <xf numFmtId="0" fontId="8" fillId="9" borderId="7" xfId="0" applyFont="1" applyFill="1" applyBorder="1" applyAlignment="1">
      <alignment horizontal="center"/>
    </xf>
    <xf numFmtId="0" fontId="17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8" fillId="0" borderId="11" xfId="0" applyFont="1" applyFill="1" applyBorder="1" applyAlignment="1">
      <alignment horizontal="right"/>
    </xf>
    <xf numFmtId="0" fontId="8" fillId="0" borderId="1" xfId="0" applyFont="1" applyFill="1" applyBorder="1" applyAlignment="1">
      <alignment horizontal="right"/>
    </xf>
    <xf numFmtId="14" fontId="0" fillId="0" borderId="4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5" fillId="8" borderId="0" xfId="0" applyFont="1" applyFill="1" applyAlignment="1">
      <alignment horizontal="center" vertical="center"/>
    </xf>
    <xf numFmtId="169" fontId="16" fillId="8" borderId="0" xfId="0" applyNumberFormat="1" applyFont="1" applyFill="1" applyAlignment="1">
      <alignment horizontal="center" vertic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8" fillId="0" borderId="14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168" fontId="12" fillId="0" borderId="2" xfId="0" applyNumberFormat="1" applyFont="1" applyBorder="1" applyAlignment="1">
      <alignment horizontal="center" vertical="center"/>
    </xf>
    <xf numFmtId="168" fontId="12" fillId="0" borderId="4" xfId="0" applyNumberFormat="1" applyFont="1" applyBorder="1" applyAlignment="1">
      <alignment horizontal="center" vertical="center"/>
    </xf>
    <xf numFmtId="168" fontId="12" fillId="0" borderId="1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168" fontId="12" fillId="0" borderId="11" xfId="0" applyNumberFormat="1" applyFont="1" applyBorder="1" applyAlignment="1">
      <alignment horizontal="center" vertical="center"/>
    </xf>
    <xf numFmtId="168" fontId="12" fillId="0" borderId="12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right" vertical="center"/>
    </xf>
    <xf numFmtId="0" fontId="12" fillId="0" borderId="3" xfId="0" applyFont="1" applyBorder="1" applyAlignment="1">
      <alignment horizontal="right" vertical="center"/>
    </xf>
    <xf numFmtId="0" fontId="12" fillId="0" borderId="11" xfId="0" applyFont="1" applyBorder="1" applyAlignment="1">
      <alignment horizontal="right" vertical="center"/>
    </xf>
    <xf numFmtId="0" fontId="12" fillId="0" borderId="8" xfId="0" applyFont="1" applyBorder="1" applyAlignment="1">
      <alignment horizontal="right" vertical="center"/>
    </xf>
    <xf numFmtId="0" fontId="18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</cellXfs>
  <cellStyles count="8">
    <cellStyle name="Euro" xfId="5" xr:uid="{00000000-0005-0000-0000-000000000000}"/>
    <cellStyle name="Milliers 2" xfId="7" xr:uid="{00000000-0005-0000-0000-000003000000}"/>
    <cellStyle name="Normal" xfId="0" builtinId="0"/>
    <cellStyle name="Normal 10" xfId="2" xr:uid="{00000000-0005-0000-0000-000006000000}"/>
    <cellStyle name="Normal 2" xfId="1" xr:uid="{00000000-0005-0000-0000-000007000000}"/>
    <cellStyle name="Normal 2 2" xfId="4" xr:uid="{00000000-0005-0000-0000-000008000000}"/>
    <cellStyle name="Normal 3" xfId="6" xr:uid="{00000000-0005-0000-0000-000009000000}"/>
    <cellStyle name="Normal 4" xfId="3" xr:uid="{00000000-0005-0000-0000-00000A000000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E210A"/>
      <color rgb="FFEF3825"/>
      <color rgb="FF339966"/>
      <color rgb="FF1BE53D"/>
      <color rgb="FF669900"/>
      <color rgb="FF66FFFF"/>
      <color rgb="FF2680CA"/>
      <color rgb="FFFFFF00"/>
      <color rgb="FFFC5F08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10" Type="http://schemas.openxmlformats.org/officeDocument/2006/relationships/externalLink" Target="externalLinks/externalLink4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8</xdr:row>
      <xdr:rowOff>161925</xdr:rowOff>
    </xdr:from>
    <xdr:to>
      <xdr:col>11</xdr:col>
      <xdr:colOff>314325</xdr:colOff>
      <xdr:row>11</xdr:row>
      <xdr:rowOff>19050</xdr:rowOff>
    </xdr:to>
    <xdr:sp macro="[0]!EntréeSto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67650" y="1685925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Entrée Stock</a:t>
          </a:r>
        </a:p>
      </xdr:txBody>
    </xdr:sp>
    <xdr:clientData/>
  </xdr:twoCellAnchor>
  <xdr:twoCellAnchor>
    <xdr:from>
      <xdr:col>2</xdr:col>
      <xdr:colOff>561974</xdr:colOff>
      <xdr:row>14</xdr:row>
      <xdr:rowOff>19050</xdr:rowOff>
    </xdr:from>
    <xdr:to>
      <xdr:col>8</xdr:col>
      <xdr:colOff>266699</xdr:colOff>
      <xdr:row>16</xdr:row>
      <xdr:rowOff>66675</xdr:rowOff>
    </xdr:to>
    <xdr:sp macro="[0]!OuvrirSto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990849" y="2686050"/>
          <a:ext cx="4276725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2</xdr:col>
      <xdr:colOff>619125</xdr:colOff>
      <xdr:row>8</xdr:row>
      <xdr:rowOff>171450</xdr:rowOff>
    </xdr:from>
    <xdr:to>
      <xdr:col>5</xdr:col>
      <xdr:colOff>66675</xdr:colOff>
      <xdr:row>11</xdr:row>
      <xdr:rowOff>28575</xdr:rowOff>
    </xdr:to>
    <xdr:sp macro="[0]!Sorti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048000" y="1695450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Sortie du Jour</a:t>
          </a:r>
        </a:p>
      </xdr:txBody>
    </xdr:sp>
    <xdr:clientData/>
  </xdr:twoCellAnchor>
  <xdr:twoCellAnchor>
    <xdr:from>
      <xdr:col>6</xdr:col>
      <xdr:colOff>9525</xdr:colOff>
      <xdr:row>8</xdr:row>
      <xdr:rowOff>161925</xdr:rowOff>
    </xdr:from>
    <xdr:to>
      <xdr:col>8</xdr:col>
      <xdr:colOff>219075</xdr:colOff>
      <xdr:row>11</xdr:row>
      <xdr:rowOff>19050</xdr:rowOff>
    </xdr:to>
    <xdr:sp macro="[0]!Command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5486400" y="1685925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Commande</a:t>
          </a:r>
        </a:p>
      </xdr:txBody>
    </xdr:sp>
    <xdr:clientData/>
  </xdr:twoCellAnchor>
  <xdr:twoCellAnchor>
    <xdr:from>
      <xdr:col>9</xdr:col>
      <xdr:colOff>161925</xdr:colOff>
      <xdr:row>14</xdr:row>
      <xdr:rowOff>19050</xdr:rowOff>
    </xdr:from>
    <xdr:to>
      <xdr:col>11</xdr:col>
      <xdr:colOff>371475</xdr:colOff>
      <xdr:row>16</xdr:row>
      <xdr:rowOff>66675</xdr:rowOff>
    </xdr:to>
    <xdr:sp macro="[0]!BtnRechercheArch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7924800" y="2686050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Recherche Archives</a:t>
          </a:r>
        </a:p>
      </xdr:txBody>
    </xdr:sp>
    <xdr:clientData/>
  </xdr:twoCellAnchor>
  <xdr:twoCellAnchor>
    <xdr:from>
      <xdr:col>10</xdr:col>
      <xdr:colOff>514350</xdr:colOff>
      <xdr:row>1</xdr:row>
      <xdr:rowOff>19050</xdr:rowOff>
    </xdr:from>
    <xdr:to>
      <xdr:col>12</xdr:col>
      <xdr:colOff>723900</xdr:colOff>
      <xdr:row>2</xdr:row>
      <xdr:rowOff>180975</xdr:rowOff>
    </xdr:to>
    <xdr:sp macro="[0]!QuitterGestionSto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039225" y="209550"/>
          <a:ext cx="173355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19050</xdr:rowOff>
        </xdr:from>
        <xdr:to>
          <xdr:col>9</xdr:col>
          <xdr:colOff>1104900</xdr:colOff>
          <xdr:row>4</xdr:row>
          <xdr:rowOff>76200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2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76200</xdr:rowOff>
        </xdr:from>
        <xdr:to>
          <xdr:col>11</xdr:col>
          <xdr:colOff>95250</xdr:colOff>
          <xdr:row>1</xdr:row>
          <xdr:rowOff>104775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3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</xdr:row>
          <xdr:rowOff>152400</xdr:rowOff>
        </xdr:from>
        <xdr:to>
          <xdr:col>11</xdr:col>
          <xdr:colOff>95250</xdr:colOff>
          <xdr:row>4</xdr:row>
          <xdr:rowOff>95250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3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152400</xdr:rowOff>
        </xdr:from>
        <xdr:to>
          <xdr:col>11</xdr:col>
          <xdr:colOff>104775</xdr:colOff>
          <xdr:row>7</xdr:row>
          <xdr:rowOff>104775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MISE A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7</xdr:row>
          <xdr:rowOff>161925</xdr:rowOff>
        </xdr:from>
        <xdr:to>
          <xdr:col>11</xdr:col>
          <xdr:colOff>114300</xdr:colOff>
          <xdr:row>9</xdr:row>
          <xdr:rowOff>28575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0</xdr:row>
          <xdr:rowOff>114300</xdr:rowOff>
        </xdr:from>
        <xdr:to>
          <xdr:col>11</xdr:col>
          <xdr:colOff>133350</xdr:colOff>
          <xdr:row>1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4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2</xdr:row>
          <xdr:rowOff>0</xdr:rowOff>
        </xdr:from>
        <xdr:to>
          <xdr:col>11</xdr:col>
          <xdr:colOff>123825</xdr:colOff>
          <xdr:row>4</xdr:row>
          <xdr:rowOff>152400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4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8</xdr:row>
          <xdr:rowOff>171450</xdr:rowOff>
        </xdr:from>
        <xdr:to>
          <xdr:col>11</xdr:col>
          <xdr:colOff>142875</xdr:colOff>
          <xdr:row>10</xdr:row>
          <xdr:rowOff>28575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4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4</xdr:row>
          <xdr:rowOff>180975</xdr:rowOff>
        </xdr:from>
        <xdr:to>
          <xdr:col>11</xdr:col>
          <xdr:colOff>123825</xdr:colOff>
          <xdr:row>8</xdr:row>
          <xdr:rowOff>123825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4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nouvelle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76200</xdr:rowOff>
        </xdr:from>
        <xdr:to>
          <xdr:col>11</xdr:col>
          <xdr:colOff>95250</xdr:colOff>
          <xdr:row>1</xdr:row>
          <xdr:rowOff>104775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5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</xdr:row>
          <xdr:rowOff>152400</xdr:rowOff>
        </xdr:from>
        <xdr:to>
          <xdr:col>11</xdr:col>
          <xdr:colOff>95250</xdr:colOff>
          <xdr:row>4</xdr:row>
          <xdr:rowOff>95250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5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Entrée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152400</xdr:rowOff>
        </xdr:from>
        <xdr:to>
          <xdr:col>11</xdr:col>
          <xdr:colOff>104775</xdr:colOff>
          <xdr:row>7</xdr:row>
          <xdr:rowOff>104775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5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MISE A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9525</xdr:rowOff>
        </xdr:from>
        <xdr:to>
          <xdr:col>11</xdr:col>
          <xdr:colOff>104775</xdr:colOff>
          <xdr:row>9</xdr:row>
          <xdr:rowOff>66675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5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TD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Archives SORTIE DU JOUR</v>
          </cell>
        </row>
        <row r="3">
          <cell r="A3" t="str">
            <v>Archives COMMANDE</v>
          </cell>
        </row>
        <row r="4">
          <cell r="A4" t="str">
            <v>Archives ENTREE STOCK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2ED549-2B56-42B1-A818-96C45EC9974C}" name="Tableau2" displayName="Tableau2" ref="A1:H1686" totalsRowCount="1">
  <sortState xmlns:xlrd2="http://schemas.microsoft.com/office/spreadsheetml/2017/richdata2" ref="A2:H1685">
    <sortCondition ref="B2:B1685"/>
  </sortState>
  <tableColumns count="8">
    <tableColumn id="2" xr3:uid="{91949DE3-8C93-411C-B83E-1CCB86BF70BE}" name="Sous rayons"/>
    <tableColumn id="3" xr3:uid="{C44A68D8-FB76-48D6-B6D3-06B124042C09}" name="Désignation"/>
    <tableColumn id="4" xr3:uid="{A6A6EE45-DDCA-4E00-A6E9-71E8420A30D6}" name="Unités"/>
    <tableColumn id="5" xr3:uid="{7C9640E9-084B-42C5-A19B-3FE9B01DF382}" name="Stock initial" dataDxfId="7" totalsRowDxfId="6" dataCellStyle="Normal 2"/>
    <tableColumn id="6" xr3:uid="{4A29FE20-18F0-4428-BA29-FAB2D59B6F27}" name="Stock" dataDxfId="5" totalsRowDxfId="4" dataCellStyle="Normal 2"/>
    <tableColumn id="8" xr3:uid="{AA2B5FFF-5D5F-4BCA-967D-536788EBF8D2}" name="PUHT"/>
    <tableColumn id="9" xr3:uid="{E3305A70-35CE-4C8D-804C-E2E95C2090B2}" name="Valeur stock" totalsRowFunction="sum" dataDxfId="3" totalsRowDxfId="2" dataCellStyle="Normal 2"/>
    <tableColumn id="10" xr3:uid="{7B2BEC41-30E7-46F1-8232-1002C626A441}" name="DLC  DLUO  DDM" dataDxfId="1" totalsRowDxfId="0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1F5F1-FB77-459D-A840-35854388EB14}">
  <sheetPr codeName="Feuil5"/>
  <dimension ref="A1:E18"/>
  <sheetViews>
    <sheetView workbookViewId="0">
      <selection activeCell="C14" sqref="C14"/>
    </sheetView>
  </sheetViews>
  <sheetFormatPr baseColWidth="10" defaultRowHeight="15"/>
  <cols>
    <col min="1" max="1" width="38.5703125" bestFit="1" customWidth="1"/>
    <col min="3" max="3" width="18.5703125" bestFit="1" customWidth="1"/>
    <col min="5" max="5" width="20.5703125" bestFit="1" customWidth="1"/>
  </cols>
  <sheetData>
    <row r="1" spans="1:5">
      <c r="A1" s="2" t="s">
        <v>1796</v>
      </c>
    </row>
    <row r="2" spans="1:5">
      <c r="A2" t="s">
        <v>1779</v>
      </c>
      <c r="C2" s="2" t="s">
        <v>1604</v>
      </c>
      <c r="E2" s="2" t="s">
        <v>5</v>
      </c>
    </row>
    <row r="3" spans="1:5">
      <c r="A3" t="s">
        <v>1780</v>
      </c>
      <c r="C3" t="s">
        <v>1471</v>
      </c>
      <c r="E3" s="3" t="s">
        <v>290</v>
      </c>
    </row>
    <row r="4" spans="1:5">
      <c r="A4" t="s">
        <v>1781</v>
      </c>
      <c r="C4" t="s">
        <v>1605</v>
      </c>
      <c r="E4" s="3" t="s">
        <v>291</v>
      </c>
    </row>
    <row r="5" spans="1:5">
      <c r="A5" t="s">
        <v>1782</v>
      </c>
      <c r="C5" t="s">
        <v>1606</v>
      </c>
      <c r="E5" s="3" t="s">
        <v>292</v>
      </c>
    </row>
    <row r="6" spans="1:5">
      <c r="A6" t="s">
        <v>1783</v>
      </c>
      <c r="C6" t="s">
        <v>1607</v>
      </c>
      <c r="E6" s="3" t="s">
        <v>288</v>
      </c>
    </row>
    <row r="7" spans="1:5">
      <c r="A7" t="s">
        <v>1784</v>
      </c>
      <c r="E7" s="3" t="s">
        <v>289</v>
      </c>
    </row>
    <row r="8" spans="1:5">
      <c r="A8" t="s">
        <v>1785</v>
      </c>
      <c r="E8" s="3" t="s">
        <v>284</v>
      </c>
    </row>
    <row r="9" spans="1:5">
      <c r="A9" t="s">
        <v>1786</v>
      </c>
      <c r="E9" s="3" t="s">
        <v>1608</v>
      </c>
    </row>
    <row r="10" spans="1:5">
      <c r="A10" t="s">
        <v>1787</v>
      </c>
      <c r="E10" s="3" t="s">
        <v>1609</v>
      </c>
    </row>
    <row r="11" spans="1:5">
      <c r="A11" t="s">
        <v>1788</v>
      </c>
      <c r="E11" s="3" t="s">
        <v>293</v>
      </c>
    </row>
    <row r="12" spans="1:5">
      <c r="A12" t="s">
        <v>1789</v>
      </c>
      <c r="E12" s="3" t="s">
        <v>1610</v>
      </c>
    </row>
    <row r="13" spans="1:5">
      <c r="A13" t="s">
        <v>1790</v>
      </c>
    </row>
    <row r="14" spans="1:5">
      <c r="A14" t="s">
        <v>1791</v>
      </c>
    </row>
    <row r="15" spans="1:5">
      <c r="A15" t="s">
        <v>1792</v>
      </c>
    </row>
    <row r="16" spans="1:5">
      <c r="A16" t="s">
        <v>1793</v>
      </c>
    </row>
    <row r="17" spans="1:1">
      <c r="A17" t="s">
        <v>1794</v>
      </c>
    </row>
    <row r="18" spans="1:1">
      <c r="A18" t="s">
        <v>1795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73C00-46E4-4166-BFF7-984E9F73E4FB}">
  <sheetPr codeName="Feuil1"/>
  <dimension ref="A1:N23"/>
  <sheetViews>
    <sheetView tabSelected="1" workbookViewId="0">
      <selection activeCell="B17" sqref="B17"/>
    </sheetView>
  </sheetViews>
  <sheetFormatPr baseColWidth="10" defaultRowHeight="15"/>
  <cols>
    <col min="1" max="1" width="25" style="45" customWidth="1"/>
    <col min="14" max="14" width="26.140625" style="45" customWidth="1"/>
  </cols>
  <sheetData>
    <row r="1" spans="2:13"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</row>
    <row r="2" spans="2:13" ht="15" customHeight="1">
      <c r="B2" s="57" t="s">
        <v>1797</v>
      </c>
      <c r="C2" s="57"/>
      <c r="D2" s="57"/>
      <c r="E2" s="57"/>
      <c r="F2" s="57"/>
      <c r="G2" s="58">
        <f ca="1">NOW()</f>
        <v>44466.5741195601</v>
      </c>
      <c r="H2" s="58"/>
      <c r="I2" s="58"/>
      <c r="J2" s="58"/>
      <c r="K2" s="46"/>
      <c r="L2" s="46"/>
      <c r="M2" s="46"/>
    </row>
    <row r="3" spans="2:13" ht="15" customHeight="1">
      <c r="B3" s="57"/>
      <c r="C3" s="57"/>
      <c r="D3" s="57"/>
      <c r="E3" s="57"/>
      <c r="F3" s="57"/>
      <c r="G3" s="58"/>
      <c r="H3" s="58"/>
      <c r="I3" s="58"/>
      <c r="J3" s="58"/>
      <c r="K3" s="46"/>
      <c r="L3" s="46"/>
      <c r="M3" s="46"/>
    </row>
    <row r="4" spans="2:13"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</row>
    <row r="5" spans="2:13">
      <c r="B5" s="43"/>
      <c r="C5" s="43"/>
      <c r="D5" s="61" t="s">
        <v>1615</v>
      </c>
      <c r="E5" s="62"/>
      <c r="F5" s="43"/>
      <c r="G5" s="43"/>
      <c r="H5" s="43"/>
      <c r="I5" s="43"/>
      <c r="J5" s="61" t="s">
        <v>1616</v>
      </c>
      <c r="K5" s="62"/>
      <c r="L5" s="43"/>
      <c r="M5" s="43"/>
    </row>
    <row r="6" spans="2:13">
      <c r="B6" s="43"/>
      <c r="C6" s="43"/>
      <c r="D6" s="59" t="str">
        <f ca="1">IF(STOCK!I3&gt;0,STOCK!I3&amp;" Article(s)","")</f>
        <v>15 Article(s)</v>
      </c>
      <c r="E6" s="60"/>
      <c r="F6" s="43"/>
      <c r="G6" s="43"/>
      <c r="H6" s="43"/>
      <c r="I6" s="43"/>
      <c r="J6" s="59" t="str">
        <f>IF(STOCK!I2&gt;0,STOCK!I2&amp;" Article(s)","")</f>
        <v>1 Article(s)</v>
      </c>
      <c r="K6" s="60"/>
      <c r="L6" s="43"/>
      <c r="M6" s="43"/>
    </row>
    <row r="7" spans="2:13"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</row>
    <row r="8" spans="2:13"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</row>
    <row r="9" spans="2:13"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4"/>
    </row>
    <row r="10" spans="2:13"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</row>
    <row r="11" spans="2:13"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</row>
    <row r="12" spans="2:13"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</row>
    <row r="13" spans="2:13"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</row>
    <row r="14" spans="2:13"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</row>
    <row r="15" spans="2:13"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</row>
    <row r="16" spans="2:13"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</row>
    <row r="17" spans="2:13"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</row>
    <row r="18" spans="2:13"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</row>
    <row r="19" spans="2:13"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</row>
    <row r="20" spans="2:13"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</row>
    <row r="21" spans="2:13"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</row>
    <row r="22" spans="2:13"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</row>
    <row r="23" spans="2:13"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</row>
  </sheetData>
  <mergeCells count="6">
    <mergeCell ref="B2:F3"/>
    <mergeCell ref="G2:J3"/>
    <mergeCell ref="D6:E6"/>
    <mergeCell ref="J6:K6"/>
    <mergeCell ref="J5:K5"/>
    <mergeCell ref="D5:E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6AAFC-50A1-4E45-B23D-B8FAF4502090}">
  <sheetPr codeName="Feuil2"/>
  <dimension ref="A1:J1686"/>
  <sheetViews>
    <sheetView workbookViewId="0">
      <pane ySplit="1" topLeftCell="A2" activePane="bottomLeft" state="frozen"/>
      <selection pane="bottomLeft" activeCell="L8" sqref="L8"/>
    </sheetView>
  </sheetViews>
  <sheetFormatPr baseColWidth="10" defaultRowHeight="15"/>
  <cols>
    <col min="1" max="1" width="13.85546875" style="12" customWidth="1"/>
    <col min="2" max="2" width="42.5703125" style="12" customWidth="1"/>
    <col min="3" max="3" width="9" style="12" customWidth="1"/>
    <col min="4" max="4" width="13.42578125" style="12" customWidth="1"/>
    <col min="5" max="5" width="7.85546875" style="12" customWidth="1"/>
    <col min="6" max="6" width="8" style="12" customWidth="1"/>
    <col min="7" max="7" width="14.85546875" style="12" customWidth="1"/>
    <col min="8" max="8" width="14" style="12" customWidth="1"/>
    <col min="9" max="9" width="4.85546875" customWidth="1"/>
    <col min="10" max="10" width="16.85546875" customWidth="1"/>
    <col min="11" max="11" width="3.7109375" customWidth="1"/>
  </cols>
  <sheetData>
    <row r="1" spans="1:10" ht="30.75" customHeight="1">
      <c r="A1" s="39" t="s">
        <v>0</v>
      </c>
      <c r="B1" s="39" t="s">
        <v>1</v>
      </c>
      <c r="C1" s="39" t="s">
        <v>2</v>
      </c>
      <c r="D1" s="40" t="s">
        <v>3</v>
      </c>
      <c r="E1" s="40" t="s">
        <v>4</v>
      </c>
      <c r="F1" s="41" t="s">
        <v>6</v>
      </c>
      <c r="G1" s="42" t="s">
        <v>7</v>
      </c>
      <c r="H1" s="40" t="s">
        <v>285</v>
      </c>
    </row>
    <row r="2" spans="1:10">
      <c r="A2" s="12" t="s">
        <v>10</v>
      </c>
      <c r="B2" s="12" t="s">
        <v>1429</v>
      </c>
      <c r="C2" s="25" t="s">
        <v>9</v>
      </c>
      <c r="D2" s="26">
        <v>10</v>
      </c>
      <c r="E2" s="26">
        <v>10</v>
      </c>
      <c r="F2" s="27">
        <v>22.52</v>
      </c>
      <c r="G2" s="28">
        <f>STOCK!$F2*STOCK!$E2</f>
        <v>225.2</v>
      </c>
      <c r="H2" s="29"/>
      <c r="I2" s="50" cm="1">
        <f t="array" ref="I2">SUMPRODUCT((STOCK!$D$2:$D$1683&lt;&gt;"")*(STOCK!$E$2:$E$1683=0))</f>
        <v>1</v>
      </c>
      <c r="J2" s="49" t="s">
        <v>1617</v>
      </c>
    </row>
    <row r="3" spans="1:10">
      <c r="A3" s="12" t="s">
        <v>10</v>
      </c>
      <c r="B3" s="12" t="s">
        <v>1430</v>
      </c>
      <c r="C3" s="25" t="s">
        <v>9</v>
      </c>
      <c r="D3" s="26">
        <v>10</v>
      </c>
      <c r="E3" s="26">
        <v>10</v>
      </c>
      <c r="F3" s="27">
        <v>2.08</v>
      </c>
      <c r="G3" s="28">
        <f>STOCK!$F3*STOCK!$E3</f>
        <v>20.8</v>
      </c>
      <c r="H3" s="29">
        <v>44461</v>
      </c>
      <c r="I3" s="50" cm="1">
        <f t="array" aca="1" ref="I3" ca="1">SUMPRODUCT((STOCK!$H$2:$H$1683&lt;=TODAY()+10)*(STOCK!$H$2:$H$1683&lt;&gt;""))</f>
        <v>15</v>
      </c>
      <c r="J3" s="20">
        <f>Tableau2[[#Totals],[Valeur stock]]</f>
        <v>41634.720000000001</v>
      </c>
    </row>
    <row r="4" spans="1:10">
      <c r="A4" s="12" t="s">
        <v>14</v>
      </c>
      <c r="B4" s="12" t="s">
        <v>298</v>
      </c>
      <c r="C4" s="25" t="s">
        <v>9</v>
      </c>
      <c r="D4" s="26">
        <v>15</v>
      </c>
      <c r="E4" s="26">
        <v>15</v>
      </c>
      <c r="F4" s="27">
        <v>32</v>
      </c>
      <c r="G4" s="28">
        <f>STOCK!$F4*STOCK!$E4</f>
        <v>480</v>
      </c>
      <c r="H4" s="29">
        <v>44455</v>
      </c>
    </row>
    <row r="5" spans="1:10">
      <c r="A5" s="12" t="s">
        <v>8</v>
      </c>
      <c r="B5" s="12" t="s">
        <v>434</v>
      </c>
      <c r="C5" s="25" t="s">
        <v>9</v>
      </c>
      <c r="D5" s="26">
        <v>25</v>
      </c>
      <c r="E5" s="26">
        <v>25</v>
      </c>
      <c r="F5" s="27">
        <v>18.8</v>
      </c>
      <c r="G5" s="28">
        <f>STOCK!$F5*STOCK!$E5</f>
        <v>470</v>
      </c>
      <c r="H5" s="29">
        <v>44434</v>
      </c>
    </row>
    <row r="6" spans="1:10">
      <c r="A6" s="12" t="s">
        <v>16</v>
      </c>
      <c r="B6" s="12" t="s">
        <v>781</v>
      </c>
      <c r="C6" s="25" t="s">
        <v>9</v>
      </c>
      <c r="D6" s="26">
        <v>5</v>
      </c>
      <c r="E6" s="26">
        <v>5</v>
      </c>
      <c r="F6" s="27">
        <v>52.31</v>
      </c>
      <c r="G6" s="28">
        <f>STOCK!$F6*STOCK!$E6</f>
        <v>261.55</v>
      </c>
      <c r="H6" s="29"/>
    </row>
    <row r="7" spans="1:10">
      <c r="A7" s="12" t="s">
        <v>16</v>
      </c>
      <c r="B7" s="12" t="s">
        <v>782</v>
      </c>
      <c r="C7" s="25" t="s">
        <v>9</v>
      </c>
      <c r="D7" s="26">
        <v>5</v>
      </c>
      <c r="E7" s="26">
        <v>5</v>
      </c>
      <c r="F7" s="27">
        <v>6.75</v>
      </c>
      <c r="G7" s="28">
        <f>STOCK!$F7*STOCK!$E7</f>
        <v>33.75</v>
      </c>
      <c r="H7" s="29"/>
    </row>
    <row r="8" spans="1:10">
      <c r="A8" s="12" t="s">
        <v>8</v>
      </c>
      <c r="B8" s="12" t="s">
        <v>435</v>
      </c>
      <c r="C8" s="25" t="s">
        <v>9</v>
      </c>
      <c r="D8" s="26">
        <v>5</v>
      </c>
      <c r="E8" s="26">
        <v>5</v>
      </c>
      <c r="F8" s="27">
        <v>3.15</v>
      </c>
      <c r="G8" s="28">
        <f>STOCK!$F8*STOCK!$E8</f>
        <v>15.75</v>
      </c>
      <c r="H8" s="29">
        <v>44467</v>
      </c>
    </row>
    <row r="9" spans="1:10">
      <c r="A9" s="12" t="s">
        <v>10</v>
      </c>
      <c r="B9" s="12" t="s">
        <v>494</v>
      </c>
      <c r="C9" s="25" t="s">
        <v>9</v>
      </c>
      <c r="D9" s="26">
        <v>5</v>
      </c>
      <c r="E9" s="26">
        <v>0</v>
      </c>
      <c r="F9" s="27">
        <v>16.510000000000002</v>
      </c>
      <c r="G9" s="28">
        <f>STOCK!$F9*STOCK!$E9</f>
        <v>0</v>
      </c>
      <c r="H9" s="29"/>
    </row>
    <row r="10" spans="1:10">
      <c r="A10" s="12" t="s">
        <v>1376</v>
      </c>
      <c r="B10" s="12" t="s">
        <v>1623</v>
      </c>
      <c r="C10" s="25" t="s">
        <v>1417</v>
      </c>
      <c r="D10" s="26">
        <v>8</v>
      </c>
      <c r="E10" s="26">
        <v>8</v>
      </c>
      <c r="F10" s="27">
        <v>42</v>
      </c>
      <c r="G10" s="28">
        <f>STOCK!$F10*STOCK!$E10</f>
        <v>336</v>
      </c>
      <c r="H10" s="29"/>
    </row>
    <row r="11" spans="1:10">
      <c r="A11" s="12" t="s">
        <v>10</v>
      </c>
      <c r="B11" s="12" t="s">
        <v>18</v>
      </c>
      <c r="C11" s="25" t="s">
        <v>9</v>
      </c>
      <c r="D11" s="26">
        <v>5</v>
      </c>
      <c r="E11" s="26">
        <v>5</v>
      </c>
      <c r="F11" s="27">
        <v>3.94</v>
      </c>
      <c r="G11" s="28">
        <f>STOCK!$F11*STOCK!$E11</f>
        <v>19.7</v>
      </c>
      <c r="H11" s="29"/>
    </row>
    <row r="12" spans="1:10">
      <c r="A12" s="12" t="s">
        <v>10</v>
      </c>
      <c r="B12" s="12" t="s">
        <v>19</v>
      </c>
      <c r="C12" s="25" t="s">
        <v>9</v>
      </c>
      <c r="D12" s="26">
        <v>5</v>
      </c>
      <c r="E12" s="26">
        <v>5</v>
      </c>
      <c r="F12" s="27">
        <v>2</v>
      </c>
      <c r="G12" s="28">
        <f>STOCK!$F12*STOCK!$E12</f>
        <v>10</v>
      </c>
      <c r="H12" s="29"/>
    </row>
    <row r="13" spans="1:10">
      <c r="A13" s="12" t="s">
        <v>498</v>
      </c>
      <c r="B13" s="12" t="s">
        <v>646</v>
      </c>
      <c r="C13" s="25" t="s">
        <v>9</v>
      </c>
      <c r="D13" s="26">
        <v>4</v>
      </c>
      <c r="E13" s="26">
        <v>4</v>
      </c>
      <c r="F13" s="27">
        <v>14.9</v>
      </c>
      <c r="G13" s="28">
        <f>STOCK!$F13*STOCK!$E13</f>
        <v>59.6</v>
      </c>
      <c r="H13" s="29"/>
    </row>
    <row r="14" spans="1:10">
      <c r="A14" s="12" t="s">
        <v>498</v>
      </c>
      <c r="B14" s="12" t="s">
        <v>20</v>
      </c>
      <c r="C14" s="25" t="s">
        <v>9</v>
      </c>
      <c r="D14" s="26">
        <v>5</v>
      </c>
      <c r="E14" s="26">
        <v>5</v>
      </c>
      <c r="F14" s="27">
        <v>5.63</v>
      </c>
      <c r="G14" s="28">
        <f>STOCK!$F14*STOCK!$E14</f>
        <v>28.15</v>
      </c>
      <c r="H14" s="29"/>
    </row>
    <row r="15" spans="1:10">
      <c r="A15" s="12" t="s">
        <v>498</v>
      </c>
      <c r="B15" s="12" t="s">
        <v>647</v>
      </c>
      <c r="C15" s="25" t="s">
        <v>99</v>
      </c>
      <c r="D15" s="26">
        <v>4</v>
      </c>
      <c r="E15" s="26">
        <v>4</v>
      </c>
      <c r="F15" s="27">
        <v>10.5</v>
      </c>
      <c r="G15" s="28">
        <f>STOCK!$F15*STOCK!$E15</f>
        <v>42</v>
      </c>
      <c r="H15" s="29"/>
    </row>
    <row r="16" spans="1:10">
      <c r="A16" s="12" t="s">
        <v>498</v>
      </c>
      <c r="B16" s="12" t="s">
        <v>648</v>
      </c>
      <c r="C16" s="25" t="s">
        <v>9</v>
      </c>
      <c r="D16" s="26"/>
      <c r="E16" s="26">
        <v>0</v>
      </c>
      <c r="F16" s="27">
        <v>12</v>
      </c>
      <c r="G16" s="28">
        <f>STOCK!$F16*STOCK!$E16</f>
        <v>0</v>
      </c>
      <c r="H16" s="29"/>
    </row>
    <row r="17" spans="1:8">
      <c r="A17" s="12" t="s">
        <v>368</v>
      </c>
      <c r="B17" s="12" t="s">
        <v>369</v>
      </c>
      <c r="C17" s="25" t="s">
        <v>9</v>
      </c>
      <c r="D17" s="26">
        <v>5</v>
      </c>
      <c r="E17" s="26">
        <v>5</v>
      </c>
      <c r="F17" s="27">
        <v>24.9</v>
      </c>
      <c r="G17" s="28">
        <f>STOCK!$F17*STOCK!$E17</f>
        <v>124.5</v>
      </c>
      <c r="H17" s="29"/>
    </row>
    <row r="18" spans="1:8">
      <c r="A18" s="12" t="s">
        <v>368</v>
      </c>
      <c r="B18" s="12" t="s">
        <v>370</v>
      </c>
      <c r="C18" s="25" t="s">
        <v>9</v>
      </c>
      <c r="D18" s="26">
        <v>5</v>
      </c>
      <c r="E18" s="26">
        <v>5</v>
      </c>
      <c r="F18" s="27">
        <v>14.9</v>
      </c>
      <c r="G18" s="28">
        <f>STOCK!$F18*STOCK!$E18</f>
        <v>74.5</v>
      </c>
      <c r="H18" s="29"/>
    </row>
    <row r="19" spans="1:8">
      <c r="A19" s="12" t="s">
        <v>368</v>
      </c>
      <c r="B19" s="12" t="s">
        <v>371</v>
      </c>
      <c r="C19" s="25" t="s">
        <v>9</v>
      </c>
      <c r="D19" s="26">
        <v>5</v>
      </c>
      <c r="E19" s="26">
        <v>5</v>
      </c>
      <c r="F19" s="27">
        <v>14.9</v>
      </c>
      <c r="G19" s="28">
        <f>STOCK!$F19*STOCK!$E19</f>
        <v>74.5</v>
      </c>
      <c r="H19" s="29">
        <v>44471</v>
      </c>
    </row>
    <row r="20" spans="1:8">
      <c r="A20" s="12" t="s">
        <v>368</v>
      </c>
      <c r="B20" s="12" t="s">
        <v>372</v>
      </c>
      <c r="C20" s="25" t="s">
        <v>9</v>
      </c>
      <c r="D20" s="26">
        <v>10</v>
      </c>
      <c r="E20" s="26">
        <v>10</v>
      </c>
      <c r="F20" s="27">
        <v>20.5</v>
      </c>
      <c r="G20" s="28">
        <f>STOCK!$F20*STOCK!$E20</f>
        <v>205</v>
      </c>
      <c r="H20" s="29"/>
    </row>
    <row r="21" spans="1:8">
      <c r="A21" s="12" t="s">
        <v>22</v>
      </c>
      <c r="B21" s="12" t="s">
        <v>783</v>
      </c>
      <c r="C21" s="25" t="s">
        <v>13</v>
      </c>
      <c r="D21" s="26">
        <v>3</v>
      </c>
      <c r="E21" s="26">
        <v>3</v>
      </c>
      <c r="F21" s="27">
        <v>0.6</v>
      </c>
      <c r="G21" s="28">
        <f>STOCK!$F21*STOCK!$E21</f>
        <v>1.8</v>
      </c>
      <c r="H21" s="29"/>
    </row>
    <row r="22" spans="1:8">
      <c r="A22" s="12" t="s">
        <v>17</v>
      </c>
      <c r="B22" s="12" t="s">
        <v>1165</v>
      </c>
      <c r="C22" s="25" t="s">
        <v>295</v>
      </c>
      <c r="D22" s="26"/>
      <c r="E22" s="26">
        <v>0</v>
      </c>
      <c r="F22" s="27">
        <v>21</v>
      </c>
      <c r="G22" s="28">
        <f>STOCK!$F22*STOCK!$E22</f>
        <v>0</v>
      </c>
      <c r="H22" s="29"/>
    </row>
    <row r="23" spans="1:8">
      <c r="A23" s="12" t="s">
        <v>498</v>
      </c>
      <c r="B23" s="12" t="s">
        <v>1421</v>
      </c>
      <c r="C23" s="25" t="s">
        <v>13</v>
      </c>
      <c r="D23" s="26">
        <v>4</v>
      </c>
      <c r="E23" s="26">
        <v>4</v>
      </c>
      <c r="F23" s="27">
        <v>57</v>
      </c>
      <c r="G23" s="28">
        <f>STOCK!$F23*STOCK!$E23</f>
        <v>228</v>
      </c>
      <c r="H23" s="29"/>
    </row>
    <row r="24" spans="1:8">
      <c r="A24" s="12" t="s">
        <v>498</v>
      </c>
      <c r="B24" s="12" t="s">
        <v>23</v>
      </c>
      <c r="C24" s="25" t="s">
        <v>13</v>
      </c>
      <c r="D24" s="26"/>
      <c r="E24" s="26">
        <v>0</v>
      </c>
      <c r="F24" s="27">
        <v>8.1999999999999993</v>
      </c>
      <c r="G24" s="28">
        <f>STOCK!$F24*STOCK!$E24</f>
        <v>0</v>
      </c>
      <c r="H24" s="29"/>
    </row>
    <row r="25" spans="1:8">
      <c r="A25" s="12" t="s">
        <v>16</v>
      </c>
      <c r="B25" s="12" t="s">
        <v>784</v>
      </c>
      <c r="C25" s="25" t="s">
        <v>13</v>
      </c>
      <c r="D25" s="26"/>
      <c r="E25" s="26">
        <v>0</v>
      </c>
      <c r="F25" s="27">
        <v>2.56</v>
      </c>
      <c r="G25" s="28">
        <f>STOCK!$F25*STOCK!$E25</f>
        <v>0</v>
      </c>
      <c r="H25" s="29"/>
    </row>
    <row r="26" spans="1:8">
      <c r="A26" s="12" t="s">
        <v>16</v>
      </c>
      <c r="B26" s="12" t="s">
        <v>495</v>
      </c>
      <c r="C26" s="25" t="s">
        <v>9</v>
      </c>
      <c r="D26" s="26">
        <v>15</v>
      </c>
      <c r="E26" s="26">
        <v>15</v>
      </c>
      <c r="F26" s="27">
        <v>10</v>
      </c>
      <c r="G26" s="28">
        <f>STOCK!$F26*STOCK!$E26</f>
        <v>150</v>
      </c>
      <c r="H26" s="29"/>
    </row>
    <row r="27" spans="1:8">
      <c r="A27" s="12" t="s">
        <v>16</v>
      </c>
      <c r="B27" s="12" t="s">
        <v>785</v>
      </c>
      <c r="C27" s="25" t="s">
        <v>9</v>
      </c>
      <c r="D27" s="26"/>
      <c r="E27" s="26">
        <v>0</v>
      </c>
      <c r="F27" s="27">
        <v>5.4</v>
      </c>
      <c r="G27" s="28">
        <f>STOCK!$F27*STOCK!$E27</f>
        <v>0</v>
      </c>
      <c r="H27" s="29"/>
    </row>
    <row r="28" spans="1:8">
      <c r="A28" s="12" t="s">
        <v>16</v>
      </c>
      <c r="B28" s="12" t="s">
        <v>786</v>
      </c>
      <c r="C28" s="25" t="s">
        <v>9</v>
      </c>
      <c r="D28" s="26">
        <v>10</v>
      </c>
      <c r="E28" s="26">
        <v>8</v>
      </c>
      <c r="F28" s="27">
        <v>13.79</v>
      </c>
      <c r="G28" s="28">
        <f>STOCK!$F28*STOCK!$E28</f>
        <v>110.32</v>
      </c>
      <c r="H28" s="29"/>
    </row>
    <row r="29" spans="1:8">
      <c r="A29" s="12" t="s">
        <v>16</v>
      </c>
      <c r="B29" s="12" t="s">
        <v>496</v>
      </c>
      <c r="C29" s="25" t="s">
        <v>9</v>
      </c>
      <c r="D29" s="26">
        <v>15</v>
      </c>
      <c r="E29" s="26">
        <v>15</v>
      </c>
      <c r="F29" s="27">
        <v>12</v>
      </c>
      <c r="G29" s="28">
        <f>STOCK!$F29*STOCK!$E29</f>
        <v>180</v>
      </c>
      <c r="H29" s="29"/>
    </row>
    <row r="30" spans="1:8">
      <c r="A30" s="12" t="s">
        <v>368</v>
      </c>
      <c r="B30" s="12" t="s">
        <v>1540</v>
      </c>
      <c r="C30" s="25" t="s">
        <v>1407</v>
      </c>
      <c r="D30" s="26">
        <v>4</v>
      </c>
      <c r="E30" s="26">
        <v>3</v>
      </c>
      <c r="F30" s="27">
        <v>11.98</v>
      </c>
      <c r="G30" s="28">
        <f>STOCK!$F30*STOCK!$E30</f>
        <v>35.94</v>
      </c>
      <c r="H30" s="29"/>
    </row>
    <row r="31" spans="1:8">
      <c r="A31" s="12" t="s">
        <v>16</v>
      </c>
      <c r="B31" s="12" t="s">
        <v>787</v>
      </c>
      <c r="C31" s="25" t="s">
        <v>9</v>
      </c>
      <c r="D31" s="26">
        <v>10</v>
      </c>
      <c r="E31" s="26">
        <v>10</v>
      </c>
      <c r="F31" s="27">
        <v>4.8</v>
      </c>
      <c r="G31" s="28">
        <f>STOCK!$F31*STOCK!$E31</f>
        <v>48</v>
      </c>
      <c r="H31" s="29"/>
    </row>
    <row r="32" spans="1:8">
      <c r="A32" s="12" t="s">
        <v>16</v>
      </c>
      <c r="B32" s="12" t="s">
        <v>788</v>
      </c>
      <c r="C32" s="25" t="s">
        <v>9</v>
      </c>
      <c r="D32" s="26">
        <v>10</v>
      </c>
      <c r="E32" s="26">
        <v>10</v>
      </c>
      <c r="F32" s="27">
        <v>1.97</v>
      </c>
      <c r="G32" s="28">
        <f>STOCK!$F32*STOCK!$E32</f>
        <v>19.7</v>
      </c>
      <c r="H32" s="29"/>
    </row>
    <row r="33" spans="1:8">
      <c r="A33" s="12" t="s">
        <v>16</v>
      </c>
      <c r="B33" s="12" t="s">
        <v>789</v>
      </c>
      <c r="C33" s="25" t="s">
        <v>9</v>
      </c>
      <c r="D33" s="26">
        <v>10</v>
      </c>
      <c r="E33" s="26">
        <v>10</v>
      </c>
      <c r="F33" s="27">
        <v>2.21</v>
      </c>
      <c r="G33" s="28">
        <f>STOCK!$F33*STOCK!$E33</f>
        <v>22.1</v>
      </c>
      <c r="H33" s="29"/>
    </row>
    <row r="34" spans="1:8">
      <c r="A34" s="12" t="s">
        <v>16</v>
      </c>
      <c r="B34" s="12" t="s">
        <v>297</v>
      </c>
      <c r="C34" s="25" t="s">
        <v>13</v>
      </c>
      <c r="D34" s="26">
        <v>12</v>
      </c>
      <c r="E34" s="26">
        <v>12</v>
      </c>
      <c r="F34" s="27">
        <v>1.4</v>
      </c>
      <c r="G34" s="28">
        <f>STOCK!$F34*STOCK!$E34</f>
        <v>16.8</v>
      </c>
      <c r="H34" s="29"/>
    </row>
    <row r="35" spans="1:8">
      <c r="A35" s="12" t="s">
        <v>1032</v>
      </c>
      <c r="B35" s="12" t="s">
        <v>1553</v>
      </c>
      <c r="C35" s="25" t="s">
        <v>13</v>
      </c>
      <c r="D35" s="26">
        <v>100</v>
      </c>
      <c r="E35" s="26">
        <v>80</v>
      </c>
      <c r="F35" s="27">
        <v>1.02</v>
      </c>
      <c r="G35" s="28">
        <f>STOCK!$F35*STOCK!$E35</f>
        <v>81.599999999999994</v>
      </c>
      <c r="H35" s="29"/>
    </row>
    <row r="36" spans="1:8">
      <c r="A36" s="12" t="s">
        <v>368</v>
      </c>
      <c r="B36" s="12" t="s">
        <v>373</v>
      </c>
      <c r="C36" s="25" t="s">
        <v>9</v>
      </c>
      <c r="D36" s="26">
        <v>5</v>
      </c>
      <c r="E36" s="26">
        <v>5</v>
      </c>
      <c r="F36" s="27">
        <v>11.9</v>
      </c>
      <c r="G36" s="28">
        <f>STOCK!$F36*STOCK!$E36</f>
        <v>59.5</v>
      </c>
      <c r="H36" s="29"/>
    </row>
    <row r="37" spans="1:8">
      <c r="A37" s="12" t="s">
        <v>1376</v>
      </c>
      <c r="B37" s="12" t="s">
        <v>1377</v>
      </c>
      <c r="C37" s="25" t="s">
        <v>13</v>
      </c>
      <c r="D37" s="26"/>
      <c r="E37" s="26">
        <v>0</v>
      </c>
      <c r="F37" s="27">
        <v>19</v>
      </c>
      <c r="G37" s="28">
        <f>STOCK!$F37*STOCK!$E37</f>
        <v>0</v>
      </c>
      <c r="H37" s="29"/>
    </row>
    <row r="38" spans="1:8">
      <c r="A38" s="12" t="s">
        <v>10</v>
      </c>
      <c r="B38" s="12" t="s">
        <v>1581</v>
      </c>
      <c r="C38" s="25" t="s">
        <v>9</v>
      </c>
      <c r="D38" s="26">
        <v>6</v>
      </c>
      <c r="E38" s="26">
        <v>6</v>
      </c>
      <c r="F38" s="27">
        <v>1.25</v>
      </c>
      <c r="G38" s="28">
        <f>STOCK!$F38*STOCK!$E38</f>
        <v>7.5</v>
      </c>
      <c r="H38" s="29"/>
    </row>
    <row r="39" spans="1:8">
      <c r="A39" s="12" t="s">
        <v>498</v>
      </c>
      <c r="B39" s="12" t="s">
        <v>649</v>
      </c>
      <c r="C39" s="25" t="s">
        <v>9</v>
      </c>
      <c r="D39" s="26"/>
      <c r="E39" s="26">
        <v>0</v>
      </c>
      <c r="F39" s="27">
        <v>17.5</v>
      </c>
      <c r="G39" s="28">
        <f>STOCK!$F39*STOCK!$E39</f>
        <v>0</v>
      </c>
      <c r="H39" s="29"/>
    </row>
    <row r="40" spans="1:8">
      <c r="A40" s="12" t="s">
        <v>498</v>
      </c>
      <c r="B40" s="12" t="s">
        <v>650</v>
      </c>
      <c r="C40" s="25" t="s">
        <v>9</v>
      </c>
      <c r="D40" s="26"/>
      <c r="E40" s="26">
        <v>0</v>
      </c>
      <c r="F40" s="27">
        <v>24.5</v>
      </c>
      <c r="G40" s="28">
        <f>STOCK!$F40*STOCK!$E40</f>
        <v>0</v>
      </c>
      <c r="H40" s="29"/>
    </row>
    <row r="41" spans="1:8">
      <c r="A41" s="12" t="s">
        <v>368</v>
      </c>
      <c r="B41" s="12" t="s">
        <v>374</v>
      </c>
      <c r="C41" s="25" t="s">
        <v>9</v>
      </c>
      <c r="D41" s="26">
        <v>4</v>
      </c>
      <c r="E41" s="26">
        <v>4</v>
      </c>
      <c r="F41" s="27">
        <v>5.9</v>
      </c>
      <c r="G41" s="28">
        <f>STOCK!$F41*STOCK!$E41</f>
        <v>23.6</v>
      </c>
      <c r="H41" s="29">
        <v>44438</v>
      </c>
    </row>
    <row r="42" spans="1:8">
      <c r="B42" s="12" t="s">
        <v>790</v>
      </c>
      <c r="C42" s="25" t="s">
        <v>13</v>
      </c>
      <c r="D42" s="26"/>
      <c r="E42" s="26">
        <v>0</v>
      </c>
      <c r="F42" s="27">
        <v>1</v>
      </c>
      <c r="G42" s="28">
        <f>STOCK!$F42*STOCK!$E42</f>
        <v>0</v>
      </c>
      <c r="H42" s="29"/>
    </row>
    <row r="43" spans="1:8">
      <c r="A43" s="12" t="s">
        <v>15</v>
      </c>
      <c r="B43" s="12" t="s">
        <v>299</v>
      </c>
      <c r="C43" s="25" t="s">
        <v>9</v>
      </c>
      <c r="D43" s="26">
        <v>20</v>
      </c>
      <c r="E43" s="26">
        <v>20</v>
      </c>
      <c r="F43" s="27">
        <v>7.9</v>
      </c>
      <c r="G43" s="28">
        <f>STOCK!$F43*STOCK!$E43</f>
        <v>158</v>
      </c>
      <c r="H43" s="29"/>
    </row>
    <row r="44" spans="1:8">
      <c r="A44" s="12" t="s">
        <v>16</v>
      </c>
      <c r="B44" s="12" t="s">
        <v>791</v>
      </c>
      <c r="C44" s="25" t="s">
        <v>13</v>
      </c>
      <c r="D44" s="26">
        <v>10</v>
      </c>
      <c r="E44" s="26">
        <v>10</v>
      </c>
      <c r="F44" s="27">
        <v>0.96</v>
      </c>
      <c r="G44" s="28">
        <f>STOCK!$F44*STOCK!$E44</f>
        <v>9.6</v>
      </c>
      <c r="H44" s="29"/>
    </row>
    <row r="45" spans="1:8">
      <c r="B45" s="12" t="s">
        <v>792</v>
      </c>
      <c r="C45" s="25" t="s">
        <v>1413</v>
      </c>
      <c r="D45" s="26"/>
      <c r="E45" s="26">
        <v>0</v>
      </c>
      <c r="F45" s="27">
        <v>1</v>
      </c>
      <c r="G45" s="28">
        <f>STOCK!$F45*STOCK!$E45</f>
        <v>0</v>
      </c>
      <c r="H45" s="29"/>
    </row>
    <row r="46" spans="1:8">
      <c r="A46" s="12" t="s">
        <v>34</v>
      </c>
      <c r="B46" s="12" t="s">
        <v>497</v>
      </c>
      <c r="C46" s="25" t="s">
        <v>13</v>
      </c>
      <c r="D46" s="26"/>
      <c r="E46" s="26">
        <v>0</v>
      </c>
      <c r="F46" s="27">
        <v>8.3000000000000007</v>
      </c>
      <c r="G46" s="28">
        <f>STOCK!$F46*STOCK!$E46</f>
        <v>0</v>
      </c>
      <c r="H46" s="29"/>
    </row>
    <row r="47" spans="1:8">
      <c r="A47" s="12" t="s">
        <v>15</v>
      </c>
      <c r="B47" s="12" t="s">
        <v>300</v>
      </c>
      <c r="C47" s="25" t="s">
        <v>9</v>
      </c>
      <c r="D47" s="26">
        <v>15</v>
      </c>
      <c r="E47" s="26">
        <v>10</v>
      </c>
      <c r="F47" s="27">
        <v>15.9</v>
      </c>
      <c r="G47" s="28">
        <f>STOCK!$F47*STOCK!$E47</f>
        <v>159</v>
      </c>
      <c r="H47" s="29">
        <v>44456</v>
      </c>
    </row>
    <row r="48" spans="1:8">
      <c r="A48" s="12" t="s">
        <v>1032</v>
      </c>
      <c r="B48" s="12" t="s">
        <v>1033</v>
      </c>
      <c r="C48" s="25" t="s">
        <v>9</v>
      </c>
      <c r="D48" s="26"/>
      <c r="E48" s="26">
        <v>0</v>
      </c>
      <c r="F48" s="27">
        <v>21.92</v>
      </c>
      <c r="G48" s="28">
        <f>STOCK!$F48*STOCK!$E48</f>
        <v>0</v>
      </c>
      <c r="H48" s="29"/>
    </row>
    <row r="49" spans="1:8">
      <c r="A49" s="12" t="s">
        <v>17</v>
      </c>
      <c r="B49" s="12" t="s">
        <v>1166</v>
      </c>
      <c r="C49" s="25" t="s">
        <v>295</v>
      </c>
      <c r="D49" s="26"/>
      <c r="E49" s="26">
        <v>0</v>
      </c>
      <c r="F49" s="27">
        <v>5.8</v>
      </c>
      <c r="G49" s="28">
        <f>STOCK!$F49*STOCK!$E49</f>
        <v>0</v>
      </c>
      <c r="H49" s="29"/>
    </row>
    <row r="50" spans="1:8">
      <c r="A50" s="12" t="s">
        <v>17</v>
      </c>
      <c r="B50" s="12" t="s">
        <v>1167</v>
      </c>
      <c r="C50" s="25" t="s">
        <v>295</v>
      </c>
      <c r="D50" s="26">
        <v>9</v>
      </c>
      <c r="E50" s="26">
        <v>9</v>
      </c>
      <c r="F50" s="27">
        <v>5.09</v>
      </c>
      <c r="G50" s="28">
        <f>STOCK!$F50*STOCK!$E50</f>
        <v>45.81</v>
      </c>
      <c r="H50" s="29"/>
    </row>
    <row r="51" spans="1:8">
      <c r="A51" s="12" t="s">
        <v>498</v>
      </c>
      <c r="B51" s="12" t="s">
        <v>499</v>
      </c>
      <c r="C51" s="25" t="s">
        <v>1406</v>
      </c>
      <c r="D51" s="26"/>
      <c r="E51" s="26">
        <v>0</v>
      </c>
      <c r="F51" s="27">
        <v>0</v>
      </c>
      <c r="G51" s="28">
        <f>STOCK!$F51*STOCK!$E51</f>
        <v>0</v>
      </c>
      <c r="H51" s="29"/>
    </row>
    <row r="52" spans="1:8">
      <c r="A52" s="12" t="s">
        <v>17</v>
      </c>
      <c r="B52" s="12" t="s">
        <v>25</v>
      </c>
      <c r="C52" s="25" t="s">
        <v>295</v>
      </c>
      <c r="D52" s="26"/>
      <c r="E52" s="26">
        <v>0</v>
      </c>
      <c r="F52" s="27">
        <v>13.95</v>
      </c>
      <c r="G52" s="28">
        <f>STOCK!$F52*STOCK!$E52</f>
        <v>0</v>
      </c>
      <c r="H52" s="29"/>
    </row>
    <row r="53" spans="1:8">
      <c r="A53" s="12" t="s">
        <v>10</v>
      </c>
      <c r="B53" s="12" t="s">
        <v>793</v>
      </c>
      <c r="C53" s="25" t="s">
        <v>9</v>
      </c>
      <c r="D53" s="26">
        <v>8</v>
      </c>
      <c r="E53" s="26">
        <v>8</v>
      </c>
      <c r="F53" s="27">
        <v>4.0999999999999996</v>
      </c>
      <c r="G53" s="28">
        <f>STOCK!$F53*STOCK!$E53</f>
        <v>32.799999999999997</v>
      </c>
      <c r="H53" s="29"/>
    </row>
    <row r="54" spans="1:8">
      <c r="A54" s="12" t="s">
        <v>16</v>
      </c>
      <c r="B54" s="12" t="s">
        <v>794</v>
      </c>
      <c r="C54" s="25" t="s">
        <v>9</v>
      </c>
      <c r="D54" s="26"/>
      <c r="E54" s="26">
        <v>0</v>
      </c>
      <c r="F54" s="27">
        <v>2</v>
      </c>
      <c r="G54" s="28">
        <f>STOCK!$F54*STOCK!$E54</f>
        <v>0</v>
      </c>
      <c r="H54" s="29"/>
    </row>
    <row r="55" spans="1:8">
      <c r="A55" s="12" t="s">
        <v>16</v>
      </c>
      <c r="B55" s="12" t="s">
        <v>1435</v>
      </c>
      <c r="C55" s="25" t="s">
        <v>9</v>
      </c>
      <c r="D55" s="26">
        <v>6</v>
      </c>
      <c r="E55" s="26">
        <v>6</v>
      </c>
      <c r="F55" s="27">
        <v>1.7</v>
      </c>
      <c r="G55" s="28">
        <f>STOCK!$F55*STOCK!$E55</f>
        <v>10.199999999999999</v>
      </c>
      <c r="H55" s="29"/>
    </row>
    <row r="56" spans="1:8">
      <c r="A56" s="12" t="s">
        <v>16</v>
      </c>
      <c r="B56" s="12" t="s">
        <v>1436</v>
      </c>
      <c r="C56" s="25" t="s">
        <v>1407</v>
      </c>
      <c r="D56" s="26">
        <v>5</v>
      </c>
      <c r="E56" s="26">
        <v>5</v>
      </c>
      <c r="F56" s="27">
        <v>1.35</v>
      </c>
      <c r="G56" s="28">
        <f>STOCK!$F56*STOCK!$E56</f>
        <v>6.75</v>
      </c>
      <c r="H56" s="29"/>
    </row>
    <row r="57" spans="1:8">
      <c r="A57" s="12" t="s">
        <v>294</v>
      </c>
      <c r="B57" s="12" t="s">
        <v>1034</v>
      </c>
      <c r="C57" s="25" t="s">
        <v>9</v>
      </c>
      <c r="D57" s="26"/>
      <c r="E57" s="26">
        <v>0</v>
      </c>
      <c r="F57" s="27">
        <v>7</v>
      </c>
      <c r="G57" s="28">
        <f>STOCK!$F57*STOCK!$E57</f>
        <v>0</v>
      </c>
      <c r="H57" s="29"/>
    </row>
    <row r="58" spans="1:8">
      <c r="A58" s="12" t="s">
        <v>294</v>
      </c>
      <c r="B58" s="12" t="s">
        <v>1035</v>
      </c>
      <c r="C58" s="25" t="s">
        <v>13</v>
      </c>
      <c r="D58" s="26">
        <v>10</v>
      </c>
      <c r="E58" s="26">
        <v>10</v>
      </c>
      <c r="F58" s="27">
        <v>1.4</v>
      </c>
      <c r="G58" s="28">
        <f>STOCK!$F58*STOCK!$E58</f>
        <v>14</v>
      </c>
      <c r="H58" s="29"/>
    </row>
    <row r="59" spans="1:8">
      <c r="A59" s="12" t="s">
        <v>294</v>
      </c>
      <c r="B59" s="12" t="s">
        <v>1563</v>
      </c>
      <c r="C59" s="25" t="s">
        <v>9</v>
      </c>
      <c r="D59" s="26">
        <v>6</v>
      </c>
      <c r="E59" s="26">
        <v>6</v>
      </c>
      <c r="F59" s="27">
        <v>8.0500000000000007</v>
      </c>
      <c r="G59" s="28">
        <f>STOCK!$F59*STOCK!$E59</f>
        <v>48.3</v>
      </c>
      <c r="H59" s="29"/>
    </row>
    <row r="60" spans="1:8">
      <c r="A60" s="12" t="s">
        <v>294</v>
      </c>
      <c r="B60" s="12" t="s">
        <v>1036</v>
      </c>
      <c r="C60" s="25" t="s">
        <v>9</v>
      </c>
      <c r="D60" s="26"/>
      <c r="E60" s="26">
        <v>0</v>
      </c>
      <c r="F60" s="27">
        <v>11</v>
      </c>
      <c r="G60" s="28">
        <f>STOCK!$F60*STOCK!$E60</f>
        <v>0</v>
      </c>
      <c r="H60" s="29"/>
    </row>
    <row r="61" spans="1:8">
      <c r="A61" s="12" t="s">
        <v>17</v>
      </c>
      <c r="B61" s="12" t="s">
        <v>1168</v>
      </c>
      <c r="C61" s="25" t="s">
        <v>295</v>
      </c>
      <c r="D61" s="26"/>
      <c r="E61" s="26">
        <v>0</v>
      </c>
      <c r="F61" s="27">
        <v>1</v>
      </c>
      <c r="G61" s="28">
        <f>STOCK!$F61*STOCK!$E61</f>
        <v>0</v>
      </c>
      <c r="H61" s="29"/>
    </row>
    <row r="62" spans="1:8">
      <c r="A62" s="12" t="s">
        <v>17</v>
      </c>
      <c r="B62" s="12" t="s">
        <v>1169</v>
      </c>
      <c r="C62" s="25" t="s">
        <v>295</v>
      </c>
      <c r="D62" s="26"/>
      <c r="E62" s="26">
        <v>0</v>
      </c>
      <c r="F62" s="27">
        <v>1</v>
      </c>
      <c r="G62" s="28">
        <f>STOCK!$F62*STOCK!$E62</f>
        <v>0</v>
      </c>
      <c r="H62" s="29"/>
    </row>
    <row r="63" spans="1:8">
      <c r="A63" s="12" t="s">
        <v>17</v>
      </c>
      <c r="B63" s="12" t="s">
        <v>1170</v>
      </c>
      <c r="C63" s="25" t="s">
        <v>1406</v>
      </c>
      <c r="D63" s="26"/>
      <c r="E63" s="26">
        <v>0</v>
      </c>
      <c r="F63" s="27">
        <v>0.88</v>
      </c>
      <c r="G63" s="28">
        <f>STOCK!$F63*STOCK!$E63</f>
        <v>0</v>
      </c>
      <c r="H63" s="29"/>
    </row>
    <row r="64" spans="1:8">
      <c r="A64" s="12" t="s">
        <v>498</v>
      </c>
      <c r="B64" s="12" t="s">
        <v>651</v>
      </c>
      <c r="C64" s="25" t="s">
        <v>9</v>
      </c>
      <c r="D64" s="26"/>
      <c r="E64" s="26">
        <v>0</v>
      </c>
      <c r="F64" s="27">
        <v>7.8</v>
      </c>
      <c r="G64" s="28">
        <f>STOCK!$F64*STOCK!$E64</f>
        <v>0</v>
      </c>
      <c r="H64" s="29"/>
    </row>
    <row r="65" spans="1:8">
      <c r="A65" s="12" t="s">
        <v>8</v>
      </c>
      <c r="B65" s="12" t="s">
        <v>436</v>
      </c>
      <c r="C65" s="25" t="s">
        <v>9</v>
      </c>
      <c r="D65" s="26"/>
      <c r="E65" s="26">
        <v>0</v>
      </c>
      <c r="F65" s="27">
        <v>9.5</v>
      </c>
      <c r="G65" s="28">
        <f>STOCK!$F65*STOCK!$E65</f>
        <v>0</v>
      </c>
      <c r="H65" s="29"/>
    </row>
    <row r="66" spans="1:8">
      <c r="A66" s="12" t="s">
        <v>35</v>
      </c>
      <c r="B66" s="12" t="s">
        <v>1037</v>
      </c>
      <c r="C66" s="25" t="s">
        <v>24</v>
      </c>
      <c r="D66" s="26"/>
      <c r="E66" s="26">
        <v>0</v>
      </c>
      <c r="F66" s="27">
        <v>8.1999999999999993</v>
      </c>
      <c r="G66" s="28">
        <f>STOCK!$F66*STOCK!$E66</f>
        <v>0</v>
      </c>
      <c r="H66" s="29"/>
    </row>
    <row r="67" spans="1:8">
      <c r="A67" s="12" t="s">
        <v>35</v>
      </c>
      <c r="B67" s="12" t="s">
        <v>1437</v>
      </c>
      <c r="C67" s="25" t="s">
        <v>1405</v>
      </c>
      <c r="D67" s="26">
        <v>6</v>
      </c>
      <c r="E67" s="26">
        <v>6</v>
      </c>
      <c r="F67" s="27">
        <v>2.94</v>
      </c>
      <c r="G67" s="28">
        <f>STOCK!$F67*STOCK!$E67</f>
        <v>17.64</v>
      </c>
      <c r="H67" s="29"/>
    </row>
    <row r="68" spans="1:8">
      <c r="A68" s="12" t="s">
        <v>27</v>
      </c>
      <c r="B68" s="12" t="s">
        <v>301</v>
      </c>
      <c r="C68" s="25" t="s">
        <v>9</v>
      </c>
      <c r="D68" s="26">
        <v>10</v>
      </c>
      <c r="E68" s="26">
        <v>10</v>
      </c>
      <c r="F68" s="27">
        <v>9.9499999999999993</v>
      </c>
      <c r="G68" s="28">
        <f>STOCK!$F68*STOCK!$E68</f>
        <v>99.5</v>
      </c>
      <c r="H68" s="29"/>
    </row>
    <row r="69" spans="1:8">
      <c r="A69" s="12" t="s">
        <v>16</v>
      </c>
      <c r="B69" s="12" t="s">
        <v>1438</v>
      </c>
      <c r="C69" s="25" t="s">
        <v>13</v>
      </c>
      <c r="D69" s="26">
        <v>8</v>
      </c>
      <c r="E69" s="26">
        <v>8</v>
      </c>
      <c r="F69" s="27">
        <v>3</v>
      </c>
      <c r="G69" s="28">
        <f>STOCK!$F69*STOCK!$E69</f>
        <v>24</v>
      </c>
      <c r="H69" s="29"/>
    </row>
    <row r="70" spans="1:8">
      <c r="A70" s="12" t="s">
        <v>1032</v>
      </c>
      <c r="B70" s="12" t="s">
        <v>1038</v>
      </c>
      <c r="C70" s="25" t="s">
        <v>9</v>
      </c>
      <c r="D70" s="26"/>
      <c r="E70" s="26">
        <v>0</v>
      </c>
      <c r="F70" s="27">
        <v>22</v>
      </c>
      <c r="G70" s="28">
        <f>STOCK!$F70*STOCK!$E70</f>
        <v>0</v>
      </c>
      <c r="H70" s="29"/>
    </row>
    <row r="71" spans="1:8">
      <c r="A71" s="12" t="s">
        <v>1032</v>
      </c>
      <c r="B71" s="12" t="s">
        <v>1039</v>
      </c>
      <c r="C71" s="25" t="s">
        <v>13</v>
      </c>
      <c r="D71" s="26"/>
      <c r="E71" s="26">
        <v>0</v>
      </c>
      <c r="F71" s="27">
        <v>3.97</v>
      </c>
      <c r="G71" s="28">
        <f>STOCK!$F71*STOCK!$E71</f>
        <v>0</v>
      </c>
      <c r="H71" s="29"/>
    </row>
    <row r="72" spans="1:8">
      <c r="A72" s="12" t="s">
        <v>1032</v>
      </c>
      <c r="B72" s="12" t="s">
        <v>1040</v>
      </c>
      <c r="C72" s="25" t="s">
        <v>9</v>
      </c>
      <c r="D72" s="26"/>
      <c r="E72" s="26">
        <v>0</v>
      </c>
      <c r="F72" s="27">
        <v>10.66</v>
      </c>
      <c r="G72" s="28">
        <f>STOCK!$F72*STOCK!$E72</f>
        <v>0</v>
      </c>
      <c r="H72" s="29"/>
    </row>
    <row r="73" spans="1:8">
      <c r="A73" s="12" t="s">
        <v>1032</v>
      </c>
      <c r="B73" s="12" t="s">
        <v>1041</v>
      </c>
      <c r="C73" s="25" t="s">
        <v>9</v>
      </c>
      <c r="D73" s="26"/>
      <c r="E73" s="26">
        <v>0</v>
      </c>
      <c r="F73" s="27">
        <v>2.34</v>
      </c>
      <c r="G73" s="28">
        <f>STOCK!$F73*STOCK!$E73</f>
        <v>0</v>
      </c>
      <c r="H73" s="29"/>
    </row>
    <row r="74" spans="1:8">
      <c r="A74" s="12" t="s">
        <v>8</v>
      </c>
      <c r="B74" s="12" t="s">
        <v>437</v>
      </c>
      <c r="C74" s="25" t="s">
        <v>13</v>
      </c>
      <c r="D74" s="26"/>
      <c r="E74" s="26">
        <v>0</v>
      </c>
      <c r="F74" s="27">
        <v>10.4</v>
      </c>
      <c r="G74" s="28">
        <f>STOCK!$F74*STOCK!$E74</f>
        <v>0</v>
      </c>
      <c r="H74" s="29"/>
    </row>
    <row r="75" spans="1:8">
      <c r="A75" s="12" t="s">
        <v>1376</v>
      </c>
      <c r="B75" s="12" t="s">
        <v>1439</v>
      </c>
      <c r="C75" s="25" t="s">
        <v>1406</v>
      </c>
      <c r="D75" s="26">
        <v>6</v>
      </c>
      <c r="E75" s="26">
        <v>6</v>
      </c>
      <c r="F75" s="27">
        <v>51</v>
      </c>
      <c r="G75" s="28">
        <f>STOCK!$F75*STOCK!$E75</f>
        <v>306</v>
      </c>
      <c r="H75" s="29"/>
    </row>
    <row r="76" spans="1:8">
      <c r="A76" s="12" t="s">
        <v>1376</v>
      </c>
      <c r="B76" s="12" t="s">
        <v>1440</v>
      </c>
      <c r="C76" s="25" t="s">
        <v>13</v>
      </c>
      <c r="D76" s="26">
        <v>10</v>
      </c>
      <c r="E76" s="26">
        <v>10</v>
      </c>
      <c r="F76" s="27">
        <v>8</v>
      </c>
      <c r="G76" s="28">
        <f>STOCK!$F76*STOCK!$E76</f>
        <v>80</v>
      </c>
      <c r="H76" s="29"/>
    </row>
    <row r="77" spans="1:8">
      <c r="A77" s="12" t="s">
        <v>34</v>
      </c>
      <c r="B77" s="12" t="s">
        <v>1564</v>
      </c>
      <c r="C77" s="25" t="s">
        <v>13</v>
      </c>
      <c r="D77" s="26">
        <v>9</v>
      </c>
      <c r="E77" s="26">
        <v>9</v>
      </c>
      <c r="F77" s="27">
        <v>8.0399999999999991</v>
      </c>
      <c r="G77" s="28">
        <f>STOCK!$F77*STOCK!$E77</f>
        <v>72.36</v>
      </c>
      <c r="H77" s="29"/>
    </row>
    <row r="78" spans="1:8">
      <c r="A78" s="12" t="s">
        <v>17</v>
      </c>
      <c r="B78" s="12" t="s">
        <v>1171</v>
      </c>
      <c r="C78" s="25" t="s">
        <v>295</v>
      </c>
      <c r="D78" s="26"/>
      <c r="E78" s="26">
        <v>0</v>
      </c>
      <c r="F78" s="27">
        <v>10</v>
      </c>
      <c r="G78" s="28">
        <f>STOCK!$F78*STOCK!$E78</f>
        <v>0</v>
      </c>
      <c r="H78" s="29"/>
    </row>
    <row r="79" spans="1:8">
      <c r="A79" s="12" t="s">
        <v>504</v>
      </c>
      <c r="B79" s="12" t="s">
        <v>1538</v>
      </c>
      <c r="C79" s="25" t="s">
        <v>1406</v>
      </c>
      <c r="D79" s="26">
        <v>5</v>
      </c>
      <c r="E79" s="26">
        <v>5</v>
      </c>
      <c r="F79" s="27">
        <v>15.36</v>
      </c>
      <c r="G79" s="28">
        <f>STOCK!$F79*STOCK!$E79</f>
        <v>76.8</v>
      </c>
      <c r="H79" s="29"/>
    </row>
    <row r="80" spans="1:8">
      <c r="A80" s="12" t="s">
        <v>368</v>
      </c>
      <c r="B80" s="12" t="s">
        <v>375</v>
      </c>
      <c r="C80" s="25" t="s">
        <v>9</v>
      </c>
      <c r="D80" s="26">
        <v>8</v>
      </c>
      <c r="E80" s="26">
        <v>8</v>
      </c>
      <c r="F80" s="27">
        <v>9.9499999999999993</v>
      </c>
      <c r="G80" s="28">
        <f>STOCK!$F80*STOCK!$E80</f>
        <v>79.599999999999994</v>
      </c>
      <c r="H80" s="29"/>
    </row>
    <row r="81" spans="1:8">
      <c r="A81" s="12" t="s">
        <v>368</v>
      </c>
      <c r="B81" s="12" t="s">
        <v>28</v>
      </c>
      <c r="C81" s="25" t="s">
        <v>9</v>
      </c>
      <c r="D81" s="26"/>
      <c r="E81" s="26">
        <v>0</v>
      </c>
      <c r="F81" s="27">
        <v>12.5</v>
      </c>
      <c r="G81" s="28">
        <f>STOCK!$F81*STOCK!$E81</f>
        <v>0</v>
      </c>
      <c r="H81" s="29"/>
    </row>
    <row r="82" spans="1:8">
      <c r="A82" s="12" t="s">
        <v>504</v>
      </c>
      <c r="B82" s="12" t="s">
        <v>1600</v>
      </c>
      <c r="C82" s="25" t="s">
        <v>11</v>
      </c>
      <c r="D82" s="26">
        <v>10</v>
      </c>
      <c r="E82" s="26">
        <v>10</v>
      </c>
      <c r="F82" s="27">
        <v>11.45</v>
      </c>
      <c r="G82" s="28">
        <f>STOCK!$F82*STOCK!$E82</f>
        <v>114.5</v>
      </c>
      <c r="H82" s="29"/>
    </row>
    <row r="83" spans="1:8">
      <c r="A83" s="12" t="s">
        <v>15</v>
      </c>
      <c r="B83" s="12" t="s">
        <v>302</v>
      </c>
      <c r="C83" s="25" t="s">
        <v>9</v>
      </c>
      <c r="D83" s="26">
        <v>20</v>
      </c>
      <c r="E83" s="26">
        <v>13</v>
      </c>
      <c r="F83" s="27">
        <v>8.59</v>
      </c>
      <c r="G83" s="28">
        <f>STOCK!$F83*STOCK!$E83</f>
        <v>111.67</v>
      </c>
      <c r="H83" s="29"/>
    </row>
    <row r="84" spans="1:8">
      <c r="A84" s="12" t="s">
        <v>1032</v>
      </c>
      <c r="B84" s="12" t="s">
        <v>1042</v>
      </c>
      <c r="C84" s="25" t="s">
        <v>13</v>
      </c>
      <c r="D84" s="26"/>
      <c r="E84" s="26">
        <v>0</v>
      </c>
      <c r="F84" s="27">
        <v>2.63</v>
      </c>
      <c r="G84" s="28">
        <f>STOCK!$F84*STOCK!$E84</f>
        <v>0</v>
      </c>
      <c r="H84" s="29"/>
    </row>
    <row r="85" spans="1:8">
      <c r="A85" s="12" t="s">
        <v>1032</v>
      </c>
      <c r="B85" s="12" t="s">
        <v>1513</v>
      </c>
      <c r="C85" s="25" t="s">
        <v>9</v>
      </c>
      <c r="D85" s="26">
        <v>4</v>
      </c>
      <c r="E85" s="26">
        <v>3</v>
      </c>
      <c r="F85" s="27">
        <v>4.8899999999999997</v>
      </c>
      <c r="G85" s="28">
        <f>STOCK!$F85*STOCK!$E85</f>
        <v>14.67</v>
      </c>
      <c r="H85" s="29"/>
    </row>
    <row r="86" spans="1:8">
      <c r="A86" s="12" t="s">
        <v>1032</v>
      </c>
      <c r="B86" s="12" t="s">
        <v>1043</v>
      </c>
      <c r="C86" s="25" t="s">
        <v>9</v>
      </c>
      <c r="D86" s="26"/>
      <c r="E86" s="26">
        <v>0</v>
      </c>
      <c r="F86" s="27">
        <v>18</v>
      </c>
      <c r="G86" s="28">
        <f>STOCK!$F86*STOCK!$E86</f>
        <v>0</v>
      </c>
      <c r="H86" s="29"/>
    </row>
    <row r="87" spans="1:8">
      <c r="A87" s="12" t="s">
        <v>1032</v>
      </c>
      <c r="B87" s="12" t="s">
        <v>1044</v>
      </c>
      <c r="C87" s="25" t="s">
        <v>9</v>
      </c>
      <c r="D87" s="26"/>
      <c r="E87" s="26">
        <v>0</v>
      </c>
      <c r="F87" s="27">
        <v>23.5</v>
      </c>
      <c r="G87" s="28">
        <f>STOCK!$F87*STOCK!$E87</f>
        <v>0</v>
      </c>
      <c r="H87" s="29"/>
    </row>
    <row r="88" spans="1:8">
      <c r="A88" s="12" t="s">
        <v>15</v>
      </c>
      <c r="B88" s="12" t="s">
        <v>303</v>
      </c>
      <c r="C88" s="25" t="s">
        <v>13</v>
      </c>
      <c r="D88" s="26">
        <v>3</v>
      </c>
      <c r="E88" s="26">
        <v>3</v>
      </c>
      <c r="F88" s="27">
        <v>2.66</v>
      </c>
      <c r="G88" s="28">
        <f>STOCK!$F88*STOCK!$E88</f>
        <v>7.98</v>
      </c>
      <c r="H88" s="29"/>
    </row>
    <row r="89" spans="1:8">
      <c r="A89" s="12" t="s">
        <v>8</v>
      </c>
      <c r="B89" s="12" t="s">
        <v>1441</v>
      </c>
      <c r="C89" s="25" t="s">
        <v>1406</v>
      </c>
      <c r="D89" s="26">
        <v>3</v>
      </c>
      <c r="E89" s="26">
        <v>3</v>
      </c>
      <c r="F89" s="27">
        <v>18.100000000000001</v>
      </c>
      <c r="G89" s="28">
        <f>STOCK!$F89*STOCK!$E89</f>
        <v>54.3</v>
      </c>
      <c r="H89" s="29"/>
    </row>
    <row r="90" spans="1:8">
      <c r="A90" s="12" t="s">
        <v>16</v>
      </c>
      <c r="B90" s="12" t="s">
        <v>795</v>
      </c>
      <c r="C90" s="25" t="s">
        <v>9</v>
      </c>
      <c r="D90" s="26"/>
      <c r="E90" s="26">
        <v>0</v>
      </c>
      <c r="F90" s="27">
        <v>3.71</v>
      </c>
      <c r="G90" s="28">
        <f>STOCK!$F90*STOCK!$E90</f>
        <v>0</v>
      </c>
      <c r="H90" s="29"/>
    </row>
    <row r="91" spans="1:8">
      <c r="A91" s="12" t="s">
        <v>16</v>
      </c>
      <c r="B91" s="13" t="s">
        <v>1565</v>
      </c>
      <c r="C91" s="25" t="s">
        <v>13</v>
      </c>
      <c r="D91" s="26">
        <v>25</v>
      </c>
      <c r="E91" s="26">
        <v>23</v>
      </c>
      <c r="F91" s="27">
        <v>1.23</v>
      </c>
      <c r="G91" s="28">
        <f>STOCK!$F91*STOCK!$E91</f>
        <v>28.29</v>
      </c>
      <c r="H91" s="29"/>
    </row>
    <row r="92" spans="1:8">
      <c r="B92" s="12" t="s">
        <v>796</v>
      </c>
      <c r="C92" s="25" t="s">
        <v>9</v>
      </c>
      <c r="D92" s="26"/>
      <c r="E92" s="26">
        <v>0</v>
      </c>
      <c r="F92" s="27">
        <v>1.35</v>
      </c>
      <c r="G92" s="28">
        <f>STOCK!$F92*STOCK!$E92</f>
        <v>0</v>
      </c>
      <c r="H92" s="29"/>
    </row>
    <row r="93" spans="1:8">
      <c r="A93" s="12" t="s">
        <v>1032</v>
      </c>
      <c r="B93" s="12" t="s">
        <v>1045</v>
      </c>
      <c r="C93" s="25" t="s">
        <v>13</v>
      </c>
      <c r="D93" s="26"/>
      <c r="E93" s="26">
        <v>0</v>
      </c>
      <c r="F93" s="27">
        <v>8</v>
      </c>
      <c r="G93" s="28">
        <f>STOCK!$F93*STOCK!$E93</f>
        <v>0</v>
      </c>
      <c r="H93" s="29"/>
    </row>
    <row r="94" spans="1:8">
      <c r="A94" s="12" t="s">
        <v>1032</v>
      </c>
      <c r="B94" s="12" t="s">
        <v>1046</v>
      </c>
      <c r="C94" s="25" t="s">
        <v>13</v>
      </c>
      <c r="D94" s="26"/>
      <c r="E94" s="26">
        <v>0</v>
      </c>
      <c r="F94" s="27">
        <v>9.39</v>
      </c>
      <c r="G94" s="28">
        <f>STOCK!$F94*STOCK!$E94</f>
        <v>0</v>
      </c>
      <c r="H94" s="29"/>
    </row>
    <row r="95" spans="1:8">
      <c r="A95" s="12" t="s">
        <v>34</v>
      </c>
      <c r="B95" s="12" t="s">
        <v>500</v>
      </c>
      <c r="C95" s="25" t="s">
        <v>13</v>
      </c>
      <c r="D95" s="26">
        <v>10</v>
      </c>
      <c r="E95" s="26">
        <v>10</v>
      </c>
      <c r="F95" s="27">
        <v>38.58</v>
      </c>
      <c r="G95" s="28">
        <f>STOCK!$F95*STOCK!$E95</f>
        <v>385.8</v>
      </c>
      <c r="H95" s="29"/>
    </row>
    <row r="96" spans="1:8">
      <c r="A96" s="12" t="s">
        <v>34</v>
      </c>
      <c r="B96" s="12" t="s">
        <v>501</v>
      </c>
      <c r="C96" s="25" t="s">
        <v>13</v>
      </c>
      <c r="D96" s="26"/>
      <c r="E96" s="26">
        <v>0</v>
      </c>
      <c r="F96" s="27">
        <v>35.47</v>
      </c>
      <c r="G96" s="28">
        <f>STOCK!$F96*STOCK!$E96</f>
        <v>0</v>
      </c>
      <c r="H96" s="29"/>
    </row>
    <row r="97" spans="1:8">
      <c r="A97" s="12" t="s">
        <v>34</v>
      </c>
      <c r="B97" s="12" t="s">
        <v>502</v>
      </c>
      <c r="C97" s="25" t="s">
        <v>13</v>
      </c>
      <c r="D97" s="26"/>
      <c r="E97" s="26">
        <v>0</v>
      </c>
      <c r="F97" s="27">
        <v>38.58</v>
      </c>
      <c r="G97" s="28">
        <f>STOCK!$F97*STOCK!$E97</f>
        <v>0</v>
      </c>
      <c r="H97" s="29"/>
    </row>
    <row r="98" spans="1:8">
      <c r="A98" s="15" t="s">
        <v>31</v>
      </c>
      <c r="B98" s="15" t="s">
        <v>1434</v>
      </c>
      <c r="C98" s="16" t="s">
        <v>1406</v>
      </c>
      <c r="D98" s="16">
        <v>5</v>
      </c>
      <c r="E98" s="26">
        <v>5</v>
      </c>
      <c r="F98" s="30">
        <v>28.62</v>
      </c>
      <c r="G98" s="28">
        <f>STOCK!$F99*STOCK!$E99</f>
        <v>88.6</v>
      </c>
      <c r="H98" s="15"/>
    </row>
    <row r="99" spans="1:8">
      <c r="A99" s="12" t="s">
        <v>31</v>
      </c>
      <c r="B99" s="14" t="s">
        <v>1575</v>
      </c>
      <c r="C99" s="25" t="s">
        <v>1410</v>
      </c>
      <c r="D99" s="26">
        <v>20</v>
      </c>
      <c r="E99" s="26">
        <v>20</v>
      </c>
      <c r="F99" s="27">
        <v>4.43</v>
      </c>
      <c r="G99" s="28">
        <f>STOCK!$F98*STOCK!$E98</f>
        <v>143.1</v>
      </c>
      <c r="H99" s="29"/>
    </row>
    <row r="100" spans="1:8">
      <c r="A100" s="12" t="s">
        <v>8</v>
      </c>
      <c r="B100" s="12" t="s">
        <v>438</v>
      </c>
      <c r="C100" s="25" t="s">
        <v>13</v>
      </c>
      <c r="D100" s="26"/>
      <c r="E100" s="26">
        <v>0</v>
      </c>
      <c r="F100" s="27">
        <v>3</v>
      </c>
      <c r="G100" s="28">
        <f>STOCK!$F100*STOCK!$E100</f>
        <v>0</v>
      </c>
      <c r="H100" s="29"/>
    </row>
    <row r="101" spans="1:8">
      <c r="A101" s="12" t="s">
        <v>498</v>
      </c>
      <c r="B101" s="12" t="s">
        <v>503</v>
      </c>
      <c r="C101" s="25" t="s">
        <v>9</v>
      </c>
      <c r="D101" s="26"/>
      <c r="E101" s="26">
        <v>0</v>
      </c>
      <c r="F101" s="27">
        <v>3.44</v>
      </c>
      <c r="G101" s="28">
        <f>STOCK!$F101*STOCK!$E101</f>
        <v>0</v>
      </c>
      <c r="H101" s="29"/>
    </row>
    <row r="102" spans="1:8">
      <c r="A102" s="12" t="s">
        <v>17</v>
      </c>
      <c r="B102" s="12" t="s">
        <v>1624</v>
      </c>
      <c r="C102" s="25" t="s">
        <v>295</v>
      </c>
      <c r="D102" s="26"/>
      <c r="E102" s="26">
        <v>0</v>
      </c>
      <c r="F102" s="27">
        <v>21.28</v>
      </c>
      <c r="G102" s="28">
        <f>STOCK!$F102*STOCK!$E102</f>
        <v>0</v>
      </c>
      <c r="H102" s="29"/>
    </row>
    <row r="103" spans="1:8">
      <c r="A103" s="12" t="s">
        <v>1032</v>
      </c>
      <c r="B103" s="12" t="s">
        <v>1587</v>
      </c>
      <c r="C103" s="25" t="s">
        <v>11</v>
      </c>
      <c r="D103" s="26">
        <v>10</v>
      </c>
      <c r="E103" s="26">
        <v>7</v>
      </c>
      <c r="F103" s="27">
        <v>1.82</v>
      </c>
      <c r="G103" s="28">
        <f>STOCK!$F103*STOCK!$E103</f>
        <v>12.74</v>
      </c>
      <c r="H103" s="29"/>
    </row>
    <row r="104" spans="1:8">
      <c r="A104" s="12" t="s">
        <v>17</v>
      </c>
      <c r="B104" s="12" t="s">
        <v>1172</v>
      </c>
      <c r="C104" s="25" t="s">
        <v>295</v>
      </c>
      <c r="D104" s="26"/>
      <c r="E104" s="26">
        <v>0</v>
      </c>
      <c r="F104" s="27">
        <v>16.2</v>
      </c>
      <c r="G104" s="28">
        <f>STOCK!$F104*STOCK!$E104</f>
        <v>0</v>
      </c>
      <c r="H104" s="29"/>
    </row>
    <row r="105" spans="1:8">
      <c r="A105" s="12" t="s">
        <v>504</v>
      </c>
      <c r="B105" s="12" t="s">
        <v>505</v>
      </c>
      <c r="C105" s="25" t="s">
        <v>1406</v>
      </c>
      <c r="D105" s="26"/>
      <c r="E105" s="26">
        <v>0</v>
      </c>
      <c r="F105" s="27">
        <v>16.41</v>
      </c>
      <c r="G105" s="28">
        <f>STOCK!$F105*STOCK!$E105</f>
        <v>0</v>
      </c>
      <c r="H105" s="29"/>
    </row>
    <row r="106" spans="1:8">
      <c r="A106" s="12" t="s">
        <v>504</v>
      </c>
      <c r="B106" s="12" t="s">
        <v>506</v>
      </c>
      <c r="C106" s="25" t="s">
        <v>1406</v>
      </c>
      <c r="D106" s="26">
        <v>10</v>
      </c>
      <c r="E106" s="26">
        <v>10</v>
      </c>
      <c r="F106" s="27">
        <v>83.5</v>
      </c>
      <c r="G106" s="28">
        <f>STOCK!$F106*STOCK!$E106</f>
        <v>835</v>
      </c>
      <c r="H106" s="29"/>
    </row>
    <row r="107" spans="1:8">
      <c r="A107" s="12" t="s">
        <v>504</v>
      </c>
      <c r="B107" s="12" t="s">
        <v>507</v>
      </c>
      <c r="C107" s="25" t="s">
        <v>1406</v>
      </c>
      <c r="D107" s="26"/>
      <c r="E107" s="26">
        <v>0</v>
      </c>
      <c r="F107" s="27">
        <v>43</v>
      </c>
      <c r="G107" s="28">
        <f>STOCK!$F107*STOCK!$E107</f>
        <v>0</v>
      </c>
      <c r="H107" s="29"/>
    </row>
    <row r="108" spans="1:8">
      <c r="A108" s="12" t="s">
        <v>504</v>
      </c>
      <c r="B108" s="12" t="s">
        <v>508</v>
      </c>
      <c r="C108" s="25" t="s">
        <v>1406</v>
      </c>
      <c r="D108" s="26"/>
      <c r="E108" s="26">
        <v>0</v>
      </c>
      <c r="F108" s="27">
        <v>66.95</v>
      </c>
      <c r="G108" s="28">
        <f>STOCK!$F108*STOCK!$E108</f>
        <v>0</v>
      </c>
      <c r="H108" s="29"/>
    </row>
    <row r="109" spans="1:8">
      <c r="A109" s="12" t="s">
        <v>504</v>
      </c>
      <c r="B109" s="12" t="s">
        <v>509</v>
      </c>
      <c r="C109" s="25" t="s">
        <v>1406</v>
      </c>
      <c r="D109" s="26"/>
      <c r="E109" s="26">
        <v>0</v>
      </c>
      <c r="F109" s="27">
        <v>45.46</v>
      </c>
      <c r="G109" s="28">
        <f>STOCK!$F109*STOCK!$E109</f>
        <v>0</v>
      </c>
      <c r="H109" s="29"/>
    </row>
    <row r="110" spans="1:8">
      <c r="A110" s="12" t="s">
        <v>8</v>
      </c>
      <c r="B110" s="12" t="s">
        <v>439</v>
      </c>
      <c r="C110" s="25" t="s">
        <v>13</v>
      </c>
      <c r="D110" s="26"/>
      <c r="E110" s="26">
        <v>0</v>
      </c>
      <c r="F110" s="27">
        <v>8.1</v>
      </c>
      <c r="G110" s="28">
        <f>STOCK!$F110*STOCK!$E110</f>
        <v>0</v>
      </c>
      <c r="H110" s="29"/>
    </row>
    <row r="111" spans="1:8">
      <c r="A111" s="12" t="s">
        <v>1032</v>
      </c>
      <c r="B111" s="12" t="s">
        <v>1047</v>
      </c>
      <c r="C111" s="25" t="s">
        <v>9</v>
      </c>
      <c r="D111" s="26"/>
      <c r="E111" s="26">
        <v>0</v>
      </c>
      <c r="F111" s="27">
        <v>10</v>
      </c>
      <c r="G111" s="28">
        <f>STOCK!$F111*STOCK!$E111</f>
        <v>0</v>
      </c>
      <c r="H111" s="29"/>
    </row>
    <row r="112" spans="1:8">
      <c r="A112" s="12" t="s">
        <v>8</v>
      </c>
      <c r="B112" s="12" t="s">
        <v>440</v>
      </c>
      <c r="C112" s="25" t="s">
        <v>9</v>
      </c>
      <c r="D112" s="26"/>
      <c r="E112" s="26">
        <v>0</v>
      </c>
      <c r="F112" s="27">
        <v>6.5</v>
      </c>
      <c r="G112" s="28">
        <f>STOCK!$F112*STOCK!$E112</f>
        <v>0</v>
      </c>
      <c r="H112" s="29"/>
    </row>
    <row r="113" spans="1:8">
      <c r="A113" s="12" t="s">
        <v>8</v>
      </c>
      <c r="B113" s="12" t="s">
        <v>441</v>
      </c>
      <c r="C113" s="25" t="s">
        <v>9</v>
      </c>
      <c r="D113" s="26"/>
      <c r="E113" s="26">
        <v>0</v>
      </c>
      <c r="F113" s="27">
        <v>8.1999999999999993</v>
      </c>
      <c r="G113" s="28">
        <f>STOCK!$F113*STOCK!$E113</f>
        <v>0</v>
      </c>
      <c r="H113" s="29"/>
    </row>
    <row r="114" spans="1:8">
      <c r="A114" s="12" t="s">
        <v>34</v>
      </c>
      <c r="B114" s="12" t="s">
        <v>510</v>
      </c>
      <c r="C114" s="25" t="s">
        <v>1406</v>
      </c>
      <c r="D114" s="26"/>
      <c r="E114" s="26">
        <v>0</v>
      </c>
      <c r="F114" s="27">
        <v>15</v>
      </c>
      <c r="G114" s="28">
        <f>STOCK!$F114*STOCK!$E114</f>
        <v>0</v>
      </c>
      <c r="H114" s="29"/>
    </row>
    <row r="115" spans="1:8">
      <c r="A115" s="12" t="s">
        <v>1032</v>
      </c>
      <c r="B115" s="12" t="s">
        <v>1048</v>
      </c>
      <c r="C115" s="25" t="s">
        <v>9</v>
      </c>
      <c r="D115" s="26"/>
      <c r="E115" s="26">
        <v>0</v>
      </c>
      <c r="F115" s="27">
        <v>6.42</v>
      </c>
      <c r="G115" s="28">
        <f>STOCK!$F115*STOCK!$E115</f>
        <v>0</v>
      </c>
      <c r="H115" s="29"/>
    </row>
    <row r="116" spans="1:8">
      <c r="B116" s="12" t="s">
        <v>797</v>
      </c>
      <c r="C116" s="25" t="s">
        <v>13</v>
      </c>
      <c r="D116" s="26"/>
      <c r="E116" s="26">
        <v>0</v>
      </c>
      <c r="F116" s="27">
        <v>36.5</v>
      </c>
      <c r="G116" s="28">
        <f>STOCK!$F116*STOCK!$E116</f>
        <v>0</v>
      </c>
      <c r="H116" s="29"/>
    </row>
    <row r="117" spans="1:8">
      <c r="A117" s="12" t="s">
        <v>1032</v>
      </c>
      <c r="B117" s="12" t="s">
        <v>1049</v>
      </c>
      <c r="C117" s="25" t="s">
        <v>13</v>
      </c>
      <c r="D117" s="26"/>
      <c r="E117" s="26">
        <v>0</v>
      </c>
      <c r="F117" s="27">
        <v>1.28</v>
      </c>
      <c r="G117" s="28">
        <f>STOCK!$F117*STOCK!$E117</f>
        <v>0</v>
      </c>
      <c r="H117" s="29"/>
    </row>
    <row r="118" spans="1:8">
      <c r="A118" s="12" t="s">
        <v>8</v>
      </c>
      <c r="B118" s="12" t="s">
        <v>442</v>
      </c>
      <c r="C118" s="25" t="s">
        <v>9</v>
      </c>
      <c r="D118" s="26"/>
      <c r="E118" s="26">
        <v>0</v>
      </c>
      <c r="F118" s="27">
        <v>2</v>
      </c>
      <c r="G118" s="28">
        <f>STOCK!$F118*STOCK!$E118</f>
        <v>0</v>
      </c>
      <c r="H118" s="29"/>
    </row>
    <row r="119" spans="1:8">
      <c r="A119" s="12" t="s">
        <v>16</v>
      </c>
      <c r="B119" s="12" t="s">
        <v>1579</v>
      </c>
      <c r="C119" s="25" t="s">
        <v>9</v>
      </c>
      <c r="D119" s="26">
        <v>8</v>
      </c>
      <c r="E119" s="26">
        <v>8</v>
      </c>
      <c r="F119" s="27">
        <v>0.99</v>
      </c>
      <c r="G119" s="28">
        <f>STOCK!$F120*STOCK!$E120</f>
        <v>7.92</v>
      </c>
      <c r="H119" s="29"/>
    </row>
    <row r="120" spans="1:8">
      <c r="A120" s="12" t="s">
        <v>16</v>
      </c>
      <c r="B120" s="12" t="s">
        <v>1472</v>
      </c>
      <c r="C120" s="25" t="s">
        <v>1404</v>
      </c>
      <c r="D120" s="26">
        <v>8</v>
      </c>
      <c r="E120" s="26">
        <v>8</v>
      </c>
      <c r="F120" s="27">
        <v>0.99</v>
      </c>
      <c r="G120" s="28">
        <f>STOCK!$F121*STOCK!$E121</f>
        <v>0</v>
      </c>
      <c r="H120" s="29"/>
    </row>
    <row r="121" spans="1:8">
      <c r="A121" s="12" t="s">
        <v>16</v>
      </c>
      <c r="B121" s="12" t="s">
        <v>798</v>
      </c>
      <c r="C121" s="25" t="s">
        <v>9</v>
      </c>
      <c r="D121" s="26"/>
      <c r="E121" s="26">
        <v>0</v>
      </c>
      <c r="F121" s="27">
        <v>1.58</v>
      </c>
      <c r="G121" s="28">
        <f>STOCK!$F122*STOCK!$E122</f>
        <v>7.95</v>
      </c>
      <c r="H121" s="29"/>
    </row>
    <row r="122" spans="1:8">
      <c r="A122" s="12" t="s">
        <v>16</v>
      </c>
      <c r="B122" s="12" t="s">
        <v>1578</v>
      </c>
      <c r="C122" s="25" t="s">
        <v>9</v>
      </c>
      <c r="D122" s="26">
        <v>5</v>
      </c>
      <c r="E122" s="26">
        <v>5</v>
      </c>
      <c r="F122" s="27">
        <v>1.59</v>
      </c>
      <c r="G122" s="28">
        <f>STOCK!$F123*STOCK!$E123</f>
        <v>0</v>
      </c>
      <c r="H122" s="29"/>
    </row>
    <row r="123" spans="1:8">
      <c r="A123" s="12" t="s">
        <v>16</v>
      </c>
      <c r="B123" s="12" t="s">
        <v>799</v>
      </c>
      <c r="C123" s="25" t="s">
        <v>9</v>
      </c>
      <c r="D123" s="26"/>
      <c r="E123" s="26">
        <v>0</v>
      </c>
      <c r="F123" s="27">
        <v>1.97</v>
      </c>
      <c r="G123" s="28">
        <f>STOCK!$F124*STOCK!$E124</f>
        <v>16.899999999999999</v>
      </c>
      <c r="H123" s="29"/>
    </row>
    <row r="124" spans="1:8">
      <c r="A124" s="12" t="s">
        <v>16</v>
      </c>
      <c r="B124" s="12" t="s">
        <v>1589</v>
      </c>
      <c r="C124" s="25" t="s">
        <v>11</v>
      </c>
      <c r="D124" s="26">
        <v>5</v>
      </c>
      <c r="E124" s="26">
        <v>5</v>
      </c>
      <c r="F124" s="27">
        <v>3.38</v>
      </c>
      <c r="G124" s="28">
        <f>STOCK!$F119*STOCK!$E119</f>
        <v>7.92</v>
      </c>
      <c r="H124" s="29"/>
    </row>
    <row r="125" spans="1:8">
      <c r="A125" s="12" t="s">
        <v>16</v>
      </c>
      <c r="B125" s="12" t="s">
        <v>1473</v>
      </c>
      <c r="C125" s="25" t="s">
        <v>9</v>
      </c>
      <c r="D125" s="26">
        <v>5</v>
      </c>
      <c r="E125" s="26">
        <v>5</v>
      </c>
      <c r="F125" s="27">
        <v>1.59</v>
      </c>
      <c r="G125" s="28">
        <f>STOCK!$F125*STOCK!$E125</f>
        <v>7.95</v>
      </c>
      <c r="H125" s="29"/>
    </row>
    <row r="126" spans="1:8">
      <c r="A126" s="12" t="s">
        <v>1032</v>
      </c>
      <c r="B126" s="12" t="s">
        <v>1051</v>
      </c>
      <c r="C126" s="25" t="s">
        <v>9</v>
      </c>
      <c r="D126" s="26"/>
      <c r="E126" s="26">
        <v>0</v>
      </c>
      <c r="F126" s="27">
        <v>13.88</v>
      </c>
      <c r="G126" s="28">
        <f>STOCK!$F126*STOCK!$E126</f>
        <v>0</v>
      </c>
      <c r="H126" s="29"/>
    </row>
    <row r="127" spans="1:8">
      <c r="A127" s="12" t="s">
        <v>14</v>
      </c>
      <c r="B127" s="12" t="s">
        <v>304</v>
      </c>
      <c r="C127" s="25" t="s">
        <v>9</v>
      </c>
      <c r="D127" s="26">
        <v>15</v>
      </c>
      <c r="E127" s="26">
        <v>15</v>
      </c>
      <c r="F127" s="27">
        <v>25</v>
      </c>
      <c r="G127" s="28">
        <f>STOCK!$F127*STOCK!$E127</f>
        <v>375</v>
      </c>
      <c r="H127" s="29"/>
    </row>
    <row r="128" spans="1:8">
      <c r="A128" s="12" t="s">
        <v>1032</v>
      </c>
      <c r="B128" s="12" t="s">
        <v>1050</v>
      </c>
      <c r="C128" s="25" t="s">
        <v>13</v>
      </c>
      <c r="D128" s="26"/>
      <c r="E128" s="26">
        <v>0</v>
      </c>
      <c r="F128" s="27">
        <v>0.1</v>
      </c>
      <c r="G128" s="28">
        <f>STOCK!$F128*STOCK!$E128</f>
        <v>0</v>
      </c>
      <c r="H128" s="29"/>
    </row>
    <row r="129" spans="1:8">
      <c r="A129" s="12" t="s">
        <v>21</v>
      </c>
      <c r="B129" s="12" t="s">
        <v>305</v>
      </c>
      <c r="C129" s="25" t="s">
        <v>9</v>
      </c>
      <c r="D129" s="26">
        <v>20</v>
      </c>
      <c r="E129" s="26">
        <v>20</v>
      </c>
      <c r="F129" s="27">
        <v>8.9</v>
      </c>
      <c r="G129" s="28">
        <f>STOCK!$F129*STOCK!$E129</f>
        <v>178</v>
      </c>
      <c r="H129" s="29">
        <v>44457</v>
      </c>
    </row>
    <row r="130" spans="1:8">
      <c r="A130" s="12" t="s">
        <v>27</v>
      </c>
      <c r="B130" s="12" t="s">
        <v>306</v>
      </c>
      <c r="C130" s="25" t="s">
        <v>9</v>
      </c>
      <c r="D130" s="26">
        <v>25</v>
      </c>
      <c r="E130" s="26">
        <v>21</v>
      </c>
      <c r="F130" s="27">
        <v>22</v>
      </c>
      <c r="G130" s="28">
        <f>STOCK!$F130*STOCK!$E130</f>
        <v>462</v>
      </c>
      <c r="H130" s="29">
        <v>44449</v>
      </c>
    </row>
    <row r="131" spans="1:8">
      <c r="A131" s="12" t="s">
        <v>1376</v>
      </c>
      <c r="B131" s="12" t="s">
        <v>1378</v>
      </c>
      <c r="C131" s="25" t="s">
        <v>13</v>
      </c>
      <c r="D131" s="26"/>
      <c r="E131" s="26">
        <v>0</v>
      </c>
      <c r="F131" s="27">
        <v>9.14</v>
      </c>
      <c r="G131" s="28">
        <f>STOCK!$F131*STOCK!$E131</f>
        <v>0</v>
      </c>
      <c r="H131" s="29"/>
    </row>
    <row r="132" spans="1:8">
      <c r="A132" s="12" t="s">
        <v>498</v>
      </c>
      <c r="B132" s="12" t="s">
        <v>1625</v>
      </c>
      <c r="C132" s="25" t="s">
        <v>13</v>
      </c>
      <c r="D132" s="26"/>
      <c r="E132" s="26">
        <v>0</v>
      </c>
      <c r="F132" s="27">
        <v>16.8</v>
      </c>
      <c r="G132" s="28">
        <f>STOCK!$F132*STOCK!$E132</f>
        <v>0</v>
      </c>
      <c r="H132" s="29"/>
    </row>
    <row r="133" spans="1:8">
      <c r="A133" s="12" t="s">
        <v>498</v>
      </c>
      <c r="B133" s="12" t="s">
        <v>652</v>
      </c>
      <c r="C133" s="25" t="s">
        <v>9</v>
      </c>
      <c r="D133" s="26"/>
      <c r="E133" s="26">
        <v>0</v>
      </c>
      <c r="F133" s="27">
        <v>14.5</v>
      </c>
      <c r="G133" s="28">
        <f>STOCK!$F133*STOCK!$E133</f>
        <v>0</v>
      </c>
      <c r="H133" s="29"/>
    </row>
    <row r="134" spans="1:8">
      <c r="A134" s="12" t="s">
        <v>498</v>
      </c>
      <c r="B134" s="12" t="s">
        <v>653</v>
      </c>
      <c r="C134" s="25" t="s">
        <v>9</v>
      </c>
      <c r="D134" s="26"/>
      <c r="E134" s="26">
        <v>0</v>
      </c>
      <c r="F134" s="27">
        <v>5.8</v>
      </c>
      <c r="G134" s="28">
        <f>STOCK!$F134*STOCK!$E134</f>
        <v>0</v>
      </c>
      <c r="H134" s="29"/>
    </row>
    <row r="135" spans="1:8">
      <c r="A135" s="12" t="s">
        <v>498</v>
      </c>
      <c r="B135" s="12" t="s">
        <v>1626</v>
      </c>
      <c r="C135" s="25" t="s">
        <v>13</v>
      </c>
      <c r="D135" s="26"/>
      <c r="E135" s="26">
        <v>0</v>
      </c>
      <c r="F135" s="27">
        <v>12.5</v>
      </c>
      <c r="G135" s="28">
        <f>STOCK!$F135*STOCK!$E135</f>
        <v>0</v>
      </c>
      <c r="H135" s="29"/>
    </row>
    <row r="136" spans="1:8">
      <c r="A136" s="12" t="s">
        <v>10</v>
      </c>
      <c r="B136" s="12" t="s">
        <v>800</v>
      </c>
      <c r="C136" s="25" t="s">
        <v>1448</v>
      </c>
      <c r="D136" s="26"/>
      <c r="E136" s="26">
        <v>0</v>
      </c>
      <c r="F136" s="27">
        <v>2.95</v>
      </c>
      <c r="G136" s="28">
        <f>STOCK!$F136*STOCK!$E136</f>
        <v>0</v>
      </c>
      <c r="H136" s="29"/>
    </row>
    <row r="137" spans="1:8">
      <c r="A137" s="12" t="s">
        <v>10</v>
      </c>
      <c r="B137" s="12" t="s">
        <v>511</v>
      </c>
      <c r="C137" s="25" t="s">
        <v>9</v>
      </c>
      <c r="D137" s="26"/>
      <c r="E137" s="26">
        <v>0</v>
      </c>
      <c r="F137" s="27">
        <v>13</v>
      </c>
      <c r="G137" s="28">
        <f>STOCK!$F137*STOCK!$E137</f>
        <v>0</v>
      </c>
      <c r="H137" s="29"/>
    </row>
    <row r="138" spans="1:8">
      <c r="A138" s="12" t="s">
        <v>17</v>
      </c>
      <c r="B138" s="12" t="s">
        <v>1173</v>
      </c>
      <c r="C138" s="25" t="s">
        <v>295</v>
      </c>
      <c r="D138" s="26">
        <v>9</v>
      </c>
      <c r="E138" s="26">
        <v>9</v>
      </c>
      <c r="F138" s="27">
        <v>5.28</v>
      </c>
      <c r="G138" s="28">
        <f>STOCK!$F138*STOCK!$E138</f>
        <v>47.52</v>
      </c>
      <c r="H138" s="29"/>
    </row>
    <row r="139" spans="1:8">
      <c r="A139" s="12" t="s">
        <v>17</v>
      </c>
      <c r="B139" s="12" t="s">
        <v>1174</v>
      </c>
      <c r="C139" s="25" t="s">
        <v>295</v>
      </c>
      <c r="D139" s="26"/>
      <c r="E139" s="26">
        <v>0</v>
      </c>
      <c r="F139" s="27">
        <v>4.3899999999999997</v>
      </c>
      <c r="G139" s="28">
        <f>STOCK!$F139*STOCK!$E139</f>
        <v>0</v>
      </c>
      <c r="H139" s="29"/>
    </row>
    <row r="140" spans="1:8">
      <c r="A140" s="12" t="s">
        <v>498</v>
      </c>
      <c r="B140" s="12" t="s">
        <v>1627</v>
      </c>
      <c r="C140" s="25" t="s">
        <v>11</v>
      </c>
      <c r="D140" s="26"/>
      <c r="E140" s="26">
        <v>0</v>
      </c>
      <c r="F140" s="27">
        <v>90</v>
      </c>
      <c r="G140" s="28">
        <f>STOCK!$F140*STOCK!$E140</f>
        <v>0</v>
      </c>
      <c r="H140" s="29"/>
    </row>
    <row r="141" spans="1:8">
      <c r="A141" s="12" t="s">
        <v>16</v>
      </c>
      <c r="B141" s="12" t="s">
        <v>801</v>
      </c>
      <c r="C141" s="25" t="s">
        <v>1413</v>
      </c>
      <c r="D141" s="26"/>
      <c r="E141" s="26">
        <v>0</v>
      </c>
      <c r="F141" s="27">
        <v>1.38</v>
      </c>
      <c r="G141" s="28">
        <f>STOCK!$F141*STOCK!$E141</f>
        <v>0</v>
      </c>
      <c r="H141" s="29"/>
    </row>
    <row r="142" spans="1:8">
      <c r="A142" s="12" t="s">
        <v>16</v>
      </c>
      <c r="B142" s="12" t="s">
        <v>802</v>
      </c>
      <c r="C142" s="25" t="s">
        <v>9</v>
      </c>
      <c r="D142" s="26"/>
      <c r="E142" s="26">
        <v>0</v>
      </c>
      <c r="F142" s="27">
        <v>22.12</v>
      </c>
      <c r="G142" s="28">
        <f>STOCK!$F142*STOCK!$E142</f>
        <v>0</v>
      </c>
      <c r="H142" s="29"/>
    </row>
    <row r="143" spans="1:8">
      <c r="A143" s="12" t="s">
        <v>16</v>
      </c>
      <c r="B143" s="12" t="s">
        <v>803</v>
      </c>
      <c r="C143" s="25" t="s">
        <v>9</v>
      </c>
      <c r="D143" s="26"/>
      <c r="E143" s="26">
        <v>0</v>
      </c>
      <c r="F143" s="27">
        <v>1.97</v>
      </c>
      <c r="G143" s="28">
        <f>STOCK!$F143*STOCK!$E143</f>
        <v>0</v>
      </c>
      <c r="H143" s="29"/>
    </row>
    <row r="144" spans="1:8">
      <c r="A144" s="12" t="s">
        <v>16</v>
      </c>
      <c r="B144" s="12" t="s">
        <v>804</v>
      </c>
      <c r="C144" s="25" t="s">
        <v>9</v>
      </c>
      <c r="D144" s="26"/>
      <c r="E144" s="26">
        <v>0</v>
      </c>
      <c r="F144" s="27">
        <v>2.17</v>
      </c>
      <c r="G144" s="28">
        <f>STOCK!$F144*STOCK!$E144</f>
        <v>0</v>
      </c>
      <c r="H144" s="29"/>
    </row>
    <row r="145" spans="1:8">
      <c r="B145" s="12" t="s">
        <v>805</v>
      </c>
      <c r="C145" s="25" t="s">
        <v>13</v>
      </c>
      <c r="D145" s="26">
        <v>10</v>
      </c>
      <c r="E145" s="26">
        <v>10</v>
      </c>
      <c r="F145" s="27">
        <v>0.54</v>
      </c>
      <c r="G145" s="28">
        <f>STOCK!$F145*STOCK!$E145</f>
        <v>5.4</v>
      </c>
      <c r="H145" s="29"/>
    </row>
    <row r="146" spans="1:8">
      <c r="B146" s="12" t="s">
        <v>806</v>
      </c>
      <c r="C146" s="25" t="s">
        <v>9</v>
      </c>
      <c r="D146" s="26">
        <v>12</v>
      </c>
      <c r="E146" s="26">
        <v>12</v>
      </c>
      <c r="F146" s="27">
        <v>20.69</v>
      </c>
      <c r="G146" s="28">
        <f>STOCK!$F146*STOCK!$E146</f>
        <v>248.28</v>
      </c>
      <c r="H146" s="29"/>
    </row>
    <row r="147" spans="1:8">
      <c r="A147" s="12" t="s">
        <v>10</v>
      </c>
      <c r="B147" s="12" t="s">
        <v>807</v>
      </c>
      <c r="C147" s="25" t="s">
        <v>9</v>
      </c>
      <c r="D147" s="26">
        <v>8</v>
      </c>
      <c r="E147" s="26">
        <v>8</v>
      </c>
      <c r="F147" s="27">
        <v>38.4</v>
      </c>
      <c r="G147" s="28">
        <f>STOCK!$F147*STOCK!$E147</f>
        <v>307.2</v>
      </c>
      <c r="H147" s="29"/>
    </row>
    <row r="148" spans="1:8">
      <c r="A148" s="12" t="s">
        <v>368</v>
      </c>
      <c r="B148" s="12" t="s">
        <v>36</v>
      </c>
      <c r="C148" s="25" t="s">
        <v>9</v>
      </c>
      <c r="D148" s="26"/>
      <c r="E148" s="26">
        <v>0</v>
      </c>
      <c r="F148" s="27">
        <v>9.9</v>
      </c>
      <c r="G148" s="28">
        <f>STOCK!$F148*STOCK!$E148</f>
        <v>0</v>
      </c>
      <c r="H148" s="29"/>
    </row>
    <row r="149" spans="1:8">
      <c r="A149" s="12" t="s">
        <v>14</v>
      </c>
      <c r="B149" s="12" t="s">
        <v>309</v>
      </c>
      <c r="C149" s="25" t="s">
        <v>13</v>
      </c>
      <c r="D149" s="26">
        <v>3</v>
      </c>
      <c r="E149" s="26">
        <v>3</v>
      </c>
      <c r="F149" s="27">
        <v>2.9</v>
      </c>
      <c r="G149" s="28">
        <f>STOCK!$F149*STOCK!$E149</f>
        <v>8.6999999999999993</v>
      </c>
      <c r="H149" s="29"/>
    </row>
    <row r="150" spans="1:8">
      <c r="A150" s="12" t="s">
        <v>27</v>
      </c>
      <c r="B150" s="12" t="s">
        <v>1628</v>
      </c>
      <c r="C150" s="25" t="s">
        <v>13</v>
      </c>
      <c r="D150" s="26">
        <v>25</v>
      </c>
      <c r="E150" s="26">
        <v>25</v>
      </c>
      <c r="F150" s="27">
        <v>3</v>
      </c>
      <c r="G150" s="28">
        <f>STOCK!$F150*STOCK!$E150</f>
        <v>75</v>
      </c>
      <c r="H150" s="29">
        <v>44438</v>
      </c>
    </row>
    <row r="151" spans="1:8">
      <c r="A151" s="12" t="s">
        <v>1032</v>
      </c>
      <c r="B151" s="12" t="s">
        <v>1052</v>
      </c>
      <c r="C151" s="25" t="s">
        <v>13</v>
      </c>
      <c r="D151" s="26"/>
      <c r="E151" s="26">
        <v>0</v>
      </c>
      <c r="F151" s="27">
        <v>4.01</v>
      </c>
      <c r="G151" s="28">
        <f>STOCK!$F151*STOCK!$E151</f>
        <v>0</v>
      </c>
      <c r="H151" s="29"/>
    </row>
    <row r="152" spans="1:8">
      <c r="A152" s="12" t="s">
        <v>368</v>
      </c>
      <c r="B152" s="12" t="s">
        <v>37</v>
      </c>
      <c r="C152" s="25" t="s">
        <v>9</v>
      </c>
      <c r="D152" s="26"/>
      <c r="E152" s="26">
        <v>0</v>
      </c>
      <c r="F152" s="27">
        <v>8.5</v>
      </c>
      <c r="G152" s="28">
        <f>STOCK!$F152*STOCK!$E152</f>
        <v>0</v>
      </c>
      <c r="H152" s="29"/>
    </row>
    <row r="153" spans="1:8">
      <c r="A153" s="12" t="s">
        <v>498</v>
      </c>
      <c r="B153" s="12" t="s">
        <v>512</v>
      </c>
      <c r="C153" s="25" t="s">
        <v>9</v>
      </c>
      <c r="D153" s="26"/>
      <c r="E153" s="26">
        <v>0</v>
      </c>
      <c r="F153" s="27">
        <v>14</v>
      </c>
      <c r="G153" s="28">
        <f>STOCK!$F153*STOCK!$E153</f>
        <v>0</v>
      </c>
      <c r="H153" s="29"/>
    </row>
    <row r="154" spans="1:8">
      <c r="A154" s="12" t="s">
        <v>498</v>
      </c>
      <c r="B154" s="12" t="s">
        <v>654</v>
      </c>
      <c r="C154" s="25" t="s">
        <v>9</v>
      </c>
      <c r="D154" s="26"/>
      <c r="E154" s="26">
        <v>0</v>
      </c>
      <c r="F154" s="27">
        <v>0</v>
      </c>
      <c r="G154" s="28">
        <f>STOCK!$F154*STOCK!$E154</f>
        <v>0</v>
      </c>
      <c r="H154" s="29"/>
    </row>
    <row r="155" spans="1:8">
      <c r="A155" s="12" t="s">
        <v>17</v>
      </c>
      <c r="B155" s="12" t="s">
        <v>1175</v>
      </c>
      <c r="C155" s="25" t="s">
        <v>295</v>
      </c>
      <c r="D155" s="26"/>
      <c r="E155" s="26">
        <v>0</v>
      </c>
      <c r="F155" s="27">
        <v>16.079999999999998</v>
      </c>
      <c r="G155" s="28">
        <f>STOCK!$F155*STOCK!$E155</f>
        <v>0</v>
      </c>
      <c r="H155" s="29"/>
    </row>
    <row r="156" spans="1:8">
      <c r="A156" s="12" t="s">
        <v>17</v>
      </c>
      <c r="B156" s="12" t="s">
        <v>1176</v>
      </c>
      <c r="C156" s="25" t="s">
        <v>295</v>
      </c>
      <c r="D156" s="26"/>
      <c r="E156" s="26">
        <v>0</v>
      </c>
      <c r="F156" s="27">
        <v>19.5</v>
      </c>
      <c r="G156" s="28">
        <f>STOCK!$F156*STOCK!$E156</f>
        <v>0</v>
      </c>
      <c r="H156" s="29"/>
    </row>
    <row r="157" spans="1:8">
      <c r="A157" s="12" t="s">
        <v>17</v>
      </c>
      <c r="B157" s="12" t="s">
        <v>1177</v>
      </c>
      <c r="C157" s="25" t="s">
        <v>295</v>
      </c>
      <c r="D157" s="26"/>
      <c r="E157" s="26">
        <v>0</v>
      </c>
      <c r="F157" s="27">
        <v>0</v>
      </c>
      <c r="G157" s="28">
        <f>STOCK!$F157*STOCK!$E157</f>
        <v>0</v>
      </c>
      <c r="H157" s="29"/>
    </row>
    <row r="158" spans="1:8">
      <c r="A158" s="12" t="s">
        <v>17</v>
      </c>
      <c r="B158" s="12" t="s">
        <v>1178</v>
      </c>
      <c r="C158" s="25" t="s">
        <v>295</v>
      </c>
      <c r="D158" s="26"/>
      <c r="E158" s="26">
        <v>0</v>
      </c>
      <c r="F158" s="27">
        <v>53.08</v>
      </c>
      <c r="G158" s="28">
        <f>STOCK!$F158*STOCK!$E158</f>
        <v>0</v>
      </c>
      <c r="H158" s="29"/>
    </row>
    <row r="159" spans="1:8">
      <c r="A159" s="12" t="s">
        <v>17</v>
      </c>
      <c r="B159" s="12" t="s">
        <v>1179</v>
      </c>
      <c r="C159" s="25" t="s">
        <v>295</v>
      </c>
      <c r="D159" s="26"/>
      <c r="E159" s="26">
        <v>0</v>
      </c>
      <c r="F159" s="27">
        <v>34.130000000000003</v>
      </c>
      <c r="G159" s="28">
        <f>STOCK!$F159*STOCK!$E159</f>
        <v>0</v>
      </c>
      <c r="H159" s="29"/>
    </row>
    <row r="160" spans="1:8">
      <c r="A160" s="12" t="s">
        <v>17</v>
      </c>
      <c r="B160" s="12" t="s">
        <v>1180</v>
      </c>
      <c r="C160" s="25" t="s">
        <v>295</v>
      </c>
      <c r="D160" s="26"/>
      <c r="E160" s="26">
        <v>0</v>
      </c>
      <c r="F160" s="27">
        <v>17.920000000000002</v>
      </c>
      <c r="G160" s="28">
        <f>STOCK!$F160*STOCK!$E160</f>
        <v>0</v>
      </c>
      <c r="H160" s="29"/>
    </row>
    <row r="161" spans="1:8">
      <c r="A161" s="12" t="s">
        <v>17</v>
      </c>
      <c r="B161" s="12" t="s">
        <v>1181</v>
      </c>
      <c r="C161" s="25" t="s">
        <v>295</v>
      </c>
      <c r="D161" s="26"/>
      <c r="E161" s="26">
        <v>0</v>
      </c>
      <c r="F161" s="27">
        <v>20.83</v>
      </c>
      <c r="G161" s="28">
        <f>STOCK!$F161*STOCK!$E161</f>
        <v>0</v>
      </c>
      <c r="H161" s="29"/>
    </row>
    <row r="162" spans="1:8">
      <c r="A162" s="12" t="s">
        <v>17</v>
      </c>
      <c r="B162" s="12" t="s">
        <v>1182</v>
      </c>
      <c r="C162" s="25" t="s">
        <v>295</v>
      </c>
      <c r="D162" s="26"/>
      <c r="E162" s="26">
        <v>0</v>
      </c>
      <c r="F162" s="27">
        <v>20.83</v>
      </c>
      <c r="G162" s="28">
        <f>STOCK!$F162*STOCK!$E162</f>
        <v>0</v>
      </c>
      <c r="H162" s="29"/>
    </row>
    <row r="163" spans="1:8">
      <c r="A163" s="12" t="s">
        <v>17</v>
      </c>
      <c r="B163" s="12" t="s">
        <v>1183</v>
      </c>
      <c r="C163" s="25" t="s">
        <v>295</v>
      </c>
      <c r="D163" s="26"/>
      <c r="E163" s="26">
        <v>0</v>
      </c>
      <c r="F163" s="27">
        <v>12.5</v>
      </c>
      <c r="G163" s="28">
        <f>STOCK!$F163*STOCK!$E163</f>
        <v>0</v>
      </c>
      <c r="H163" s="29"/>
    </row>
    <row r="164" spans="1:8">
      <c r="A164" s="12" t="s">
        <v>16</v>
      </c>
      <c r="B164" s="12" t="s">
        <v>808</v>
      </c>
      <c r="C164" s="25" t="s">
        <v>9</v>
      </c>
      <c r="D164" s="26"/>
      <c r="E164" s="26">
        <v>0</v>
      </c>
      <c r="F164" s="27">
        <v>4.03</v>
      </c>
      <c r="G164" s="28">
        <f>STOCK!$F164*STOCK!$E164</f>
        <v>0</v>
      </c>
      <c r="H164" s="29"/>
    </row>
    <row r="165" spans="1:8">
      <c r="A165" s="12" t="s">
        <v>16</v>
      </c>
      <c r="B165" s="12" t="s">
        <v>513</v>
      </c>
      <c r="C165" s="25" t="s">
        <v>9</v>
      </c>
      <c r="D165" s="26"/>
      <c r="E165" s="26">
        <v>0</v>
      </c>
      <c r="F165" s="27">
        <v>38.51</v>
      </c>
      <c r="G165" s="28">
        <f>STOCK!$F165*STOCK!$E165</f>
        <v>0</v>
      </c>
      <c r="H165" s="29"/>
    </row>
    <row r="166" spans="1:8">
      <c r="A166" s="12" t="s">
        <v>16</v>
      </c>
      <c r="B166" s="12" t="s">
        <v>1629</v>
      </c>
      <c r="C166" s="25" t="s">
        <v>9</v>
      </c>
      <c r="D166" s="26"/>
      <c r="E166" s="26">
        <v>0</v>
      </c>
      <c r="F166" s="27">
        <v>51.22</v>
      </c>
      <c r="G166" s="28">
        <f>STOCK!$F166*STOCK!$E166</f>
        <v>0</v>
      </c>
      <c r="H166" s="29"/>
    </row>
    <row r="167" spans="1:8">
      <c r="A167" s="12" t="s">
        <v>16</v>
      </c>
      <c r="B167" s="12" t="s">
        <v>1630</v>
      </c>
      <c r="C167" s="25" t="s">
        <v>9</v>
      </c>
      <c r="D167" s="26"/>
      <c r="E167" s="26">
        <v>0</v>
      </c>
      <c r="F167" s="27">
        <v>24.63</v>
      </c>
      <c r="G167" s="28">
        <f>STOCK!$F167*STOCK!$E167</f>
        <v>0</v>
      </c>
      <c r="H167" s="29"/>
    </row>
    <row r="168" spans="1:8">
      <c r="A168" s="12" t="s">
        <v>16</v>
      </c>
      <c r="B168" s="12" t="s">
        <v>809</v>
      </c>
      <c r="C168" s="25" t="s">
        <v>9</v>
      </c>
      <c r="D168" s="26"/>
      <c r="E168" s="26">
        <v>0</v>
      </c>
      <c r="F168" s="27">
        <v>28.8</v>
      </c>
      <c r="G168" s="28">
        <f>STOCK!$F168*STOCK!$E168</f>
        <v>0</v>
      </c>
      <c r="H168" s="29"/>
    </row>
    <row r="169" spans="1:8">
      <c r="A169" s="12" t="s">
        <v>16</v>
      </c>
      <c r="B169" s="12" t="s">
        <v>810</v>
      </c>
      <c r="C169" s="25" t="s">
        <v>9</v>
      </c>
      <c r="D169" s="26"/>
      <c r="E169" s="26">
        <v>0</v>
      </c>
      <c r="F169" s="27">
        <v>6.2</v>
      </c>
      <c r="G169" s="28">
        <f>STOCK!$F169*STOCK!$E169</f>
        <v>0</v>
      </c>
      <c r="H169" s="29"/>
    </row>
    <row r="170" spans="1:8">
      <c r="A170" s="12" t="s">
        <v>16</v>
      </c>
      <c r="B170" s="12" t="s">
        <v>811</v>
      </c>
      <c r="C170" s="25" t="s">
        <v>9</v>
      </c>
      <c r="D170" s="26">
        <v>8</v>
      </c>
      <c r="E170" s="26">
        <v>7</v>
      </c>
      <c r="F170" s="27">
        <v>3.25</v>
      </c>
      <c r="G170" s="28">
        <f>STOCK!$F170*STOCK!$E170</f>
        <v>22.75</v>
      </c>
      <c r="H170" s="29"/>
    </row>
    <row r="171" spans="1:8">
      <c r="A171" s="12" t="s">
        <v>16</v>
      </c>
      <c r="B171" s="12" t="s">
        <v>812</v>
      </c>
      <c r="C171" s="25" t="s">
        <v>9</v>
      </c>
      <c r="D171" s="26"/>
      <c r="E171" s="26">
        <v>0</v>
      </c>
      <c r="F171" s="27">
        <v>4.7300000000000004</v>
      </c>
      <c r="G171" s="28">
        <f>STOCK!$F171*STOCK!$E171</f>
        <v>0</v>
      </c>
      <c r="H171" s="29"/>
    </row>
    <row r="172" spans="1:8">
      <c r="A172" s="12" t="s">
        <v>16</v>
      </c>
      <c r="B172" s="12" t="s">
        <v>1474</v>
      </c>
      <c r="C172" s="25" t="s">
        <v>9</v>
      </c>
      <c r="D172" s="26">
        <v>5</v>
      </c>
      <c r="E172" s="26">
        <v>5</v>
      </c>
      <c r="F172" s="27">
        <v>5</v>
      </c>
      <c r="G172" s="28">
        <f>STOCK!$F172*STOCK!$E172</f>
        <v>25</v>
      </c>
      <c r="H172" s="29"/>
    </row>
    <row r="173" spans="1:8">
      <c r="A173" s="12" t="s">
        <v>16</v>
      </c>
      <c r="B173" s="12" t="s">
        <v>1631</v>
      </c>
      <c r="C173" s="25" t="s">
        <v>9</v>
      </c>
      <c r="D173" s="26"/>
      <c r="E173" s="26">
        <v>0</v>
      </c>
      <c r="F173" s="27">
        <v>7.82</v>
      </c>
      <c r="G173" s="28">
        <f>STOCK!$F173*STOCK!$E173</f>
        <v>0</v>
      </c>
      <c r="H173" s="29"/>
    </row>
    <row r="174" spans="1:8">
      <c r="A174" s="12" t="s">
        <v>16</v>
      </c>
      <c r="B174" s="12" t="s">
        <v>813</v>
      </c>
      <c r="C174" s="25" t="s">
        <v>9</v>
      </c>
      <c r="D174" s="26"/>
      <c r="E174" s="26">
        <v>0</v>
      </c>
      <c r="F174" s="27">
        <v>31.52</v>
      </c>
      <c r="G174" s="28">
        <f>STOCK!$F174*STOCK!$E174</f>
        <v>0</v>
      </c>
      <c r="H174" s="29"/>
    </row>
    <row r="175" spans="1:8">
      <c r="A175" s="12" t="s">
        <v>16</v>
      </c>
      <c r="B175" s="12" t="s">
        <v>1632</v>
      </c>
      <c r="C175" s="25" t="s">
        <v>9</v>
      </c>
      <c r="D175" s="26"/>
      <c r="E175" s="26">
        <v>0</v>
      </c>
      <c r="F175" s="27">
        <v>16.190000000000001</v>
      </c>
      <c r="G175" s="28">
        <f>STOCK!$F175*STOCK!$E175</f>
        <v>0</v>
      </c>
      <c r="H175" s="29"/>
    </row>
    <row r="176" spans="1:8">
      <c r="A176" s="12" t="s">
        <v>16</v>
      </c>
      <c r="B176" s="12" t="s">
        <v>1633</v>
      </c>
      <c r="C176" s="25" t="s">
        <v>9</v>
      </c>
      <c r="D176" s="26"/>
      <c r="E176" s="26">
        <v>0</v>
      </c>
      <c r="F176" s="27">
        <v>13.49</v>
      </c>
      <c r="G176" s="28">
        <f>STOCK!$F176*STOCK!$E176</f>
        <v>0</v>
      </c>
      <c r="H176" s="29"/>
    </row>
    <row r="177" spans="1:8">
      <c r="A177" s="12" t="s">
        <v>16</v>
      </c>
      <c r="B177" s="12" t="s">
        <v>814</v>
      </c>
      <c r="C177" s="25" t="s">
        <v>9</v>
      </c>
      <c r="D177" s="26"/>
      <c r="E177" s="26">
        <v>0</v>
      </c>
      <c r="F177" s="27">
        <v>10.5</v>
      </c>
      <c r="G177" s="28">
        <f>STOCK!$F177*STOCK!$E177</f>
        <v>0</v>
      </c>
      <c r="H177" s="29"/>
    </row>
    <row r="178" spans="1:8">
      <c r="A178" s="12" t="s">
        <v>16</v>
      </c>
      <c r="B178" s="12" t="s">
        <v>1634</v>
      </c>
      <c r="C178" s="25" t="s">
        <v>9</v>
      </c>
      <c r="D178" s="26"/>
      <c r="E178" s="26">
        <v>0</v>
      </c>
      <c r="F178" s="27">
        <v>14.18</v>
      </c>
      <c r="G178" s="28">
        <f>STOCK!$F178*STOCK!$E178</f>
        <v>0</v>
      </c>
      <c r="H178" s="29"/>
    </row>
    <row r="179" spans="1:8">
      <c r="A179" s="12" t="s">
        <v>16</v>
      </c>
      <c r="B179" s="12" t="s">
        <v>815</v>
      </c>
      <c r="C179" s="25" t="s">
        <v>9</v>
      </c>
      <c r="D179" s="26"/>
      <c r="E179" s="26">
        <v>0</v>
      </c>
      <c r="F179" s="27">
        <v>38.4</v>
      </c>
      <c r="G179" s="28">
        <f>STOCK!$F179*STOCK!$E179</f>
        <v>0</v>
      </c>
      <c r="H179" s="29"/>
    </row>
    <row r="180" spans="1:8">
      <c r="A180" s="12" t="s">
        <v>16</v>
      </c>
      <c r="B180" s="12" t="s">
        <v>816</v>
      </c>
      <c r="C180" s="25" t="s">
        <v>9</v>
      </c>
      <c r="D180" s="26"/>
      <c r="E180" s="26">
        <v>0</v>
      </c>
      <c r="F180" s="27">
        <v>18</v>
      </c>
      <c r="G180" s="28">
        <f>STOCK!$F180*STOCK!$E180</f>
        <v>0</v>
      </c>
      <c r="H180" s="29"/>
    </row>
    <row r="181" spans="1:8">
      <c r="A181" s="12" t="s">
        <v>1032</v>
      </c>
      <c r="B181" s="12" t="s">
        <v>1053</v>
      </c>
      <c r="C181" s="25" t="s">
        <v>13</v>
      </c>
      <c r="D181" s="26"/>
      <c r="E181" s="26">
        <v>0</v>
      </c>
      <c r="F181" s="27">
        <v>2.74</v>
      </c>
      <c r="G181" s="28">
        <f>STOCK!$F181*STOCK!$E181</f>
        <v>0</v>
      </c>
      <c r="H181" s="29"/>
    </row>
    <row r="182" spans="1:8">
      <c r="A182" s="12" t="s">
        <v>8</v>
      </c>
      <c r="B182" s="12" t="s">
        <v>1635</v>
      </c>
      <c r="C182" s="25" t="s">
        <v>9</v>
      </c>
      <c r="D182" s="26"/>
      <c r="E182" s="26">
        <v>0</v>
      </c>
      <c r="F182" s="27">
        <v>11.9</v>
      </c>
      <c r="G182" s="28">
        <f>STOCK!$F182*STOCK!$E182</f>
        <v>0</v>
      </c>
      <c r="H182" s="29"/>
    </row>
    <row r="183" spans="1:8">
      <c r="A183" s="12" t="s">
        <v>17</v>
      </c>
      <c r="B183" s="12" t="s">
        <v>1636</v>
      </c>
      <c r="C183" s="25" t="s">
        <v>295</v>
      </c>
      <c r="D183" s="26"/>
      <c r="E183" s="26">
        <v>0</v>
      </c>
      <c r="F183" s="27">
        <v>5.75</v>
      </c>
      <c r="G183" s="28">
        <f>STOCK!$F183*STOCK!$E183</f>
        <v>0</v>
      </c>
      <c r="H183" s="29"/>
    </row>
    <row r="184" spans="1:8">
      <c r="A184" s="12" t="s">
        <v>1376</v>
      </c>
      <c r="B184" s="12" t="s">
        <v>1379</v>
      </c>
      <c r="C184" s="25" t="s">
        <v>13</v>
      </c>
      <c r="D184" s="26"/>
      <c r="E184" s="26">
        <v>0</v>
      </c>
      <c r="F184" s="27">
        <v>25.6</v>
      </c>
      <c r="G184" s="28">
        <f>STOCK!$F184*STOCK!$E184</f>
        <v>0</v>
      </c>
      <c r="H184" s="29"/>
    </row>
    <row r="185" spans="1:8">
      <c r="A185" s="12" t="s">
        <v>34</v>
      </c>
      <c r="B185" s="12" t="s">
        <v>514</v>
      </c>
      <c r="C185" s="25" t="s">
        <v>13</v>
      </c>
      <c r="D185" s="26"/>
      <c r="E185" s="26">
        <v>0</v>
      </c>
      <c r="F185" s="27">
        <v>14.7</v>
      </c>
      <c r="G185" s="28">
        <f>STOCK!$F185*STOCK!$E185</f>
        <v>0</v>
      </c>
      <c r="H185" s="29"/>
    </row>
    <row r="186" spans="1:8">
      <c r="A186" s="12" t="s">
        <v>16</v>
      </c>
      <c r="B186" s="12" t="s">
        <v>515</v>
      </c>
      <c r="C186" s="25" t="s">
        <v>9</v>
      </c>
      <c r="D186" s="26"/>
      <c r="E186" s="26">
        <v>0</v>
      </c>
      <c r="F186" s="27">
        <v>1.32</v>
      </c>
      <c r="G186" s="28">
        <f>STOCK!$F186*STOCK!$E186</f>
        <v>0</v>
      </c>
      <c r="H186" s="29"/>
    </row>
    <row r="187" spans="1:8">
      <c r="A187" s="12" t="s">
        <v>17</v>
      </c>
      <c r="B187" s="12" t="s">
        <v>1184</v>
      </c>
      <c r="C187" s="25" t="s">
        <v>295</v>
      </c>
      <c r="D187" s="26"/>
      <c r="E187" s="26">
        <v>0</v>
      </c>
      <c r="F187" s="27">
        <v>5.3</v>
      </c>
      <c r="G187" s="28">
        <f>STOCK!$F187*STOCK!$E187</f>
        <v>0</v>
      </c>
      <c r="H187" s="29"/>
    </row>
    <row r="188" spans="1:8">
      <c r="A188" s="12" t="s">
        <v>17</v>
      </c>
      <c r="B188" s="12" t="s">
        <v>1637</v>
      </c>
      <c r="C188" s="25" t="s">
        <v>295</v>
      </c>
      <c r="D188" s="26"/>
      <c r="E188" s="26">
        <v>0</v>
      </c>
      <c r="F188" s="27">
        <v>2.4900000000000002</v>
      </c>
      <c r="G188" s="28">
        <f>STOCK!$F188*STOCK!$E188</f>
        <v>0</v>
      </c>
      <c r="H188" s="29"/>
    </row>
    <row r="189" spans="1:8">
      <c r="A189" s="12" t="s">
        <v>17</v>
      </c>
      <c r="B189" s="12" t="s">
        <v>1185</v>
      </c>
      <c r="C189" s="25" t="s">
        <v>295</v>
      </c>
      <c r="D189" s="26"/>
      <c r="E189" s="26">
        <v>0</v>
      </c>
      <c r="F189" s="27">
        <v>8.1</v>
      </c>
      <c r="G189" s="28">
        <f>STOCK!$F189*STOCK!$E189</f>
        <v>0</v>
      </c>
      <c r="H189" s="29"/>
    </row>
    <row r="190" spans="1:8">
      <c r="A190" s="12" t="s">
        <v>17</v>
      </c>
      <c r="B190" s="12" t="s">
        <v>1186</v>
      </c>
      <c r="C190" s="25" t="s">
        <v>295</v>
      </c>
      <c r="D190" s="26"/>
      <c r="E190" s="26">
        <v>0</v>
      </c>
      <c r="F190" s="27">
        <v>16.850000000000001</v>
      </c>
      <c r="G190" s="28">
        <f>STOCK!$F190*STOCK!$E190</f>
        <v>0</v>
      </c>
      <c r="H190" s="29"/>
    </row>
    <row r="191" spans="1:8">
      <c r="A191" s="12" t="s">
        <v>15</v>
      </c>
      <c r="B191" s="12" t="s">
        <v>310</v>
      </c>
      <c r="C191" s="25" t="s">
        <v>9</v>
      </c>
      <c r="D191" s="26">
        <v>25</v>
      </c>
      <c r="E191" s="26">
        <v>25</v>
      </c>
      <c r="F191" s="27">
        <v>30.9</v>
      </c>
      <c r="G191" s="28">
        <f>STOCK!$F191*STOCK!$E191</f>
        <v>772.5</v>
      </c>
      <c r="H191" s="29"/>
    </row>
    <row r="192" spans="1:8">
      <c r="A192" s="12" t="s">
        <v>1032</v>
      </c>
      <c r="B192" s="12" t="s">
        <v>1054</v>
      </c>
      <c r="C192" s="25" t="s">
        <v>9</v>
      </c>
      <c r="D192" s="26"/>
      <c r="E192" s="26">
        <v>0</v>
      </c>
      <c r="F192" s="27">
        <v>17</v>
      </c>
      <c r="G192" s="28">
        <f>STOCK!$F192*STOCK!$E192</f>
        <v>0</v>
      </c>
      <c r="H192" s="29"/>
    </row>
    <row r="193" spans="1:8">
      <c r="B193" s="12" t="s">
        <v>817</v>
      </c>
      <c r="C193" s="25" t="s">
        <v>9</v>
      </c>
      <c r="D193" s="26"/>
      <c r="E193" s="26">
        <v>0</v>
      </c>
      <c r="F193" s="27">
        <v>3.45</v>
      </c>
      <c r="G193" s="28">
        <f>STOCK!$F193*STOCK!$E193</f>
        <v>0</v>
      </c>
      <c r="H193" s="29"/>
    </row>
    <row r="194" spans="1:8">
      <c r="A194" s="12" t="s">
        <v>1032</v>
      </c>
      <c r="B194" s="12" t="s">
        <v>1055</v>
      </c>
      <c r="C194" s="25" t="s">
        <v>9</v>
      </c>
      <c r="D194" s="26"/>
      <c r="E194" s="26">
        <v>0</v>
      </c>
      <c r="F194" s="27">
        <v>6</v>
      </c>
      <c r="G194" s="28">
        <f>STOCK!$F194*STOCK!$E194</f>
        <v>0</v>
      </c>
      <c r="H194" s="29"/>
    </row>
    <row r="195" spans="1:8">
      <c r="A195" s="12" t="s">
        <v>1032</v>
      </c>
      <c r="B195" s="12" t="s">
        <v>1056</v>
      </c>
      <c r="C195" s="25" t="s">
        <v>9</v>
      </c>
      <c r="D195" s="26">
        <v>4</v>
      </c>
      <c r="E195" s="26">
        <v>4</v>
      </c>
      <c r="F195" s="27">
        <v>10.08</v>
      </c>
      <c r="G195" s="28">
        <f>STOCK!$F195*STOCK!$E195</f>
        <v>40.32</v>
      </c>
      <c r="H195" s="29"/>
    </row>
    <row r="196" spans="1:8">
      <c r="A196" s="12" t="s">
        <v>17</v>
      </c>
      <c r="B196" s="12" t="s">
        <v>1187</v>
      </c>
      <c r="C196" s="25" t="s">
        <v>295</v>
      </c>
      <c r="D196" s="26"/>
      <c r="E196" s="26">
        <v>0</v>
      </c>
      <c r="F196" s="27">
        <v>6.11</v>
      </c>
      <c r="G196" s="28">
        <f>STOCK!$F196*STOCK!$E196</f>
        <v>0</v>
      </c>
      <c r="H196" s="29"/>
    </row>
    <row r="197" spans="1:8">
      <c r="A197" s="12" t="s">
        <v>17</v>
      </c>
      <c r="B197" s="12" t="s">
        <v>1188</v>
      </c>
      <c r="C197" s="25" t="s">
        <v>295</v>
      </c>
      <c r="D197" s="26"/>
      <c r="E197" s="26">
        <v>0</v>
      </c>
      <c r="F197" s="27">
        <v>12</v>
      </c>
      <c r="G197" s="28">
        <f>STOCK!$F197*STOCK!$E197</f>
        <v>0</v>
      </c>
      <c r="H197" s="29"/>
    </row>
    <row r="198" spans="1:8">
      <c r="A198" s="12" t="s">
        <v>1032</v>
      </c>
      <c r="B198" s="12" t="s">
        <v>1057</v>
      </c>
      <c r="C198" s="25" t="s">
        <v>9</v>
      </c>
      <c r="D198" s="26"/>
      <c r="E198" s="26">
        <v>0</v>
      </c>
      <c r="F198" s="27">
        <v>9.81</v>
      </c>
      <c r="G198" s="28">
        <f>STOCK!$F198*STOCK!$E198</f>
        <v>0</v>
      </c>
      <c r="H198" s="29"/>
    </row>
    <row r="199" spans="1:8">
      <c r="A199" s="12" t="s">
        <v>1032</v>
      </c>
      <c r="B199" s="12" t="s">
        <v>1532</v>
      </c>
      <c r="C199" s="25" t="s">
        <v>13</v>
      </c>
      <c r="D199" s="26">
        <v>5</v>
      </c>
      <c r="E199" s="26">
        <v>4</v>
      </c>
      <c r="F199" s="27">
        <v>4.21</v>
      </c>
      <c r="G199" s="28">
        <f>STOCK!$F199*STOCK!$E199</f>
        <v>16.84</v>
      </c>
      <c r="H199" s="29"/>
    </row>
    <row r="200" spans="1:8">
      <c r="A200" s="12" t="s">
        <v>1032</v>
      </c>
      <c r="B200" s="12" t="s">
        <v>1058</v>
      </c>
      <c r="C200" s="25" t="s">
        <v>13</v>
      </c>
      <c r="D200" s="26"/>
      <c r="E200" s="26">
        <v>0</v>
      </c>
      <c r="F200" s="27">
        <v>3.69</v>
      </c>
      <c r="G200" s="28">
        <f>STOCK!$F200*STOCK!$E200</f>
        <v>0</v>
      </c>
      <c r="H200" s="29"/>
    </row>
    <row r="201" spans="1:8">
      <c r="A201" s="12" t="s">
        <v>1032</v>
      </c>
      <c r="B201" s="12" t="s">
        <v>1059</v>
      </c>
      <c r="C201" s="25" t="s">
        <v>13</v>
      </c>
      <c r="D201" s="26"/>
      <c r="E201" s="26">
        <v>0</v>
      </c>
      <c r="F201" s="27">
        <v>1.45</v>
      </c>
      <c r="G201" s="28">
        <f>STOCK!$F201*STOCK!$E201</f>
        <v>0</v>
      </c>
      <c r="H201" s="29"/>
    </row>
    <row r="202" spans="1:8">
      <c r="A202" s="12" t="s">
        <v>16</v>
      </c>
      <c r="B202" s="12" t="s">
        <v>818</v>
      </c>
      <c r="C202" s="25" t="s">
        <v>1414</v>
      </c>
      <c r="D202" s="26"/>
      <c r="E202" s="26">
        <v>0</v>
      </c>
      <c r="F202" s="27">
        <v>0.75</v>
      </c>
      <c r="G202" s="28">
        <f>STOCK!$F202*STOCK!$E202</f>
        <v>0</v>
      </c>
      <c r="H202" s="29"/>
    </row>
    <row r="203" spans="1:8">
      <c r="A203" s="12" t="s">
        <v>1376</v>
      </c>
      <c r="B203" s="12" t="s">
        <v>1380</v>
      </c>
      <c r="C203" s="25" t="s">
        <v>13</v>
      </c>
      <c r="D203" s="26"/>
      <c r="E203" s="26">
        <v>0</v>
      </c>
      <c r="F203" s="27">
        <v>2.63</v>
      </c>
      <c r="G203" s="28">
        <f>STOCK!$F203*STOCK!$E203</f>
        <v>0</v>
      </c>
      <c r="H203" s="29"/>
    </row>
    <row r="204" spans="1:8">
      <c r="A204" s="12" t="s">
        <v>17</v>
      </c>
      <c r="B204" s="12" t="s">
        <v>1456</v>
      </c>
      <c r="C204" s="25" t="s">
        <v>295</v>
      </c>
      <c r="D204" s="26"/>
      <c r="E204" s="26">
        <v>0</v>
      </c>
      <c r="F204" s="27">
        <v>7.25</v>
      </c>
      <c r="G204" s="28">
        <f>STOCK!$F204*STOCK!$E204</f>
        <v>0</v>
      </c>
      <c r="H204" s="29"/>
    </row>
    <row r="205" spans="1:8">
      <c r="A205" s="12" t="s">
        <v>498</v>
      </c>
      <c r="B205" s="12" t="s">
        <v>655</v>
      </c>
      <c r="C205" s="25" t="s">
        <v>9</v>
      </c>
      <c r="D205" s="26"/>
      <c r="E205" s="26">
        <v>0</v>
      </c>
      <c r="F205" s="27">
        <v>7.95</v>
      </c>
      <c r="G205" s="28">
        <f>STOCK!$F205*STOCK!$E205</f>
        <v>0</v>
      </c>
      <c r="H205" s="29"/>
    </row>
    <row r="206" spans="1:8">
      <c r="A206" s="12" t="s">
        <v>368</v>
      </c>
      <c r="B206" s="12" t="s">
        <v>376</v>
      </c>
      <c r="C206" s="25" t="s">
        <v>9</v>
      </c>
      <c r="D206" s="26"/>
      <c r="E206" s="26">
        <v>0</v>
      </c>
      <c r="F206" s="27">
        <v>8.9</v>
      </c>
      <c r="G206" s="28">
        <f>STOCK!$F206*STOCK!$E206</f>
        <v>0</v>
      </c>
      <c r="H206" s="29"/>
    </row>
    <row r="207" spans="1:8">
      <c r="A207" s="12" t="s">
        <v>368</v>
      </c>
      <c r="B207" s="12" t="s">
        <v>377</v>
      </c>
      <c r="C207" s="25" t="s">
        <v>9</v>
      </c>
      <c r="D207" s="26"/>
      <c r="E207" s="26">
        <v>0</v>
      </c>
      <c r="F207" s="27">
        <v>14.9</v>
      </c>
      <c r="G207" s="28">
        <f>STOCK!$F207*STOCK!$E207</f>
        <v>0</v>
      </c>
      <c r="H207" s="29"/>
    </row>
    <row r="208" spans="1:8">
      <c r="A208" s="12" t="s">
        <v>368</v>
      </c>
      <c r="B208" s="12" t="s">
        <v>378</v>
      </c>
      <c r="C208" s="25" t="s">
        <v>13</v>
      </c>
      <c r="D208" s="26"/>
      <c r="E208" s="26">
        <v>0</v>
      </c>
      <c r="F208" s="27">
        <v>16.5</v>
      </c>
      <c r="G208" s="28">
        <f>STOCK!$F208*STOCK!$E208</f>
        <v>0</v>
      </c>
      <c r="H208" s="29"/>
    </row>
    <row r="209" spans="1:8">
      <c r="A209" s="12" t="s">
        <v>16</v>
      </c>
      <c r="B209" s="12" t="s">
        <v>819</v>
      </c>
      <c r="C209" s="25" t="s">
        <v>9</v>
      </c>
      <c r="D209" s="26"/>
      <c r="E209" s="26">
        <v>0</v>
      </c>
      <c r="F209" s="27">
        <v>1.87</v>
      </c>
      <c r="G209" s="28">
        <f>STOCK!$F209*STOCK!$E209</f>
        <v>0</v>
      </c>
      <c r="H209" s="29"/>
    </row>
    <row r="210" spans="1:8">
      <c r="A210" s="12" t="s">
        <v>16</v>
      </c>
      <c r="B210" s="12" t="s">
        <v>1541</v>
      </c>
      <c r="C210" s="25" t="s">
        <v>13</v>
      </c>
      <c r="D210" s="26">
        <v>10</v>
      </c>
      <c r="E210" s="26">
        <v>8</v>
      </c>
      <c r="F210" s="27">
        <v>1.87</v>
      </c>
      <c r="G210" s="28">
        <f>STOCK!$F210*STOCK!$E210</f>
        <v>14.96</v>
      </c>
      <c r="H210" s="29"/>
    </row>
    <row r="211" spans="1:8">
      <c r="A211" s="12" t="s">
        <v>16</v>
      </c>
      <c r="B211" s="12" t="s">
        <v>38</v>
      </c>
      <c r="C211" s="25" t="s">
        <v>13</v>
      </c>
      <c r="D211" s="26"/>
      <c r="E211" s="26">
        <v>0</v>
      </c>
      <c r="F211" s="27">
        <v>3.36</v>
      </c>
      <c r="G211" s="28">
        <f>STOCK!$F211*STOCK!$E211</f>
        <v>0</v>
      </c>
      <c r="H211" s="29"/>
    </row>
    <row r="212" spans="1:8">
      <c r="A212" s="12" t="s">
        <v>16</v>
      </c>
      <c r="B212" s="12" t="s">
        <v>39</v>
      </c>
      <c r="C212" s="25" t="s">
        <v>9</v>
      </c>
      <c r="D212" s="26">
        <v>8</v>
      </c>
      <c r="E212" s="26">
        <v>8</v>
      </c>
      <c r="F212" s="27">
        <v>3.35</v>
      </c>
      <c r="G212" s="28">
        <f>STOCK!$F212*STOCK!$E212</f>
        <v>26.8</v>
      </c>
      <c r="H212" s="29"/>
    </row>
    <row r="213" spans="1:8">
      <c r="A213" s="12" t="s">
        <v>16</v>
      </c>
      <c r="B213" s="12" t="s">
        <v>1570</v>
      </c>
      <c r="C213" s="25" t="s">
        <v>1557</v>
      </c>
      <c r="D213" s="26">
        <v>10</v>
      </c>
      <c r="E213" s="26">
        <v>10</v>
      </c>
      <c r="F213" s="27">
        <v>0.99</v>
      </c>
      <c r="G213" s="28">
        <f>STOCK!$F213*STOCK!$E213</f>
        <v>9.9</v>
      </c>
      <c r="H213" s="29"/>
    </row>
    <row r="214" spans="1:8">
      <c r="A214" s="12" t="s">
        <v>16</v>
      </c>
      <c r="B214" s="12" t="s">
        <v>820</v>
      </c>
      <c r="C214" s="25" t="s">
        <v>9</v>
      </c>
      <c r="D214" s="26">
        <v>20</v>
      </c>
      <c r="E214" s="26">
        <v>20</v>
      </c>
      <c r="F214" s="27">
        <v>5.91</v>
      </c>
      <c r="G214" s="28">
        <f>STOCK!$F214*STOCK!$E214</f>
        <v>118.2</v>
      </c>
      <c r="H214" s="29"/>
    </row>
    <row r="215" spans="1:8">
      <c r="A215" s="12" t="s">
        <v>16</v>
      </c>
      <c r="B215" s="12" t="s">
        <v>1638</v>
      </c>
      <c r="C215" s="25" t="s">
        <v>9</v>
      </c>
      <c r="D215" s="26"/>
      <c r="E215" s="26">
        <v>0</v>
      </c>
      <c r="F215" s="27">
        <v>4.33</v>
      </c>
      <c r="G215" s="28">
        <f>STOCK!$F215*STOCK!$E215</f>
        <v>0</v>
      </c>
      <c r="H215" s="29"/>
    </row>
    <row r="216" spans="1:8">
      <c r="A216" s="12" t="s">
        <v>16</v>
      </c>
      <c r="B216" s="12" t="s">
        <v>821</v>
      </c>
      <c r="C216" s="25" t="s">
        <v>9</v>
      </c>
      <c r="D216" s="26"/>
      <c r="E216" s="26">
        <v>0</v>
      </c>
      <c r="F216" s="27">
        <v>5.91</v>
      </c>
      <c r="G216" s="28">
        <f>STOCK!$F216*STOCK!$E216</f>
        <v>0</v>
      </c>
      <c r="H216" s="29"/>
    </row>
    <row r="217" spans="1:8">
      <c r="A217" s="12" t="s">
        <v>16</v>
      </c>
      <c r="B217" s="12" t="s">
        <v>822</v>
      </c>
      <c r="C217" s="25" t="s">
        <v>9</v>
      </c>
      <c r="D217" s="26"/>
      <c r="E217" s="26">
        <v>0</v>
      </c>
      <c r="F217" s="27">
        <v>9.6</v>
      </c>
      <c r="G217" s="28">
        <f>STOCK!$F217*STOCK!$E217</f>
        <v>0</v>
      </c>
      <c r="H217" s="29"/>
    </row>
    <row r="218" spans="1:8">
      <c r="A218" s="12" t="s">
        <v>16</v>
      </c>
      <c r="B218" s="12" t="s">
        <v>823</v>
      </c>
      <c r="C218" s="25" t="s">
        <v>13</v>
      </c>
      <c r="D218" s="26"/>
      <c r="E218" s="26">
        <v>0</v>
      </c>
      <c r="F218" s="27">
        <v>0.95</v>
      </c>
      <c r="G218" s="28">
        <f>STOCK!$F218*STOCK!$E218</f>
        <v>0</v>
      </c>
      <c r="H218" s="29"/>
    </row>
    <row r="219" spans="1:8">
      <c r="A219" s="12" t="s">
        <v>16</v>
      </c>
      <c r="B219" s="12" t="s">
        <v>1571</v>
      </c>
      <c r="C219" s="25" t="s">
        <v>1557</v>
      </c>
      <c r="D219" s="26">
        <v>10</v>
      </c>
      <c r="E219" s="26">
        <v>10</v>
      </c>
      <c r="F219" s="27">
        <v>1.1599999999999999</v>
      </c>
      <c r="G219" s="28">
        <f>STOCK!$F219*STOCK!$E219</f>
        <v>11.6</v>
      </c>
      <c r="H219" s="29"/>
    </row>
    <row r="220" spans="1:8">
      <c r="A220" s="12" t="s">
        <v>16</v>
      </c>
      <c r="B220" s="12" t="s">
        <v>40</v>
      </c>
      <c r="C220" s="25" t="s">
        <v>9</v>
      </c>
      <c r="D220" s="26"/>
      <c r="E220" s="26">
        <v>0</v>
      </c>
      <c r="F220" s="27">
        <v>3.94</v>
      </c>
      <c r="G220" s="28">
        <f>STOCK!$F220*STOCK!$E220</f>
        <v>0</v>
      </c>
      <c r="H220" s="29"/>
    </row>
    <row r="221" spans="1:8">
      <c r="A221" s="12" t="s">
        <v>16</v>
      </c>
      <c r="B221" s="12" t="s">
        <v>824</v>
      </c>
      <c r="C221" s="25" t="s">
        <v>9</v>
      </c>
      <c r="D221" s="26"/>
      <c r="E221" s="26">
        <v>0</v>
      </c>
      <c r="F221" s="27">
        <v>1.58</v>
      </c>
      <c r="G221" s="28">
        <f>STOCK!$F221*STOCK!$E221</f>
        <v>0</v>
      </c>
      <c r="H221" s="29"/>
    </row>
    <row r="222" spans="1:8">
      <c r="A222" s="12" t="s">
        <v>16</v>
      </c>
      <c r="B222" s="12" t="s">
        <v>1475</v>
      </c>
      <c r="C222" s="25" t="s">
        <v>9</v>
      </c>
      <c r="D222" s="26">
        <v>8</v>
      </c>
      <c r="E222" s="26">
        <v>8</v>
      </c>
      <c r="F222" s="27">
        <v>1.5</v>
      </c>
      <c r="G222" s="28">
        <f>STOCK!$F222*STOCK!$E222</f>
        <v>12</v>
      </c>
      <c r="H222" s="29"/>
    </row>
    <row r="223" spans="1:8">
      <c r="A223" s="12" t="s">
        <v>16</v>
      </c>
      <c r="B223" s="12" t="s">
        <v>1476</v>
      </c>
      <c r="C223" s="25" t="s">
        <v>9</v>
      </c>
      <c r="D223" s="26">
        <v>8</v>
      </c>
      <c r="E223" s="26">
        <v>8</v>
      </c>
      <c r="F223" s="27">
        <v>2.2000000000000002</v>
      </c>
      <c r="G223" s="28">
        <f>STOCK!$F223*STOCK!$E223</f>
        <v>17.600000000000001</v>
      </c>
      <c r="H223" s="29"/>
    </row>
    <row r="224" spans="1:8">
      <c r="B224" s="12" t="s">
        <v>41</v>
      </c>
      <c r="C224" s="25" t="s">
        <v>1413</v>
      </c>
      <c r="D224" s="26"/>
      <c r="E224" s="26">
        <v>0</v>
      </c>
      <c r="F224" s="27">
        <v>0.46</v>
      </c>
      <c r="G224" s="28">
        <f>STOCK!$F224*STOCK!$E224</f>
        <v>0</v>
      </c>
      <c r="H224" s="29"/>
    </row>
    <row r="225" spans="1:8">
      <c r="B225" s="12" t="s">
        <v>825</v>
      </c>
      <c r="C225" s="25" t="s">
        <v>13</v>
      </c>
      <c r="D225" s="26">
        <v>4</v>
      </c>
      <c r="E225" s="26">
        <v>4</v>
      </c>
      <c r="F225" s="27">
        <v>0.36</v>
      </c>
      <c r="G225" s="28">
        <f>STOCK!$F225*STOCK!$E225</f>
        <v>1.44</v>
      </c>
      <c r="H225" s="29"/>
    </row>
    <row r="226" spans="1:8">
      <c r="B226" s="12" t="s">
        <v>1477</v>
      </c>
      <c r="C226" s="25" t="s">
        <v>9</v>
      </c>
      <c r="D226" s="26">
        <v>8</v>
      </c>
      <c r="E226" s="26">
        <v>8</v>
      </c>
      <c r="F226" s="27">
        <v>1.06</v>
      </c>
      <c r="G226" s="28">
        <f>STOCK!$F226*STOCK!$E226</f>
        <v>8.48</v>
      </c>
      <c r="H226" s="29"/>
    </row>
    <row r="227" spans="1:8">
      <c r="A227" s="12" t="s">
        <v>17</v>
      </c>
      <c r="B227" s="12" t="s">
        <v>1189</v>
      </c>
      <c r="C227" s="25" t="s">
        <v>295</v>
      </c>
      <c r="D227" s="26"/>
      <c r="E227" s="26">
        <v>0</v>
      </c>
      <c r="F227" s="27">
        <v>2</v>
      </c>
      <c r="G227" s="28">
        <f>STOCK!$F227*STOCK!$E227</f>
        <v>0</v>
      </c>
      <c r="H227" s="29"/>
    </row>
    <row r="228" spans="1:8">
      <c r="A228" s="12" t="s">
        <v>17</v>
      </c>
      <c r="B228" s="12" t="s">
        <v>1190</v>
      </c>
      <c r="C228" s="25" t="s">
        <v>295</v>
      </c>
      <c r="D228" s="26"/>
      <c r="E228" s="26">
        <v>0</v>
      </c>
      <c r="F228" s="27">
        <v>8.51</v>
      </c>
      <c r="G228" s="28">
        <f>STOCK!$F228*STOCK!$E228</f>
        <v>0</v>
      </c>
      <c r="H228" s="29"/>
    </row>
    <row r="229" spans="1:8">
      <c r="A229" s="12" t="s">
        <v>17</v>
      </c>
      <c r="B229" s="12" t="s">
        <v>42</v>
      </c>
      <c r="C229" s="25" t="s">
        <v>295</v>
      </c>
      <c r="D229" s="26"/>
      <c r="E229" s="26">
        <v>0</v>
      </c>
      <c r="F229" s="27">
        <v>8.51</v>
      </c>
      <c r="G229" s="28">
        <f>STOCK!$F229*STOCK!$E229</f>
        <v>0</v>
      </c>
      <c r="H229" s="29"/>
    </row>
    <row r="230" spans="1:8">
      <c r="A230" s="12" t="s">
        <v>10</v>
      </c>
      <c r="B230" s="12" t="s">
        <v>826</v>
      </c>
      <c r="C230" s="25" t="s">
        <v>9</v>
      </c>
      <c r="D230" s="26"/>
      <c r="E230" s="26">
        <v>0</v>
      </c>
      <c r="F230" s="27">
        <v>56</v>
      </c>
      <c r="G230" s="28">
        <f>STOCK!$F230*STOCK!$E230</f>
        <v>0</v>
      </c>
      <c r="H230" s="29"/>
    </row>
    <row r="231" spans="1:8">
      <c r="A231" s="12" t="s">
        <v>10</v>
      </c>
      <c r="B231" s="12" t="s">
        <v>1478</v>
      </c>
      <c r="C231" s="25" t="s">
        <v>9</v>
      </c>
      <c r="D231" s="26">
        <v>6</v>
      </c>
      <c r="E231" s="26">
        <v>6</v>
      </c>
      <c r="F231" s="27">
        <v>3.16</v>
      </c>
      <c r="G231" s="28">
        <f>STOCK!$F231*STOCK!$E231</f>
        <v>18.96</v>
      </c>
      <c r="H231" s="29"/>
    </row>
    <row r="232" spans="1:8">
      <c r="A232" s="12" t="s">
        <v>10</v>
      </c>
      <c r="B232" s="12" t="s">
        <v>827</v>
      </c>
      <c r="C232" s="25" t="s">
        <v>13</v>
      </c>
      <c r="D232" s="26"/>
      <c r="E232" s="26">
        <v>0</v>
      </c>
      <c r="F232" s="27">
        <v>1.55</v>
      </c>
      <c r="G232" s="28">
        <f>STOCK!$F232*STOCK!$E232</f>
        <v>0</v>
      </c>
      <c r="H232" s="29"/>
    </row>
    <row r="233" spans="1:8">
      <c r="A233" s="12" t="s">
        <v>10</v>
      </c>
      <c r="B233" s="12" t="s">
        <v>828</v>
      </c>
      <c r="C233" s="25" t="s">
        <v>13</v>
      </c>
      <c r="D233" s="26"/>
      <c r="E233" s="26">
        <v>0</v>
      </c>
      <c r="F233" s="27">
        <v>1.1499999999999999</v>
      </c>
      <c r="G233" s="28">
        <f>STOCK!$F233*STOCK!$E233</f>
        <v>0</v>
      </c>
      <c r="H233" s="29"/>
    </row>
    <row r="234" spans="1:8">
      <c r="A234" s="12" t="s">
        <v>10</v>
      </c>
      <c r="B234" s="12" t="s">
        <v>1479</v>
      </c>
      <c r="C234" s="25" t="s">
        <v>9</v>
      </c>
      <c r="D234" s="26">
        <v>5</v>
      </c>
      <c r="E234" s="26">
        <v>5</v>
      </c>
      <c r="F234" s="27">
        <v>4</v>
      </c>
      <c r="G234" s="28">
        <f>STOCK!$F234*STOCK!$E234</f>
        <v>20</v>
      </c>
      <c r="H234" s="29"/>
    </row>
    <row r="235" spans="1:8">
      <c r="B235" s="12" t="s">
        <v>829</v>
      </c>
      <c r="C235" s="25" t="s">
        <v>13</v>
      </c>
      <c r="D235" s="26"/>
      <c r="E235" s="26">
        <v>0</v>
      </c>
      <c r="F235" s="27">
        <v>1.1399999999999999</v>
      </c>
      <c r="G235" s="28">
        <f>STOCK!$F235*STOCK!$E235</f>
        <v>0</v>
      </c>
      <c r="H235" s="29"/>
    </row>
    <row r="236" spans="1:8">
      <c r="A236" s="12" t="s">
        <v>498</v>
      </c>
      <c r="B236" s="12" t="s">
        <v>43</v>
      </c>
      <c r="C236" s="25" t="s">
        <v>9</v>
      </c>
      <c r="D236" s="26"/>
      <c r="E236" s="26">
        <v>0</v>
      </c>
      <c r="F236" s="27">
        <v>8.9499999999999993</v>
      </c>
      <c r="G236" s="28">
        <f>STOCK!$F236*STOCK!$E236</f>
        <v>0</v>
      </c>
      <c r="H236" s="29"/>
    </row>
    <row r="237" spans="1:8">
      <c r="A237" s="12" t="s">
        <v>1376</v>
      </c>
      <c r="B237" s="13" t="s">
        <v>1621</v>
      </c>
      <c r="C237" s="25" t="s">
        <v>1418</v>
      </c>
      <c r="D237" s="26"/>
      <c r="E237" s="26">
        <v>0</v>
      </c>
      <c r="F237" s="27">
        <v>23.4</v>
      </c>
      <c r="G237" s="28">
        <f>STOCK!$F237*STOCK!$E237</f>
        <v>0</v>
      </c>
      <c r="H237" s="29"/>
    </row>
    <row r="238" spans="1:8">
      <c r="A238" s="12" t="s">
        <v>10</v>
      </c>
      <c r="B238" s="12" t="s">
        <v>830</v>
      </c>
      <c r="C238" s="25" t="s">
        <v>9</v>
      </c>
      <c r="D238" s="26"/>
      <c r="E238" s="26">
        <v>0</v>
      </c>
      <c r="F238" s="27">
        <v>4.8</v>
      </c>
      <c r="G238" s="28">
        <f>STOCK!$F238*STOCK!$E238</f>
        <v>0</v>
      </c>
      <c r="H238" s="29"/>
    </row>
    <row r="239" spans="1:8">
      <c r="A239" s="12" t="s">
        <v>10</v>
      </c>
      <c r="B239" s="12" t="s">
        <v>831</v>
      </c>
      <c r="C239" s="25" t="s">
        <v>9</v>
      </c>
      <c r="D239" s="26">
        <v>6</v>
      </c>
      <c r="E239" s="26">
        <v>6</v>
      </c>
      <c r="F239" s="27">
        <v>4.24</v>
      </c>
      <c r="G239" s="28">
        <f>STOCK!$F239*STOCK!$E239</f>
        <v>25.44</v>
      </c>
      <c r="H239" s="29"/>
    </row>
    <row r="240" spans="1:8">
      <c r="A240" s="12" t="s">
        <v>45</v>
      </c>
      <c r="B240" s="12" t="s">
        <v>1191</v>
      </c>
      <c r="C240" s="25" t="s">
        <v>295</v>
      </c>
      <c r="D240" s="26"/>
      <c r="E240" s="26">
        <v>0</v>
      </c>
      <c r="F240" s="27">
        <v>1.2</v>
      </c>
      <c r="G240" s="28">
        <f>STOCK!$F240*STOCK!$E240</f>
        <v>0</v>
      </c>
      <c r="H240" s="29"/>
    </row>
    <row r="241" spans="1:8">
      <c r="A241" s="12" t="s">
        <v>45</v>
      </c>
      <c r="B241" s="12" t="s">
        <v>1192</v>
      </c>
      <c r="C241" s="25" t="s">
        <v>295</v>
      </c>
      <c r="D241" s="26">
        <v>10</v>
      </c>
      <c r="E241" s="26">
        <v>10</v>
      </c>
      <c r="F241" s="27">
        <v>1.32</v>
      </c>
      <c r="G241" s="28">
        <f>STOCK!$F241*STOCK!$E241</f>
        <v>13.2</v>
      </c>
      <c r="H241" s="29"/>
    </row>
    <row r="242" spans="1:8">
      <c r="A242" s="12" t="s">
        <v>45</v>
      </c>
      <c r="B242" s="12" t="s">
        <v>1193</v>
      </c>
      <c r="C242" s="25" t="s">
        <v>295</v>
      </c>
      <c r="D242" s="26">
        <v>10</v>
      </c>
      <c r="E242" s="26">
        <v>10</v>
      </c>
      <c r="F242" s="27">
        <v>1.21</v>
      </c>
      <c r="G242" s="28">
        <f>STOCK!$F242*STOCK!$E242</f>
        <v>12.1</v>
      </c>
      <c r="H242" s="29"/>
    </row>
    <row r="243" spans="1:8">
      <c r="A243" s="12" t="s">
        <v>34</v>
      </c>
      <c r="B243" s="12" t="s">
        <v>1596</v>
      </c>
      <c r="C243" s="25" t="s">
        <v>11</v>
      </c>
      <c r="D243" s="26">
        <v>10</v>
      </c>
      <c r="E243" s="26">
        <v>10</v>
      </c>
      <c r="F243" s="27">
        <v>4.68</v>
      </c>
      <c r="G243" s="28">
        <f>STOCK!$F243*STOCK!$E243</f>
        <v>46.8</v>
      </c>
      <c r="H243" s="29"/>
    </row>
    <row r="244" spans="1:8">
      <c r="A244" s="12" t="s">
        <v>498</v>
      </c>
      <c r="B244" s="12" t="s">
        <v>516</v>
      </c>
      <c r="C244" s="25" t="s">
        <v>9</v>
      </c>
      <c r="D244" s="26"/>
      <c r="E244" s="26">
        <v>0</v>
      </c>
      <c r="F244" s="27">
        <v>6.1</v>
      </c>
      <c r="G244" s="28">
        <f>STOCK!$F244*STOCK!$E244</f>
        <v>0</v>
      </c>
      <c r="H244" s="29"/>
    </row>
    <row r="245" spans="1:8">
      <c r="A245" s="12" t="s">
        <v>16</v>
      </c>
      <c r="B245" s="12" t="s">
        <v>832</v>
      </c>
      <c r="C245" s="25" t="s">
        <v>9</v>
      </c>
      <c r="D245" s="26"/>
      <c r="E245" s="26">
        <v>0</v>
      </c>
      <c r="F245" s="27">
        <v>0.89</v>
      </c>
      <c r="G245" s="28">
        <f>STOCK!$F245*STOCK!$E245</f>
        <v>0</v>
      </c>
      <c r="H245" s="29"/>
    </row>
    <row r="246" spans="1:8">
      <c r="A246" s="12" t="s">
        <v>1032</v>
      </c>
      <c r="B246" s="12" t="s">
        <v>1060</v>
      </c>
      <c r="C246" s="25" t="s">
        <v>13</v>
      </c>
      <c r="D246" s="26"/>
      <c r="E246" s="26">
        <v>0</v>
      </c>
      <c r="F246" s="27">
        <v>2.2200000000000002</v>
      </c>
      <c r="G246" s="28">
        <f>STOCK!$F246*STOCK!$E246</f>
        <v>0</v>
      </c>
      <c r="H246" s="29"/>
    </row>
    <row r="247" spans="1:8">
      <c r="A247" s="12" t="s">
        <v>8</v>
      </c>
      <c r="B247" s="12" t="s">
        <v>443</v>
      </c>
      <c r="C247" s="25" t="s">
        <v>9</v>
      </c>
      <c r="D247" s="26"/>
      <c r="E247" s="26">
        <v>0</v>
      </c>
      <c r="F247" s="27">
        <v>9.6999999999999993</v>
      </c>
      <c r="G247" s="28">
        <f>STOCK!$F247*STOCK!$E247</f>
        <v>0</v>
      </c>
      <c r="H247" s="29"/>
    </row>
    <row r="248" spans="1:8">
      <c r="A248" s="12" t="s">
        <v>8</v>
      </c>
      <c r="B248" s="12" t="s">
        <v>444</v>
      </c>
      <c r="C248" s="25" t="s">
        <v>9</v>
      </c>
      <c r="D248" s="26"/>
      <c r="E248" s="26">
        <v>0</v>
      </c>
      <c r="F248" s="27">
        <v>13.9</v>
      </c>
      <c r="G248" s="28">
        <f>STOCK!$F248*STOCK!$E248</f>
        <v>0</v>
      </c>
      <c r="H248" s="29"/>
    </row>
    <row r="249" spans="1:8">
      <c r="A249" s="12" t="s">
        <v>17</v>
      </c>
      <c r="B249" s="12" t="s">
        <v>1194</v>
      </c>
      <c r="C249" s="25" t="s">
        <v>295</v>
      </c>
      <c r="D249" s="26"/>
      <c r="E249" s="26">
        <v>0</v>
      </c>
      <c r="F249" s="27">
        <v>23</v>
      </c>
      <c r="G249" s="28">
        <f>STOCK!$F249*STOCK!$E249</f>
        <v>0</v>
      </c>
      <c r="H249" s="29"/>
    </row>
    <row r="250" spans="1:8">
      <c r="A250" s="12" t="s">
        <v>17</v>
      </c>
      <c r="B250" s="12" t="s">
        <v>1195</v>
      </c>
      <c r="C250" s="25" t="s">
        <v>295</v>
      </c>
      <c r="D250" s="26"/>
      <c r="E250" s="26">
        <v>0</v>
      </c>
      <c r="F250" s="27">
        <v>15</v>
      </c>
      <c r="G250" s="28">
        <f>STOCK!$F250*STOCK!$E250</f>
        <v>0</v>
      </c>
      <c r="H250" s="29"/>
    </row>
    <row r="251" spans="1:8">
      <c r="A251" s="12" t="s">
        <v>17</v>
      </c>
      <c r="B251" s="12" t="s">
        <v>1196</v>
      </c>
      <c r="C251" s="25" t="s">
        <v>295</v>
      </c>
      <c r="D251" s="26"/>
      <c r="E251" s="26">
        <v>0</v>
      </c>
      <c r="F251" s="27">
        <v>135.22999999999999</v>
      </c>
      <c r="G251" s="28">
        <f>STOCK!$F251*STOCK!$E251</f>
        <v>0</v>
      </c>
      <c r="H251" s="29"/>
    </row>
    <row r="252" spans="1:8">
      <c r="A252" s="12" t="s">
        <v>10</v>
      </c>
      <c r="B252" s="12" t="s">
        <v>46</v>
      </c>
      <c r="C252" s="25" t="s">
        <v>9</v>
      </c>
      <c r="D252" s="26"/>
      <c r="E252" s="26">
        <v>0</v>
      </c>
      <c r="F252" s="27">
        <v>3.5</v>
      </c>
      <c r="G252" s="28">
        <f>STOCK!$F252*STOCK!$E252</f>
        <v>0</v>
      </c>
      <c r="H252" s="29"/>
    </row>
    <row r="253" spans="1:8">
      <c r="A253" s="12" t="s">
        <v>17</v>
      </c>
      <c r="B253" s="12" t="s">
        <v>47</v>
      </c>
      <c r="C253" s="25" t="s">
        <v>295</v>
      </c>
      <c r="D253" s="26">
        <v>2</v>
      </c>
      <c r="E253" s="26">
        <v>2</v>
      </c>
      <c r="F253" s="27">
        <v>18</v>
      </c>
      <c r="G253" s="28">
        <f>STOCK!$F253*STOCK!$E253</f>
        <v>36</v>
      </c>
      <c r="H253" s="29"/>
    </row>
    <row r="254" spans="1:8">
      <c r="A254" s="12" t="s">
        <v>498</v>
      </c>
      <c r="B254" s="12" t="s">
        <v>656</v>
      </c>
      <c r="C254" s="25" t="s">
        <v>9</v>
      </c>
      <c r="D254" s="26"/>
      <c r="E254" s="26">
        <v>0</v>
      </c>
      <c r="F254" s="27">
        <v>18</v>
      </c>
      <c r="G254" s="28">
        <f>STOCK!$F254*STOCK!$E254</f>
        <v>0</v>
      </c>
      <c r="H254" s="29"/>
    </row>
    <row r="255" spans="1:8">
      <c r="A255" s="12" t="s">
        <v>14</v>
      </c>
      <c r="B255" s="12" t="s">
        <v>48</v>
      </c>
      <c r="C255" s="25" t="s">
        <v>9</v>
      </c>
      <c r="D255" s="26">
        <v>25</v>
      </c>
      <c r="E255" s="26">
        <v>25</v>
      </c>
      <c r="F255" s="27">
        <v>7.9</v>
      </c>
      <c r="G255" s="28">
        <f>STOCK!$F255*STOCK!$E255</f>
        <v>197.5</v>
      </c>
      <c r="H255" s="29">
        <v>44435</v>
      </c>
    </row>
    <row r="256" spans="1:8">
      <c r="A256" s="12" t="s">
        <v>15</v>
      </c>
      <c r="B256" s="12" t="s">
        <v>311</v>
      </c>
      <c r="C256" s="25" t="s">
        <v>9</v>
      </c>
      <c r="D256" s="26">
        <v>10</v>
      </c>
      <c r="E256" s="26">
        <v>9</v>
      </c>
      <c r="F256" s="27">
        <v>8.1999999999999993</v>
      </c>
      <c r="G256" s="28">
        <f>STOCK!$F256*STOCK!$E256</f>
        <v>73.8</v>
      </c>
      <c r="H256" s="29"/>
    </row>
    <row r="257" spans="1:8">
      <c r="A257" s="12" t="s">
        <v>27</v>
      </c>
      <c r="B257" s="12" t="s">
        <v>312</v>
      </c>
      <c r="C257" s="25" t="s">
        <v>9</v>
      </c>
      <c r="D257" s="26">
        <v>15</v>
      </c>
      <c r="E257" s="26">
        <v>15</v>
      </c>
      <c r="F257" s="27">
        <v>8</v>
      </c>
      <c r="G257" s="28">
        <f>STOCK!$F257*STOCK!$E257</f>
        <v>120</v>
      </c>
      <c r="H257" s="29"/>
    </row>
    <row r="258" spans="1:8">
      <c r="A258" s="12" t="s">
        <v>34</v>
      </c>
      <c r="B258" s="12" t="s">
        <v>1543</v>
      </c>
      <c r="C258" s="25" t="s">
        <v>1406</v>
      </c>
      <c r="D258" s="26">
        <v>5</v>
      </c>
      <c r="E258" s="26">
        <v>4</v>
      </c>
      <c r="F258" s="27">
        <v>18.3</v>
      </c>
      <c r="G258" s="28">
        <f>STOCK!$F258*STOCK!$E258</f>
        <v>73.2</v>
      </c>
      <c r="H258" s="29"/>
    </row>
    <row r="259" spans="1:8">
      <c r="A259" s="12" t="s">
        <v>1032</v>
      </c>
      <c r="B259" s="12" t="s">
        <v>1528</v>
      </c>
      <c r="C259" s="25" t="s">
        <v>1406</v>
      </c>
      <c r="D259" s="26">
        <v>2</v>
      </c>
      <c r="E259" s="26">
        <v>1</v>
      </c>
      <c r="F259" s="27">
        <v>28.32</v>
      </c>
      <c r="G259" s="28">
        <f>STOCK!$F259*STOCK!$E259</f>
        <v>28.32</v>
      </c>
      <c r="H259" s="29"/>
    </row>
    <row r="260" spans="1:8">
      <c r="A260" s="12" t="s">
        <v>16</v>
      </c>
      <c r="B260" s="12" t="s">
        <v>1580</v>
      </c>
      <c r="C260" s="25" t="s">
        <v>1406</v>
      </c>
      <c r="D260" s="26">
        <v>5</v>
      </c>
      <c r="E260" s="26">
        <v>5</v>
      </c>
      <c r="F260" s="27">
        <v>1.9</v>
      </c>
      <c r="G260" s="28">
        <f>STOCK!$F260*STOCK!$E260</f>
        <v>9.5</v>
      </c>
      <c r="H260" s="29"/>
    </row>
    <row r="261" spans="1:8">
      <c r="A261" s="12" t="s">
        <v>16</v>
      </c>
      <c r="B261" s="12" t="s">
        <v>833</v>
      </c>
      <c r="C261" s="25" t="s">
        <v>9</v>
      </c>
      <c r="D261" s="26"/>
      <c r="E261" s="26">
        <v>0</v>
      </c>
      <c r="F261" s="27">
        <v>2.15</v>
      </c>
      <c r="G261" s="28">
        <f>STOCK!$F261*STOCK!$E261</f>
        <v>0</v>
      </c>
      <c r="H261" s="29"/>
    </row>
    <row r="262" spans="1:8">
      <c r="A262" s="12" t="s">
        <v>31</v>
      </c>
      <c r="B262" s="12" t="s">
        <v>1572</v>
      </c>
      <c r="C262" s="25" t="s">
        <v>1409</v>
      </c>
      <c r="D262" s="26">
        <v>15</v>
      </c>
      <c r="E262" s="26">
        <v>15</v>
      </c>
      <c r="F262" s="27">
        <v>1.37</v>
      </c>
      <c r="G262" s="28">
        <f>STOCK!$F262*STOCK!$E262</f>
        <v>20.55</v>
      </c>
      <c r="H262" s="29"/>
    </row>
    <row r="263" spans="1:8">
      <c r="A263" s="12" t="s">
        <v>31</v>
      </c>
      <c r="B263" s="12" t="s">
        <v>1573</v>
      </c>
      <c r="C263" s="25" t="s">
        <v>1409</v>
      </c>
      <c r="D263" s="26">
        <v>15</v>
      </c>
      <c r="E263" s="26">
        <v>15</v>
      </c>
      <c r="F263" s="27">
        <v>1.38</v>
      </c>
      <c r="G263" s="28">
        <f>STOCK!$F263*STOCK!$E263</f>
        <v>20.7</v>
      </c>
      <c r="H263" s="29"/>
    </row>
    <row r="264" spans="1:8">
      <c r="A264" s="12" t="s">
        <v>15</v>
      </c>
      <c r="B264" s="12" t="s">
        <v>313</v>
      </c>
      <c r="C264" s="25" t="s">
        <v>9</v>
      </c>
      <c r="D264" s="26">
        <v>2</v>
      </c>
      <c r="E264" s="26">
        <v>2</v>
      </c>
      <c r="F264" s="27">
        <v>16</v>
      </c>
      <c r="G264" s="28">
        <f>STOCK!$F264*STOCK!$E264</f>
        <v>32</v>
      </c>
      <c r="H264" s="29"/>
    </row>
    <row r="265" spans="1:8">
      <c r="A265" s="12" t="s">
        <v>368</v>
      </c>
      <c r="B265" s="12" t="s">
        <v>379</v>
      </c>
      <c r="C265" s="25" t="s">
        <v>9</v>
      </c>
      <c r="D265" s="26"/>
      <c r="E265" s="26">
        <v>0</v>
      </c>
      <c r="F265" s="27">
        <v>12.9</v>
      </c>
      <c r="G265" s="28">
        <f>STOCK!$F265*STOCK!$E265</f>
        <v>0</v>
      </c>
      <c r="H265" s="29"/>
    </row>
    <row r="266" spans="1:8">
      <c r="A266" s="12" t="s">
        <v>8</v>
      </c>
      <c r="B266" s="12" t="s">
        <v>445</v>
      </c>
      <c r="C266" s="25" t="s">
        <v>9</v>
      </c>
      <c r="D266" s="26"/>
      <c r="E266" s="26">
        <v>0</v>
      </c>
      <c r="F266" s="27">
        <v>5</v>
      </c>
      <c r="G266" s="28">
        <f>STOCK!$F266*STOCK!$E266</f>
        <v>0</v>
      </c>
      <c r="H266" s="29"/>
    </row>
    <row r="267" spans="1:8">
      <c r="A267" s="12" t="s">
        <v>8</v>
      </c>
      <c r="B267" s="12" t="s">
        <v>446</v>
      </c>
      <c r="C267" s="25" t="s">
        <v>13</v>
      </c>
      <c r="D267" s="26"/>
      <c r="E267" s="26">
        <v>0</v>
      </c>
      <c r="F267" s="27">
        <v>2.96</v>
      </c>
      <c r="G267" s="28">
        <f>STOCK!$F267*STOCK!$E267</f>
        <v>0</v>
      </c>
      <c r="H267" s="29"/>
    </row>
    <row r="268" spans="1:8">
      <c r="A268" s="12" t="s">
        <v>8</v>
      </c>
      <c r="B268" s="12" t="s">
        <v>447</v>
      </c>
      <c r="C268" s="25" t="s">
        <v>13</v>
      </c>
      <c r="D268" s="26"/>
      <c r="E268" s="26">
        <v>0</v>
      </c>
      <c r="F268" s="27">
        <v>3.8</v>
      </c>
      <c r="G268" s="28">
        <f>STOCK!$F268*STOCK!$E268</f>
        <v>0</v>
      </c>
      <c r="H268" s="29"/>
    </row>
    <row r="269" spans="1:8">
      <c r="A269" s="12" t="s">
        <v>498</v>
      </c>
      <c r="B269" s="12" t="s">
        <v>657</v>
      </c>
      <c r="C269" s="25" t="s">
        <v>9</v>
      </c>
      <c r="D269" s="26"/>
      <c r="E269" s="26">
        <v>0</v>
      </c>
      <c r="F269" s="27">
        <v>6.8</v>
      </c>
      <c r="G269" s="28">
        <f>STOCK!$F269*STOCK!$E269</f>
        <v>0</v>
      </c>
      <c r="H269" s="29"/>
    </row>
    <row r="270" spans="1:8">
      <c r="A270" s="12" t="s">
        <v>498</v>
      </c>
      <c r="B270" s="12" t="s">
        <v>658</v>
      </c>
      <c r="C270" s="25" t="s">
        <v>9</v>
      </c>
      <c r="D270" s="26"/>
      <c r="E270" s="26">
        <v>0</v>
      </c>
      <c r="F270" s="27">
        <v>6</v>
      </c>
      <c r="G270" s="28">
        <f>STOCK!$F270*STOCK!$E270</f>
        <v>0</v>
      </c>
      <c r="H270" s="29"/>
    </row>
    <row r="271" spans="1:8">
      <c r="A271" s="12" t="s">
        <v>17</v>
      </c>
      <c r="B271" s="12" t="s">
        <v>1639</v>
      </c>
      <c r="C271" s="25" t="s">
        <v>295</v>
      </c>
      <c r="D271" s="26"/>
      <c r="E271" s="26">
        <v>0</v>
      </c>
      <c r="F271" s="27">
        <v>5.98</v>
      </c>
      <c r="G271" s="28">
        <f>STOCK!$F271*STOCK!$E271</f>
        <v>0</v>
      </c>
      <c r="H271" s="29"/>
    </row>
    <row r="272" spans="1:8">
      <c r="B272" s="12" t="s">
        <v>834</v>
      </c>
      <c r="C272" s="25" t="s">
        <v>9</v>
      </c>
      <c r="D272" s="26"/>
      <c r="E272" s="26">
        <v>0</v>
      </c>
      <c r="F272" s="27">
        <v>15.35</v>
      </c>
      <c r="G272" s="28">
        <f>STOCK!$F272*STOCK!$E272</f>
        <v>0</v>
      </c>
      <c r="H272" s="29"/>
    </row>
    <row r="273" spans="1:8">
      <c r="B273" s="12" t="s">
        <v>835</v>
      </c>
      <c r="C273" s="25" t="s">
        <v>13</v>
      </c>
      <c r="D273" s="26"/>
      <c r="E273" s="26">
        <v>0</v>
      </c>
      <c r="F273" s="27">
        <v>0.54</v>
      </c>
      <c r="G273" s="28">
        <f>STOCK!$F273*STOCK!$E273</f>
        <v>0</v>
      </c>
      <c r="H273" s="29"/>
    </row>
    <row r="274" spans="1:8">
      <c r="B274" s="12" t="s">
        <v>836</v>
      </c>
      <c r="C274" s="25" t="s">
        <v>9</v>
      </c>
      <c r="D274" s="26"/>
      <c r="E274" s="26">
        <v>0</v>
      </c>
      <c r="F274" s="27">
        <v>14.5</v>
      </c>
      <c r="G274" s="28">
        <f>STOCK!$F274*STOCK!$E274</f>
        <v>0</v>
      </c>
      <c r="H274" s="29"/>
    </row>
    <row r="275" spans="1:8">
      <c r="A275" s="12" t="s">
        <v>1032</v>
      </c>
      <c r="B275" s="12" t="s">
        <v>1061</v>
      </c>
      <c r="C275" s="25" t="s">
        <v>13</v>
      </c>
      <c r="D275" s="26"/>
      <c r="E275" s="26">
        <v>0</v>
      </c>
      <c r="F275" s="27">
        <v>22</v>
      </c>
      <c r="G275" s="28">
        <f>STOCK!$F275*STOCK!$E275</f>
        <v>0</v>
      </c>
      <c r="H275" s="29"/>
    </row>
    <row r="276" spans="1:8">
      <c r="A276" s="12" t="s">
        <v>14</v>
      </c>
      <c r="B276" s="12" t="s">
        <v>314</v>
      </c>
      <c r="C276" s="25" t="s">
        <v>9</v>
      </c>
      <c r="D276" s="26">
        <v>5</v>
      </c>
      <c r="E276" s="26">
        <v>5</v>
      </c>
      <c r="F276" s="27">
        <v>21.9</v>
      </c>
      <c r="G276" s="28">
        <f>STOCK!$F276*STOCK!$E276</f>
        <v>109.5</v>
      </c>
      <c r="H276" s="29"/>
    </row>
    <row r="277" spans="1:8">
      <c r="A277" s="12" t="s">
        <v>15</v>
      </c>
      <c r="B277" s="12" t="s">
        <v>315</v>
      </c>
      <c r="C277" s="25" t="s">
        <v>9</v>
      </c>
      <c r="D277" s="26">
        <v>5</v>
      </c>
      <c r="E277" s="26">
        <v>5</v>
      </c>
      <c r="F277" s="27">
        <v>20.9</v>
      </c>
      <c r="G277" s="28">
        <f>STOCK!$F277*STOCK!$E277</f>
        <v>104.5</v>
      </c>
      <c r="H277" s="29"/>
    </row>
    <row r="278" spans="1:8">
      <c r="A278" s="12" t="s">
        <v>17</v>
      </c>
      <c r="B278" s="12" t="s">
        <v>1640</v>
      </c>
      <c r="C278" s="25" t="s">
        <v>295</v>
      </c>
      <c r="D278" s="26"/>
      <c r="E278" s="26">
        <v>0</v>
      </c>
      <c r="F278" s="27">
        <v>4.45</v>
      </c>
      <c r="G278" s="28">
        <f>STOCK!$F278*STOCK!$E278</f>
        <v>0</v>
      </c>
      <c r="H278" s="29"/>
    </row>
    <row r="279" spans="1:8">
      <c r="A279" s="12" t="s">
        <v>17</v>
      </c>
      <c r="B279" s="12" t="s">
        <v>1641</v>
      </c>
      <c r="C279" s="25" t="s">
        <v>295</v>
      </c>
      <c r="D279" s="26">
        <v>8</v>
      </c>
      <c r="E279" s="26">
        <v>8</v>
      </c>
      <c r="F279" s="27">
        <v>8.2899999999999991</v>
      </c>
      <c r="G279" s="28">
        <f>STOCK!$F279*STOCK!$E279</f>
        <v>66.319999999999993</v>
      </c>
      <c r="H279" s="29"/>
    </row>
    <row r="280" spans="1:8">
      <c r="A280" s="12" t="s">
        <v>27</v>
      </c>
      <c r="B280" s="12" t="s">
        <v>316</v>
      </c>
      <c r="C280" s="25" t="s">
        <v>9</v>
      </c>
      <c r="D280" s="26">
        <v>5</v>
      </c>
      <c r="E280" s="26">
        <v>5</v>
      </c>
      <c r="F280" s="27">
        <v>26</v>
      </c>
      <c r="G280" s="28">
        <f>STOCK!$F280*STOCK!$E280</f>
        <v>130</v>
      </c>
      <c r="H280" s="29"/>
    </row>
    <row r="281" spans="1:8">
      <c r="A281" s="12" t="s">
        <v>14</v>
      </c>
      <c r="B281" s="12" t="s">
        <v>307</v>
      </c>
      <c r="C281" s="25" t="s">
        <v>9</v>
      </c>
      <c r="D281" s="26">
        <v>20</v>
      </c>
      <c r="E281" s="26">
        <v>20</v>
      </c>
      <c r="F281" s="27">
        <v>13.3</v>
      </c>
      <c r="G281" s="28">
        <f>STOCK!$F281*STOCK!$E281</f>
        <v>266</v>
      </c>
      <c r="H281" s="29">
        <v>44460</v>
      </c>
    </row>
    <row r="282" spans="1:8">
      <c r="A282" s="12" t="s">
        <v>17</v>
      </c>
      <c r="B282" s="12" t="s">
        <v>1642</v>
      </c>
      <c r="C282" s="25" t="s">
        <v>295</v>
      </c>
      <c r="D282" s="26">
        <v>10</v>
      </c>
      <c r="E282" s="26">
        <v>10</v>
      </c>
      <c r="F282" s="27">
        <v>6.5</v>
      </c>
      <c r="G282" s="28">
        <f>STOCK!$F282*STOCK!$E282</f>
        <v>65</v>
      </c>
      <c r="H282" s="29"/>
    </row>
    <row r="283" spans="1:8">
      <c r="A283" s="12" t="s">
        <v>17</v>
      </c>
      <c r="B283" s="12" t="s">
        <v>1197</v>
      </c>
      <c r="C283" s="25" t="s">
        <v>295</v>
      </c>
      <c r="D283" s="26"/>
      <c r="E283" s="26">
        <v>0</v>
      </c>
      <c r="F283" s="27">
        <v>5.29</v>
      </c>
      <c r="G283" s="28">
        <f>STOCK!$F283*STOCK!$E283</f>
        <v>0</v>
      </c>
      <c r="H283" s="29"/>
    </row>
    <row r="284" spans="1:8">
      <c r="A284" s="12" t="s">
        <v>17</v>
      </c>
      <c r="B284" s="12" t="s">
        <v>1198</v>
      </c>
      <c r="C284" s="25" t="s">
        <v>295</v>
      </c>
      <c r="D284" s="26">
        <v>10</v>
      </c>
      <c r="E284" s="26">
        <v>10</v>
      </c>
      <c r="F284" s="27">
        <v>9.1999999999999993</v>
      </c>
      <c r="G284" s="28">
        <f>STOCK!$F284*STOCK!$E284</f>
        <v>92</v>
      </c>
      <c r="H284" s="29"/>
    </row>
    <row r="285" spans="1:8">
      <c r="A285" s="12" t="s">
        <v>17</v>
      </c>
      <c r="B285" s="12" t="s">
        <v>1200</v>
      </c>
      <c r="C285" s="25" t="s">
        <v>295</v>
      </c>
      <c r="D285" s="26">
        <v>20</v>
      </c>
      <c r="E285" s="26">
        <v>20</v>
      </c>
      <c r="F285" s="27">
        <v>6.76</v>
      </c>
      <c r="G285" s="28">
        <f>STOCK!$F285*STOCK!$E285</f>
        <v>135.19999999999999</v>
      </c>
      <c r="H285" s="29"/>
    </row>
    <row r="286" spans="1:8">
      <c r="A286" s="12" t="s">
        <v>17</v>
      </c>
      <c r="B286" s="12" t="s">
        <v>1201</v>
      </c>
      <c r="C286" s="25" t="s">
        <v>295</v>
      </c>
      <c r="D286" s="26"/>
      <c r="E286" s="26">
        <v>0</v>
      </c>
      <c r="F286" s="27">
        <v>4.8899999999999997</v>
      </c>
      <c r="G286" s="28">
        <f>STOCK!$F286*STOCK!$E286</f>
        <v>0</v>
      </c>
      <c r="H286" s="29"/>
    </row>
    <row r="287" spans="1:8">
      <c r="A287" s="12" t="s">
        <v>17</v>
      </c>
      <c r="B287" s="12" t="s">
        <v>1199</v>
      </c>
      <c r="C287" s="25" t="s">
        <v>295</v>
      </c>
      <c r="D287" s="26"/>
      <c r="E287" s="26">
        <v>0</v>
      </c>
      <c r="F287" s="27">
        <v>4.8</v>
      </c>
      <c r="G287" s="28">
        <f>STOCK!$F287*STOCK!$E287</f>
        <v>0</v>
      </c>
      <c r="H287" s="29"/>
    </row>
    <row r="288" spans="1:8">
      <c r="A288" s="12" t="s">
        <v>21</v>
      </c>
      <c r="B288" s="12" t="s">
        <v>308</v>
      </c>
      <c r="C288" s="25" t="s">
        <v>9</v>
      </c>
      <c r="D288" s="26">
        <v>40</v>
      </c>
      <c r="E288" s="26">
        <v>40</v>
      </c>
      <c r="F288" s="27">
        <v>7.5</v>
      </c>
      <c r="G288" s="28">
        <f>STOCK!$F288*STOCK!$E288</f>
        <v>300</v>
      </c>
      <c r="H288" s="29">
        <v>44434</v>
      </c>
    </row>
    <row r="289" spans="1:8">
      <c r="A289" s="12" t="s">
        <v>1032</v>
      </c>
      <c r="B289" s="12" t="s">
        <v>1062</v>
      </c>
      <c r="C289" s="25" t="s">
        <v>9</v>
      </c>
      <c r="D289" s="26"/>
      <c r="E289" s="26">
        <v>0</v>
      </c>
      <c r="F289" s="27">
        <v>1</v>
      </c>
      <c r="G289" s="28">
        <f>STOCK!$F289*STOCK!$E289</f>
        <v>0</v>
      </c>
      <c r="H289" s="29"/>
    </row>
    <row r="290" spans="1:8">
      <c r="A290" s="12" t="s">
        <v>368</v>
      </c>
      <c r="B290" s="12" t="s">
        <v>380</v>
      </c>
      <c r="C290" s="25" t="s">
        <v>9</v>
      </c>
      <c r="D290" s="26"/>
      <c r="E290" s="26">
        <v>0</v>
      </c>
      <c r="F290" s="27">
        <v>3</v>
      </c>
      <c r="G290" s="28">
        <f>STOCK!$F290*STOCK!$E290</f>
        <v>0</v>
      </c>
      <c r="H290" s="29"/>
    </row>
    <row r="291" spans="1:8">
      <c r="A291" s="12" t="s">
        <v>34</v>
      </c>
      <c r="B291" s="13" t="s">
        <v>1480</v>
      </c>
      <c r="C291" s="25" t="s">
        <v>295</v>
      </c>
      <c r="D291" s="26">
        <v>5</v>
      </c>
      <c r="E291" s="26">
        <v>5</v>
      </c>
      <c r="F291" s="27">
        <v>2</v>
      </c>
      <c r="G291" s="28">
        <f>STOCK!$F291*STOCK!$E291</f>
        <v>10</v>
      </c>
      <c r="H291" s="29"/>
    </row>
    <row r="292" spans="1:8">
      <c r="A292" s="12" t="s">
        <v>34</v>
      </c>
      <c r="B292" s="12" t="s">
        <v>517</v>
      </c>
      <c r="C292" s="25" t="s">
        <v>295</v>
      </c>
      <c r="D292" s="26">
        <v>5</v>
      </c>
      <c r="E292" s="26">
        <v>5</v>
      </c>
      <c r="F292" s="27">
        <v>5</v>
      </c>
      <c r="G292" s="28">
        <f>STOCK!$F292*STOCK!$E292</f>
        <v>25</v>
      </c>
      <c r="H292" s="29"/>
    </row>
    <row r="293" spans="1:8">
      <c r="A293" s="12" t="s">
        <v>1032</v>
      </c>
      <c r="B293" s="12" t="s">
        <v>1550</v>
      </c>
      <c r="C293" s="25" t="s">
        <v>13</v>
      </c>
      <c r="D293" s="26">
        <v>4</v>
      </c>
      <c r="E293" s="26">
        <v>3</v>
      </c>
      <c r="F293" s="27">
        <v>16.989999999999998</v>
      </c>
      <c r="G293" s="28">
        <f>STOCK!$F293*STOCK!$E293</f>
        <v>50.97</v>
      </c>
      <c r="H293" s="29"/>
    </row>
    <row r="294" spans="1:8">
      <c r="A294" s="12" t="s">
        <v>8</v>
      </c>
      <c r="B294" s="12" t="s">
        <v>1643</v>
      </c>
      <c r="C294" s="25" t="s">
        <v>9</v>
      </c>
      <c r="D294" s="26"/>
      <c r="E294" s="26">
        <v>0</v>
      </c>
      <c r="F294" s="27">
        <v>3.15</v>
      </c>
      <c r="G294" s="28">
        <f>STOCK!$F294*STOCK!$E294</f>
        <v>0</v>
      </c>
      <c r="H294" s="29"/>
    </row>
    <row r="295" spans="1:8">
      <c r="A295" s="12" t="s">
        <v>16</v>
      </c>
      <c r="B295" s="12" t="s">
        <v>837</v>
      </c>
      <c r="C295" s="25" t="s">
        <v>9</v>
      </c>
      <c r="D295" s="26"/>
      <c r="E295" s="26">
        <v>0</v>
      </c>
      <c r="F295" s="27">
        <v>1.28</v>
      </c>
      <c r="G295" s="28">
        <f>STOCK!$F295*STOCK!$E295</f>
        <v>0</v>
      </c>
      <c r="H295" s="29"/>
    </row>
    <row r="296" spans="1:8">
      <c r="A296" s="12" t="s">
        <v>16</v>
      </c>
      <c r="B296" s="12" t="s">
        <v>838</v>
      </c>
      <c r="C296" s="25" t="s">
        <v>9</v>
      </c>
      <c r="D296" s="26"/>
      <c r="E296" s="26">
        <v>0</v>
      </c>
      <c r="F296" s="27">
        <v>0</v>
      </c>
      <c r="G296" s="28">
        <f>STOCK!$F296*STOCK!$E296</f>
        <v>0</v>
      </c>
      <c r="H296" s="29"/>
    </row>
    <row r="297" spans="1:8">
      <c r="A297" s="12" t="s">
        <v>16</v>
      </c>
      <c r="B297" s="12" t="s">
        <v>49</v>
      </c>
      <c r="C297" s="25" t="s">
        <v>9</v>
      </c>
      <c r="D297" s="26">
        <v>8</v>
      </c>
      <c r="E297" s="26">
        <v>6</v>
      </c>
      <c r="F297" s="27">
        <v>2.56</v>
      </c>
      <c r="G297" s="28">
        <f>STOCK!$F297*STOCK!$E297</f>
        <v>15.36</v>
      </c>
      <c r="H297" s="29"/>
    </row>
    <row r="298" spans="1:8">
      <c r="A298" s="12" t="s">
        <v>16</v>
      </c>
      <c r="B298" s="12" t="s">
        <v>839</v>
      </c>
      <c r="C298" s="25" t="s">
        <v>9</v>
      </c>
      <c r="D298" s="26"/>
      <c r="E298" s="26">
        <v>0</v>
      </c>
      <c r="F298" s="27">
        <v>4.1399999999999997</v>
      </c>
      <c r="G298" s="28">
        <f>STOCK!$F298*STOCK!$E298</f>
        <v>0</v>
      </c>
      <c r="H298" s="29"/>
    </row>
    <row r="299" spans="1:8">
      <c r="A299" s="12" t="s">
        <v>16</v>
      </c>
      <c r="B299" s="12" t="s">
        <v>840</v>
      </c>
      <c r="C299" s="25" t="s">
        <v>13</v>
      </c>
      <c r="D299" s="26"/>
      <c r="E299" s="26">
        <v>0</v>
      </c>
      <c r="F299" s="27">
        <v>15.35</v>
      </c>
      <c r="G299" s="28">
        <f>STOCK!$F299*STOCK!$E299</f>
        <v>0</v>
      </c>
      <c r="H299" s="29"/>
    </row>
    <row r="300" spans="1:8">
      <c r="A300" s="12" t="s">
        <v>16</v>
      </c>
      <c r="B300" s="12" t="s">
        <v>50</v>
      </c>
      <c r="C300" s="25" t="s">
        <v>9</v>
      </c>
      <c r="D300" s="26"/>
      <c r="E300" s="26">
        <v>0</v>
      </c>
      <c r="F300" s="27">
        <v>4.93</v>
      </c>
      <c r="G300" s="28">
        <f>STOCK!$F300*STOCK!$E300</f>
        <v>0</v>
      </c>
      <c r="H300" s="29"/>
    </row>
    <row r="301" spans="1:8">
      <c r="A301" s="12" t="s">
        <v>16</v>
      </c>
      <c r="B301" s="12" t="s">
        <v>841</v>
      </c>
      <c r="C301" s="25" t="s">
        <v>9</v>
      </c>
      <c r="D301" s="26"/>
      <c r="E301" s="26">
        <v>0</v>
      </c>
      <c r="F301" s="27">
        <v>5.91</v>
      </c>
      <c r="G301" s="28">
        <f>STOCK!$F301*STOCK!$E301</f>
        <v>0</v>
      </c>
      <c r="H301" s="29"/>
    </row>
    <row r="302" spans="1:8">
      <c r="A302" s="12" t="s">
        <v>498</v>
      </c>
      <c r="B302" s="12" t="s">
        <v>659</v>
      </c>
      <c r="C302" s="25" t="s">
        <v>9</v>
      </c>
      <c r="D302" s="26"/>
      <c r="E302" s="26">
        <v>0</v>
      </c>
      <c r="F302" s="27">
        <v>6.6</v>
      </c>
      <c r="G302" s="28">
        <f>STOCK!$F302*STOCK!$E302</f>
        <v>0</v>
      </c>
      <c r="H302" s="29"/>
    </row>
    <row r="303" spans="1:8">
      <c r="A303" s="12" t="s">
        <v>498</v>
      </c>
      <c r="B303" s="12" t="s">
        <v>51</v>
      </c>
      <c r="C303" s="25" t="s">
        <v>9</v>
      </c>
      <c r="D303" s="26"/>
      <c r="E303" s="26">
        <v>0</v>
      </c>
      <c r="F303" s="27">
        <v>8.9</v>
      </c>
      <c r="G303" s="28">
        <f>STOCK!$F303*STOCK!$E303</f>
        <v>0</v>
      </c>
      <c r="H303" s="29"/>
    </row>
    <row r="304" spans="1:8">
      <c r="A304" s="12" t="s">
        <v>10</v>
      </c>
      <c r="B304" s="12" t="s">
        <v>842</v>
      </c>
      <c r="C304" s="25" t="s">
        <v>9</v>
      </c>
      <c r="D304" s="26"/>
      <c r="E304" s="26">
        <v>0</v>
      </c>
      <c r="F304" s="27">
        <v>22.7</v>
      </c>
      <c r="G304" s="28">
        <f>STOCK!$F304*STOCK!$E304</f>
        <v>0</v>
      </c>
      <c r="H304" s="29"/>
    </row>
    <row r="305" spans="1:8">
      <c r="A305" s="12" t="s">
        <v>52</v>
      </c>
      <c r="B305" s="12" t="s">
        <v>1210</v>
      </c>
      <c r="C305" s="25" t="s">
        <v>295</v>
      </c>
      <c r="D305" s="26">
        <v>15</v>
      </c>
      <c r="E305" s="26">
        <v>15</v>
      </c>
      <c r="F305" s="27">
        <v>6.5</v>
      </c>
      <c r="G305" s="28">
        <f>STOCK!$F305*STOCK!$E305</f>
        <v>97.5</v>
      </c>
      <c r="H305" s="29"/>
    </row>
    <row r="306" spans="1:8">
      <c r="A306" s="12" t="s">
        <v>52</v>
      </c>
      <c r="B306" s="12" t="s">
        <v>1508</v>
      </c>
      <c r="C306" s="25" t="s">
        <v>295</v>
      </c>
      <c r="D306" s="26"/>
      <c r="E306" s="26">
        <v>0</v>
      </c>
      <c r="F306" s="27">
        <v>8.9499999999999993</v>
      </c>
      <c r="G306" s="28">
        <f>STOCK!$F306*STOCK!$E306</f>
        <v>0</v>
      </c>
      <c r="H306" s="29"/>
    </row>
    <row r="307" spans="1:8">
      <c r="A307" s="12" t="s">
        <v>52</v>
      </c>
      <c r="B307" s="12" t="s">
        <v>1211</v>
      </c>
      <c r="C307" s="25" t="s">
        <v>295</v>
      </c>
      <c r="D307" s="26"/>
      <c r="E307" s="26">
        <v>0</v>
      </c>
      <c r="F307" s="27">
        <v>6.28</v>
      </c>
      <c r="G307" s="28">
        <f>STOCK!$F307*STOCK!$E307</f>
        <v>0</v>
      </c>
      <c r="H307" s="29"/>
    </row>
    <row r="308" spans="1:8">
      <c r="A308" s="12" t="s">
        <v>1376</v>
      </c>
      <c r="B308" s="12" t="s">
        <v>1509</v>
      </c>
      <c r="C308" s="25" t="s">
        <v>13</v>
      </c>
      <c r="D308" s="26"/>
      <c r="E308" s="26">
        <v>0</v>
      </c>
      <c r="F308" s="27">
        <v>0.85</v>
      </c>
      <c r="G308" s="28">
        <f>STOCK!$F308*STOCK!$E308</f>
        <v>0</v>
      </c>
      <c r="H308" s="29"/>
    </row>
    <row r="309" spans="1:8">
      <c r="A309" s="12" t="s">
        <v>34</v>
      </c>
      <c r="B309" s="12" t="s">
        <v>1574</v>
      </c>
      <c r="C309" s="25" t="s">
        <v>1405</v>
      </c>
      <c r="D309" s="26">
        <v>10</v>
      </c>
      <c r="E309" s="26">
        <v>10</v>
      </c>
      <c r="F309" s="27">
        <v>1.55</v>
      </c>
      <c r="G309" s="28">
        <f>STOCK!$F309*STOCK!$E309</f>
        <v>15.5</v>
      </c>
      <c r="H309" s="29"/>
    </row>
    <row r="310" spans="1:8">
      <c r="A310" s="12" t="s">
        <v>1064</v>
      </c>
      <c r="B310" s="12" t="s">
        <v>1522</v>
      </c>
      <c r="C310" s="25" t="s">
        <v>13</v>
      </c>
      <c r="D310" s="26">
        <v>72</v>
      </c>
      <c r="E310" s="26">
        <v>52</v>
      </c>
      <c r="F310" s="27">
        <v>1.17</v>
      </c>
      <c r="G310" s="28">
        <f>STOCK!$F310*STOCK!$E310</f>
        <v>60.84</v>
      </c>
      <c r="H310" s="29"/>
    </row>
    <row r="311" spans="1:8">
      <c r="A311" s="12" t="s">
        <v>52</v>
      </c>
      <c r="B311" s="12" t="s">
        <v>1202</v>
      </c>
      <c r="C311" s="25" t="s">
        <v>295</v>
      </c>
      <c r="D311" s="26"/>
      <c r="E311" s="26">
        <v>0</v>
      </c>
      <c r="F311" s="27">
        <v>9</v>
      </c>
      <c r="G311" s="28">
        <f>STOCK!$F311*STOCK!$E311</f>
        <v>0</v>
      </c>
      <c r="H311" s="29"/>
    </row>
    <row r="312" spans="1:8">
      <c r="A312" s="12" t="s">
        <v>1064</v>
      </c>
      <c r="B312" s="12" t="s">
        <v>1644</v>
      </c>
      <c r="C312" s="25" t="s">
        <v>9</v>
      </c>
      <c r="D312" s="26"/>
      <c r="E312" s="26">
        <v>0</v>
      </c>
      <c r="F312" s="27">
        <v>10</v>
      </c>
      <c r="G312" s="28">
        <f>STOCK!$F312*STOCK!$E312</f>
        <v>0</v>
      </c>
      <c r="H312" s="29"/>
    </row>
    <row r="313" spans="1:8">
      <c r="A313" s="12" t="s">
        <v>52</v>
      </c>
      <c r="B313" s="12" t="s">
        <v>1203</v>
      </c>
      <c r="C313" s="25" t="s">
        <v>295</v>
      </c>
      <c r="D313" s="26"/>
      <c r="E313" s="26">
        <v>0</v>
      </c>
      <c r="F313" s="27">
        <v>5</v>
      </c>
      <c r="G313" s="28">
        <f>STOCK!$F313*STOCK!$E313</f>
        <v>0</v>
      </c>
      <c r="H313" s="29"/>
    </row>
    <row r="314" spans="1:8">
      <c r="A314" s="12" t="s">
        <v>52</v>
      </c>
      <c r="B314" s="12" t="s">
        <v>1204</v>
      </c>
      <c r="C314" s="25" t="s">
        <v>295</v>
      </c>
      <c r="D314" s="26"/>
      <c r="E314" s="26">
        <v>0</v>
      </c>
      <c r="F314" s="27">
        <v>6.02</v>
      </c>
      <c r="G314" s="28">
        <f>STOCK!$F314*STOCK!$E314</f>
        <v>0</v>
      </c>
      <c r="H314" s="29"/>
    </row>
    <row r="315" spans="1:8">
      <c r="A315" s="12" t="s">
        <v>52</v>
      </c>
      <c r="B315" s="12" t="s">
        <v>1205</v>
      </c>
      <c r="C315" s="25" t="s">
        <v>295</v>
      </c>
      <c r="D315" s="26"/>
      <c r="E315" s="26">
        <v>0</v>
      </c>
      <c r="F315" s="27">
        <v>8</v>
      </c>
      <c r="G315" s="28">
        <f>STOCK!$F315*STOCK!$E315</f>
        <v>0</v>
      </c>
      <c r="H315" s="29"/>
    </row>
    <row r="316" spans="1:8">
      <c r="A316" s="12" t="s">
        <v>52</v>
      </c>
      <c r="B316" s="12" t="s">
        <v>1206</v>
      </c>
      <c r="C316" s="25" t="s">
        <v>295</v>
      </c>
      <c r="D316" s="26"/>
      <c r="E316" s="26">
        <v>0</v>
      </c>
      <c r="F316" s="27">
        <v>7</v>
      </c>
      <c r="G316" s="28">
        <f>STOCK!$F316*STOCK!$E316</f>
        <v>0</v>
      </c>
      <c r="H316" s="29"/>
    </row>
    <row r="317" spans="1:8">
      <c r="A317" s="12" t="s">
        <v>504</v>
      </c>
      <c r="B317" s="12" t="s">
        <v>1542</v>
      </c>
      <c r="C317" s="25" t="s">
        <v>13</v>
      </c>
      <c r="D317" s="26">
        <v>6</v>
      </c>
      <c r="E317" s="26">
        <v>5</v>
      </c>
      <c r="F317" s="27">
        <v>7.69</v>
      </c>
      <c r="G317" s="28">
        <f>STOCK!$F317*STOCK!$E317</f>
        <v>38.450000000000003</v>
      </c>
      <c r="H317" s="29"/>
    </row>
    <row r="318" spans="1:8">
      <c r="A318" s="12" t="s">
        <v>52</v>
      </c>
      <c r="B318" s="12" t="s">
        <v>1510</v>
      </c>
      <c r="C318" s="25" t="s">
        <v>295</v>
      </c>
      <c r="D318" s="26"/>
      <c r="E318" s="26">
        <v>0</v>
      </c>
      <c r="F318" s="27">
        <v>6.78</v>
      </c>
      <c r="G318" s="28">
        <f>STOCK!$F318*STOCK!$E318</f>
        <v>0</v>
      </c>
      <c r="H318" s="29"/>
    </row>
    <row r="319" spans="1:8">
      <c r="A319" s="12" t="s">
        <v>52</v>
      </c>
      <c r="B319" s="12" t="s">
        <v>1212</v>
      </c>
      <c r="C319" s="25" t="s">
        <v>295</v>
      </c>
      <c r="D319" s="26"/>
      <c r="E319" s="26">
        <v>0</v>
      </c>
      <c r="F319" s="27">
        <v>7.32</v>
      </c>
      <c r="G319" s="28">
        <f>STOCK!$F319*STOCK!$E319</f>
        <v>0</v>
      </c>
      <c r="H319" s="29"/>
    </row>
    <row r="320" spans="1:8">
      <c r="A320" s="12" t="s">
        <v>52</v>
      </c>
      <c r="B320" s="12" t="s">
        <v>1207</v>
      </c>
      <c r="C320" s="25" t="s">
        <v>295</v>
      </c>
      <c r="D320" s="26"/>
      <c r="E320" s="26">
        <v>0</v>
      </c>
      <c r="F320" s="27">
        <v>8.19</v>
      </c>
      <c r="G320" s="28">
        <f>STOCK!$F320*STOCK!$E320</f>
        <v>0</v>
      </c>
      <c r="H320" s="29"/>
    </row>
    <row r="321" spans="1:8">
      <c r="A321" s="12" t="s">
        <v>52</v>
      </c>
      <c r="B321" s="12" t="s">
        <v>1208</v>
      </c>
      <c r="C321" s="25" t="s">
        <v>295</v>
      </c>
      <c r="D321" s="26"/>
      <c r="E321" s="26">
        <v>0</v>
      </c>
      <c r="F321" s="27">
        <v>7</v>
      </c>
      <c r="G321" s="28">
        <f>STOCK!$F321*STOCK!$E321</f>
        <v>0</v>
      </c>
      <c r="H321" s="29"/>
    </row>
    <row r="322" spans="1:8">
      <c r="A322" s="12" t="s">
        <v>52</v>
      </c>
      <c r="B322" s="12" t="s">
        <v>53</v>
      </c>
      <c r="C322" s="25" t="s">
        <v>295</v>
      </c>
      <c r="D322" s="26"/>
      <c r="E322" s="26">
        <v>0</v>
      </c>
      <c r="F322" s="27">
        <v>4.8499999999999996</v>
      </c>
      <c r="G322" s="28">
        <f>STOCK!$F322*STOCK!$E322</f>
        <v>0</v>
      </c>
      <c r="H322" s="29"/>
    </row>
    <row r="323" spans="1:8">
      <c r="A323" s="12" t="s">
        <v>52</v>
      </c>
      <c r="B323" s="12" t="s">
        <v>1213</v>
      </c>
      <c r="C323" s="25" t="s">
        <v>295</v>
      </c>
      <c r="D323" s="26"/>
      <c r="E323" s="26">
        <v>0</v>
      </c>
      <c r="F323" s="27">
        <v>9.99</v>
      </c>
      <c r="G323" s="28">
        <f>STOCK!$F323*STOCK!$E323</f>
        <v>0</v>
      </c>
      <c r="H323" s="29"/>
    </row>
    <row r="324" spans="1:8">
      <c r="A324" s="12" t="s">
        <v>52</v>
      </c>
      <c r="B324" s="12" t="s">
        <v>1209</v>
      </c>
      <c r="C324" s="25" t="s">
        <v>295</v>
      </c>
      <c r="D324" s="26"/>
      <c r="E324" s="26">
        <v>0</v>
      </c>
      <c r="F324" s="27">
        <v>5.21</v>
      </c>
      <c r="G324" s="28">
        <f>STOCK!$F324*STOCK!$E324</f>
        <v>0</v>
      </c>
      <c r="H324" s="29"/>
    </row>
    <row r="325" spans="1:8">
      <c r="A325" s="12" t="s">
        <v>1064</v>
      </c>
      <c r="B325" s="12" t="s">
        <v>1065</v>
      </c>
      <c r="C325" s="25" t="s">
        <v>9</v>
      </c>
      <c r="D325" s="26"/>
      <c r="E325" s="26">
        <v>0</v>
      </c>
      <c r="F325" s="27">
        <v>3</v>
      </c>
      <c r="G325" s="28">
        <f>STOCK!$F325*STOCK!$E325</f>
        <v>0</v>
      </c>
      <c r="H325" s="29"/>
    </row>
    <row r="326" spans="1:8">
      <c r="A326" s="12" t="s">
        <v>1064</v>
      </c>
      <c r="B326" s="13" t="s">
        <v>1481</v>
      </c>
      <c r="C326" s="25" t="s">
        <v>1409</v>
      </c>
      <c r="D326" s="26">
        <v>6</v>
      </c>
      <c r="E326" s="26">
        <v>6</v>
      </c>
      <c r="F326" s="27">
        <v>3</v>
      </c>
      <c r="G326" s="28">
        <f>STOCK!$F326*STOCK!$E326</f>
        <v>18</v>
      </c>
      <c r="H326" s="29"/>
    </row>
    <row r="327" spans="1:8">
      <c r="A327" s="12" t="s">
        <v>1064</v>
      </c>
      <c r="B327" s="12" t="s">
        <v>1066</v>
      </c>
      <c r="C327" s="25" t="s">
        <v>24</v>
      </c>
      <c r="D327" s="26"/>
      <c r="E327" s="26">
        <v>0</v>
      </c>
      <c r="F327" s="27">
        <v>5.28</v>
      </c>
      <c r="G327" s="28">
        <f>STOCK!$F327*STOCK!$E327</f>
        <v>0</v>
      </c>
      <c r="H327" s="29"/>
    </row>
    <row r="328" spans="1:8">
      <c r="A328" s="12" t="s">
        <v>52</v>
      </c>
      <c r="B328" s="12" t="s">
        <v>1214</v>
      </c>
      <c r="C328" s="25" t="s">
        <v>1405</v>
      </c>
      <c r="D328" s="26"/>
      <c r="E328" s="26">
        <v>0</v>
      </c>
      <c r="F328" s="27">
        <v>9.99</v>
      </c>
      <c r="G328" s="28">
        <f>STOCK!$F328*STOCK!$E328</f>
        <v>0</v>
      </c>
      <c r="H328" s="29"/>
    </row>
    <row r="329" spans="1:8">
      <c r="A329" s="12" t="s">
        <v>34</v>
      </c>
      <c r="B329" s="12" t="s">
        <v>1063</v>
      </c>
      <c r="C329" s="25" t="s">
        <v>24</v>
      </c>
      <c r="D329" s="26"/>
      <c r="E329" s="26">
        <v>0</v>
      </c>
      <c r="F329" s="27">
        <v>1</v>
      </c>
      <c r="G329" s="28">
        <f>STOCK!$F329*STOCK!$E329</f>
        <v>0</v>
      </c>
      <c r="H329" s="29"/>
    </row>
    <row r="330" spans="1:8">
      <c r="A330" s="12" t="s">
        <v>1064</v>
      </c>
      <c r="B330" s="12" t="s">
        <v>1561</v>
      </c>
      <c r="C330" s="25" t="s">
        <v>1405</v>
      </c>
      <c r="D330" s="26">
        <v>12</v>
      </c>
      <c r="E330" s="26">
        <v>12</v>
      </c>
      <c r="F330" s="27">
        <v>2.6</v>
      </c>
      <c r="G330" s="28">
        <f>STOCK!$F332*STOCK!$E332</f>
        <v>46.2</v>
      </c>
      <c r="H330" s="29"/>
    </row>
    <row r="331" spans="1:8">
      <c r="A331" s="12" t="s">
        <v>1064</v>
      </c>
      <c r="B331" s="12" t="s">
        <v>1645</v>
      </c>
      <c r="C331" s="25" t="s">
        <v>1405</v>
      </c>
      <c r="D331" s="26"/>
      <c r="E331" s="26">
        <v>0</v>
      </c>
      <c r="F331" s="27">
        <v>6.8</v>
      </c>
      <c r="G331" s="28">
        <f>STOCK!$F330*STOCK!$E330</f>
        <v>31.2</v>
      </c>
      <c r="H331" s="29"/>
    </row>
    <row r="332" spans="1:8">
      <c r="A332" s="12" t="s">
        <v>1064</v>
      </c>
      <c r="B332" s="12" t="s">
        <v>1562</v>
      </c>
      <c r="C332" s="25" t="s">
        <v>1405</v>
      </c>
      <c r="D332" s="26">
        <v>15</v>
      </c>
      <c r="E332" s="26">
        <v>15</v>
      </c>
      <c r="F332" s="27">
        <v>3.08</v>
      </c>
      <c r="G332" s="28">
        <f>STOCK!$F331*STOCK!$E331</f>
        <v>0</v>
      </c>
      <c r="H332" s="29"/>
    </row>
    <row r="333" spans="1:8">
      <c r="A333" s="12" t="s">
        <v>1064</v>
      </c>
      <c r="B333" s="12" t="s">
        <v>1646</v>
      </c>
      <c r="C333" s="25" t="s">
        <v>1405</v>
      </c>
      <c r="D333" s="26"/>
      <c r="E333" s="26">
        <v>0</v>
      </c>
      <c r="F333" s="27">
        <v>2</v>
      </c>
      <c r="G333" s="28">
        <f>STOCK!$F333*STOCK!$E333</f>
        <v>0</v>
      </c>
      <c r="H333" s="29"/>
    </row>
    <row r="334" spans="1:8">
      <c r="A334" s="12" t="s">
        <v>368</v>
      </c>
      <c r="B334" s="12" t="s">
        <v>54</v>
      </c>
      <c r="C334" s="25" t="s">
        <v>9</v>
      </c>
      <c r="D334" s="26"/>
      <c r="E334" s="26">
        <v>0</v>
      </c>
      <c r="F334" s="27">
        <v>3.9</v>
      </c>
      <c r="G334" s="28">
        <f>STOCK!$F334*STOCK!$E334</f>
        <v>0</v>
      </c>
      <c r="H334" s="29"/>
    </row>
    <row r="335" spans="1:8">
      <c r="A335" s="12" t="s">
        <v>16</v>
      </c>
      <c r="B335" s="12" t="s">
        <v>843</v>
      </c>
      <c r="C335" s="25" t="s">
        <v>13</v>
      </c>
      <c r="D335" s="26">
        <v>6</v>
      </c>
      <c r="E335" s="26">
        <v>5</v>
      </c>
      <c r="F335" s="27">
        <v>2.27</v>
      </c>
      <c r="G335" s="28">
        <f>STOCK!$F335*STOCK!$E335</f>
        <v>11.35</v>
      </c>
      <c r="H335" s="29"/>
    </row>
    <row r="336" spans="1:8">
      <c r="A336" s="12" t="s">
        <v>16</v>
      </c>
      <c r="B336" s="12" t="s">
        <v>844</v>
      </c>
      <c r="C336" s="25" t="s">
        <v>13</v>
      </c>
      <c r="D336" s="26"/>
      <c r="E336" s="26">
        <v>0</v>
      </c>
      <c r="F336" s="27">
        <v>1.65</v>
      </c>
      <c r="G336" s="28">
        <f>STOCK!$F336*STOCK!$E336</f>
        <v>0</v>
      </c>
      <c r="H336" s="29"/>
    </row>
    <row r="337" spans="1:8">
      <c r="A337" s="12" t="s">
        <v>498</v>
      </c>
      <c r="B337" s="12" t="s">
        <v>660</v>
      </c>
      <c r="C337" s="25" t="s">
        <v>9</v>
      </c>
      <c r="D337" s="26"/>
      <c r="E337" s="26">
        <v>0</v>
      </c>
      <c r="F337" s="27">
        <v>14</v>
      </c>
      <c r="G337" s="28">
        <f>STOCK!$F337*STOCK!$E337</f>
        <v>0</v>
      </c>
      <c r="H337" s="29"/>
    </row>
    <row r="338" spans="1:8">
      <c r="A338" s="12" t="s">
        <v>498</v>
      </c>
      <c r="B338" s="12" t="s">
        <v>661</v>
      </c>
      <c r="C338" s="25" t="s">
        <v>9</v>
      </c>
      <c r="D338" s="26">
        <v>15</v>
      </c>
      <c r="E338" s="26">
        <v>15</v>
      </c>
      <c r="F338" s="27">
        <v>22.6</v>
      </c>
      <c r="G338" s="28">
        <f>STOCK!$F338*STOCK!$E338</f>
        <v>339</v>
      </c>
      <c r="H338" s="29"/>
    </row>
    <row r="339" spans="1:8">
      <c r="A339" s="12" t="s">
        <v>498</v>
      </c>
      <c r="B339" s="12" t="s">
        <v>662</v>
      </c>
      <c r="C339" s="25" t="s">
        <v>9</v>
      </c>
      <c r="D339" s="26"/>
      <c r="E339" s="26">
        <v>0</v>
      </c>
      <c r="F339" s="27">
        <v>9.6999999999999993</v>
      </c>
      <c r="G339" s="28">
        <f>STOCK!$F339*STOCK!$E339</f>
        <v>0</v>
      </c>
      <c r="H339" s="29"/>
    </row>
    <row r="340" spans="1:8">
      <c r="A340" s="12" t="s">
        <v>498</v>
      </c>
      <c r="B340" s="12" t="s">
        <v>663</v>
      </c>
      <c r="C340" s="25" t="s">
        <v>9</v>
      </c>
      <c r="D340" s="26"/>
      <c r="E340" s="26">
        <v>0</v>
      </c>
      <c r="F340" s="27">
        <v>10.9</v>
      </c>
      <c r="G340" s="28">
        <f>STOCK!$F340*STOCK!$E340</f>
        <v>0</v>
      </c>
      <c r="H340" s="29"/>
    </row>
    <row r="341" spans="1:8">
      <c r="A341" s="12" t="s">
        <v>498</v>
      </c>
      <c r="B341" s="12" t="s">
        <v>664</v>
      </c>
      <c r="C341" s="25" t="s">
        <v>9</v>
      </c>
      <c r="D341" s="26"/>
      <c r="E341" s="26">
        <v>0</v>
      </c>
      <c r="F341" s="27">
        <v>11.5</v>
      </c>
      <c r="G341" s="28">
        <f>STOCK!$F341*STOCK!$E341</f>
        <v>0</v>
      </c>
      <c r="H341" s="29"/>
    </row>
    <row r="342" spans="1:8">
      <c r="A342" s="12" t="s">
        <v>31</v>
      </c>
      <c r="B342" s="12" t="s">
        <v>1482</v>
      </c>
      <c r="C342" s="25" t="s">
        <v>1406</v>
      </c>
      <c r="D342" s="26">
        <v>5</v>
      </c>
      <c r="E342" s="26">
        <v>5</v>
      </c>
      <c r="F342" s="27">
        <v>19.2</v>
      </c>
      <c r="G342" s="28">
        <f>STOCK!$F342*STOCK!$E342</f>
        <v>96</v>
      </c>
      <c r="H342" s="29"/>
    </row>
    <row r="343" spans="1:8">
      <c r="A343" s="12" t="s">
        <v>16</v>
      </c>
      <c r="B343" s="12" t="s">
        <v>845</v>
      </c>
      <c r="C343" s="25" t="s">
        <v>9</v>
      </c>
      <c r="D343" s="26">
        <v>6</v>
      </c>
      <c r="E343" s="26">
        <v>6</v>
      </c>
      <c r="F343" s="27">
        <v>28.8</v>
      </c>
      <c r="G343" s="28">
        <f>STOCK!$F343*STOCK!$E343</f>
        <v>172.8</v>
      </c>
      <c r="H343" s="29"/>
    </row>
    <row r="344" spans="1:8">
      <c r="A344" s="12" t="s">
        <v>368</v>
      </c>
      <c r="B344" s="12" t="s">
        <v>381</v>
      </c>
      <c r="C344" s="25" t="s">
        <v>9</v>
      </c>
      <c r="D344" s="26">
        <v>15</v>
      </c>
      <c r="E344" s="26">
        <v>15</v>
      </c>
      <c r="F344" s="27">
        <v>1</v>
      </c>
      <c r="G344" s="28">
        <f>STOCK!$F344*STOCK!$E344</f>
        <v>15</v>
      </c>
      <c r="H344" s="29"/>
    </row>
    <row r="345" spans="1:8">
      <c r="A345" s="12" t="s">
        <v>1032</v>
      </c>
      <c r="B345" s="12" t="s">
        <v>1067</v>
      </c>
      <c r="C345" s="25" t="s">
        <v>13</v>
      </c>
      <c r="D345" s="26"/>
      <c r="E345" s="26">
        <v>0</v>
      </c>
      <c r="F345" s="27">
        <v>2.5099999999999998</v>
      </c>
      <c r="G345" s="28">
        <f>STOCK!$F345*STOCK!$E345</f>
        <v>0</v>
      </c>
      <c r="H345" s="29"/>
    </row>
    <row r="346" spans="1:8">
      <c r="A346" s="12" t="s">
        <v>1032</v>
      </c>
      <c r="B346" s="12" t="s">
        <v>1068</v>
      </c>
      <c r="C346" s="25" t="s">
        <v>11</v>
      </c>
      <c r="D346" s="26"/>
      <c r="E346" s="26">
        <v>0</v>
      </c>
      <c r="F346" s="27">
        <v>6.99</v>
      </c>
      <c r="G346" s="28">
        <f>STOCK!$F346*STOCK!$E346</f>
        <v>0</v>
      </c>
      <c r="H346" s="29"/>
    </row>
    <row r="347" spans="1:8">
      <c r="A347" s="12" t="s">
        <v>34</v>
      </c>
      <c r="B347" s="12" t="s">
        <v>1450</v>
      </c>
      <c r="C347" s="25" t="s">
        <v>13</v>
      </c>
      <c r="D347" s="26"/>
      <c r="E347" s="26">
        <v>0</v>
      </c>
      <c r="F347" s="27">
        <v>0</v>
      </c>
      <c r="G347" s="28">
        <f>STOCK!$F347*STOCK!$E347</f>
        <v>0</v>
      </c>
      <c r="H347" s="29"/>
    </row>
    <row r="348" spans="1:8">
      <c r="A348" s="12" t="s">
        <v>8</v>
      </c>
      <c r="B348" s="12" t="s">
        <v>1484</v>
      </c>
      <c r="C348" s="25" t="s">
        <v>11</v>
      </c>
      <c r="D348" s="26">
        <v>10</v>
      </c>
      <c r="E348" s="26">
        <v>10</v>
      </c>
      <c r="F348" s="27">
        <v>14.9</v>
      </c>
      <c r="G348" s="28">
        <f>STOCK!$F348*STOCK!$E348</f>
        <v>149</v>
      </c>
      <c r="H348" s="29"/>
    </row>
    <row r="349" spans="1:8">
      <c r="A349" s="12" t="s">
        <v>498</v>
      </c>
      <c r="B349" s="12" t="s">
        <v>55</v>
      </c>
      <c r="C349" s="25" t="s">
        <v>9</v>
      </c>
      <c r="D349" s="26"/>
      <c r="E349" s="26">
        <v>0</v>
      </c>
      <c r="F349" s="27">
        <v>44</v>
      </c>
      <c r="G349" s="28">
        <f>STOCK!$F349*STOCK!$E349</f>
        <v>0</v>
      </c>
      <c r="H349" s="29"/>
    </row>
    <row r="350" spans="1:8">
      <c r="A350" s="12" t="s">
        <v>32</v>
      </c>
      <c r="B350" s="12" t="s">
        <v>1485</v>
      </c>
      <c r="C350" s="25" t="s">
        <v>9</v>
      </c>
      <c r="D350" s="26">
        <v>25</v>
      </c>
      <c r="E350" s="26">
        <v>25</v>
      </c>
      <c r="F350" s="27">
        <v>7.65</v>
      </c>
      <c r="G350" s="28">
        <f>STOCK!$F350*STOCK!$E350</f>
        <v>191.25</v>
      </c>
      <c r="H350" s="29"/>
    </row>
    <row r="351" spans="1:8">
      <c r="A351" s="12" t="s">
        <v>8</v>
      </c>
      <c r="B351" s="12" t="s">
        <v>1486</v>
      </c>
      <c r="C351" s="25" t="s">
        <v>9</v>
      </c>
      <c r="D351" s="26">
        <v>30</v>
      </c>
      <c r="E351" s="26">
        <v>30</v>
      </c>
      <c r="F351" s="27">
        <v>8.5</v>
      </c>
      <c r="G351" s="28">
        <f>STOCK!$F351*STOCK!$E351</f>
        <v>255</v>
      </c>
      <c r="H351" s="29"/>
    </row>
    <row r="352" spans="1:8">
      <c r="A352" s="12" t="s">
        <v>8</v>
      </c>
      <c r="B352" s="12" t="s">
        <v>1515</v>
      </c>
      <c r="C352" s="25" t="s">
        <v>1406</v>
      </c>
      <c r="D352" s="26">
        <v>5</v>
      </c>
      <c r="E352" s="26">
        <v>4</v>
      </c>
      <c r="F352" s="27">
        <v>11.98</v>
      </c>
      <c r="G352" s="28">
        <f>STOCK!$F352*STOCK!$E352</f>
        <v>47.92</v>
      </c>
      <c r="H352" s="29"/>
    </row>
    <row r="353" spans="1:8">
      <c r="A353" s="12" t="s">
        <v>8</v>
      </c>
      <c r="B353" s="12" t="s">
        <v>448</v>
      </c>
      <c r="C353" s="25" t="s">
        <v>9</v>
      </c>
      <c r="D353" s="26"/>
      <c r="E353" s="26">
        <v>0</v>
      </c>
      <c r="F353" s="27">
        <v>7.8</v>
      </c>
      <c r="G353" s="28">
        <f>STOCK!$F353*STOCK!$E353</f>
        <v>0</v>
      </c>
      <c r="H353" s="29"/>
    </row>
    <row r="354" spans="1:8">
      <c r="A354" s="12" t="s">
        <v>8</v>
      </c>
      <c r="B354" s="12" t="s">
        <v>449</v>
      </c>
      <c r="C354" s="25" t="s">
        <v>9</v>
      </c>
      <c r="D354" s="26"/>
      <c r="E354" s="26">
        <v>0</v>
      </c>
      <c r="F354" s="27">
        <v>12.5</v>
      </c>
      <c r="G354" s="28">
        <f>STOCK!$F354*STOCK!$E354</f>
        <v>0</v>
      </c>
      <c r="H354" s="29"/>
    </row>
    <row r="355" spans="1:8">
      <c r="B355" s="12" t="s">
        <v>1647</v>
      </c>
      <c r="C355" s="25" t="s">
        <v>1407</v>
      </c>
      <c r="D355" s="26">
        <v>6</v>
      </c>
      <c r="E355" s="26">
        <v>6</v>
      </c>
      <c r="F355" s="27">
        <v>12</v>
      </c>
      <c r="G355" s="28">
        <f>STOCK!$F355*STOCK!$E355</f>
        <v>72</v>
      </c>
      <c r="H355" s="29"/>
    </row>
    <row r="356" spans="1:8">
      <c r="B356" s="12" t="s">
        <v>518</v>
      </c>
      <c r="C356" s="25" t="s">
        <v>9</v>
      </c>
      <c r="D356" s="26">
        <v>6</v>
      </c>
      <c r="E356" s="26">
        <v>6</v>
      </c>
      <c r="F356" s="27">
        <v>6.97</v>
      </c>
      <c r="G356" s="28">
        <f>STOCK!$F356*STOCK!$E356</f>
        <v>41.82</v>
      </c>
      <c r="H356" s="29"/>
    </row>
    <row r="357" spans="1:8">
      <c r="A357" s="12" t="s">
        <v>8</v>
      </c>
      <c r="B357" s="12" t="s">
        <v>450</v>
      </c>
      <c r="C357" s="25" t="s">
        <v>9</v>
      </c>
      <c r="D357" s="26"/>
      <c r="E357" s="26">
        <v>0</v>
      </c>
      <c r="F357" s="27">
        <v>14.7</v>
      </c>
      <c r="G357" s="28">
        <f>STOCK!$F357*STOCK!$E357</f>
        <v>0</v>
      </c>
      <c r="H357" s="29"/>
    </row>
    <row r="358" spans="1:8">
      <c r="A358" s="12" t="s">
        <v>8</v>
      </c>
      <c r="B358" s="12" t="s">
        <v>451</v>
      </c>
      <c r="C358" s="25" t="s">
        <v>9</v>
      </c>
      <c r="D358" s="26"/>
      <c r="E358" s="26">
        <v>0</v>
      </c>
      <c r="F358" s="27">
        <v>3</v>
      </c>
      <c r="G358" s="28">
        <f>STOCK!$F358*STOCK!$E358</f>
        <v>0</v>
      </c>
      <c r="H358" s="29"/>
    </row>
    <row r="359" spans="1:8">
      <c r="A359" s="12" t="s">
        <v>8</v>
      </c>
      <c r="B359" s="12" t="s">
        <v>1466</v>
      </c>
      <c r="C359" s="25" t="s">
        <v>1406</v>
      </c>
      <c r="D359" s="26">
        <v>5</v>
      </c>
      <c r="E359" s="26">
        <v>5</v>
      </c>
      <c r="F359" s="27">
        <v>3.27</v>
      </c>
      <c r="G359" s="28">
        <f>STOCK!$F359*STOCK!$E359</f>
        <v>16.350000000000001</v>
      </c>
      <c r="H359" s="29"/>
    </row>
    <row r="360" spans="1:8">
      <c r="A360" s="12" t="s">
        <v>32</v>
      </c>
      <c r="B360" s="12" t="s">
        <v>519</v>
      </c>
      <c r="C360" s="25" t="s">
        <v>9</v>
      </c>
      <c r="D360" s="26"/>
      <c r="E360" s="26">
        <v>0</v>
      </c>
      <c r="F360" s="27">
        <v>15.9</v>
      </c>
      <c r="G360" s="28">
        <f>STOCK!$F360*STOCK!$E360</f>
        <v>0</v>
      </c>
      <c r="H360" s="29"/>
    </row>
    <row r="361" spans="1:8">
      <c r="A361" s="12" t="s">
        <v>32</v>
      </c>
      <c r="B361" s="12" t="s">
        <v>520</v>
      </c>
      <c r="C361" s="25" t="s">
        <v>9</v>
      </c>
      <c r="D361" s="26">
        <v>8</v>
      </c>
      <c r="E361" s="26">
        <v>8</v>
      </c>
      <c r="F361" s="27">
        <v>0</v>
      </c>
      <c r="G361" s="28">
        <f>STOCK!$F361*STOCK!$E361</f>
        <v>0</v>
      </c>
      <c r="H361" s="29"/>
    </row>
    <row r="362" spans="1:8">
      <c r="A362" s="12" t="s">
        <v>32</v>
      </c>
      <c r="B362" s="12" t="s">
        <v>418</v>
      </c>
      <c r="C362" s="25" t="s">
        <v>9</v>
      </c>
      <c r="D362" s="26"/>
      <c r="E362" s="26">
        <v>0</v>
      </c>
      <c r="F362" s="27">
        <v>22</v>
      </c>
      <c r="G362" s="28">
        <f>STOCK!$F362*STOCK!$E362</f>
        <v>0</v>
      </c>
      <c r="H362" s="29"/>
    </row>
    <row r="363" spans="1:8">
      <c r="A363" s="12" t="s">
        <v>32</v>
      </c>
      <c r="B363" s="12" t="s">
        <v>419</v>
      </c>
      <c r="C363" s="25" t="s">
        <v>9</v>
      </c>
      <c r="D363" s="26"/>
      <c r="E363" s="26">
        <v>0</v>
      </c>
      <c r="F363" s="27">
        <v>14.8</v>
      </c>
      <c r="G363" s="28">
        <f>STOCK!$F363*STOCK!$E363</f>
        <v>0</v>
      </c>
      <c r="H363" s="29"/>
    </row>
    <row r="364" spans="1:8">
      <c r="A364" s="12" t="s">
        <v>17</v>
      </c>
      <c r="B364" s="12" t="s">
        <v>1215</v>
      </c>
      <c r="C364" s="25" t="s">
        <v>295</v>
      </c>
      <c r="D364" s="26"/>
      <c r="E364" s="26">
        <v>0</v>
      </c>
      <c r="F364" s="27">
        <v>5.74</v>
      </c>
      <c r="G364" s="28">
        <f>STOCK!$F364*STOCK!$E364</f>
        <v>0</v>
      </c>
      <c r="H364" s="29"/>
    </row>
    <row r="365" spans="1:8">
      <c r="A365" s="12" t="s">
        <v>17</v>
      </c>
      <c r="B365" s="12" t="s">
        <v>1216</v>
      </c>
      <c r="C365" s="25" t="s">
        <v>295</v>
      </c>
      <c r="D365" s="26"/>
      <c r="E365" s="26">
        <v>0</v>
      </c>
      <c r="F365" s="27">
        <v>11.48</v>
      </c>
      <c r="G365" s="28">
        <f>STOCK!$F365*STOCK!$E365</f>
        <v>0</v>
      </c>
      <c r="H365" s="29"/>
    </row>
    <row r="366" spans="1:8">
      <c r="A366" s="12" t="s">
        <v>16</v>
      </c>
      <c r="B366" s="12" t="s">
        <v>1648</v>
      </c>
      <c r="C366" s="25" t="s">
        <v>9</v>
      </c>
      <c r="D366" s="26"/>
      <c r="E366" s="26">
        <v>0</v>
      </c>
      <c r="F366" s="27">
        <v>9.9499999999999993</v>
      </c>
      <c r="G366" s="28">
        <f>STOCK!$F366*STOCK!$E366</f>
        <v>0</v>
      </c>
      <c r="H366" s="29"/>
    </row>
    <row r="367" spans="1:8">
      <c r="A367" s="12" t="s">
        <v>1032</v>
      </c>
      <c r="B367" s="12" t="s">
        <v>1069</v>
      </c>
      <c r="C367" s="25" t="s">
        <v>13</v>
      </c>
      <c r="D367" s="26"/>
      <c r="E367" s="26">
        <v>0</v>
      </c>
      <c r="F367" s="27">
        <v>8.65</v>
      </c>
      <c r="G367" s="28">
        <f>STOCK!$F367*STOCK!$E367</f>
        <v>0</v>
      </c>
      <c r="H367" s="29"/>
    </row>
    <row r="368" spans="1:8">
      <c r="A368" s="12" t="s">
        <v>1160</v>
      </c>
      <c r="B368" s="15" t="s">
        <v>1775</v>
      </c>
      <c r="C368" s="16" t="s">
        <v>13</v>
      </c>
      <c r="D368" s="35">
        <v>50</v>
      </c>
      <c r="E368" s="35">
        <v>50</v>
      </c>
      <c r="F368" s="18">
        <v>0.38</v>
      </c>
      <c r="G368" s="28">
        <f>STOCK!$F368*STOCK!$E368</f>
        <v>19</v>
      </c>
      <c r="H368" s="36"/>
    </row>
    <row r="369" spans="1:8">
      <c r="A369" s="12" t="s">
        <v>498</v>
      </c>
      <c r="B369" s="12" t="s">
        <v>665</v>
      </c>
      <c r="C369" s="25" t="s">
        <v>9</v>
      </c>
      <c r="D369" s="26"/>
      <c r="E369" s="26">
        <v>0</v>
      </c>
      <c r="F369" s="27">
        <v>9.1999999999999993</v>
      </c>
      <c r="G369" s="28">
        <f>STOCK!$F369*STOCK!$E369</f>
        <v>0</v>
      </c>
      <c r="H369" s="29"/>
    </row>
    <row r="370" spans="1:8">
      <c r="A370" s="12" t="s">
        <v>498</v>
      </c>
      <c r="B370" s="12" t="s">
        <v>666</v>
      </c>
      <c r="C370" s="25" t="s">
        <v>9</v>
      </c>
      <c r="D370" s="26"/>
      <c r="E370" s="26">
        <v>0</v>
      </c>
      <c r="F370" s="27">
        <v>16.899999999999999</v>
      </c>
      <c r="G370" s="28">
        <f>STOCK!$F370*STOCK!$E370</f>
        <v>0</v>
      </c>
      <c r="H370" s="29"/>
    </row>
    <row r="371" spans="1:8">
      <c r="A371" s="12" t="s">
        <v>10</v>
      </c>
      <c r="B371" s="12" t="s">
        <v>56</v>
      </c>
      <c r="C371" s="25" t="s">
        <v>9</v>
      </c>
      <c r="D371" s="26"/>
      <c r="E371" s="26">
        <v>0</v>
      </c>
      <c r="F371" s="27">
        <v>1.28</v>
      </c>
      <c r="G371" s="28">
        <f>STOCK!$F371*STOCK!$E371</f>
        <v>0</v>
      </c>
      <c r="H371" s="29"/>
    </row>
    <row r="372" spans="1:8">
      <c r="A372" s="12" t="s">
        <v>10</v>
      </c>
      <c r="B372" s="12" t="s">
        <v>846</v>
      </c>
      <c r="C372" s="25" t="s">
        <v>9</v>
      </c>
      <c r="D372" s="26"/>
      <c r="E372" s="26">
        <v>0</v>
      </c>
      <c r="F372" s="27">
        <v>19.5</v>
      </c>
      <c r="G372" s="28">
        <f>STOCK!$F372*STOCK!$E372</f>
        <v>0</v>
      </c>
      <c r="H372" s="29"/>
    </row>
    <row r="373" spans="1:8">
      <c r="A373" s="12" t="s">
        <v>498</v>
      </c>
      <c r="B373" s="12" t="s">
        <v>667</v>
      </c>
      <c r="C373" s="25" t="s">
        <v>9</v>
      </c>
      <c r="D373" s="26"/>
      <c r="E373" s="26">
        <v>0</v>
      </c>
      <c r="F373" s="27">
        <v>12.5</v>
      </c>
      <c r="G373" s="28">
        <f>STOCK!$F373*STOCK!$E373</f>
        <v>0</v>
      </c>
      <c r="H373" s="29"/>
    </row>
    <row r="374" spans="1:8">
      <c r="A374" s="12" t="s">
        <v>498</v>
      </c>
      <c r="B374" s="12" t="s">
        <v>668</v>
      </c>
      <c r="C374" s="25" t="s">
        <v>9</v>
      </c>
      <c r="D374" s="26"/>
      <c r="E374" s="26">
        <v>0</v>
      </c>
      <c r="F374" s="27">
        <v>14</v>
      </c>
      <c r="G374" s="28">
        <f>STOCK!$F374*STOCK!$E374</f>
        <v>0</v>
      </c>
      <c r="H374" s="29"/>
    </row>
    <row r="375" spans="1:8">
      <c r="A375" s="12" t="s">
        <v>498</v>
      </c>
      <c r="B375" s="12" t="s">
        <v>669</v>
      </c>
      <c r="C375" s="25" t="s">
        <v>9</v>
      </c>
      <c r="D375" s="26"/>
      <c r="E375" s="26">
        <v>0</v>
      </c>
      <c r="F375" s="27">
        <v>8.9</v>
      </c>
      <c r="G375" s="28">
        <f>STOCK!$F375*STOCK!$E375</f>
        <v>0</v>
      </c>
      <c r="H375" s="29"/>
    </row>
    <row r="376" spans="1:8">
      <c r="A376" s="12" t="s">
        <v>498</v>
      </c>
      <c r="B376" s="12" t="s">
        <v>670</v>
      </c>
      <c r="C376" s="25" t="s">
        <v>9</v>
      </c>
      <c r="D376" s="26"/>
      <c r="E376" s="26">
        <v>0</v>
      </c>
      <c r="F376" s="27">
        <v>9</v>
      </c>
      <c r="G376" s="28">
        <f>STOCK!$F376*STOCK!$E376</f>
        <v>0</v>
      </c>
      <c r="H376" s="29"/>
    </row>
    <row r="377" spans="1:8">
      <c r="A377" s="12" t="s">
        <v>1376</v>
      </c>
      <c r="B377" s="12" t="s">
        <v>1649</v>
      </c>
      <c r="C377" s="25" t="s">
        <v>1417</v>
      </c>
      <c r="D377" s="26"/>
      <c r="E377" s="26">
        <v>0</v>
      </c>
      <c r="F377" s="27">
        <v>17</v>
      </c>
      <c r="G377" s="28">
        <f>STOCK!$F377*STOCK!$E377</f>
        <v>0</v>
      </c>
      <c r="H377" s="29"/>
    </row>
    <row r="378" spans="1:8">
      <c r="A378" s="12" t="s">
        <v>1376</v>
      </c>
      <c r="B378" s="12" t="s">
        <v>1650</v>
      </c>
      <c r="C378" s="25" t="s">
        <v>13</v>
      </c>
      <c r="D378" s="26"/>
      <c r="E378" s="26">
        <v>0</v>
      </c>
      <c r="F378" s="27">
        <v>34.619999999999997</v>
      </c>
      <c r="G378" s="28">
        <f>STOCK!$F378*STOCK!$E378</f>
        <v>0</v>
      </c>
      <c r="H378" s="29"/>
    </row>
    <row r="379" spans="1:8">
      <c r="A379" s="12" t="s">
        <v>1376</v>
      </c>
      <c r="B379" s="12" t="s">
        <v>1651</v>
      </c>
      <c r="C379" s="25" t="s">
        <v>1417</v>
      </c>
      <c r="D379" s="26"/>
      <c r="E379" s="26">
        <v>0</v>
      </c>
      <c r="F379" s="27">
        <v>17.5</v>
      </c>
      <c r="G379" s="28">
        <f>STOCK!$F379*STOCK!$E379</f>
        <v>0</v>
      </c>
      <c r="H379" s="29"/>
    </row>
    <row r="380" spans="1:8">
      <c r="A380" s="12" t="s">
        <v>1376</v>
      </c>
      <c r="B380" s="12" t="s">
        <v>1652</v>
      </c>
      <c r="C380" s="25" t="s">
        <v>1417</v>
      </c>
      <c r="D380" s="26"/>
      <c r="E380" s="26">
        <v>0</v>
      </c>
      <c r="F380" s="27">
        <v>12.5</v>
      </c>
      <c r="G380" s="28">
        <f>STOCK!$F380*STOCK!$E380</f>
        <v>0</v>
      </c>
      <c r="H380" s="29"/>
    </row>
    <row r="381" spans="1:8">
      <c r="A381" s="12" t="s">
        <v>1376</v>
      </c>
      <c r="B381" s="12" t="s">
        <v>1653</v>
      </c>
      <c r="C381" s="25" t="s">
        <v>1417</v>
      </c>
      <c r="D381" s="26"/>
      <c r="E381" s="26">
        <v>0</v>
      </c>
      <c r="F381" s="27">
        <v>17.14</v>
      </c>
      <c r="G381" s="28">
        <f>STOCK!$F381*STOCK!$E381</f>
        <v>0</v>
      </c>
      <c r="H381" s="29"/>
    </row>
    <row r="382" spans="1:8">
      <c r="A382" s="12" t="s">
        <v>1376</v>
      </c>
      <c r="B382" s="12" t="s">
        <v>1654</v>
      </c>
      <c r="C382" s="25" t="s">
        <v>13</v>
      </c>
      <c r="D382" s="26"/>
      <c r="E382" s="26">
        <v>0</v>
      </c>
      <c r="F382" s="27">
        <v>68</v>
      </c>
      <c r="G382" s="28">
        <f>STOCK!$F382*STOCK!$E382</f>
        <v>0</v>
      </c>
      <c r="H382" s="29"/>
    </row>
    <row r="383" spans="1:8">
      <c r="A383" s="12" t="s">
        <v>8</v>
      </c>
      <c r="B383" s="12" t="s">
        <v>452</v>
      </c>
      <c r="C383" s="25" t="s">
        <v>9</v>
      </c>
      <c r="D383" s="26"/>
      <c r="E383" s="26">
        <v>0</v>
      </c>
      <c r="F383" s="27">
        <v>4.3</v>
      </c>
      <c r="G383" s="28">
        <f>STOCK!$F383*STOCK!$E383</f>
        <v>0</v>
      </c>
      <c r="H383" s="29"/>
    </row>
    <row r="384" spans="1:8">
      <c r="A384" s="12" t="s">
        <v>1376</v>
      </c>
      <c r="B384" s="12" t="s">
        <v>1381</v>
      </c>
      <c r="C384" s="25" t="s">
        <v>1406</v>
      </c>
      <c r="D384" s="26"/>
      <c r="E384" s="26">
        <v>0</v>
      </c>
      <c r="F384" s="27">
        <v>28.69</v>
      </c>
      <c r="G384" s="28">
        <f>STOCK!$F384*STOCK!$E384</f>
        <v>0</v>
      </c>
      <c r="H384" s="29"/>
    </row>
    <row r="385" spans="1:8">
      <c r="A385" s="12" t="s">
        <v>1376</v>
      </c>
      <c r="B385" s="12" t="s">
        <v>1655</v>
      </c>
      <c r="C385" s="25" t="s">
        <v>13</v>
      </c>
      <c r="D385" s="26"/>
      <c r="E385" s="26">
        <v>0</v>
      </c>
      <c r="F385" s="27">
        <v>1.58</v>
      </c>
      <c r="G385" s="28">
        <f>STOCK!$F385*STOCK!$E385</f>
        <v>0</v>
      </c>
      <c r="H385" s="29"/>
    </row>
    <row r="386" spans="1:8">
      <c r="A386" s="12" t="s">
        <v>1376</v>
      </c>
      <c r="B386" s="12" t="s">
        <v>1656</v>
      </c>
      <c r="C386" s="25" t="s">
        <v>13</v>
      </c>
      <c r="D386" s="26"/>
      <c r="E386" s="26">
        <v>0</v>
      </c>
      <c r="F386" s="27">
        <v>1.85</v>
      </c>
      <c r="G386" s="28">
        <f>STOCK!$F386*STOCK!$E386</f>
        <v>0</v>
      </c>
      <c r="H386" s="29"/>
    </row>
    <row r="387" spans="1:8">
      <c r="A387" s="12" t="s">
        <v>8</v>
      </c>
      <c r="B387" s="12" t="s">
        <v>453</v>
      </c>
      <c r="C387" s="25" t="s">
        <v>9</v>
      </c>
      <c r="D387" s="26"/>
      <c r="E387" s="26">
        <v>0</v>
      </c>
      <c r="F387" s="27">
        <v>0</v>
      </c>
      <c r="G387" s="28">
        <f>STOCK!$F387*STOCK!$E387</f>
        <v>0</v>
      </c>
      <c r="H387" s="29"/>
    </row>
    <row r="388" spans="1:8">
      <c r="A388" s="12" t="s">
        <v>368</v>
      </c>
      <c r="B388" s="12" t="s">
        <v>382</v>
      </c>
      <c r="C388" s="25" t="s">
        <v>13</v>
      </c>
      <c r="D388" s="26">
        <v>15</v>
      </c>
      <c r="E388" s="26">
        <v>15</v>
      </c>
      <c r="F388" s="27">
        <v>0</v>
      </c>
      <c r="G388" s="28">
        <f>STOCK!$F388*STOCK!$E388</f>
        <v>0</v>
      </c>
      <c r="H388" s="29"/>
    </row>
    <row r="389" spans="1:8">
      <c r="A389" s="12" t="s">
        <v>1376</v>
      </c>
      <c r="B389" s="12" t="s">
        <v>1657</v>
      </c>
      <c r="C389" s="25" t="s">
        <v>13</v>
      </c>
      <c r="D389" s="26"/>
      <c r="E389" s="26">
        <v>0</v>
      </c>
      <c r="F389" s="27">
        <v>0</v>
      </c>
      <c r="G389" s="28">
        <f>STOCK!$F389*STOCK!$E389</f>
        <v>0</v>
      </c>
      <c r="H389" s="29"/>
    </row>
    <row r="390" spans="1:8">
      <c r="A390" s="12" t="s">
        <v>498</v>
      </c>
      <c r="B390" s="12" t="s">
        <v>671</v>
      </c>
      <c r="C390" s="25" t="s">
        <v>9</v>
      </c>
      <c r="D390" s="26"/>
      <c r="E390" s="26">
        <v>0</v>
      </c>
      <c r="F390" s="27">
        <v>26</v>
      </c>
      <c r="G390" s="28">
        <f>STOCK!$F390*STOCK!$E390</f>
        <v>0</v>
      </c>
      <c r="H390" s="29"/>
    </row>
    <row r="391" spans="1:8">
      <c r="A391" s="12" t="s">
        <v>498</v>
      </c>
      <c r="B391" s="12" t="s">
        <v>521</v>
      </c>
      <c r="C391" s="25" t="s">
        <v>9</v>
      </c>
      <c r="D391" s="26"/>
      <c r="E391" s="26">
        <v>0</v>
      </c>
      <c r="F391" s="27">
        <v>12.5</v>
      </c>
      <c r="G391" s="28">
        <f>STOCK!$F391*STOCK!$E391</f>
        <v>0</v>
      </c>
      <c r="H391" s="29"/>
    </row>
    <row r="392" spans="1:8">
      <c r="A392" s="12" t="s">
        <v>498</v>
      </c>
      <c r="B392" s="12" t="s">
        <v>522</v>
      </c>
      <c r="C392" s="25" t="s">
        <v>9</v>
      </c>
      <c r="D392" s="26"/>
      <c r="E392" s="26">
        <v>0</v>
      </c>
      <c r="F392" s="27">
        <v>7.96</v>
      </c>
      <c r="G392" s="28">
        <f>STOCK!$F392*STOCK!$E392</f>
        <v>0</v>
      </c>
      <c r="H392" s="29"/>
    </row>
    <row r="393" spans="1:8">
      <c r="A393" s="12" t="s">
        <v>498</v>
      </c>
      <c r="B393" s="12" t="s">
        <v>672</v>
      </c>
      <c r="C393" s="25" t="s">
        <v>9</v>
      </c>
      <c r="D393" s="26"/>
      <c r="E393" s="26">
        <v>0</v>
      </c>
      <c r="F393" s="27">
        <v>32.5</v>
      </c>
      <c r="G393" s="28">
        <f>STOCK!$F393*STOCK!$E393</f>
        <v>0</v>
      </c>
      <c r="H393" s="29"/>
    </row>
    <row r="394" spans="1:8">
      <c r="A394" s="12" t="s">
        <v>17</v>
      </c>
      <c r="B394" s="12" t="s">
        <v>57</v>
      </c>
      <c r="C394" s="25" t="s">
        <v>295</v>
      </c>
      <c r="D394" s="26"/>
      <c r="E394" s="26">
        <v>0</v>
      </c>
      <c r="F394" s="27">
        <v>6.26</v>
      </c>
      <c r="G394" s="28">
        <f>STOCK!$F394*STOCK!$E394</f>
        <v>0</v>
      </c>
      <c r="H394" s="29"/>
    </row>
    <row r="395" spans="1:8">
      <c r="A395" s="12" t="s">
        <v>498</v>
      </c>
      <c r="B395" s="12" t="s">
        <v>1465</v>
      </c>
      <c r="C395" s="25" t="s">
        <v>1406</v>
      </c>
      <c r="D395" s="26"/>
      <c r="E395" s="26">
        <v>0</v>
      </c>
      <c r="F395" s="27">
        <v>50.56</v>
      </c>
      <c r="G395" s="28">
        <f>STOCK!$F395*STOCK!$E395</f>
        <v>0</v>
      </c>
      <c r="H395" s="29"/>
    </row>
    <row r="396" spans="1:8">
      <c r="A396" s="12" t="s">
        <v>45</v>
      </c>
      <c r="B396" s="12" t="s">
        <v>296</v>
      </c>
      <c r="C396" s="25" t="s">
        <v>1405</v>
      </c>
      <c r="D396" s="26"/>
      <c r="E396" s="26">
        <v>0</v>
      </c>
      <c r="F396" s="27">
        <v>1.06</v>
      </c>
      <c r="G396" s="28">
        <f>STOCK!$F396*STOCK!$E396</f>
        <v>0</v>
      </c>
      <c r="H396" s="29"/>
    </row>
    <row r="397" spans="1:8">
      <c r="A397" s="12" t="s">
        <v>45</v>
      </c>
      <c r="B397" s="12" t="s">
        <v>1487</v>
      </c>
      <c r="C397" s="25" t="s">
        <v>295</v>
      </c>
      <c r="D397" s="26">
        <v>240</v>
      </c>
      <c r="E397" s="26">
        <v>240</v>
      </c>
      <c r="F397" s="27">
        <v>0.12</v>
      </c>
      <c r="G397" s="28">
        <f>STOCK!$F397*STOCK!$E397</f>
        <v>28.8</v>
      </c>
      <c r="H397" s="29"/>
    </row>
    <row r="398" spans="1:8">
      <c r="A398" s="12" t="s">
        <v>45</v>
      </c>
      <c r="B398" s="12" t="s">
        <v>1488</v>
      </c>
      <c r="C398" s="25" t="s">
        <v>295</v>
      </c>
      <c r="D398" s="26">
        <v>120</v>
      </c>
      <c r="E398" s="26">
        <v>120</v>
      </c>
      <c r="F398" s="27">
        <v>0.49</v>
      </c>
      <c r="G398" s="28">
        <f>STOCK!$F398*STOCK!$E398</f>
        <v>58.8</v>
      </c>
      <c r="H398" s="29"/>
    </row>
    <row r="399" spans="1:8">
      <c r="A399" s="12" t="s">
        <v>45</v>
      </c>
      <c r="B399" s="12" t="s">
        <v>1489</v>
      </c>
      <c r="C399" s="25" t="s">
        <v>295</v>
      </c>
      <c r="D399" s="26">
        <v>120</v>
      </c>
      <c r="E399" s="26">
        <v>120</v>
      </c>
      <c r="F399" s="27">
        <v>0.45</v>
      </c>
      <c r="G399" s="28">
        <f>STOCK!$F399*STOCK!$E399</f>
        <v>54</v>
      </c>
      <c r="H399" s="29"/>
    </row>
    <row r="400" spans="1:8">
      <c r="A400" s="12" t="s">
        <v>45</v>
      </c>
      <c r="B400" s="12" t="s">
        <v>1658</v>
      </c>
      <c r="C400" s="25" t="s">
        <v>295</v>
      </c>
      <c r="D400" s="26">
        <v>180</v>
      </c>
      <c r="E400" s="26">
        <v>180</v>
      </c>
      <c r="F400" s="27">
        <v>1.31</v>
      </c>
      <c r="G400" s="28">
        <f>STOCK!$F400*STOCK!$E400</f>
        <v>235.8</v>
      </c>
      <c r="H400" s="29"/>
    </row>
    <row r="401" spans="1:8">
      <c r="A401" s="12" t="s">
        <v>45</v>
      </c>
      <c r="B401" s="12" t="s">
        <v>1659</v>
      </c>
      <c r="C401" s="25" t="s">
        <v>295</v>
      </c>
      <c r="D401" s="26">
        <v>120</v>
      </c>
      <c r="E401" s="26">
        <v>120</v>
      </c>
      <c r="F401" s="27">
        <v>1</v>
      </c>
      <c r="G401" s="28">
        <f>STOCK!$F401*STOCK!$E401</f>
        <v>120</v>
      </c>
      <c r="H401" s="29"/>
    </row>
    <row r="402" spans="1:8">
      <c r="A402" s="12" t="s">
        <v>17</v>
      </c>
      <c r="B402" s="12" t="s">
        <v>1217</v>
      </c>
      <c r="C402" s="25" t="s">
        <v>295</v>
      </c>
      <c r="D402" s="26">
        <v>5</v>
      </c>
      <c r="E402" s="26">
        <v>5</v>
      </c>
      <c r="F402" s="27">
        <v>23</v>
      </c>
      <c r="G402" s="28">
        <f>STOCK!$F402*STOCK!$E402</f>
        <v>115</v>
      </c>
      <c r="H402" s="29"/>
    </row>
    <row r="403" spans="1:8">
      <c r="A403" s="12" t="s">
        <v>17</v>
      </c>
      <c r="B403" s="12" t="s">
        <v>1218</v>
      </c>
      <c r="C403" s="25" t="s">
        <v>295</v>
      </c>
      <c r="D403" s="26"/>
      <c r="E403" s="26">
        <v>0</v>
      </c>
      <c r="F403" s="27">
        <v>16.32</v>
      </c>
      <c r="G403" s="28">
        <f>STOCK!$F403*STOCK!$E403</f>
        <v>0</v>
      </c>
      <c r="H403" s="29"/>
    </row>
    <row r="404" spans="1:8">
      <c r="A404" s="12" t="s">
        <v>17</v>
      </c>
      <c r="B404" s="12" t="s">
        <v>1219</v>
      </c>
      <c r="C404" s="25" t="s">
        <v>295</v>
      </c>
      <c r="D404" s="26"/>
      <c r="E404" s="26">
        <v>0</v>
      </c>
      <c r="F404" s="27">
        <v>9.7899999999999991</v>
      </c>
      <c r="G404" s="28">
        <f>STOCK!$F404*STOCK!$E404</f>
        <v>0</v>
      </c>
      <c r="H404" s="29"/>
    </row>
    <row r="405" spans="1:8">
      <c r="A405" s="12" t="s">
        <v>45</v>
      </c>
      <c r="B405" s="13" t="s">
        <v>1660</v>
      </c>
      <c r="C405" s="25" t="s">
        <v>295</v>
      </c>
      <c r="D405" s="26">
        <v>120</v>
      </c>
      <c r="E405" s="26">
        <v>120</v>
      </c>
      <c r="F405" s="27">
        <v>2.38</v>
      </c>
      <c r="G405" s="28">
        <f>STOCK!$F405*STOCK!$E405</f>
        <v>285.60000000000002</v>
      </c>
      <c r="H405" s="29"/>
    </row>
    <row r="406" spans="1:8">
      <c r="A406" s="12" t="s">
        <v>45</v>
      </c>
      <c r="B406" s="12" t="s">
        <v>1661</v>
      </c>
      <c r="C406" s="25" t="s">
        <v>295</v>
      </c>
      <c r="D406" s="26">
        <v>240</v>
      </c>
      <c r="E406" s="26">
        <v>240</v>
      </c>
      <c r="F406" s="27">
        <v>0.86</v>
      </c>
      <c r="G406" s="28">
        <f>STOCK!$F406*STOCK!$E406</f>
        <v>206.4</v>
      </c>
      <c r="H406" s="29"/>
    </row>
    <row r="407" spans="1:8">
      <c r="A407" s="12" t="s">
        <v>45</v>
      </c>
      <c r="B407" s="12" t="s">
        <v>1662</v>
      </c>
      <c r="C407" s="25" t="s">
        <v>295</v>
      </c>
      <c r="D407" s="26">
        <v>120</v>
      </c>
      <c r="E407" s="26">
        <v>120</v>
      </c>
      <c r="F407" s="27">
        <v>0.76</v>
      </c>
      <c r="G407" s="28">
        <f>STOCK!$F407*STOCK!$E407</f>
        <v>91.2</v>
      </c>
      <c r="H407" s="29"/>
    </row>
    <row r="408" spans="1:8">
      <c r="B408" s="12" t="s">
        <v>58</v>
      </c>
      <c r="C408" s="25" t="s">
        <v>9</v>
      </c>
      <c r="D408" s="26"/>
      <c r="E408" s="26">
        <v>0</v>
      </c>
      <c r="F408" s="27">
        <v>1.87</v>
      </c>
      <c r="G408" s="28">
        <f>STOCK!$F408*STOCK!$E408</f>
        <v>0</v>
      </c>
      <c r="H408" s="29"/>
    </row>
    <row r="409" spans="1:8">
      <c r="B409" s="12" t="s">
        <v>847</v>
      </c>
      <c r="C409" s="25" t="s">
        <v>9</v>
      </c>
      <c r="D409" s="26"/>
      <c r="E409" s="26">
        <v>0</v>
      </c>
      <c r="F409" s="27">
        <v>5.6</v>
      </c>
      <c r="G409" s="28">
        <f>STOCK!$F409*STOCK!$E409</f>
        <v>0</v>
      </c>
      <c r="H409" s="29"/>
    </row>
    <row r="410" spans="1:8">
      <c r="B410" s="12" t="s">
        <v>1490</v>
      </c>
      <c r="C410" s="25" t="s">
        <v>9</v>
      </c>
      <c r="D410" s="26">
        <v>10</v>
      </c>
      <c r="E410" s="26">
        <v>10</v>
      </c>
      <c r="F410" s="27">
        <v>0.93</v>
      </c>
      <c r="G410" s="28">
        <f>STOCK!$F410*STOCK!$E410</f>
        <v>9.3000000000000007</v>
      </c>
      <c r="H410" s="29"/>
    </row>
    <row r="411" spans="1:8">
      <c r="A411" s="12" t="s">
        <v>21</v>
      </c>
      <c r="B411" s="12" t="s">
        <v>59</v>
      </c>
      <c r="C411" s="25" t="s">
        <v>9</v>
      </c>
      <c r="D411" s="26">
        <v>5</v>
      </c>
      <c r="E411" s="26">
        <v>5</v>
      </c>
      <c r="F411" s="27">
        <v>7.5</v>
      </c>
      <c r="G411" s="28">
        <f>STOCK!$F411*STOCK!$E411</f>
        <v>37.5</v>
      </c>
      <c r="H411" s="29"/>
    </row>
    <row r="412" spans="1:8">
      <c r="A412" s="12" t="s">
        <v>498</v>
      </c>
      <c r="B412" s="12" t="s">
        <v>673</v>
      </c>
      <c r="C412" s="25" t="s">
        <v>9</v>
      </c>
      <c r="D412" s="26"/>
      <c r="E412" s="26">
        <v>0</v>
      </c>
      <c r="F412" s="27">
        <v>24.9</v>
      </c>
      <c r="G412" s="28">
        <f>STOCK!$F412*STOCK!$E412</f>
        <v>0</v>
      </c>
      <c r="H412" s="29"/>
    </row>
    <row r="413" spans="1:8">
      <c r="B413" s="12" t="s">
        <v>523</v>
      </c>
      <c r="C413" s="25" t="s">
        <v>9</v>
      </c>
      <c r="D413" s="26"/>
      <c r="E413" s="26">
        <v>0</v>
      </c>
      <c r="F413" s="27">
        <v>33</v>
      </c>
      <c r="G413" s="28">
        <f>STOCK!$F413*STOCK!$E413</f>
        <v>0</v>
      </c>
      <c r="H413" s="29"/>
    </row>
    <row r="414" spans="1:8">
      <c r="A414" s="12" t="s">
        <v>498</v>
      </c>
      <c r="B414" s="12" t="s">
        <v>674</v>
      </c>
      <c r="C414" s="25" t="s">
        <v>9</v>
      </c>
      <c r="D414" s="26"/>
      <c r="E414" s="26">
        <v>0</v>
      </c>
      <c r="F414" s="27">
        <v>36</v>
      </c>
      <c r="G414" s="28">
        <f>STOCK!$F414*STOCK!$E414</f>
        <v>0</v>
      </c>
      <c r="H414" s="29"/>
    </row>
    <row r="415" spans="1:8">
      <c r="A415" s="12" t="s">
        <v>15</v>
      </c>
      <c r="B415" s="12" t="s">
        <v>1547</v>
      </c>
      <c r="C415" s="25" t="s">
        <v>9</v>
      </c>
      <c r="D415" s="26">
        <v>10</v>
      </c>
      <c r="E415" s="26">
        <v>9</v>
      </c>
      <c r="F415" s="27">
        <v>5.5</v>
      </c>
      <c r="G415" s="28">
        <f>STOCK!$F415*STOCK!$E415</f>
        <v>49.5</v>
      </c>
      <c r="H415" s="29"/>
    </row>
    <row r="416" spans="1:8">
      <c r="A416" s="12" t="s">
        <v>8</v>
      </c>
      <c r="B416" s="12" t="s">
        <v>1622</v>
      </c>
      <c r="C416" s="25" t="s">
        <v>9</v>
      </c>
      <c r="D416" s="26">
        <v>15</v>
      </c>
      <c r="E416" s="26">
        <v>15</v>
      </c>
      <c r="F416" s="27">
        <v>4.3499999999999996</v>
      </c>
      <c r="G416" s="28">
        <f>STOCK!$F416*STOCK!$E416</f>
        <v>65.25</v>
      </c>
      <c r="H416" s="29"/>
    </row>
    <row r="417" spans="1:8">
      <c r="A417" s="12" t="s">
        <v>1032</v>
      </c>
      <c r="B417" s="12" t="s">
        <v>1492</v>
      </c>
      <c r="C417" s="25" t="s">
        <v>9</v>
      </c>
      <c r="D417" s="26">
        <v>8</v>
      </c>
      <c r="E417" s="26">
        <v>8</v>
      </c>
      <c r="F417" s="27">
        <v>5.6</v>
      </c>
      <c r="G417" s="28">
        <f>STOCK!$F417*STOCK!$E417</f>
        <v>44.8</v>
      </c>
      <c r="H417" s="29"/>
    </row>
    <row r="418" spans="1:8">
      <c r="A418" s="12" t="s">
        <v>1032</v>
      </c>
      <c r="B418" s="12" t="s">
        <v>1491</v>
      </c>
      <c r="C418" s="25" t="s">
        <v>9</v>
      </c>
      <c r="D418" s="26"/>
      <c r="E418" s="26">
        <v>0</v>
      </c>
      <c r="F418" s="27">
        <v>11</v>
      </c>
      <c r="G418" s="28">
        <f>STOCK!$F418*STOCK!$E418</f>
        <v>0</v>
      </c>
      <c r="H418" s="29"/>
    </row>
    <row r="419" spans="1:8">
      <c r="A419" s="12" t="s">
        <v>1032</v>
      </c>
      <c r="B419" s="12" t="s">
        <v>1663</v>
      </c>
      <c r="C419" s="25" t="s">
        <v>1406</v>
      </c>
      <c r="D419" s="26">
        <v>2</v>
      </c>
      <c r="E419" s="26">
        <v>1</v>
      </c>
      <c r="F419" s="27">
        <v>18.989999999999998</v>
      </c>
      <c r="G419" s="28">
        <f>STOCK!$F419*STOCK!$E419</f>
        <v>18.989999999999998</v>
      </c>
      <c r="H419" s="29"/>
    </row>
    <row r="420" spans="1:8">
      <c r="A420" s="12" t="s">
        <v>498</v>
      </c>
      <c r="B420" s="12" t="s">
        <v>675</v>
      </c>
      <c r="C420" s="25" t="s">
        <v>9</v>
      </c>
      <c r="D420" s="26"/>
      <c r="E420" s="26">
        <v>0</v>
      </c>
      <c r="F420" s="27">
        <v>17.5</v>
      </c>
      <c r="G420" s="28">
        <f>STOCK!$F420*STOCK!$E420</f>
        <v>0</v>
      </c>
      <c r="H420" s="29"/>
    </row>
    <row r="421" spans="1:8">
      <c r="A421" s="12" t="s">
        <v>498</v>
      </c>
      <c r="B421" s="12" t="s">
        <v>676</v>
      </c>
      <c r="C421" s="25" t="s">
        <v>9</v>
      </c>
      <c r="D421" s="26"/>
      <c r="E421" s="26">
        <v>0</v>
      </c>
      <c r="F421" s="27">
        <v>17.5</v>
      </c>
      <c r="G421" s="28">
        <f>STOCK!$F421*STOCK!$E421</f>
        <v>0</v>
      </c>
      <c r="H421" s="29"/>
    </row>
    <row r="422" spans="1:8">
      <c r="A422" s="12" t="s">
        <v>16</v>
      </c>
      <c r="B422" s="12" t="s">
        <v>1493</v>
      </c>
      <c r="C422" s="25" t="s">
        <v>9</v>
      </c>
      <c r="D422" s="26">
        <v>6</v>
      </c>
      <c r="E422" s="26">
        <v>5</v>
      </c>
      <c r="F422" s="27">
        <v>2.17</v>
      </c>
      <c r="G422" s="28">
        <f>STOCK!$F422*STOCK!$E422</f>
        <v>10.85</v>
      </c>
      <c r="H422" s="29"/>
    </row>
    <row r="423" spans="1:8">
      <c r="A423" s="12" t="s">
        <v>16</v>
      </c>
      <c r="B423" s="12" t="s">
        <v>848</v>
      </c>
      <c r="C423" s="25" t="s">
        <v>9</v>
      </c>
      <c r="D423" s="26"/>
      <c r="E423" s="26">
        <v>0</v>
      </c>
      <c r="F423" s="27">
        <v>6.92</v>
      </c>
      <c r="G423" s="28">
        <f>STOCK!$F423*STOCK!$E423</f>
        <v>0</v>
      </c>
      <c r="H423" s="29"/>
    </row>
    <row r="424" spans="1:8">
      <c r="A424" s="12" t="s">
        <v>17</v>
      </c>
      <c r="B424" s="12" t="s">
        <v>1220</v>
      </c>
      <c r="C424" s="25" t="s">
        <v>295</v>
      </c>
      <c r="D424" s="26"/>
      <c r="E424" s="26">
        <v>0</v>
      </c>
      <c r="F424" s="27">
        <v>4.49</v>
      </c>
      <c r="G424" s="28">
        <f>STOCK!$F424*STOCK!$E424</f>
        <v>0</v>
      </c>
      <c r="H424" s="29"/>
    </row>
    <row r="425" spans="1:8">
      <c r="A425" s="12" t="s">
        <v>15</v>
      </c>
      <c r="B425" s="12" t="s">
        <v>317</v>
      </c>
      <c r="C425" s="25" t="s">
        <v>9</v>
      </c>
      <c r="D425" s="26">
        <v>5</v>
      </c>
      <c r="E425" s="26">
        <v>5</v>
      </c>
      <c r="F425" s="27">
        <v>16.899999999999999</v>
      </c>
      <c r="G425" s="28">
        <f>STOCK!$F425*STOCK!$E425</f>
        <v>84.5</v>
      </c>
      <c r="H425" s="29"/>
    </row>
    <row r="426" spans="1:8">
      <c r="A426" s="12" t="s">
        <v>15</v>
      </c>
      <c r="B426" s="12" t="s">
        <v>318</v>
      </c>
      <c r="C426" s="25" t="s">
        <v>9</v>
      </c>
      <c r="D426" s="26">
        <v>6</v>
      </c>
      <c r="E426" s="26">
        <v>6</v>
      </c>
      <c r="F426" s="27">
        <v>19</v>
      </c>
      <c r="G426" s="28">
        <f>STOCK!$F426*STOCK!$E426</f>
        <v>114</v>
      </c>
      <c r="H426" s="29"/>
    </row>
    <row r="427" spans="1:8">
      <c r="A427" s="12" t="s">
        <v>34</v>
      </c>
      <c r="B427" s="12" t="s">
        <v>524</v>
      </c>
      <c r="C427" s="25" t="s">
        <v>13</v>
      </c>
      <c r="D427" s="26"/>
      <c r="E427" s="26">
        <v>0</v>
      </c>
      <c r="F427" s="27">
        <v>11.1</v>
      </c>
      <c r="G427" s="28">
        <f>STOCK!$F427*STOCK!$E427</f>
        <v>0</v>
      </c>
      <c r="H427" s="29"/>
    </row>
    <row r="428" spans="1:8">
      <c r="A428" s="12" t="s">
        <v>34</v>
      </c>
      <c r="B428" s="12" t="s">
        <v>525</v>
      </c>
      <c r="C428" s="25" t="s">
        <v>13</v>
      </c>
      <c r="D428" s="26"/>
      <c r="E428" s="26">
        <v>0</v>
      </c>
      <c r="F428" s="27">
        <v>33.340000000000003</v>
      </c>
      <c r="G428" s="28">
        <f>STOCK!$F428*STOCK!$E428</f>
        <v>0</v>
      </c>
      <c r="H428" s="29"/>
    </row>
    <row r="429" spans="1:8">
      <c r="A429" s="12" t="s">
        <v>34</v>
      </c>
      <c r="B429" s="12" t="s">
        <v>526</v>
      </c>
      <c r="C429" s="25" t="s">
        <v>13</v>
      </c>
      <c r="D429" s="26"/>
      <c r="E429" s="26">
        <v>0</v>
      </c>
      <c r="F429" s="27">
        <v>42.43</v>
      </c>
      <c r="G429" s="28">
        <f>STOCK!$F429*STOCK!$E429</f>
        <v>0</v>
      </c>
      <c r="H429" s="29"/>
    </row>
    <row r="430" spans="1:8">
      <c r="A430" s="12" t="s">
        <v>34</v>
      </c>
      <c r="B430" s="12" t="s">
        <v>1664</v>
      </c>
      <c r="C430" s="25" t="s">
        <v>13</v>
      </c>
      <c r="D430" s="26"/>
      <c r="E430" s="26">
        <v>0</v>
      </c>
      <c r="F430" s="27">
        <v>9.27</v>
      </c>
      <c r="G430" s="28">
        <f>STOCK!$F430*STOCK!$E430</f>
        <v>0</v>
      </c>
      <c r="H430" s="29"/>
    </row>
    <row r="431" spans="1:8">
      <c r="A431" s="12" t="s">
        <v>34</v>
      </c>
      <c r="B431" s="12" t="s">
        <v>527</v>
      </c>
      <c r="C431" s="25" t="s">
        <v>13</v>
      </c>
      <c r="D431" s="26"/>
      <c r="E431" s="26">
        <v>0</v>
      </c>
      <c r="F431" s="27">
        <v>38.64</v>
      </c>
      <c r="G431" s="28">
        <f>STOCK!$F431*STOCK!$E431</f>
        <v>0</v>
      </c>
      <c r="H431" s="29"/>
    </row>
    <row r="432" spans="1:8">
      <c r="A432" s="12" t="s">
        <v>34</v>
      </c>
      <c r="B432" s="12" t="s">
        <v>528</v>
      </c>
      <c r="C432" s="25" t="s">
        <v>13</v>
      </c>
      <c r="D432" s="26"/>
      <c r="E432" s="26">
        <v>0</v>
      </c>
      <c r="F432" s="27">
        <v>9.82</v>
      </c>
      <c r="G432" s="28">
        <f>STOCK!$F432*STOCK!$E432</f>
        <v>0</v>
      </c>
      <c r="H432" s="29"/>
    </row>
    <row r="433" spans="1:8">
      <c r="A433" s="12" t="s">
        <v>1376</v>
      </c>
      <c r="B433" s="12" t="s">
        <v>1665</v>
      </c>
      <c r="C433" s="25" t="s">
        <v>1447</v>
      </c>
      <c r="D433" s="26"/>
      <c r="E433" s="26">
        <v>0</v>
      </c>
      <c r="F433" s="27">
        <v>0</v>
      </c>
      <c r="G433" s="28">
        <f>STOCK!$F433*STOCK!$E433</f>
        <v>0</v>
      </c>
      <c r="H433" s="29"/>
    </row>
    <row r="434" spans="1:8">
      <c r="A434" s="12" t="s">
        <v>14</v>
      </c>
      <c r="B434" s="12" t="s">
        <v>319</v>
      </c>
      <c r="C434" s="25" t="s">
        <v>9</v>
      </c>
      <c r="D434" s="26">
        <v>4</v>
      </c>
      <c r="E434" s="26">
        <v>4</v>
      </c>
      <c r="F434" s="27">
        <v>13</v>
      </c>
      <c r="G434" s="28">
        <f>STOCK!$F434*STOCK!$E434</f>
        <v>52</v>
      </c>
      <c r="H434" s="29"/>
    </row>
    <row r="435" spans="1:8">
      <c r="A435" s="12" t="s">
        <v>14</v>
      </c>
      <c r="B435" s="12" t="s">
        <v>320</v>
      </c>
      <c r="C435" s="25" t="s">
        <v>9</v>
      </c>
      <c r="D435" s="26">
        <v>4</v>
      </c>
      <c r="E435" s="26">
        <v>4</v>
      </c>
      <c r="F435" s="27">
        <v>13</v>
      </c>
      <c r="G435" s="28">
        <f>STOCK!$F435*STOCK!$E435</f>
        <v>52</v>
      </c>
      <c r="H435" s="29"/>
    </row>
    <row r="436" spans="1:8">
      <c r="A436" s="12" t="s">
        <v>14</v>
      </c>
      <c r="B436" s="12" t="s">
        <v>529</v>
      </c>
      <c r="C436" s="25" t="s">
        <v>9</v>
      </c>
      <c r="D436" s="26"/>
      <c r="E436" s="26">
        <v>0</v>
      </c>
      <c r="F436" s="27">
        <v>9.99</v>
      </c>
      <c r="G436" s="28">
        <f>STOCK!$F436*STOCK!$E436</f>
        <v>0</v>
      </c>
      <c r="H436" s="29"/>
    </row>
    <row r="437" spans="1:8">
      <c r="A437" s="12" t="s">
        <v>32</v>
      </c>
      <c r="B437" s="12" t="s">
        <v>420</v>
      </c>
      <c r="C437" s="25" t="s">
        <v>9</v>
      </c>
      <c r="D437" s="26"/>
      <c r="E437" s="26">
        <v>0</v>
      </c>
      <c r="F437" s="27">
        <v>10.5</v>
      </c>
      <c r="G437" s="28">
        <f>STOCK!$F437*STOCK!$E437</f>
        <v>0</v>
      </c>
      <c r="H437" s="29"/>
    </row>
    <row r="438" spans="1:8">
      <c r="A438" s="12" t="s">
        <v>21</v>
      </c>
      <c r="B438" s="12" t="s">
        <v>321</v>
      </c>
      <c r="C438" s="25" t="s">
        <v>9</v>
      </c>
      <c r="D438" s="26">
        <v>4</v>
      </c>
      <c r="E438" s="26">
        <v>4</v>
      </c>
      <c r="F438" s="27">
        <v>8.5</v>
      </c>
      <c r="G438" s="28">
        <f>STOCK!$F438*STOCK!$E438</f>
        <v>34</v>
      </c>
      <c r="H438" s="29"/>
    </row>
    <row r="439" spans="1:8">
      <c r="A439" s="12" t="s">
        <v>21</v>
      </c>
      <c r="B439" s="12" t="s">
        <v>321</v>
      </c>
      <c r="C439" s="25" t="s">
        <v>9</v>
      </c>
      <c r="D439" s="26">
        <v>10</v>
      </c>
      <c r="E439" s="26">
        <v>10</v>
      </c>
      <c r="F439" s="27">
        <v>7</v>
      </c>
      <c r="G439" s="28">
        <f>STOCK!$F439*STOCK!$E439</f>
        <v>70</v>
      </c>
      <c r="H439" s="29"/>
    </row>
    <row r="440" spans="1:8">
      <c r="A440" s="12" t="s">
        <v>32</v>
      </c>
      <c r="B440" s="12" t="s">
        <v>530</v>
      </c>
      <c r="C440" s="25" t="s">
        <v>9</v>
      </c>
      <c r="D440" s="26"/>
      <c r="E440" s="26">
        <v>0</v>
      </c>
      <c r="F440" s="27">
        <v>1</v>
      </c>
      <c r="G440" s="28">
        <f>STOCK!$F440*STOCK!$E440</f>
        <v>0</v>
      </c>
      <c r="H440" s="29"/>
    </row>
    <row r="441" spans="1:8">
      <c r="A441" s="12" t="s">
        <v>27</v>
      </c>
      <c r="B441" s="13" t="s">
        <v>1494</v>
      </c>
      <c r="C441" s="25" t="s">
        <v>9</v>
      </c>
      <c r="D441" s="26">
        <v>5</v>
      </c>
      <c r="E441" s="26">
        <v>5</v>
      </c>
      <c r="F441" s="27">
        <v>10</v>
      </c>
      <c r="G441" s="28">
        <f>STOCK!$F441*STOCK!$E441</f>
        <v>50</v>
      </c>
      <c r="H441" s="29"/>
    </row>
    <row r="442" spans="1:8">
      <c r="A442" s="12" t="s">
        <v>498</v>
      </c>
      <c r="B442" s="12" t="s">
        <v>1666</v>
      </c>
      <c r="C442" s="25" t="s">
        <v>9</v>
      </c>
      <c r="D442" s="26"/>
      <c r="E442" s="26">
        <v>0</v>
      </c>
      <c r="F442" s="27">
        <v>6.9</v>
      </c>
      <c r="G442" s="28">
        <f>STOCK!$F442*STOCK!$E442</f>
        <v>0</v>
      </c>
      <c r="H442" s="29"/>
    </row>
    <row r="443" spans="1:8">
      <c r="A443" s="12" t="s">
        <v>16</v>
      </c>
      <c r="B443" s="12" t="s">
        <v>1495</v>
      </c>
      <c r="C443" s="25" t="s">
        <v>9</v>
      </c>
      <c r="D443" s="26">
        <v>12</v>
      </c>
      <c r="E443" s="26">
        <v>12</v>
      </c>
      <c r="F443" s="27">
        <v>4.63</v>
      </c>
      <c r="G443" s="28">
        <f>STOCK!$F443*STOCK!$E443</f>
        <v>55.56</v>
      </c>
      <c r="H443" s="29"/>
    </row>
    <row r="444" spans="1:8">
      <c r="A444" s="12" t="s">
        <v>16</v>
      </c>
      <c r="B444" s="12" t="s">
        <v>1496</v>
      </c>
      <c r="C444" s="25" t="s">
        <v>9</v>
      </c>
      <c r="D444" s="26">
        <v>10</v>
      </c>
      <c r="E444" s="26">
        <v>10</v>
      </c>
      <c r="F444" s="27">
        <v>1</v>
      </c>
      <c r="G444" s="28">
        <f>STOCK!$F444*STOCK!$E444</f>
        <v>10</v>
      </c>
      <c r="H444" s="29"/>
    </row>
    <row r="445" spans="1:8">
      <c r="A445" s="12" t="s">
        <v>1032</v>
      </c>
      <c r="B445" s="12" t="s">
        <v>287</v>
      </c>
      <c r="C445" s="25" t="s">
        <v>13</v>
      </c>
      <c r="D445" s="26"/>
      <c r="E445" s="26">
        <v>0</v>
      </c>
      <c r="F445" s="27">
        <v>6.13</v>
      </c>
      <c r="G445" s="28">
        <f>STOCK!$F445*STOCK!$E445</f>
        <v>0</v>
      </c>
      <c r="H445" s="29"/>
    </row>
    <row r="446" spans="1:8">
      <c r="A446" s="12" t="s">
        <v>8</v>
      </c>
      <c r="B446" s="12" t="s">
        <v>454</v>
      </c>
      <c r="C446" s="25" t="s">
        <v>9</v>
      </c>
      <c r="D446" s="26">
        <v>12</v>
      </c>
      <c r="E446" s="26">
        <v>12</v>
      </c>
      <c r="F446" s="27">
        <v>7.65</v>
      </c>
      <c r="G446" s="28">
        <f>STOCK!$F446*STOCK!$E446</f>
        <v>91.8</v>
      </c>
      <c r="H446" s="29"/>
    </row>
    <row r="447" spans="1:8">
      <c r="A447" s="12" t="s">
        <v>8</v>
      </c>
      <c r="B447" s="12" t="s">
        <v>531</v>
      </c>
      <c r="C447" s="25" t="s">
        <v>9</v>
      </c>
      <c r="D447" s="26"/>
      <c r="E447" s="26">
        <v>0</v>
      </c>
      <c r="F447" s="27">
        <v>1</v>
      </c>
      <c r="G447" s="28">
        <f>STOCK!$F447*STOCK!$E447</f>
        <v>0</v>
      </c>
      <c r="H447" s="29"/>
    </row>
    <row r="448" spans="1:8">
      <c r="A448" s="12" t="s">
        <v>27</v>
      </c>
      <c r="B448" s="12" t="s">
        <v>322</v>
      </c>
      <c r="C448" s="25" t="s">
        <v>9</v>
      </c>
      <c r="D448" s="26">
        <v>10</v>
      </c>
      <c r="E448" s="26">
        <v>10</v>
      </c>
      <c r="F448" s="27">
        <v>26</v>
      </c>
      <c r="G448" s="28">
        <f>STOCK!$F448*STOCK!$E448</f>
        <v>260</v>
      </c>
      <c r="H448" s="29"/>
    </row>
    <row r="449" spans="1:8">
      <c r="A449" s="12" t="s">
        <v>8</v>
      </c>
      <c r="B449" s="12" t="s">
        <v>532</v>
      </c>
      <c r="C449" s="25" t="s">
        <v>9</v>
      </c>
      <c r="D449" s="26"/>
      <c r="E449" s="26">
        <v>0</v>
      </c>
      <c r="F449" s="27">
        <v>6.89</v>
      </c>
      <c r="G449" s="28">
        <f>STOCK!$F449*STOCK!$E449</f>
        <v>0</v>
      </c>
      <c r="H449" s="29"/>
    </row>
    <row r="450" spans="1:8">
      <c r="A450" s="12" t="s">
        <v>1376</v>
      </c>
      <c r="B450" s="12" t="s">
        <v>1667</v>
      </c>
      <c r="C450" s="25" t="s">
        <v>13</v>
      </c>
      <c r="D450" s="26">
        <v>20</v>
      </c>
      <c r="E450" s="26">
        <v>20</v>
      </c>
      <c r="F450" s="27">
        <v>50.62</v>
      </c>
      <c r="G450" s="28">
        <f>STOCK!$F450*STOCK!$E450</f>
        <v>1012.4</v>
      </c>
      <c r="H450" s="29"/>
    </row>
    <row r="451" spans="1:8">
      <c r="B451" s="12" t="s">
        <v>849</v>
      </c>
      <c r="C451" s="25" t="s">
        <v>13</v>
      </c>
      <c r="D451" s="26"/>
      <c r="E451" s="26">
        <v>0</v>
      </c>
      <c r="F451" s="27">
        <v>0.56000000000000005</v>
      </c>
      <c r="G451" s="28">
        <f>STOCK!$F451*STOCK!$E451</f>
        <v>0</v>
      </c>
      <c r="H451" s="29"/>
    </row>
    <row r="452" spans="1:8">
      <c r="B452" s="12" t="s">
        <v>533</v>
      </c>
      <c r="C452" s="25" t="s">
        <v>11</v>
      </c>
      <c r="D452" s="26"/>
      <c r="E452" s="26">
        <v>0</v>
      </c>
      <c r="F452" s="27">
        <v>1.2</v>
      </c>
      <c r="G452" s="28">
        <f>STOCK!$F452*STOCK!$E452</f>
        <v>0</v>
      </c>
      <c r="H452" s="29"/>
    </row>
    <row r="453" spans="1:8">
      <c r="A453" s="12" t="s">
        <v>1032</v>
      </c>
      <c r="B453" s="12" t="s">
        <v>60</v>
      </c>
      <c r="C453" s="25" t="s">
        <v>9</v>
      </c>
      <c r="D453" s="26"/>
      <c r="E453" s="26">
        <v>0</v>
      </c>
      <c r="F453" s="27">
        <v>33.15</v>
      </c>
      <c r="G453" s="28">
        <f>STOCK!$F453*STOCK!$E453</f>
        <v>0</v>
      </c>
      <c r="H453" s="29"/>
    </row>
    <row r="454" spans="1:8">
      <c r="A454" s="12" t="s">
        <v>498</v>
      </c>
      <c r="B454" s="12" t="s">
        <v>677</v>
      </c>
      <c r="C454" s="25" t="s">
        <v>9</v>
      </c>
      <c r="D454" s="26"/>
      <c r="E454" s="26">
        <v>0</v>
      </c>
      <c r="F454" s="27">
        <v>10</v>
      </c>
      <c r="G454" s="28">
        <f>STOCK!$F454*STOCK!$E454</f>
        <v>0</v>
      </c>
      <c r="H454" s="29"/>
    </row>
    <row r="455" spans="1:8">
      <c r="A455" s="12" t="s">
        <v>32</v>
      </c>
      <c r="B455" s="12" t="s">
        <v>421</v>
      </c>
      <c r="C455" s="25" t="s">
        <v>13</v>
      </c>
      <c r="D455" s="26"/>
      <c r="E455" s="26">
        <v>0</v>
      </c>
      <c r="F455" s="27">
        <v>8.6</v>
      </c>
      <c r="G455" s="28">
        <f>STOCK!$F455*STOCK!$E455</f>
        <v>0</v>
      </c>
      <c r="H455" s="29"/>
    </row>
    <row r="456" spans="1:8">
      <c r="A456" s="12" t="s">
        <v>32</v>
      </c>
      <c r="B456" s="12" t="s">
        <v>534</v>
      </c>
      <c r="C456" s="25" t="s">
        <v>13</v>
      </c>
      <c r="D456" s="26"/>
      <c r="E456" s="26">
        <v>0</v>
      </c>
      <c r="F456" s="27">
        <v>3.3</v>
      </c>
      <c r="G456" s="28">
        <f>STOCK!$F456*STOCK!$E456</f>
        <v>0</v>
      </c>
      <c r="H456" s="29"/>
    </row>
    <row r="457" spans="1:8">
      <c r="A457" s="12" t="s">
        <v>1032</v>
      </c>
      <c r="B457" s="12" t="s">
        <v>1668</v>
      </c>
      <c r="C457" s="25" t="s">
        <v>13</v>
      </c>
      <c r="D457" s="26"/>
      <c r="E457" s="26">
        <v>0</v>
      </c>
      <c r="F457" s="27">
        <v>0</v>
      </c>
      <c r="G457" s="28">
        <f>STOCK!$F457*STOCK!$E457</f>
        <v>0</v>
      </c>
      <c r="H457" s="29"/>
    </row>
    <row r="458" spans="1:8">
      <c r="A458" s="12" t="s">
        <v>1032</v>
      </c>
      <c r="B458" s="12" t="s">
        <v>1070</v>
      </c>
      <c r="C458" s="25" t="s">
        <v>9</v>
      </c>
      <c r="D458" s="26"/>
      <c r="E458" s="26">
        <v>0</v>
      </c>
      <c r="F458" s="27">
        <v>3.27</v>
      </c>
      <c r="G458" s="28">
        <f>STOCK!$F458*STOCK!$E458</f>
        <v>0</v>
      </c>
      <c r="H458" s="29"/>
    </row>
    <row r="459" spans="1:8">
      <c r="A459" s="12" t="s">
        <v>1032</v>
      </c>
      <c r="B459" s="12" t="s">
        <v>1071</v>
      </c>
      <c r="C459" s="25" t="s">
        <v>13</v>
      </c>
      <c r="D459" s="26"/>
      <c r="E459" s="26">
        <v>0</v>
      </c>
      <c r="F459" s="27">
        <v>3</v>
      </c>
      <c r="G459" s="28">
        <f>STOCK!$F459*STOCK!$E459</f>
        <v>0</v>
      </c>
      <c r="H459" s="29"/>
    </row>
    <row r="460" spans="1:8">
      <c r="A460" s="12" t="s">
        <v>45</v>
      </c>
      <c r="B460" s="12" t="s">
        <v>1497</v>
      </c>
      <c r="C460" s="25" t="s">
        <v>13</v>
      </c>
      <c r="D460" s="26">
        <v>15</v>
      </c>
      <c r="E460" s="26">
        <v>15</v>
      </c>
      <c r="F460" s="27">
        <v>2</v>
      </c>
      <c r="G460" s="28">
        <f>STOCK!$F460*STOCK!$E460</f>
        <v>30</v>
      </c>
      <c r="H460" s="29"/>
    </row>
    <row r="461" spans="1:8">
      <c r="A461" s="12" t="s">
        <v>323</v>
      </c>
      <c r="B461" s="12" t="s">
        <v>1669</v>
      </c>
      <c r="C461" s="25" t="s">
        <v>9</v>
      </c>
      <c r="D461" s="26">
        <v>5</v>
      </c>
      <c r="E461" s="26">
        <v>5</v>
      </c>
      <c r="F461" s="27">
        <v>18.95</v>
      </c>
      <c r="G461" s="28">
        <f>STOCK!$F461*STOCK!$E461</f>
        <v>94.75</v>
      </c>
      <c r="H461" s="29"/>
    </row>
    <row r="462" spans="1:8">
      <c r="A462" s="12" t="s">
        <v>323</v>
      </c>
      <c r="B462" s="12" t="s">
        <v>1670</v>
      </c>
      <c r="C462" s="25" t="s">
        <v>9</v>
      </c>
      <c r="D462" s="26">
        <v>6</v>
      </c>
      <c r="E462" s="26">
        <v>6</v>
      </c>
      <c r="F462" s="27">
        <v>18.95</v>
      </c>
      <c r="G462" s="28">
        <f>STOCK!$F462*STOCK!$E462</f>
        <v>113.7</v>
      </c>
      <c r="H462" s="29"/>
    </row>
    <row r="463" spans="1:8">
      <c r="A463" s="12" t="s">
        <v>323</v>
      </c>
      <c r="B463" s="12" t="s">
        <v>1671</v>
      </c>
      <c r="C463" s="25" t="s">
        <v>9</v>
      </c>
      <c r="D463" s="26">
        <v>6</v>
      </c>
      <c r="E463" s="26">
        <v>6</v>
      </c>
      <c r="F463" s="27">
        <v>16.5</v>
      </c>
      <c r="G463" s="28">
        <f>STOCK!$F463*STOCK!$E463</f>
        <v>99</v>
      </c>
      <c r="H463" s="29"/>
    </row>
    <row r="464" spans="1:8">
      <c r="A464" s="12" t="s">
        <v>17</v>
      </c>
      <c r="B464" s="12" t="s">
        <v>1221</v>
      </c>
      <c r="C464" s="25" t="s">
        <v>295</v>
      </c>
      <c r="D464" s="26"/>
      <c r="E464" s="26">
        <v>0</v>
      </c>
      <c r="F464" s="27">
        <v>5.2</v>
      </c>
      <c r="G464" s="28">
        <f>STOCK!$F464*STOCK!$E464</f>
        <v>0</v>
      </c>
      <c r="H464" s="29"/>
    </row>
    <row r="465" spans="1:8">
      <c r="A465" s="12" t="s">
        <v>15</v>
      </c>
      <c r="B465" s="12" t="s">
        <v>324</v>
      </c>
      <c r="C465" s="25" t="s">
        <v>9</v>
      </c>
      <c r="D465" s="26">
        <v>6</v>
      </c>
      <c r="E465" s="26">
        <v>6</v>
      </c>
      <c r="F465" s="27">
        <v>32</v>
      </c>
      <c r="G465" s="28">
        <f>STOCK!$F465*STOCK!$E465</f>
        <v>192</v>
      </c>
      <c r="H465" s="29"/>
    </row>
    <row r="466" spans="1:8">
      <c r="A466" s="12" t="s">
        <v>15</v>
      </c>
      <c r="B466" s="12" t="s">
        <v>325</v>
      </c>
      <c r="C466" s="25" t="s">
        <v>9</v>
      </c>
      <c r="D466" s="26">
        <v>6</v>
      </c>
      <c r="E466" s="26">
        <v>6</v>
      </c>
      <c r="F466" s="27">
        <v>16</v>
      </c>
      <c r="G466" s="28">
        <f>STOCK!$F466*STOCK!$E466</f>
        <v>96</v>
      </c>
      <c r="H466" s="29"/>
    </row>
    <row r="467" spans="1:8">
      <c r="A467" s="12" t="s">
        <v>15</v>
      </c>
      <c r="B467" s="12" t="s">
        <v>326</v>
      </c>
      <c r="C467" s="25" t="s">
        <v>9</v>
      </c>
      <c r="D467" s="26">
        <v>10</v>
      </c>
      <c r="E467" s="26">
        <v>10</v>
      </c>
      <c r="F467" s="27">
        <v>15</v>
      </c>
      <c r="G467" s="28">
        <f>STOCK!$F467*STOCK!$E467</f>
        <v>150</v>
      </c>
      <c r="H467" s="29"/>
    </row>
    <row r="468" spans="1:8">
      <c r="A468" s="12" t="s">
        <v>16</v>
      </c>
      <c r="B468" s="12" t="s">
        <v>61</v>
      </c>
      <c r="C468" s="25" t="s">
        <v>9</v>
      </c>
      <c r="D468" s="26"/>
      <c r="E468" s="26">
        <v>0</v>
      </c>
      <c r="F468" s="27">
        <v>2.36</v>
      </c>
      <c r="G468" s="28">
        <f>STOCK!$F468*STOCK!$E468</f>
        <v>0</v>
      </c>
      <c r="H468" s="29"/>
    </row>
    <row r="469" spans="1:8">
      <c r="A469" s="12" t="s">
        <v>1032</v>
      </c>
      <c r="B469" s="12" t="s">
        <v>1072</v>
      </c>
      <c r="C469" s="25" t="s">
        <v>13</v>
      </c>
      <c r="D469" s="26"/>
      <c r="E469" s="26">
        <v>0</v>
      </c>
      <c r="F469" s="27">
        <v>8</v>
      </c>
      <c r="G469" s="28">
        <f>STOCK!$F469*STOCK!$E469</f>
        <v>0</v>
      </c>
      <c r="H469" s="29"/>
    </row>
    <row r="470" spans="1:8">
      <c r="B470" s="12" t="s">
        <v>1453</v>
      </c>
      <c r="C470" s="25" t="s">
        <v>13</v>
      </c>
      <c r="D470" s="26"/>
      <c r="E470" s="26">
        <v>0</v>
      </c>
      <c r="F470" s="27">
        <v>0</v>
      </c>
      <c r="G470" s="28">
        <f>STOCK!$F470*STOCK!$E470</f>
        <v>0</v>
      </c>
      <c r="H470" s="29"/>
    </row>
    <row r="471" spans="1:8">
      <c r="A471" s="12" t="s">
        <v>16</v>
      </c>
      <c r="B471" s="12" t="s">
        <v>1672</v>
      </c>
      <c r="C471" s="25" t="s">
        <v>9</v>
      </c>
      <c r="D471" s="26"/>
      <c r="E471" s="26">
        <v>0</v>
      </c>
      <c r="F471" s="27">
        <v>7.5</v>
      </c>
      <c r="G471" s="28">
        <f>STOCK!$F471*STOCK!$E471</f>
        <v>0</v>
      </c>
      <c r="H471" s="29"/>
    </row>
    <row r="472" spans="1:8">
      <c r="A472" s="12" t="s">
        <v>16</v>
      </c>
      <c r="B472" s="12" t="s">
        <v>851</v>
      </c>
      <c r="C472" s="25" t="s">
        <v>13</v>
      </c>
      <c r="D472" s="26"/>
      <c r="E472" s="26">
        <v>0</v>
      </c>
      <c r="F472" s="27">
        <v>1</v>
      </c>
      <c r="G472" s="28">
        <f>STOCK!$F472*STOCK!$E472</f>
        <v>0</v>
      </c>
      <c r="H472" s="29"/>
    </row>
    <row r="473" spans="1:8">
      <c r="A473" s="12" t="s">
        <v>16</v>
      </c>
      <c r="B473" s="12" t="s">
        <v>852</v>
      </c>
      <c r="C473" s="25" t="s">
        <v>13</v>
      </c>
      <c r="D473" s="26">
        <v>10</v>
      </c>
      <c r="E473" s="26">
        <v>8</v>
      </c>
      <c r="F473" s="27">
        <v>1.67</v>
      </c>
      <c r="G473" s="28">
        <f>STOCK!$F473*STOCK!$E473</f>
        <v>13.36</v>
      </c>
      <c r="H473" s="29"/>
    </row>
    <row r="474" spans="1:8">
      <c r="A474" s="12" t="s">
        <v>536</v>
      </c>
      <c r="B474" s="12" t="s">
        <v>1673</v>
      </c>
      <c r="C474" s="25" t="s">
        <v>13</v>
      </c>
      <c r="D474" s="26"/>
      <c r="E474" s="26">
        <v>0</v>
      </c>
      <c r="F474" s="27">
        <v>5.22</v>
      </c>
      <c r="G474" s="28">
        <f>STOCK!$F474*STOCK!$E474</f>
        <v>0</v>
      </c>
      <c r="H474" s="29"/>
    </row>
    <row r="475" spans="1:8">
      <c r="A475" s="12" t="s">
        <v>536</v>
      </c>
      <c r="B475" s="12" t="s">
        <v>1073</v>
      </c>
      <c r="C475" s="25" t="s">
        <v>1404</v>
      </c>
      <c r="D475" s="26"/>
      <c r="E475" s="26">
        <v>0</v>
      </c>
      <c r="F475" s="27">
        <v>0.78</v>
      </c>
      <c r="G475" s="28">
        <f>STOCK!$F475*STOCK!$E475</f>
        <v>0</v>
      </c>
      <c r="H475" s="29"/>
    </row>
    <row r="476" spans="1:8">
      <c r="A476" s="12" t="s">
        <v>16</v>
      </c>
      <c r="B476" s="12" t="s">
        <v>853</v>
      </c>
      <c r="C476" s="25" t="s">
        <v>9</v>
      </c>
      <c r="D476" s="26"/>
      <c r="E476" s="26">
        <v>0</v>
      </c>
      <c r="F476" s="27">
        <v>0</v>
      </c>
      <c r="G476" s="28">
        <f>STOCK!$F476*STOCK!$E476</f>
        <v>0</v>
      </c>
      <c r="H476" s="29"/>
    </row>
    <row r="477" spans="1:8">
      <c r="A477" s="12" t="s">
        <v>536</v>
      </c>
      <c r="B477" s="12" t="s">
        <v>537</v>
      </c>
      <c r="C477" s="25" t="s">
        <v>1406</v>
      </c>
      <c r="D477" s="26">
        <v>4</v>
      </c>
      <c r="E477" s="26">
        <v>4</v>
      </c>
      <c r="F477" s="27">
        <v>52.1</v>
      </c>
      <c r="G477" s="28">
        <f>STOCK!$F477*STOCK!$E477</f>
        <v>208.4</v>
      </c>
      <c r="H477" s="29"/>
    </row>
    <row r="478" spans="1:8">
      <c r="A478" s="12" t="s">
        <v>536</v>
      </c>
      <c r="B478" s="12" t="s">
        <v>1674</v>
      </c>
      <c r="C478" s="25" t="s">
        <v>1406</v>
      </c>
      <c r="D478" s="26">
        <v>5</v>
      </c>
      <c r="E478" s="26">
        <v>4</v>
      </c>
      <c r="F478" s="27">
        <v>24.32</v>
      </c>
      <c r="G478" s="28">
        <f>STOCK!$F478*STOCK!$E478</f>
        <v>97.28</v>
      </c>
      <c r="H478" s="29"/>
    </row>
    <row r="479" spans="1:8">
      <c r="A479" s="12" t="s">
        <v>504</v>
      </c>
      <c r="B479" s="12" t="s">
        <v>1534</v>
      </c>
      <c r="C479" s="25" t="s">
        <v>1406</v>
      </c>
      <c r="D479" s="26">
        <v>6</v>
      </c>
      <c r="E479" s="26">
        <v>5</v>
      </c>
      <c r="F479" s="27">
        <v>18.55</v>
      </c>
      <c r="G479" s="28">
        <f>STOCK!$F479*STOCK!$E479</f>
        <v>92.75</v>
      </c>
      <c r="H479" s="29"/>
    </row>
    <row r="480" spans="1:8">
      <c r="A480" s="12" t="s">
        <v>16</v>
      </c>
      <c r="B480" s="12" t="s">
        <v>535</v>
      </c>
      <c r="C480" s="25" t="s">
        <v>9</v>
      </c>
      <c r="D480" s="26"/>
      <c r="E480" s="26">
        <v>0</v>
      </c>
      <c r="F480" s="27">
        <v>6.92</v>
      </c>
      <c r="G480" s="28">
        <f>STOCK!$F480*STOCK!$E480</f>
        <v>0</v>
      </c>
      <c r="H480" s="29"/>
    </row>
    <row r="481" spans="1:8">
      <c r="B481" s="12" t="s">
        <v>850</v>
      </c>
      <c r="C481" s="25" t="s">
        <v>9</v>
      </c>
      <c r="D481" s="26"/>
      <c r="E481" s="26">
        <v>0</v>
      </c>
      <c r="F481" s="27">
        <v>140</v>
      </c>
      <c r="G481" s="28">
        <f>STOCK!$F481*STOCK!$E481</f>
        <v>0</v>
      </c>
      <c r="H481" s="29"/>
    </row>
    <row r="482" spans="1:8">
      <c r="A482" s="12" t="s">
        <v>10</v>
      </c>
      <c r="B482" s="12" t="s">
        <v>538</v>
      </c>
      <c r="C482" s="25" t="s">
        <v>9</v>
      </c>
      <c r="D482" s="26"/>
      <c r="E482" s="26">
        <v>0</v>
      </c>
      <c r="F482" s="27">
        <v>4</v>
      </c>
      <c r="G482" s="28">
        <f>STOCK!$F482*STOCK!$E482</f>
        <v>0</v>
      </c>
      <c r="H482" s="29"/>
    </row>
    <row r="483" spans="1:8">
      <c r="A483" s="12" t="s">
        <v>10</v>
      </c>
      <c r="B483" s="12" t="s">
        <v>854</v>
      </c>
      <c r="C483" s="25" t="s">
        <v>9</v>
      </c>
      <c r="D483" s="26"/>
      <c r="E483" s="26">
        <v>0</v>
      </c>
      <c r="F483" s="27">
        <v>12.61</v>
      </c>
      <c r="G483" s="28">
        <f>STOCK!$F483*STOCK!$E483</f>
        <v>0</v>
      </c>
      <c r="H483" s="29"/>
    </row>
    <row r="484" spans="1:8">
      <c r="A484" s="12" t="s">
        <v>498</v>
      </c>
      <c r="B484" s="12" t="s">
        <v>678</v>
      </c>
      <c r="C484" s="25" t="s">
        <v>9</v>
      </c>
      <c r="D484" s="26"/>
      <c r="E484" s="26">
        <v>0</v>
      </c>
      <c r="F484" s="27">
        <v>13.35</v>
      </c>
      <c r="G484" s="28">
        <f>STOCK!$F484*STOCK!$E484</f>
        <v>0</v>
      </c>
      <c r="H484" s="29"/>
    </row>
    <row r="485" spans="1:8">
      <c r="A485" s="12" t="s">
        <v>498</v>
      </c>
      <c r="B485" s="12" t="s">
        <v>679</v>
      </c>
      <c r="C485" s="25" t="s">
        <v>9</v>
      </c>
      <c r="D485" s="26"/>
      <c r="E485" s="26">
        <v>0</v>
      </c>
      <c r="F485" s="27">
        <v>69</v>
      </c>
      <c r="G485" s="28">
        <f>STOCK!$F485*STOCK!$E485</f>
        <v>0</v>
      </c>
      <c r="H485" s="29"/>
    </row>
    <row r="486" spans="1:8">
      <c r="A486" s="12" t="s">
        <v>498</v>
      </c>
      <c r="B486" s="12" t="s">
        <v>681</v>
      </c>
      <c r="C486" s="25" t="s">
        <v>9</v>
      </c>
      <c r="D486" s="26"/>
      <c r="E486" s="26">
        <v>0</v>
      </c>
      <c r="F486" s="27">
        <v>27.9</v>
      </c>
      <c r="G486" s="28">
        <f>STOCK!$F486*STOCK!$E486</f>
        <v>0</v>
      </c>
      <c r="H486" s="29"/>
    </row>
    <row r="487" spans="1:8">
      <c r="A487" s="12" t="s">
        <v>498</v>
      </c>
      <c r="B487" s="12" t="s">
        <v>1675</v>
      </c>
      <c r="C487" s="25" t="s">
        <v>9</v>
      </c>
      <c r="D487" s="26"/>
      <c r="E487" s="26">
        <v>0</v>
      </c>
      <c r="F487" s="27">
        <v>22.7</v>
      </c>
      <c r="G487" s="28">
        <f>STOCK!$F487*STOCK!$E487</f>
        <v>0</v>
      </c>
      <c r="H487" s="29"/>
    </row>
    <row r="488" spans="1:8">
      <c r="A488" s="12" t="s">
        <v>32</v>
      </c>
      <c r="B488" s="12" t="s">
        <v>422</v>
      </c>
      <c r="C488" s="25" t="s">
        <v>9</v>
      </c>
      <c r="D488" s="26"/>
      <c r="E488" s="26">
        <v>0</v>
      </c>
      <c r="F488" s="27">
        <v>39.9</v>
      </c>
      <c r="G488" s="28">
        <f>STOCK!$F488*STOCK!$E488</f>
        <v>0</v>
      </c>
      <c r="H488" s="29"/>
    </row>
    <row r="489" spans="1:8">
      <c r="A489" s="12" t="s">
        <v>15</v>
      </c>
      <c r="B489" s="12" t="s">
        <v>1505</v>
      </c>
      <c r="C489" s="25" t="s">
        <v>9</v>
      </c>
      <c r="D489" s="26">
        <v>8</v>
      </c>
      <c r="E489" s="26">
        <v>6</v>
      </c>
      <c r="F489" s="27">
        <v>48.35</v>
      </c>
      <c r="G489" s="28">
        <f>STOCK!$F489*STOCK!$E489</f>
        <v>290.10000000000002</v>
      </c>
      <c r="H489" s="29"/>
    </row>
    <row r="490" spans="1:8">
      <c r="A490" s="12" t="s">
        <v>498</v>
      </c>
      <c r="B490" s="12" t="s">
        <v>682</v>
      </c>
      <c r="C490" s="25" t="s">
        <v>9</v>
      </c>
      <c r="D490" s="26">
        <v>6</v>
      </c>
      <c r="E490" s="26">
        <v>6</v>
      </c>
      <c r="F490" s="27">
        <v>15.9</v>
      </c>
      <c r="G490" s="28">
        <f>STOCK!$F490*STOCK!$E490</f>
        <v>95.4</v>
      </c>
      <c r="H490" s="29"/>
    </row>
    <row r="491" spans="1:8">
      <c r="A491" s="12" t="s">
        <v>8</v>
      </c>
      <c r="B491" s="12" t="s">
        <v>455</v>
      </c>
      <c r="C491" s="25" t="s">
        <v>9</v>
      </c>
      <c r="D491" s="26"/>
      <c r="E491" s="26">
        <v>0</v>
      </c>
      <c r="F491" s="27">
        <v>28.5</v>
      </c>
      <c r="G491" s="28">
        <f>STOCK!$F491*STOCK!$E491</f>
        <v>0</v>
      </c>
      <c r="H491" s="29"/>
    </row>
    <row r="492" spans="1:8">
      <c r="A492" s="12" t="s">
        <v>8</v>
      </c>
      <c r="B492" s="12" t="s">
        <v>456</v>
      </c>
      <c r="C492" s="25" t="s">
        <v>9</v>
      </c>
      <c r="D492" s="26">
        <v>12</v>
      </c>
      <c r="E492" s="26">
        <v>12</v>
      </c>
      <c r="F492" s="27">
        <v>15</v>
      </c>
      <c r="G492" s="28">
        <f>STOCK!$F492*STOCK!$E492</f>
        <v>180</v>
      </c>
      <c r="H492" s="29"/>
    </row>
    <row r="493" spans="1:8">
      <c r="A493" s="12" t="s">
        <v>8</v>
      </c>
      <c r="B493" s="12" t="s">
        <v>457</v>
      </c>
      <c r="C493" s="25" t="s">
        <v>9</v>
      </c>
      <c r="D493" s="26">
        <v>10</v>
      </c>
      <c r="E493" s="26">
        <v>10</v>
      </c>
      <c r="F493" s="27">
        <v>18.899999999999999</v>
      </c>
      <c r="G493" s="28">
        <f>STOCK!$F493*STOCK!$E493</f>
        <v>189</v>
      </c>
      <c r="H493" s="29"/>
    </row>
    <row r="494" spans="1:8">
      <c r="A494" s="12" t="s">
        <v>32</v>
      </c>
      <c r="B494" s="12" t="s">
        <v>423</v>
      </c>
      <c r="C494" s="25" t="s">
        <v>9</v>
      </c>
      <c r="D494" s="26"/>
      <c r="E494" s="26">
        <v>0</v>
      </c>
      <c r="F494" s="27">
        <v>59.9</v>
      </c>
      <c r="G494" s="28">
        <f>STOCK!$F494*STOCK!$E494</f>
        <v>0</v>
      </c>
      <c r="H494" s="29"/>
    </row>
    <row r="495" spans="1:8">
      <c r="A495" s="12" t="s">
        <v>498</v>
      </c>
      <c r="B495" s="12" t="s">
        <v>683</v>
      </c>
      <c r="C495" s="25" t="s">
        <v>9</v>
      </c>
      <c r="D495" s="26">
        <v>6</v>
      </c>
      <c r="E495" s="26">
        <v>6</v>
      </c>
      <c r="F495" s="27">
        <v>14.8</v>
      </c>
      <c r="G495" s="28">
        <f>STOCK!$F495*STOCK!$E495</f>
        <v>88.8</v>
      </c>
      <c r="H495" s="29"/>
    </row>
    <row r="496" spans="1:8">
      <c r="A496" s="12" t="s">
        <v>498</v>
      </c>
      <c r="B496" s="12" t="s">
        <v>1498</v>
      </c>
      <c r="C496" s="25" t="s">
        <v>9</v>
      </c>
      <c r="D496" s="26">
        <v>10</v>
      </c>
      <c r="E496" s="26">
        <v>10</v>
      </c>
      <c r="F496" s="27">
        <v>8.9499999999999993</v>
      </c>
      <c r="G496" s="28">
        <f>STOCK!$F496*STOCK!$E496</f>
        <v>89.5</v>
      </c>
      <c r="H496" s="29"/>
    </row>
    <row r="497" spans="1:8">
      <c r="A497" s="12" t="s">
        <v>32</v>
      </c>
      <c r="B497" s="12" t="s">
        <v>424</v>
      </c>
      <c r="C497" s="25" t="s">
        <v>9</v>
      </c>
      <c r="D497" s="26"/>
      <c r="E497" s="26">
        <v>0</v>
      </c>
      <c r="F497" s="27">
        <v>30.9</v>
      </c>
      <c r="G497" s="28">
        <f>STOCK!$F497*STOCK!$E497</f>
        <v>0</v>
      </c>
      <c r="H497" s="29"/>
    </row>
    <row r="498" spans="1:8">
      <c r="A498" s="12" t="s">
        <v>498</v>
      </c>
      <c r="B498" s="12" t="s">
        <v>684</v>
      </c>
      <c r="C498" s="25" t="s">
        <v>9</v>
      </c>
      <c r="D498" s="26">
        <v>6</v>
      </c>
      <c r="E498" s="26">
        <v>6</v>
      </c>
      <c r="F498" s="27">
        <v>19.5</v>
      </c>
      <c r="G498" s="28">
        <f>STOCK!$F498*STOCK!$E498</f>
        <v>117</v>
      </c>
      <c r="H498" s="29"/>
    </row>
    <row r="499" spans="1:8">
      <c r="A499" s="12" t="s">
        <v>8</v>
      </c>
      <c r="B499" s="12" t="s">
        <v>62</v>
      </c>
      <c r="C499" s="25" t="s">
        <v>9</v>
      </c>
      <c r="D499" s="26"/>
      <c r="E499" s="26">
        <v>0</v>
      </c>
      <c r="F499" s="27">
        <v>10.3</v>
      </c>
      <c r="G499" s="28">
        <f>STOCK!$F499*STOCK!$E499</f>
        <v>0</v>
      </c>
      <c r="H499" s="29"/>
    </row>
    <row r="500" spans="1:8">
      <c r="A500" s="12" t="s">
        <v>498</v>
      </c>
      <c r="B500" s="12" t="s">
        <v>685</v>
      </c>
      <c r="C500" s="25" t="s">
        <v>9</v>
      </c>
      <c r="D500" s="26">
        <v>6</v>
      </c>
      <c r="E500" s="26">
        <v>6</v>
      </c>
      <c r="F500" s="27">
        <v>20.7</v>
      </c>
      <c r="G500" s="28">
        <f>STOCK!$F500*STOCK!$E500</f>
        <v>124.2</v>
      </c>
      <c r="H500" s="29"/>
    </row>
    <row r="501" spans="1:8">
      <c r="A501" s="12" t="s">
        <v>498</v>
      </c>
      <c r="B501" s="12" t="s">
        <v>686</v>
      </c>
      <c r="C501" s="25" t="s">
        <v>9</v>
      </c>
      <c r="D501" s="26">
        <v>6</v>
      </c>
      <c r="E501" s="26">
        <v>6</v>
      </c>
      <c r="F501" s="27">
        <v>34.75</v>
      </c>
      <c r="G501" s="28">
        <f>STOCK!$F501*STOCK!$E501</f>
        <v>208.5</v>
      </c>
      <c r="H501" s="29"/>
    </row>
    <row r="502" spans="1:8">
      <c r="A502" s="12" t="s">
        <v>498</v>
      </c>
      <c r="B502" s="12" t="s">
        <v>687</v>
      </c>
      <c r="C502" s="25" t="s">
        <v>9</v>
      </c>
      <c r="D502" s="26">
        <v>6</v>
      </c>
      <c r="E502" s="26">
        <v>6</v>
      </c>
      <c r="F502" s="27">
        <v>26.7</v>
      </c>
      <c r="G502" s="28">
        <f>STOCK!$F502*STOCK!$E502</f>
        <v>160.19999999999999</v>
      </c>
      <c r="H502" s="29"/>
    </row>
    <row r="503" spans="1:8">
      <c r="A503" s="12" t="s">
        <v>498</v>
      </c>
      <c r="B503" s="12" t="s">
        <v>688</v>
      </c>
      <c r="C503" s="25" t="s">
        <v>9</v>
      </c>
      <c r="D503" s="26"/>
      <c r="E503" s="26">
        <v>0</v>
      </c>
      <c r="F503" s="27">
        <v>13.2</v>
      </c>
      <c r="G503" s="28">
        <f>STOCK!$F503*STOCK!$E503</f>
        <v>0</v>
      </c>
      <c r="H503" s="29"/>
    </row>
    <row r="504" spans="1:8">
      <c r="A504" s="12" t="s">
        <v>498</v>
      </c>
      <c r="B504" s="12" t="s">
        <v>689</v>
      </c>
      <c r="C504" s="25" t="s">
        <v>9</v>
      </c>
      <c r="D504" s="26"/>
      <c r="E504" s="26">
        <v>0</v>
      </c>
      <c r="F504" s="27">
        <v>9.9499999999999993</v>
      </c>
      <c r="G504" s="28">
        <f>STOCK!$F504*STOCK!$E504</f>
        <v>0</v>
      </c>
      <c r="H504" s="29"/>
    </row>
    <row r="505" spans="1:8">
      <c r="A505" s="12" t="s">
        <v>498</v>
      </c>
      <c r="B505" s="12" t="s">
        <v>1567</v>
      </c>
      <c r="C505" s="25" t="s">
        <v>9</v>
      </c>
      <c r="D505" s="26">
        <v>10</v>
      </c>
      <c r="E505" s="26">
        <v>10</v>
      </c>
      <c r="F505" s="27">
        <v>6.34</v>
      </c>
      <c r="G505" s="28">
        <f>STOCK!$F505*STOCK!$E505</f>
        <v>63.4</v>
      </c>
      <c r="H505" s="29"/>
    </row>
    <row r="506" spans="1:8">
      <c r="A506" s="12" t="s">
        <v>498</v>
      </c>
      <c r="B506" s="12" t="s">
        <v>690</v>
      </c>
      <c r="C506" s="25" t="s">
        <v>9</v>
      </c>
      <c r="D506" s="26"/>
      <c r="E506" s="26">
        <v>0</v>
      </c>
      <c r="F506" s="27">
        <v>17.8</v>
      </c>
      <c r="G506" s="28">
        <f>STOCK!$F506*STOCK!$E506</f>
        <v>0</v>
      </c>
      <c r="H506" s="29"/>
    </row>
    <row r="507" spans="1:8">
      <c r="A507" s="12" t="s">
        <v>498</v>
      </c>
      <c r="B507" s="12" t="s">
        <v>691</v>
      </c>
      <c r="C507" s="25" t="s">
        <v>9</v>
      </c>
      <c r="D507" s="26"/>
      <c r="E507" s="26">
        <v>0</v>
      </c>
      <c r="F507" s="27">
        <v>8.6</v>
      </c>
      <c r="G507" s="28">
        <f>STOCK!$F507*STOCK!$E507</f>
        <v>0</v>
      </c>
      <c r="H507" s="29"/>
    </row>
    <row r="508" spans="1:8">
      <c r="A508" s="12" t="s">
        <v>498</v>
      </c>
      <c r="B508" s="12" t="s">
        <v>692</v>
      </c>
      <c r="C508" s="25" t="s">
        <v>9</v>
      </c>
      <c r="D508" s="26"/>
      <c r="E508" s="26">
        <v>0</v>
      </c>
      <c r="F508" s="27">
        <v>12</v>
      </c>
      <c r="G508" s="28">
        <f>STOCK!$F508*STOCK!$E508</f>
        <v>0</v>
      </c>
      <c r="H508" s="29"/>
    </row>
    <row r="509" spans="1:8">
      <c r="A509" s="12" t="s">
        <v>498</v>
      </c>
      <c r="B509" s="12" t="s">
        <v>693</v>
      </c>
      <c r="C509" s="25" t="s">
        <v>9</v>
      </c>
      <c r="D509" s="26"/>
      <c r="E509" s="26">
        <v>0</v>
      </c>
      <c r="F509" s="27">
        <v>24.9</v>
      </c>
      <c r="G509" s="28">
        <f>STOCK!$F509*STOCK!$E509</f>
        <v>0</v>
      </c>
      <c r="H509" s="29"/>
    </row>
    <row r="510" spans="1:8">
      <c r="A510" s="12" t="s">
        <v>498</v>
      </c>
      <c r="B510" s="12" t="s">
        <v>694</v>
      </c>
      <c r="C510" s="25" t="s">
        <v>9</v>
      </c>
      <c r="D510" s="26"/>
      <c r="E510" s="26">
        <v>0</v>
      </c>
      <c r="F510" s="27">
        <v>34.1</v>
      </c>
      <c r="G510" s="28">
        <f>STOCK!$F510*STOCK!$E510</f>
        <v>0</v>
      </c>
      <c r="H510" s="29"/>
    </row>
    <row r="511" spans="1:8">
      <c r="A511" s="12" t="s">
        <v>498</v>
      </c>
      <c r="B511" s="12" t="s">
        <v>695</v>
      </c>
      <c r="C511" s="25" t="s">
        <v>9</v>
      </c>
      <c r="D511" s="26"/>
      <c r="E511" s="26">
        <v>0</v>
      </c>
      <c r="F511" s="27">
        <v>13.8</v>
      </c>
      <c r="G511" s="28">
        <f>STOCK!$F511*STOCK!$E511</f>
        <v>0</v>
      </c>
      <c r="H511" s="29"/>
    </row>
    <row r="512" spans="1:8">
      <c r="A512" s="12" t="s">
        <v>498</v>
      </c>
      <c r="B512" s="12" t="s">
        <v>696</v>
      </c>
      <c r="C512" s="25" t="s">
        <v>9</v>
      </c>
      <c r="D512" s="26"/>
      <c r="E512" s="26">
        <v>0</v>
      </c>
      <c r="F512" s="27">
        <v>12.7</v>
      </c>
      <c r="G512" s="28">
        <f>STOCK!$F512*STOCK!$E512</f>
        <v>0</v>
      </c>
      <c r="H512" s="29"/>
    </row>
    <row r="513" spans="1:8">
      <c r="A513" s="12" t="s">
        <v>498</v>
      </c>
      <c r="B513" s="12" t="s">
        <v>697</v>
      </c>
      <c r="C513" s="25" t="s">
        <v>9</v>
      </c>
      <c r="D513" s="26"/>
      <c r="E513" s="26">
        <v>0</v>
      </c>
      <c r="F513" s="27">
        <v>14</v>
      </c>
      <c r="G513" s="28">
        <f>STOCK!$F513*STOCK!$E513</f>
        <v>0</v>
      </c>
      <c r="H513" s="29"/>
    </row>
    <row r="514" spans="1:8">
      <c r="A514" s="12" t="s">
        <v>498</v>
      </c>
      <c r="B514" s="12" t="s">
        <v>698</v>
      </c>
      <c r="C514" s="25" t="s">
        <v>9</v>
      </c>
      <c r="D514" s="26"/>
      <c r="E514" s="26">
        <v>0</v>
      </c>
      <c r="F514" s="27">
        <v>12.95</v>
      </c>
      <c r="G514" s="28">
        <f>STOCK!$F514*STOCK!$E514</f>
        <v>0</v>
      </c>
      <c r="H514" s="29"/>
    </row>
    <row r="515" spans="1:8">
      <c r="A515" s="12" t="s">
        <v>21</v>
      </c>
      <c r="B515" s="12" t="s">
        <v>63</v>
      </c>
      <c r="C515" s="25" t="s">
        <v>9</v>
      </c>
      <c r="D515" s="26"/>
      <c r="E515" s="26">
        <v>0</v>
      </c>
      <c r="F515" s="27">
        <v>8.9</v>
      </c>
      <c r="G515" s="28">
        <f>STOCK!$F515*STOCK!$E515</f>
        <v>0</v>
      </c>
      <c r="H515" s="29"/>
    </row>
    <row r="516" spans="1:8">
      <c r="A516" s="12" t="s">
        <v>8</v>
      </c>
      <c r="B516" s="12" t="s">
        <v>1676</v>
      </c>
      <c r="C516" s="25" t="s">
        <v>9</v>
      </c>
      <c r="D516" s="26"/>
      <c r="E516" s="26">
        <v>0</v>
      </c>
      <c r="F516" s="27">
        <v>10.9</v>
      </c>
      <c r="G516" s="28">
        <f>STOCK!$F516*STOCK!$E516</f>
        <v>0</v>
      </c>
      <c r="H516" s="29"/>
    </row>
    <row r="517" spans="1:8">
      <c r="A517" s="12" t="s">
        <v>498</v>
      </c>
      <c r="B517" s="12" t="s">
        <v>699</v>
      </c>
      <c r="C517" s="25" t="s">
        <v>9</v>
      </c>
      <c r="D517" s="26"/>
      <c r="E517" s="26">
        <v>0</v>
      </c>
      <c r="F517" s="27">
        <v>26.5</v>
      </c>
      <c r="G517" s="28">
        <f>STOCK!$F517*STOCK!$E517</f>
        <v>0</v>
      </c>
      <c r="H517" s="29"/>
    </row>
    <row r="518" spans="1:8">
      <c r="A518" s="12" t="s">
        <v>498</v>
      </c>
      <c r="B518" s="12" t="s">
        <v>700</v>
      </c>
      <c r="C518" s="25" t="s">
        <v>9</v>
      </c>
      <c r="D518" s="26"/>
      <c r="E518" s="26">
        <v>0</v>
      </c>
      <c r="F518" s="27">
        <v>17.899999999999999</v>
      </c>
      <c r="G518" s="28">
        <f>STOCK!$F518*STOCK!$E518</f>
        <v>0</v>
      </c>
      <c r="H518" s="29"/>
    </row>
    <row r="519" spans="1:8">
      <c r="A519" s="12" t="s">
        <v>498</v>
      </c>
      <c r="B519" s="12" t="s">
        <v>701</v>
      </c>
      <c r="C519" s="25" t="s">
        <v>9</v>
      </c>
      <c r="D519" s="26"/>
      <c r="E519" s="26">
        <v>0</v>
      </c>
      <c r="F519" s="27">
        <v>13.5</v>
      </c>
      <c r="G519" s="28">
        <f>STOCK!$F519*STOCK!$E519</f>
        <v>0</v>
      </c>
      <c r="H519" s="29"/>
    </row>
    <row r="520" spans="1:8">
      <c r="A520" s="12" t="s">
        <v>32</v>
      </c>
      <c r="B520" s="12" t="s">
        <v>425</v>
      </c>
      <c r="C520" s="25" t="s">
        <v>9</v>
      </c>
      <c r="D520" s="26">
        <v>5</v>
      </c>
      <c r="E520" s="26">
        <v>5</v>
      </c>
      <c r="F520" s="27">
        <v>28.8</v>
      </c>
      <c r="G520" s="28">
        <f>STOCK!$F520*STOCK!$E520</f>
        <v>144</v>
      </c>
      <c r="H520" s="29"/>
    </row>
    <row r="521" spans="1:8">
      <c r="A521" s="12" t="s">
        <v>498</v>
      </c>
      <c r="B521" s="12" t="s">
        <v>702</v>
      </c>
      <c r="C521" s="25" t="s">
        <v>1449</v>
      </c>
      <c r="D521" s="26">
        <v>5</v>
      </c>
      <c r="E521" s="26">
        <v>5</v>
      </c>
      <c r="F521" s="27">
        <v>6.6</v>
      </c>
      <c r="G521" s="28">
        <f>STOCK!$F521*STOCK!$E521</f>
        <v>33</v>
      </c>
      <c r="H521" s="29"/>
    </row>
    <row r="522" spans="1:8">
      <c r="A522" s="12" t="s">
        <v>498</v>
      </c>
      <c r="B522" s="12" t="s">
        <v>703</v>
      </c>
      <c r="C522" s="25" t="s">
        <v>9</v>
      </c>
      <c r="D522" s="26"/>
      <c r="E522" s="26">
        <v>0</v>
      </c>
      <c r="F522" s="27">
        <v>17</v>
      </c>
      <c r="G522" s="28">
        <f>STOCK!$F522*STOCK!$E522</f>
        <v>0</v>
      </c>
      <c r="H522" s="29"/>
    </row>
    <row r="523" spans="1:8">
      <c r="A523" s="12" t="s">
        <v>498</v>
      </c>
      <c r="B523" s="12" t="s">
        <v>1677</v>
      </c>
      <c r="C523" s="25" t="s">
        <v>9</v>
      </c>
      <c r="D523" s="26"/>
      <c r="E523" s="26">
        <v>0</v>
      </c>
      <c r="F523" s="27">
        <v>19</v>
      </c>
      <c r="G523" s="28">
        <f>STOCK!$F523*STOCK!$E523</f>
        <v>0</v>
      </c>
      <c r="H523" s="29"/>
    </row>
    <row r="524" spans="1:8">
      <c r="A524" s="12" t="s">
        <v>498</v>
      </c>
      <c r="B524" s="12" t="s">
        <v>704</v>
      </c>
      <c r="C524" s="25" t="s">
        <v>9</v>
      </c>
      <c r="D524" s="26"/>
      <c r="E524" s="26">
        <v>0</v>
      </c>
      <c r="F524" s="27">
        <v>18</v>
      </c>
      <c r="G524" s="28">
        <f>STOCK!$F524*STOCK!$E524</f>
        <v>0</v>
      </c>
      <c r="H524" s="29"/>
    </row>
    <row r="525" spans="1:8">
      <c r="A525" s="12" t="s">
        <v>498</v>
      </c>
      <c r="B525" s="12" t="s">
        <v>705</v>
      </c>
      <c r="C525" s="25" t="s">
        <v>9</v>
      </c>
      <c r="D525" s="26"/>
      <c r="E525" s="26">
        <v>0</v>
      </c>
      <c r="F525" s="27">
        <v>25</v>
      </c>
      <c r="G525" s="28">
        <f>STOCK!$F525*STOCK!$E525</f>
        <v>0</v>
      </c>
      <c r="H525" s="29"/>
    </row>
    <row r="526" spans="1:8">
      <c r="A526" s="12" t="s">
        <v>498</v>
      </c>
      <c r="B526" s="12" t="s">
        <v>539</v>
      </c>
      <c r="C526" s="25" t="s">
        <v>9</v>
      </c>
      <c r="D526" s="26"/>
      <c r="E526" s="26">
        <v>0</v>
      </c>
      <c r="F526" s="27">
        <v>17.16</v>
      </c>
      <c r="G526" s="28">
        <f>STOCK!$F526*STOCK!$E526</f>
        <v>0</v>
      </c>
      <c r="H526" s="29"/>
    </row>
    <row r="527" spans="1:8">
      <c r="A527" s="12" t="s">
        <v>498</v>
      </c>
      <c r="B527" s="12" t="s">
        <v>706</v>
      </c>
      <c r="C527" s="25" t="s">
        <v>9</v>
      </c>
      <c r="D527" s="26"/>
      <c r="E527" s="26">
        <v>0</v>
      </c>
      <c r="F527" s="27">
        <v>19.399999999999999</v>
      </c>
      <c r="G527" s="28">
        <f>STOCK!$F527*STOCK!$E527</f>
        <v>0</v>
      </c>
      <c r="H527" s="29"/>
    </row>
    <row r="528" spans="1:8">
      <c r="A528" s="12" t="s">
        <v>498</v>
      </c>
      <c r="B528" s="12" t="s">
        <v>707</v>
      </c>
      <c r="C528" s="25" t="s">
        <v>9</v>
      </c>
      <c r="D528" s="26"/>
      <c r="E528" s="26">
        <v>0</v>
      </c>
      <c r="F528" s="27">
        <v>26.5</v>
      </c>
      <c r="G528" s="28">
        <f>STOCK!$F528*STOCK!$E528</f>
        <v>0</v>
      </c>
      <c r="H528" s="29"/>
    </row>
    <row r="529" spans="1:8">
      <c r="A529" s="12" t="s">
        <v>498</v>
      </c>
      <c r="B529" s="12" t="s">
        <v>708</v>
      </c>
      <c r="C529" s="25" t="s">
        <v>9</v>
      </c>
      <c r="D529" s="26">
        <v>5</v>
      </c>
      <c r="E529" s="26">
        <v>5</v>
      </c>
      <c r="F529" s="27">
        <v>22</v>
      </c>
      <c r="G529" s="28">
        <f>STOCK!$F529*STOCK!$E529</f>
        <v>110</v>
      </c>
      <c r="H529" s="29"/>
    </row>
    <row r="530" spans="1:8">
      <c r="A530" s="12" t="s">
        <v>498</v>
      </c>
      <c r="B530" s="12" t="s">
        <v>709</v>
      </c>
      <c r="C530" s="25" t="s">
        <v>9</v>
      </c>
      <c r="D530" s="26"/>
      <c r="E530" s="26">
        <v>0</v>
      </c>
      <c r="F530" s="27">
        <v>36</v>
      </c>
      <c r="G530" s="28">
        <f>STOCK!$F530*STOCK!$E530</f>
        <v>0</v>
      </c>
      <c r="H530" s="29"/>
    </row>
    <row r="531" spans="1:8">
      <c r="A531" s="12" t="s">
        <v>27</v>
      </c>
      <c r="B531" s="12" t="s">
        <v>327</v>
      </c>
      <c r="C531" s="25" t="s">
        <v>9</v>
      </c>
      <c r="D531" s="26"/>
      <c r="E531" s="26">
        <v>0</v>
      </c>
      <c r="F531" s="27">
        <v>39.9</v>
      </c>
      <c r="G531" s="28">
        <f>STOCK!$F531*STOCK!$E531</f>
        <v>0</v>
      </c>
      <c r="H531" s="29"/>
    </row>
    <row r="532" spans="1:8">
      <c r="A532" s="12" t="s">
        <v>498</v>
      </c>
      <c r="B532" s="12" t="s">
        <v>680</v>
      </c>
      <c r="C532" s="25" t="s">
        <v>9</v>
      </c>
      <c r="D532" s="26"/>
      <c r="E532" s="26">
        <v>0</v>
      </c>
      <c r="F532" s="27">
        <v>18.5</v>
      </c>
      <c r="G532" s="28">
        <f>STOCK!$F532*STOCK!$E532</f>
        <v>0</v>
      </c>
      <c r="H532" s="29"/>
    </row>
    <row r="533" spans="1:8">
      <c r="A533" s="12" t="s">
        <v>21</v>
      </c>
      <c r="B533" s="12" t="s">
        <v>328</v>
      </c>
      <c r="C533" s="25" t="s">
        <v>9</v>
      </c>
      <c r="D533" s="26"/>
      <c r="E533" s="26">
        <v>0</v>
      </c>
      <c r="F533" s="27">
        <v>14</v>
      </c>
      <c r="G533" s="28">
        <f>STOCK!$F533*STOCK!$E533</f>
        <v>0</v>
      </c>
      <c r="H533" s="29"/>
    </row>
    <row r="534" spans="1:8">
      <c r="A534" s="12" t="s">
        <v>27</v>
      </c>
      <c r="B534" s="12" t="s">
        <v>329</v>
      </c>
      <c r="C534" s="25" t="s">
        <v>9</v>
      </c>
      <c r="D534" s="26"/>
      <c r="E534" s="26">
        <v>0</v>
      </c>
      <c r="F534" s="27">
        <v>40</v>
      </c>
      <c r="G534" s="28">
        <f>STOCK!$F534*STOCK!$E534</f>
        <v>0</v>
      </c>
      <c r="H534" s="29"/>
    </row>
    <row r="535" spans="1:8">
      <c r="A535" s="12" t="s">
        <v>27</v>
      </c>
      <c r="B535" s="12" t="s">
        <v>330</v>
      </c>
      <c r="C535" s="25" t="s">
        <v>9</v>
      </c>
      <c r="D535" s="26"/>
      <c r="E535" s="26">
        <v>0</v>
      </c>
      <c r="F535" s="27">
        <v>29</v>
      </c>
      <c r="G535" s="28">
        <f>STOCK!$F535*STOCK!$E535</f>
        <v>0</v>
      </c>
      <c r="H535" s="29"/>
    </row>
    <row r="536" spans="1:8">
      <c r="A536" s="12" t="s">
        <v>32</v>
      </c>
      <c r="B536" s="12" t="s">
        <v>540</v>
      </c>
      <c r="C536" s="25" t="s">
        <v>9</v>
      </c>
      <c r="D536" s="26"/>
      <c r="E536" s="26">
        <v>0</v>
      </c>
      <c r="F536" s="27">
        <v>16.899999999999999</v>
      </c>
      <c r="G536" s="28">
        <f>STOCK!$F536*STOCK!$E536</f>
        <v>0</v>
      </c>
      <c r="H536" s="29"/>
    </row>
    <row r="537" spans="1:8">
      <c r="A537" s="12" t="s">
        <v>498</v>
      </c>
      <c r="B537" s="12" t="s">
        <v>541</v>
      </c>
      <c r="C537" s="25" t="s">
        <v>9</v>
      </c>
      <c r="D537" s="26"/>
      <c r="E537" s="26">
        <v>0</v>
      </c>
      <c r="F537" s="27">
        <v>9.32</v>
      </c>
      <c r="G537" s="28">
        <f>STOCK!$F537*STOCK!$E537</f>
        <v>0</v>
      </c>
      <c r="H537" s="29"/>
    </row>
    <row r="538" spans="1:8">
      <c r="A538" s="12" t="s">
        <v>27</v>
      </c>
      <c r="B538" s="12" t="s">
        <v>542</v>
      </c>
      <c r="C538" s="25" t="s">
        <v>9</v>
      </c>
      <c r="D538" s="26"/>
      <c r="E538" s="26">
        <v>0</v>
      </c>
      <c r="F538" s="27">
        <v>26.95</v>
      </c>
      <c r="G538" s="28">
        <f>STOCK!$F538*STOCK!$E538</f>
        <v>0</v>
      </c>
      <c r="H538" s="29"/>
    </row>
    <row r="539" spans="1:8">
      <c r="A539" s="12" t="s">
        <v>16</v>
      </c>
      <c r="B539" s="12" t="s">
        <v>1499</v>
      </c>
      <c r="C539" s="25" t="s">
        <v>9</v>
      </c>
      <c r="D539" s="26">
        <v>12</v>
      </c>
      <c r="E539" s="26">
        <v>12</v>
      </c>
      <c r="F539" s="27">
        <v>1.9</v>
      </c>
      <c r="G539" s="28">
        <f>STOCK!$F539*STOCK!$E539</f>
        <v>22.8</v>
      </c>
      <c r="H539" s="29"/>
    </row>
    <row r="540" spans="1:8">
      <c r="A540" s="12" t="s">
        <v>1536</v>
      </c>
      <c r="B540" s="12" t="s">
        <v>1537</v>
      </c>
      <c r="C540" s="25" t="s">
        <v>13</v>
      </c>
      <c r="D540" s="26">
        <v>48</v>
      </c>
      <c r="E540" s="26">
        <v>28</v>
      </c>
      <c r="F540" s="27">
        <v>0.86</v>
      </c>
      <c r="G540" s="28">
        <f>STOCK!$F540*STOCK!$E540</f>
        <v>24.08</v>
      </c>
      <c r="H540" s="29"/>
    </row>
    <row r="541" spans="1:8">
      <c r="A541" s="12" t="s">
        <v>16</v>
      </c>
      <c r="B541" s="12" t="s">
        <v>855</v>
      </c>
      <c r="C541" s="25" t="s">
        <v>13</v>
      </c>
      <c r="D541" s="26"/>
      <c r="E541" s="26">
        <v>0</v>
      </c>
      <c r="F541" s="27">
        <v>5.42</v>
      </c>
      <c r="G541" s="28">
        <f>STOCK!$F541*STOCK!$E541</f>
        <v>0</v>
      </c>
      <c r="H541" s="29"/>
    </row>
    <row r="542" spans="1:8">
      <c r="A542" s="12" t="s">
        <v>16</v>
      </c>
      <c r="B542" s="12" t="s">
        <v>856</v>
      </c>
      <c r="C542" s="25" t="s">
        <v>13</v>
      </c>
      <c r="D542" s="26"/>
      <c r="E542" s="26">
        <v>0</v>
      </c>
      <c r="F542" s="27">
        <v>15.35</v>
      </c>
      <c r="G542" s="28">
        <f>STOCK!$F542*STOCK!$E542</f>
        <v>0</v>
      </c>
      <c r="H542" s="29"/>
    </row>
    <row r="543" spans="1:8">
      <c r="A543" s="12" t="s">
        <v>16</v>
      </c>
      <c r="B543" s="12" t="s">
        <v>857</v>
      </c>
      <c r="C543" s="25" t="s">
        <v>13</v>
      </c>
      <c r="D543" s="26"/>
      <c r="E543" s="26">
        <v>0</v>
      </c>
      <c r="F543" s="27">
        <v>6.35</v>
      </c>
      <c r="G543" s="28">
        <f>STOCK!$F543*STOCK!$E543</f>
        <v>0</v>
      </c>
      <c r="H543" s="29"/>
    </row>
    <row r="544" spans="1:8">
      <c r="A544" s="12" t="s">
        <v>16</v>
      </c>
      <c r="B544" s="12" t="s">
        <v>858</v>
      </c>
      <c r="C544" s="25" t="s">
        <v>13</v>
      </c>
      <c r="D544" s="26"/>
      <c r="E544" s="26">
        <v>0</v>
      </c>
      <c r="F544" s="27">
        <v>5.5</v>
      </c>
      <c r="G544" s="28">
        <f>STOCK!$F544*STOCK!$E544</f>
        <v>0</v>
      </c>
      <c r="H544" s="29"/>
    </row>
    <row r="545" spans="1:8">
      <c r="A545" s="12" t="s">
        <v>16</v>
      </c>
      <c r="B545" s="12" t="s">
        <v>859</v>
      </c>
      <c r="C545" s="25" t="s">
        <v>13</v>
      </c>
      <c r="D545" s="26">
        <v>25</v>
      </c>
      <c r="E545" s="26">
        <v>25</v>
      </c>
      <c r="F545" s="27">
        <v>6.92</v>
      </c>
      <c r="G545" s="28">
        <f>STOCK!$F545*STOCK!$E545</f>
        <v>173</v>
      </c>
      <c r="H545" s="29"/>
    </row>
    <row r="546" spans="1:8">
      <c r="A546" s="12" t="s">
        <v>16</v>
      </c>
      <c r="B546" s="13" t="s">
        <v>1470</v>
      </c>
      <c r="C546" s="25" t="s">
        <v>13</v>
      </c>
      <c r="D546" s="26"/>
      <c r="E546" s="26">
        <v>0</v>
      </c>
      <c r="F546" s="27">
        <v>4.5</v>
      </c>
      <c r="G546" s="28">
        <f>STOCK!$F546*STOCK!$E546</f>
        <v>0</v>
      </c>
      <c r="H546" s="29"/>
    </row>
    <row r="547" spans="1:8">
      <c r="A547" s="12" t="s">
        <v>17</v>
      </c>
      <c r="B547" s="12" t="s">
        <v>1222</v>
      </c>
      <c r="C547" s="25" t="s">
        <v>295</v>
      </c>
      <c r="D547" s="26"/>
      <c r="E547" s="26">
        <v>0</v>
      </c>
      <c r="F547" s="27">
        <v>13.5</v>
      </c>
      <c r="G547" s="28">
        <f>STOCK!$F547*STOCK!$E547</f>
        <v>0</v>
      </c>
      <c r="H547" s="29"/>
    </row>
    <row r="548" spans="1:8">
      <c r="A548" s="12" t="s">
        <v>498</v>
      </c>
      <c r="B548" s="12" t="s">
        <v>710</v>
      </c>
      <c r="C548" s="25" t="s">
        <v>9</v>
      </c>
      <c r="D548" s="26"/>
      <c r="E548" s="26">
        <v>0</v>
      </c>
      <c r="F548" s="27">
        <v>12.2</v>
      </c>
      <c r="G548" s="28">
        <f>STOCK!$F548*STOCK!$E548</f>
        <v>0</v>
      </c>
      <c r="H548" s="29"/>
    </row>
    <row r="549" spans="1:8">
      <c r="A549" s="12" t="s">
        <v>498</v>
      </c>
      <c r="B549" s="12" t="s">
        <v>711</v>
      </c>
      <c r="C549" s="25" t="s">
        <v>11</v>
      </c>
      <c r="D549" s="26"/>
      <c r="E549" s="26">
        <v>0</v>
      </c>
      <c r="F549" s="27">
        <v>16.45</v>
      </c>
      <c r="G549" s="28">
        <f>STOCK!$F549*STOCK!$E549</f>
        <v>0</v>
      </c>
      <c r="H549" s="29"/>
    </row>
    <row r="550" spans="1:8">
      <c r="A550" s="12" t="s">
        <v>27</v>
      </c>
      <c r="B550" s="12" t="s">
        <v>331</v>
      </c>
      <c r="C550" s="25" t="s">
        <v>9</v>
      </c>
      <c r="D550" s="26"/>
      <c r="E550" s="26">
        <v>0</v>
      </c>
      <c r="F550" s="27">
        <v>24.9</v>
      </c>
      <c r="G550" s="28">
        <f>STOCK!$F550*STOCK!$E550</f>
        <v>0</v>
      </c>
      <c r="H550" s="29"/>
    </row>
    <row r="551" spans="1:8">
      <c r="A551" s="12" t="s">
        <v>8</v>
      </c>
      <c r="B551" s="12" t="s">
        <v>1454</v>
      </c>
      <c r="C551" s="25" t="s">
        <v>9</v>
      </c>
      <c r="D551" s="26"/>
      <c r="E551" s="26">
        <v>0</v>
      </c>
      <c r="F551" s="27">
        <v>8.5</v>
      </c>
      <c r="G551" s="28">
        <f>STOCK!$F551*STOCK!$E551</f>
        <v>0</v>
      </c>
      <c r="H551" s="29"/>
    </row>
    <row r="552" spans="1:8">
      <c r="A552" s="12" t="s">
        <v>8</v>
      </c>
      <c r="B552" s="12" t="s">
        <v>458</v>
      </c>
      <c r="C552" s="25" t="s">
        <v>13</v>
      </c>
      <c r="D552" s="26"/>
      <c r="E552" s="26">
        <v>0</v>
      </c>
      <c r="F552" s="27">
        <v>15</v>
      </c>
      <c r="G552" s="28">
        <f>STOCK!$F552*STOCK!$E552</f>
        <v>0</v>
      </c>
      <c r="H552" s="29"/>
    </row>
    <row r="553" spans="1:8">
      <c r="A553" s="12" t="s">
        <v>8</v>
      </c>
      <c r="B553" s="12" t="s">
        <v>459</v>
      </c>
      <c r="C553" s="25" t="s">
        <v>9</v>
      </c>
      <c r="D553" s="26"/>
      <c r="E553" s="26">
        <v>0</v>
      </c>
      <c r="F553" s="27">
        <v>34.5</v>
      </c>
      <c r="G553" s="28">
        <f>STOCK!$F553*STOCK!$E553</f>
        <v>0</v>
      </c>
      <c r="H553" s="29"/>
    </row>
    <row r="554" spans="1:8">
      <c r="A554" s="12" t="s">
        <v>8</v>
      </c>
      <c r="B554" s="12" t="s">
        <v>460</v>
      </c>
      <c r="C554" s="25" t="s">
        <v>9</v>
      </c>
      <c r="D554" s="26"/>
      <c r="E554" s="26">
        <v>0</v>
      </c>
      <c r="F554" s="27">
        <v>32</v>
      </c>
      <c r="G554" s="28">
        <f>STOCK!$F554*STOCK!$E554</f>
        <v>0</v>
      </c>
      <c r="H554" s="29"/>
    </row>
    <row r="555" spans="1:8">
      <c r="A555" s="12" t="s">
        <v>8</v>
      </c>
      <c r="B555" s="12" t="s">
        <v>461</v>
      </c>
      <c r="C555" s="25" t="s">
        <v>9</v>
      </c>
      <c r="D555" s="26">
        <v>10</v>
      </c>
      <c r="E555" s="26">
        <v>10</v>
      </c>
      <c r="F555" s="27">
        <v>48.9</v>
      </c>
      <c r="G555" s="28">
        <f>STOCK!$F555*STOCK!$E555</f>
        <v>489</v>
      </c>
      <c r="H555" s="29"/>
    </row>
    <row r="556" spans="1:8">
      <c r="A556" s="12" t="s">
        <v>8</v>
      </c>
      <c r="B556" s="12" t="s">
        <v>462</v>
      </c>
      <c r="C556" s="25" t="s">
        <v>9</v>
      </c>
      <c r="D556" s="26"/>
      <c r="E556" s="26">
        <v>0</v>
      </c>
      <c r="F556" s="27">
        <v>27.75</v>
      </c>
      <c r="G556" s="28">
        <f>STOCK!$F556*STOCK!$E556</f>
        <v>0</v>
      </c>
      <c r="H556" s="29"/>
    </row>
    <row r="557" spans="1:8">
      <c r="A557" s="12" t="s">
        <v>8</v>
      </c>
      <c r="B557" s="12" t="s">
        <v>543</v>
      </c>
      <c r="C557" s="25" t="s">
        <v>9</v>
      </c>
      <c r="D557" s="26"/>
      <c r="E557" s="26">
        <v>0</v>
      </c>
      <c r="F557" s="27">
        <v>1.98</v>
      </c>
      <c r="G557" s="28">
        <f>STOCK!$F557*STOCK!$E557</f>
        <v>0</v>
      </c>
      <c r="H557" s="29"/>
    </row>
    <row r="558" spans="1:8">
      <c r="A558" s="12" t="s">
        <v>8</v>
      </c>
      <c r="B558" s="12" t="s">
        <v>463</v>
      </c>
      <c r="C558" s="25" t="s">
        <v>9</v>
      </c>
      <c r="D558" s="26"/>
      <c r="E558" s="26">
        <v>0</v>
      </c>
      <c r="F558" s="27">
        <v>3.3</v>
      </c>
      <c r="G558" s="28">
        <f>STOCK!$F558*STOCK!$E558</f>
        <v>0</v>
      </c>
      <c r="H558" s="29"/>
    </row>
    <row r="559" spans="1:8">
      <c r="A559" s="12" t="s">
        <v>8</v>
      </c>
      <c r="B559" s="12" t="s">
        <v>544</v>
      </c>
      <c r="C559" s="25" t="s">
        <v>9</v>
      </c>
      <c r="D559" s="26"/>
      <c r="E559" s="26">
        <v>0</v>
      </c>
      <c r="F559" s="27">
        <v>42.6</v>
      </c>
      <c r="G559" s="28">
        <f>STOCK!$F559*STOCK!$E559</f>
        <v>0</v>
      </c>
      <c r="H559" s="29"/>
    </row>
    <row r="560" spans="1:8">
      <c r="A560" s="12" t="s">
        <v>536</v>
      </c>
      <c r="B560" s="12" t="s">
        <v>1500</v>
      </c>
      <c r="C560" s="25" t="s">
        <v>1406</v>
      </c>
      <c r="D560" s="26">
        <v>5</v>
      </c>
      <c r="E560" s="26">
        <v>5</v>
      </c>
      <c r="F560" s="27">
        <v>3.4</v>
      </c>
      <c r="G560" s="28">
        <f>STOCK!$F560*STOCK!$E560</f>
        <v>17</v>
      </c>
      <c r="H560" s="29"/>
    </row>
    <row r="561" spans="1:8">
      <c r="A561" s="12" t="s">
        <v>536</v>
      </c>
      <c r="B561" s="12" t="s">
        <v>1678</v>
      </c>
      <c r="C561" s="25" t="s">
        <v>1406</v>
      </c>
      <c r="D561" s="26">
        <v>12</v>
      </c>
      <c r="E561" s="26">
        <v>12</v>
      </c>
      <c r="F561" s="27">
        <v>11.32</v>
      </c>
      <c r="G561" s="28">
        <f>STOCK!$F561*STOCK!$E561</f>
        <v>135.84</v>
      </c>
      <c r="H561" s="29"/>
    </row>
    <row r="562" spans="1:8">
      <c r="A562" s="12" t="s">
        <v>16</v>
      </c>
      <c r="B562" s="12" t="s">
        <v>1679</v>
      </c>
      <c r="C562" s="25" t="s">
        <v>9</v>
      </c>
      <c r="D562" s="26">
        <v>15</v>
      </c>
      <c r="E562" s="26">
        <v>15</v>
      </c>
      <c r="F562" s="27">
        <v>3.5</v>
      </c>
      <c r="G562" s="28">
        <f>STOCK!$F562*STOCK!$E562</f>
        <v>52.5</v>
      </c>
      <c r="H562" s="29"/>
    </row>
    <row r="563" spans="1:8">
      <c r="A563" s="12" t="s">
        <v>1032</v>
      </c>
      <c r="B563" s="12" t="s">
        <v>1074</v>
      </c>
      <c r="C563" s="25" t="s">
        <v>13</v>
      </c>
      <c r="D563" s="26"/>
      <c r="E563" s="26">
        <v>0</v>
      </c>
      <c r="F563" s="27">
        <v>3.19</v>
      </c>
      <c r="G563" s="28">
        <f>STOCK!$F563*STOCK!$E563</f>
        <v>0</v>
      </c>
      <c r="H563" s="29"/>
    </row>
    <row r="564" spans="1:8">
      <c r="A564" s="12" t="s">
        <v>1032</v>
      </c>
      <c r="B564" s="12" t="s">
        <v>1075</v>
      </c>
      <c r="C564" s="25" t="s">
        <v>9</v>
      </c>
      <c r="D564" s="26"/>
      <c r="E564" s="26">
        <v>0</v>
      </c>
      <c r="F564" s="27">
        <v>9.82</v>
      </c>
      <c r="G564" s="28">
        <f>STOCK!$F564*STOCK!$E564</f>
        <v>0</v>
      </c>
      <c r="H564" s="29"/>
    </row>
    <row r="565" spans="1:8">
      <c r="A565" s="12" t="s">
        <v>1032</v>
      </c>
      <c r="B565" s="12" t="s">
        <v>1076</v>
      </c>
      <c r="C565" s="25" t="s">
        <v>9</v>
      </c>
      <c r="D565" s="26"/>
      <c r="E565" s="26">
        <v>0</v>
      </c>
      <c r="F565" s="27">
        <v>15.95</v>
      </c>
      <c r="G565" s="28">
        <f>STOCK!$F565*STOCK!$E565</f>
        <v>0</v>
      </c>
      <c r="H565" s="29"/>
    </row>
    <row r="566" spans="1:8">
      <c r="A566" s="12" t="s">
        <v>10</v>
      </c>
      <c r="B566" s="12" t="s">
        <v>860</v>
      </c>
      <c r="C566" s="25" t="s">
        <v>13</v>
      </c>
      <c r="D566" s="26"/>
      <c r="E566" s="26">
        <v>0</v>
      </c>
      <c r="F566" s="27">
        <v>2.56</v>
      </c>
      <c r="G566" s="28">
        <f>STOCK!$F566*STOCK!$E566</f>
        <v>0</v>
      </c>
      <c r="H566" s="29"/>
    </row>
    <row r="567" spans="1:8">
      <c r="A567" s="12" t="s">
        <v>10</v>
      </c>
      <c r="B567" s="12" t="s">
        <v>1501</v>
      </c>
      <c r="C567" s="25" t="s">
        <v>9</v>
      </c>
      <c r="D567" s="26">
        <v>10</v>
      </c>
      <c r="E567" s="26">
        <v>10</v>
      </c>
      <c r="F567" s="27">
        <v>1.75</v>
      </c>
      <c r="G567" s="28">
        <f>STOCK!$F567*STOCK!$E567</f>
        <v>17.5</v>
      </c>
      <c r="H567" s="29"/>
    </row>
    <row r="568" spans="1:8">
      <c r="A568" s="12" t="s">
        <v>10</v>
      </c>
      <c r="B568" s="12" t="s">
        <v>861</v>
      </c>
      <c r="C568" s="25" t="s">
        <v>13</v>
      </c>
      <c r="D568" s="26"/>
      <c r="E568" s="26">
        <v>0</v>
      </c>
      <c r="F568" s="27">
        <v>11.51</v>
      </c>
      <c r="G568" s="28">
        <f>STOCK!$F568*STOCK!$E568</f>
        <v>0</v>
      </c>
      <c r="H568" s="29"/>
    </row>
    <row r="569" spans="1:8">
      <c r="A569" s="12" t="s">
        <v>10</v>
      </c>
      <c r="B569" s="13" t="s">
        <v>1502</v>
      </c>
      <c r="C569" s="25" t="s">
        <v>13</v>
      </c>
      <c r="D569" s="26">
        <v>4</v>
      </c>
      <c r="E569" s="26">
        <v>4</v>
      </c>
      <c r="F569" s="27">
        <v>6.9</v>
      </c>
      <c r="G569" s="28">
        <f>STOCK!$F569*STOCK!$E569</f>
        <v>27.6</v>
      </c>
      <c r="H569" s="29"/>
    </row>
    <row r="570" spans="1:8">
      <c r="A570" s="12" t="s">
        <v>10</v>
      </c>
      <c r="B570" s="12" t="s">
        <v>1426</v>
      </c>
      <c r="C570" s="25" t="s">
        <v>13</v>
      </c>
      <c r="D570" s="26"/>
      <c r="E570" s="26">
        <v>0</v>
      </c>
      <c r="F570" s="27">
        <v>3.64</v>
      </c>
      <c r="G570" s="28">
        <f>STOCK!$F570*STOCK!$E570</f>
        <v>0</v>
      </c>
      <c r="H570" s="29"/>
    </row>
    <row r="571" spans="1:8">
      <c r="A571" s="12" t="s">
        <v>10</v>
      </c>
      <c r="B571" s="12" t="s">
        <v>545</v>
      </c>
      <c r="C571" s="25" t="s">
        <v>9</v>
      </c>
      <c r="D571" s="26">
        <v>4</v>
      </c>
      <c r="E571" s="26">
        <v>4</v>
      </c>
      <c r="F571" s="27">
        <v>8</v>
      </c>
      <c r="G571" s="28">
        <f>STOCK!$F571*STOCK!$E571</f>
        <v>32</v>
      </c>
      <c r="H571" s="29"/>
    </row>
    <row r="572" spans="1:8">
      <c r="A572" s="12" t="s">
        <v>34</v>
      </c>
      <c r="B572" s="12" t="s">
        <v>546</v>
      </c>
      <c r="C572" s="25" t="s">
        <v>13</v>
      </c>
      <c r="D572" s="26">
        <v>10</v>
      </c>
      <c r="E572" s="26">
        <v>10</v>
      </c>
      <c r="F572" s="27">
        <v>6.76</v>
      </c>
      <c r="G572" s="28">
        <f>STOCK!$F572*STOCK!$E572</f>
        <v>67.599999999999994</v>
      </c>
      <c r="H572" s="29"/>
    </row>
    <row r="573" spans="1:8">
      <c r="A573" s="12" t="s">
        <v>1376</v>
      </c>
      <c r="B573" s="12" t="s">
        <v>1680</v>
      </c>
      <c r="C573" s="25" t="s">
        <v>13</v>
      </c>
      <c r="D573" s="26">
        <v>20</v>
      </c>
      <c r="E573" s="26">
        <v>20</v>
      </c>
      <c r="F573" s="27">
        <v>3</v>
      </c>
      <c r="G573" s="28">
        <f>STOCK!$F573*STOCK!$E573</f>
        <v>60</v>
      </c>
      <c r="H573" s="29"/>
    </row>
    <row r="574" spans="1:8">
      <c r="A574" s="12" t="s">
        <v>16</v>
      </c>
      <c r="B574" s="12" t="s">
        <v>862</v>
      </c>
      <c r="C574" s="25" t="s">
        <v>13</v>
      </c>
      <c r="D574" s="26"/>
      <c r="E574" s="26">
        <v>0</v>
      </c>
      <c r="F574" s="27">
        <v>1.97</v>
      </c>
      <c r="G574" s="28">
        <f>STOCK!$F574*STOCK!$E574</f>
        <v>0</v>
      </c>
      <c r="H574" s="29"/>
    </row>
    <row r="575" spans="1:8">
      <c r="B575" s="12" t="s">
        <v>1503</v>
      </c>
      <c r="C575" s="25" t="s">
        <v>13</v>
      </c>
      <c r="D575" s="26">
        <v>15</v>
      </c>
      <c r="E575" s="26">
        <v>15</v>
      </c>
      <c r="F575" s="27">
        <v>2.9</v>
      </c>
      <c r="G575" s="28">
        <f>STOCK!$F575*STOCK!$E575</f>
        <v>43.5</v>
      </c>
      <c r="H575" s="29"/>
    </row>
    <row r="576" spans="1:8">
      <c r="B576" s="12" t="s">
        <v>547</v>
      </c>
      <c r="C576" s="25" t="s">
        <v>9</v>
      </c>
      <c r="D576" s="26"/>
      <c r="E576" s="26">
        <v>0</v>
      </c>
      <c r="F576" s="27">
        <v>1.78</v>
      </c>
      <c r="G576" s="28">
        <f>STOCK!$F576*STOCK!$E576</f>
        <v>0</v>
      </c>
      <c r="H576" s="29"/>
    </row>
    <row r="577" spans="1:8">
      <c r="A577" s="12" t="s">
        <v>1032</v>
      </c>
      <c r="B577" s="12" t="s">
        <v>1077</v>
      </c>
      <c r="C577" s="25" t="s">
        <v>13</v>
      </c>
      <c r="D577" s="26"/>
      <c r="E577" s="26">
        <v>0</v>
      </c>
      <c r="F577" s="27">
        <v>0.24</v>
      </c>
      <c r="G577" s="28">
        <f>STOCK!$F577*STOCK!$E577</f>
        <v>0</v>
      </c>
      <c r="H577" s="29"/>
    </row>
    <row r="578" spans="1:8">
      <c r="A578" s="12" t="s">
        <v>1032</v>
      </c>
      <c r="B578" s="12" t="s">
        <v>1078</v>
      </c>
      <c r="C578" s="25" t="s">
        <v>9</v>
      </c>
      <c r="D578" s="26"/>
      <c r="E578" s="26">
        <v>0</v>
      </c>
      <c r="F578" s="27">
        <v>2.44</v>
      </c>
      <c r="G578" s="28">
        <f>STOCK!$F578*STOCK!$E578</f>
        <v>0</v>
      </c>
      <c r="H578" s="29"/>
    </row>
    <row r="579" spans="1:8">
      <c r="A579" s="12" t="s">
        <v>1032</v>
      </c>
      <c r="B579" s="12" t="s">
        <v>1079</v>
      </c>
      <c r="C579" s="25" t="s">
        <v>1415</v>
      </c>
      <c r="D579" s="26">
        <v>5</v>
      </c>
      <c r="E579" s="26">
        <v>5</v>
      </c>
      <c r="F579" s="27">
        <v>7</v>
      </c>
      <c r="G579" s="28">
        <f>STOCK!$F579*STOCK!$E579</f>
        <v>35</v>
      </c>
      <c r="H579" s="29"/>
    </row>
    <row r="580" spans="1:8">
      <c r="A580" s="12" t="s">
        <v>1032</v>
      </c>
      <c r="B580" s="12" t="s">
        <v>1080</v>
      </c>
      <c r="C580" s="25" t="s">
        <v>9</v>
      </c>
      <c r="D580" s="26"/>
      <c r="E580" s="26">
        <v>0</v>
      </c>
      <c r="F580" s="27">
        <v>2.98</v>
      </c>
      <c r="G580" s="28">
        <f>STOCK!$F580*STOCK!$E580</f>
        <v>0</v>
      </c>
      <c r="H580" s="29"/>
    </row>
    <row r="581" spans="1:8">
      <c r="A581" s="12" t="s">
        <v>1032</v>
      </c>
      <c r="B581" s="12" t="s">
        <v>1081</v>
      </c>
      <c r="C581" s="25" t="s">
        <v>9</v>
      </c>
      <c r="D581" s="26"/>
      <c r="E581" s="26">
        <v>0</v>
      </c>
      <c r="F581" s="27">
        <v>66.040000000000006</v>
      </c>
      <c r="G581" s="28">
        <f>STOCK!$F581*STOCK!$E581</f>
        <v>0</v>
      </c>
      <c r="H581" s="29"/>
    </row>
    <row r="582" spans="1:8">
      <c r="A582" s="12" t="s">
        <v>1032</v>
      </c>
      <c r="B582" s="12" t="s">
        <v>1082</v>
      </c>
      <c r="C582" s="25" t="s">
        <v>9</v>
      </c>
      <c r="D582" s="26"/>
      <c r="E582" s="26">
        <v>0</v>
      </c>
      <c r="F582" s="27">
        <v>15.65</v>
      </c>
      <c r="G582" s="28">
        <f>STOCK!$F582*STOCK!$E582</f>
        <v>0</v>
      </c>
      <c r="H582" s="29"/>
    </row>
    <row r="583" spans="1:8">
      <c r="A583" s="12" t="s">
        <v>21</v>
      </c>
      <c r="B583" s="12" t="s">
        <v>1569</v>
      </c>
      <c r="C583" s="25" t="s">
        <v>13</v>
      </c>
      <c r="D583" s="26">
        <v>5</v>
      </c>
      <c r="E583" s="26">
        <v>5</v>
      </c>
      <c r="F583" s="27">
        <v>4.87</v>
      </c>
      <c r="G583" s="28">
        <f>STOCK!$F583*STOCK!$E583</f>
        <v>24.35</v>
      </c>
      <c r="H583" s="29"/>
    </row>
    <row r="584" spans="1:8">
      <c r="A584" s="12" t="s">
        <v>10</v>
      </c>
      <c r="B584" s="12" t="s">
        <v>64</v>
      </c>
      <c r="C584" s="25" t="s">
        <v>9</v>
      </c>
      <c r="D584" s="26"/>
      <c r="E584" s="26">
        <v>0</v>
      </c>
      <c r="F584" s="27">
        <v>8.3699999999999992</v>
      </c>
      <c r="G584" s="28">
        <f>STOCK!$F584*STOCK!$E584</f>
        <v>0</v>
      </c>
      <c r="H584" s="29"/>
    </row>
    <row r="585" spans="1:8">
      <c r="A585" s="12" t="s">
        <v>17</v>
      </c>
      <c r="B585" s="12" t="s">
        <v>1223</v>
      </c>
      <c r="C585" s="25" t="s">
        <v>1416</v>
      </c>
      <c r="D585" s="26"/>
      <c r="E585" s="26">
        <v>0</v>
      </c>
      <c r="F585" s="27">
        <v>156</v>
      </c>
      <c r="G585" s="28">
        <f>STOCK!$F585*STOCK!$E585</f>
        <v>0</v>
      </c>
      <c r="H585" s="29"/>
    </row>
    <row r="586" spans="1:8">
      <c r="A586" s="12" t="s">
        <v>17</v>
      </c>
      <c r="B586" s="12" t="s">
        <v>1224</v>
      </c>
      <c r="C586" s="25" t="s">
        <v>1416</v>
      </c>
      <c r="D586" s="26"/>
      <c r="E586" s="26">
        <v>0</v>
      </c>
      <c r="F586" s="27">
        <v>113.21</v>
      </c>
      <c r="G586" s="28">
        <f>STOCK!$F586*STOCK!$E586</f>
        <v>0</v>
      </c>
      <c r="H586" s="29"/>
    </row>
    <row r="587" spans="1:8">
      <c r="A587" s="12" t="s">
        <v>1376</v>
      </c>
      <c r="B587" s="12" t="s">
        <v>1382</v>
      </c>
      <c r="C587" s="25" t="s">
        <v>13</v>
      </c>
      <c r="D587" s="26"/>
      <c r="E587" s="26">
        <v>0</v>
      </c>
      <c r="F587" s="27">
        <v>2.5</v>
      </c>
      <c r="G587" s="28">
        <f>STOCK!$F587*STOCK!$E587</f>
        <v>0</v>
      </c>
      <c r="H587" s="29"/>
    </row>
    <row r="588" spans="1:8">
      <c r="A588" s="12" t="s">
        <v>1376</v>
      </c>
      <c r="B588" s="12" t="s">
        <v>1383</v>
      </c>
      <c r="C588" s="25" t="s">
        <v>13</v>
      </c>
      <c r="D588" s="26"/>
      <c r="E588" s="26">
        <v>0</v>
      </c>
      <c r="F588" s="27">
        <v>1.58</v>
      </c>
      <c r="G588" s="28">
        <f>STOCK!$F588*STOCK!$E588</f>
        <v>0</v>
      </c>
      <c r="H588" s="29"/>
    </row>
    <row r="589" spans="1:8">
      <c r="A589" s="12" t="s">
        <v>1376</v>
      </c>
      <c r="B589" s="12" t="s">
        <v>1384</v>
      </c>
      <c r="C589" s="25" t="s">
        <v>13</v>
      </c>
      <c r="D589" s="26"/>
      <c r="E589" s="26">
        <v>0</v>
      </c>
      <c r="F589" s="27">
        <v>1.58</v>
      </c>
      <c r="G589" s="28">
        <f>STOCK!$F589*STOCK!$E589</f>
        <v>0</v>
      </c>
      <c r="H589" s="29"/>
    </row>
    <row r="590" spans="1:8">
      <c r="A590" s="12" t="s">
        <v>1376</v>
      </c>
      <c r="B590" s="12" t="s">
        <v>1385</v>
      </c>
      <c r="C590" s="25" t="s">
        <v>13</v>
      </c>
      <c r="D590" s="26"/>
      <c r="E590" s="26">
        <v>0</v>
      </c>
      <c r="F590" s="27">
        <v>1.58</v>
      </c>
      <c r="G590" s="28">
        <f>STOCK!$F590*STOCK!$E590</f>
        <v>0</v>
      </c>
      <c r="H590" s="29"/>
    </row>
    <row r="591" spans="1:8">
      <c r="A591" s="12" t="s">
        <v>17</v>
      </c>
      <c r="B591" s="12" t="s">
        <v>1225</v>
      </c>
      <c r="C591" s="25" t="s">
        <v>295</v>
      </c>
      <c r="D591" s="26"/>
      <c r="E591" s="26">
        <v>0</v>
      </c>
      <c r="F591" s="27">
        <v>5.15</v>
      </c>
      <c r="G591" s="28">
        <f>STOCK!$F591*STOCK!$E591</f>
        <v>0</v>
      </c>
      <c r="H591" s="29"/>
    </row>
    <row r="592" spans="1:8">
      <c r="A592" s="12" t="s">
        <v>498</v>
      </c>
      <c r="B592" s="12" t="s">
        <v>712</v>
      </c>
      <c r="C592" s="25" t="s">
        <v>9</v>
      </c>
      <c r="D592" s="26"/>
      <c r="E592" s="26">
        <v>0</v>
      </c>
      <c r="F592" s="27">
        <v>14.6</v>
      </c>
      <c r="G592" s="28">
        <f>STOCK!$F592*STOCK!$E592</f>
        <v>0</v>
      </c>
      <c r="H592" s="29"/>
    </row>
    <row r="593" spans="1:8">
      <c r="A593" s="12" t="s">
        <v>498</v>
      </c>
      <c r="B593" s="12" t="s">
        <v>548</v>
      </c>
      <c r="C593" s="25" t="s">
        <v>9</v>
      </c>
      <c r="D593" s="26"/>
      <c r="E593" s="26">
        <v>0</v>
      </c>
      <c r="F593" s="27">
        <v>14.4</v>
      </c>
      <c r="G593" s="28">
        <f>STOCK!$F593*STOCK!$E593</f>
        <v>0</v>
      </c>
      <c r="H593" s="29"/>
    </row>
    <row r="594" spans="1:8">
      <c r="A594" s="12" t="s">
        <v>1376</v>
      </c>
      <c r="B594" s="12" t="s">
        <v>1681</v>
      </c>
      <c r="C594" s="25" t="s">
        <v>11</v>
      </c>
      <c r="D594" s="26">
        <v>50</v>
      </c>
      <c r="E594" s="26">
        <v>50</v>
      </c>
      <c r="F594" s="27">
        <v>3.79</v>
      </c>
      <c r="G594" s="28">
        <f>STOCK!$F594*STOCK!$E594</f>
        <v>189.5</v>
      </c>
      <c r="H594" s="29"/>
    </row>
    <row r="595" spans="1:8">
      <c r="A595" s="12" t="s">
        <v>16</v>
      </c>
      <c r="B595" s="12" t="s">
        <v>1504</v>
      </c>
      <c r="C595" s="25" t="s">
        <v>9</v>
      </c>
      <c r="D595" s="26">
        <v>15</v>
      </c>
      <c r="E595" s="26">
        <v>15</v>
      </c>
      <c r="F595" s="27">
        <v>3.47</v>
      </c>
      <c r="G595" s="28">
        <f>STOCK!$F595*STOCK!$E595</f>
        <v>52.05</v>
      </c>
      <c r="H595" s="29"/>
    </row>
    <row r="596" spans="1:8">
      <c r="A596" s="12" t="s">
        <v>34</v>
      </c>
      <c r="B596" s="12" t="s">
        <v>1083</v>
      </c>
      <c r="C596" s="25" t="s">
        <v>13</v>
      </c>
      <c r="D596" s="26">
        <v>25</v>
      </c>
      <c r="E596" s="26">
        <v>25</v>
      </c>
      <c r="F596" s="27">
        <v>1.47</v>
      </c>
      <c r="G596" s="28">
        <f>STOCK!$F596*STOCK!$E596</f>
        <v>36.75</v>
      </c>
      <c r="H596" s="29"/>
    </row>
    <row r="597" spans="1:8">
      <c r="A597" s="12" t="s">
        <v>1376</v>
      </c>
      <c r="B597" s="12" t="s">
        <v>1386</v>
      </c>
      <c r="C597" s="25" t="s">
        <v>13</v>
      </c>
      <c r="D597" s="26"/>
      <c r="E597" s="26">
        <v>0</v>
      </c>
      <c r="F597" s="27">
        <v>11.5</v>
      </c>
      <c r="G597" s="28">
        <f>STOCK!$F597*STOCK!$E597</f>
        <v>0</v>
      </c>
      <c r="H597" s="29"/>
    </row>
    <row r="598" spans="1:8">
      <c r="A598" s="12" t="s">
        <v>1376</v>
      </c>
      <c r="B598" s="12" t="s">
        <v>1682</v>
      </c>
      <c r="C598" s="25" t="s">
        <v>13</v>
      </c>
      <c r="D598" s="26">
        <v>15</v>
      </c>
      <c r="E598" s="26">
        <v>15</v>
      </c>
      <c r="F598" s="27">
        <v>6.5</v>
      </c>
      <c r="G598" s="28">
        <f>STOCK!$F598*STOCK!$E598</f>
        <v>97.5</v>
      </c>
      <c r="H598" s="29"/>
    </row>
    <row r="599" spans="1:8">
      <c r="A599" s="12" t="s">
        <v>17</v>
      </c>
      <c r="B599" s="12" t="s">
        <v>1226</v>
      </c>
      <c r="C599" s="25" t="s">
        <v>295</v>
      </c>
      <c r="D599" s="26"/>
      <c r="E599" s="26">
        <v>0</v>
      </c>
      <c r="F599" s="27">
        <v>30</v>
      </c>
      <c r="G599" s="28">
        <f>STOCK!$F599*STOCK!$E599</f>
        <v>0</v>
      </c>
      <c r="H599" s="29"/>
    </row>
    <row r="600" spans="1:8">
      <c r="A600" s="12" t="s">
        <v>16</v>
      </c>
      <c r="B600" s="12" t="s">
        <v>1427</v>
      </c>
      <c r="C600" s="25" t="s">
        <v>13</v>
      </c>
      <c r="D600" s="26"/>
      <c r="E600" s="26">
        <v>0</v>
      </c>
      <c r="F600" s="27">
        <v>3.45</v>
      </c>
      <c r="G600" s="28">
        <f>STOCK!$F600*STOCK!$E600</f>
        <v>0</v>
      </c>
      <c r="H600" s="29"/>
    </row>
    <row r="601" spans="1:8">
      <c r="A601" s="12" t="s">
        <v>16</v>
      </c>
      <c r="B601" s="12" t="s">
        <v>863</v>
      </c>
      <c r="C601" s="25" t="s">
        <v>13</v>
      </c>
      <c r="D601" s="26"/>
      <c r="E601" s="26">
        <v>0</v>
      </c>
      <c r="F601" s="27">
        <v>3.8</v>
      </c>
      <c r="G601" s="28">
        <f>STOCK!$F601*STOCK!$E601</f>
        <v>0</v>
      </c>
      <c r="H601" s="29"/>
    </row>
    <row r="602" spans="1:8">
      <c r="A602" s="12" t="s">
        <v>16</v>
      </c>
      <c r="B602" s="12" t="s">
        <v>864</v>
      </c>
      <c r="C602" s="25" t="s">
        <v>13</v>
      </c>
      <c r="D602" s="26"/>
      <c r="E602" s="26">
        <v>0</v>
      </c>
      <c r="F602" s="27">
        <v>2.5</v>
      </c>
      <c r="G602" s="28">
        <f>STOCK!$F602*STOCK!$E602</f>
        <v>0</v>
      </c>
      <c r="H602" s="29"/>
    </row>
    <row r="603" spans="1:8">
      <c r="A603" s="12" t="s">
        <v>16</v>
      </c>
      <c r="B603" s="12" t="s">
        <v>865</v>
      </c>
      <c r="C603" s="25" t="s">
        <v>13</v>
      </c>
      <c r="D603" s="26"/>
      <c r="E603" s="26">
        <v>0</v>
      </c>
      <c r="F603" s="27">
        <v>3.15</v>
      </c>
      <c r="G603" s="28">
        <f>STOCK!$F603*STOCK!$E603</f>
        <v>0</v>
      </c>
      <c r="H603" s="29"/>
    </row>
    <row r="604" spans="1:8">
      <c r="A604" s="12" t="s">
        <v>16</v>
      </c>
      <c r="B604" s="12" t="s">
        <v>866</v>
      </c>
      <c r="C604" s="25" t="s">
        <v>13</v>
      </c>
      <c r="D604" s="26"/>
      <c r="E604" s="26">
        <v>0</v>
      </c>
      <c r="F604" s="27">
        <v>2.6</v>
      </c>
      <c r="G604" s="28">
        <f>STOCK!$F604*STOCK!$E604</f>
        <v>0</v>
      </c>
      <c r="H604" s="29"/>
    </row>
    <row r="605" spans="1:8">
      <c r="A605" s="12" t="s">
        <v>16</v>
      </c>
      <c r="B605" s="12" t="s">
        <v>867</v>
      </c>
      <c r="C605" s="25" t="s">
        <v>9</v>
      </c>
      <c r="D605" s="26"/>
      <c r="E605" s="26">
        <v>0</v>
      </c>
      <c r="F605" s="27">
        <v>1.7</v>
      </c>
      <c r="G605" s="28">
        <f>STOCK!$F605*STOCK!$E605</f>
        <v>0</v>
      </c>
      <c r="H605" s="29"/>
    </row>
    <row r="606" spans="1:8">
      <c r="A606" s="12" t="s">
        <v>8</v>
      </c>
      <c r="B606" s="12" t="s">
        <v>464</v>
      </c>
      <c r="C606" s="25" t="s">
        <v>13</v>
      </c>
      <c r="D606" s="26"/>
      <c r="E606" s="26">
        <v>0</v>
      </c>
      <c r="F606" s="27">
        <v>5.5</v>
      </c>
      <c r="G606" s="28">
        <f>STOCK!$F606*STOCK!$E606</f>
        <v>0</v>
      </c>
      <c r="H606" s="29"/>
    </row>
    <row r="607" spans="1:8">
      <c r="A607" s="12" t="s">
        <v>8</v>
      </c>
      <c r="B607" s="12" t="s">
        <v>465</v>
      </c>
      <c r="C607" s="25" t="s">
        <v>9</v>
      </c>
      <c r="D607" s="26"/>
      <c r="E607" s="26">
        <v>0</v>
      </c>
      <c r="F607" s="27">
        <v>9.6</v>
      </c>
      <c r="G607" s="28">
        <f>STOCK!$F607*STOCK!$E607</f>
        <v>0</v>
      </c>
      <c r="H607" s="29"/>
    </row>
    <row r="608" spans="1:8">
      <c r="A608" s="12" t="s">
        <v>17</v>
      </c>
      <c r="B608" s="12" t="s">
        <v>65</v>
      </c>
      <c r="C608" s="25" t="s">
        <v>295</v>
      </c>
      <c r="D608" s="26"/>
      <c r="E608" s="26">
        <v>0</v>
      </c>
      <c r="F608" s="27">
        <v>15.72</v>
      </c>
      <c r="G608" s="28">
        <f>STOCK!$F608*STOCK!$E608</f>
        <v>0</v>
      </c>
      <c r="H608" s="29"/>
    </row>
    <row r="609" spans="1:8">
      <c r="A609" s="12" t="s">
        <v>17</v>
      </c>
      <c r="B609" s="12" t="s">
        <v>66</v>
      </c>
      <c r="C609" s="25" t="s">
        <v>295</v>
      </c>
      <c r="D609" s="26"/>
      <c r="E609" s="26">
        <v>0</v>
      </c>
      <c r="F609" s="27">
        <v>5.2</v>
      </c>
      <c r="G609" s="28">
        <f>STOCK!$F609*STOCK!$E609</f>
        <v>0</v>
      </c>
      <c r="H609" s="29"/>
    </row>
    <row r="610" spans="1:8">
      <c r="A610" s="12" t="s">
        <v>17</v>
      </c>
      <c r="B610" s="12" t="s">
        <v>1227</v>
      </c>
      <c r="C610" s="25" t="s">
        <v>295</v>
      </c>
      <c r="D610" s="26"/>
      <c r="E610" s="26">
        <v>0</v>
      </c>
      <c r="F610" s="27">
        <v>29.4</v>
      </c>
      <c r="G610" s="28">
        <f>STOCK!$F610*STOCK!$E610</f>
        <v>0</v>
      </c>
      <c r="H610" s="29"/>
    </row>
    <row r="611" spans="1:8">
      <c r="A611" s="12" t="s">
        <v>17</v>
      </c>
      <c r="B611" s="12" t="s">
        <v>1228</v>
      </c>
      <c r="C611" s="25" t="s">
        <v>295</v>
      </c>
      <c r="D611" s="26"/>
      <c r="E611" s="26">
        <v>0</v>
      </c>
      <c r="F611" s="27">
        <v>22.9</v>
      </c>
      <c r="G611" s="28">
        <f>STOCK!$F611*STOCK!$E611</f>
        <v>0</v>
      </c>
      <c r="H611" s="29"/>
    </row>
    <row r="612" spans="1:8">
      <c r="A612" s="12" t="s">
        <v>17</v>
      </c>
      <c r="B612" s="12" t="s">
        <v>1229</v>
      </c>
      <c r="C612" s="25" t="s">
        <v>295</v>
      </c>
      <c r="D612" s="26"/>
      <c r="E612" s="26">
        <v>0</v>
      </c>
      <c r="F612" s="27">
        <v>13.9</v>
      </c>
      <c r="G612" s="28">
        <f>STOCK!$F612*STOCK!$E612</f>
        <v>0</v>
      </c>
      <c r="H612" s="29"/>
    </row>
    <row r="613" spans="1:8">
      <c r="A613" s="12" t="s">
        <v>14</v>
      </c>
      <c r="B613" s="12" t="s">
        <v>332</v>
      </c>
      <c r="C613" s="25" t="s">
        <v>9</v>
      </c>
      <c r="D613" s="26"/>
      <c r="E613" s="26">
        <v>0</v>
      </c>
      <c r="F613" s="27">
        <v>11.5</v>
      </c>
      <c r="G613" s="28">
        <f>STOCK!$F613*STOCK!$E613</f>
        <v>0</v>
      </c>
      <c r="H613" s="29"/>
    </row>
    <row r="614" spans="1:8">
      <c r="A614" s="12" t="s">
        <v>14</v>
      </c>
      <c r="B614" s="12" t="s">
        <v>333</v>
      </c>
      <c r="C614" s="25" t="s">
        <v>9</v>
      </c>
      <c r="D614" s="26"/>
      <c r="E614" s="26">
        <v>0</v>
      </c>
      <c r="F614" s="27">
        <v>14.5</v>
      </c>
      <c r="G614" s="28">
        <f>STOCK!$F614*STOCK!$E614</f>
        <v>0</v>
      </c>
      <c r="H614" s="29"/>
    </row>
    <row r="615" spans="1:8">
      <c r="A615" s="12" t="s">
        <v>17</v>
      </c>
      <c r="B615" s="12" t="s">
        <v>1230</v>
      </c>
      <c r="C615" s="25" t="s">
        <v>295</v>
      </c>
      <c r="D615" s="26"/>
      <c r="E615" s="26">
        <v>0</v>
      </c>
      <c r="F615" s="27">
        <v>13.78</v>
      </c>
      <c r="G615" s="28">
        <f>STOCK!$F615*STOCK!$E615</f>
        <v>0</v>
      </c>
      <c r="H615" s="29"/>
    </row>
    <row r="616" spans="1:8">
      <c r="A616" s="12" t="s">
        <v>17</v>
      </c>
      <c r="B616" s="12" t="s">
        <v>1231</v>
      </c>
      <c r="C616" s="25" t="s">
        <v>295</v>
      </c>
      <c r="D616" s="26"/>
      <c r="E616" s="26">
        <v>0</v>
      </c>
      <c r="F616" s="27">
        <v>25.21</v>
      </c>
      <c r="G616" s="28">
        <f>STOCK!$F616*STOCK!$E616</f>
        <v>0</v>
      </c>
      <c r="H616" s="29"/>
    </row>
    <row r="617" spans="1:8">
      <c r="A617" s="12" t="s">
        <v>16</v>
      </c>
      <c r="B617" s="12" t="s">
        <v>67</v>
      </c>
      <c r="C617" s="25" t="s">
        <v>9</v>
      </c>
      <c r="D617" s="26"/>
      <c r="E617" s="26">
        <v>0</v>
      </c>
      <c r="F617" s="27">
        <v>6.9</v>
      </c>
      <c r="G617" s="28">
        <f>STOCK!$F617*STOCK!$E617</f>
        <v>0</v>
      </c>
      <c r="H617" s="29"/>
    </row>
    <row r="618" spans="1:8">
      <c r="B618" s="12" t="s">
        <v>868</v>
      </c>
      <c r="C618" s="25" t="s">
        <v>9</v>
      </c>
      <c r="D618" s="26"/>
      <c r="E618" s="26">
        <v>0</v>
      </c>
      <c r="F618" s="27">
        <v>0.35</v>
      </c>
      <c r="G618" s="28">
        <f>STOCK!$F618*STOCK!$E618</f>
        <v>0</v>
      </c>
      <c r="H618" s="29"/>
    </row>
    <row r="619" spans="1:8">
      <c r="A619" s="12" t="s">
        <v>15</v>
      </c>
      <c r="B619" s="12" t="s">
        <v>334</v>
      </c>
      <c r="C619" s="25" t="s">
        <v>9</v>
      </c>
      <c r="D619" s="26"/>
      <c r="E619" s="26">
        <v>0</v>
      </c>
      <c r="F619" s="27">
        <v>7</v>
      </c>
      <c r="G619" s="28">
        <f>STOCK!$F619*STOCK!$E619</f>
        <v>0</v>
      </c>
      <c r="H619" s="29"/>
    </row>
    <row r="620" spans="1:8">
      <c r="A620" s="12" t="s">
        <v>34</v>
      </c>
      <c r="B620" s="12" t="s">
        <v>549</v>
      </c>
      <c r="C620" s="25" t="s">
        <v>1408</v>
      </c>
      <c r="D620" s="26"/>
      <c r="E620" s="26">
        <v>0</v>
      </c>
      <c r="F620" s="27">
        <v>11.36</v>
      </c>
      <c r="G620" s="28">
        <f>STOCK!$F620*STOCK!$E620</f>
        <v>0</v>
      </c>
      <c r="H620" s="29"/>
    </row>
    <row r="621" spans="1:8">
      <c r="A621" s="12" t="s">
        <v>34</v>
      </c>
      <c r="B621" s="12" t="s">
        <v>550</v>
      </c>
      <c r="C621" s="25" t="s">
        <v>1408</v>
      </c>
      <c r="D621" s="26">
        <v>8</v>
      </c>
      <c r="E621" s="26">
        <v>8</v>
      </c>
      <c r="F621" s="27">
        <v>22.45</v>
      </c>
      <c r="G621" s="28">
        <f>STOCK!$F621*STOCK!$E621</f>
        <v>179.6</v>
      </c>
      <c r="H621" s="29"/>
    </row>
    <row r="622" spans="1:8">
      <c r="A622" s="12" t="s">
        <v>34</v>
      </c>
      <c r="B622" s="12" t="s">
        <v>551</v>
      </c>
      <c r="C622" s="25" t="s">
        <v>11</v>
      </c>
      <c r="D622" s="26"/>
      <c r="E622" s="26">
        <v>0</v>
      </c>
      <c r="F622" s="27">
        <v>18.87</v>
      </c>
      <c r="G622" s="28">
        <f>STOCK!$F622*STOCK!$E622</f>
        <v>0</v>
      </c>
      <c r="H622" s="29"/>
    </row>
    <row r="623" spans="1:8">
      <c r="A623" s="12" t="s">
        <v>34</v>
      </c>
      <c r="B623" s="12" t="s">
        <v>552</v>
      </c>
      <c r="C623" s="25" t="s">
        <v>1408</v>
      </c>
      <c r="D623" s="26">
        <v>9</v>
      </c>
      <c r="E623" s="26">
        <v>8</v>
      </c>
      <c r="F623" s="27">
        <v>22.45</v>
      </c>
      <c r="G623" s="28">
        <f>STOCK!$F623*STOCK!$E623</f>
        <v>179.6</v>
      </c>
      <c r="H623" s="29"/>
    </row>
    <row r="624" spans="1:8">
      <c r="A624" s="12" t="s">
        <v>34</v>
      </c>
      <c r="B624" s="12" t="s">
        <v>553</v>
      </c>
      <c r="C624" s="25" t="s">
        <v>11</v>
      </c>
      <c r="D624" s="26">
        <v>6</v>
      </c>
      <c r="E624" s="26">
        <v>6</v>
      </c>
      <c r="F624" s="27">
        <v>19.02</v>
      </c>
      <c r="G624" s="28">
        <f>STOCK!$F624*STOCK!$E624</f>
        <v>114.12</v>
      </c>
      <c r="H624" s="29"/>
    </row>
    <row r="625" spans="1:8">
      <c r="A625" s="12" t="s">
        <v>34</v>
      </c>
      <c r="B625" s="12" t="s">
        <v>554</v>
      </c>
      <c r="C625" s="25" t="s">
        <v>1408</v>
      </c>
      <c r="D625" s="26">
        <v>6</v>
      </c>
      <c r="E625" s="26">
        <v>6</v>
      </c>
      <c r="F625" s="27">
        <v>1</v>
      </c>
      <c r="G625" s="28">
        <f>STOCK!$F625*STOCK!$E625</f>
        <v>6</v>
      </c>
      <c r="H625" s="29"/>
    </row>
    <row r="626" spans="1:8">
      <c r="A626" s="12" t="s">
        <v>34</v>
      </c>
      <c r="B626" s="12" t="s">
        <v>555</v>
      </c>
      <c r="C626" s="25" t="s">
        <v>1408</v>
      </c>
      <c r="D626" s="26"/>
      <c r="E626" s="26">
        <v>0</v>
      </c>
      <c r="F626" s="27">
        <v>17.98</v>
      </c>
      <c r="G626" s="28">
        <f>STOCK!$F626*STOCK!$E626</f>
        <v>0</v>
      </c>
      <c r="H626" s="29"/>
    </row>
    <row r="627" spans="1:8">
      <c r="A627" s="12" t="s">
        <v>34</v>
      </c>
      <c r="B627" s="12" t="s">
        <v>1683</v>
      </c>
      <c r="C627" s="25" t="s">
        <v>1409</v>
      </c>
      <c r="D627" s="26"/>
      <c r="E627" s="26">
        <v>0</v>
      </c>
      <c r="F627" s="27">
        <v>17.91</v>
      </c>
      <c r="G627" s="28">
        <f>STOCK!$F627*STOCK!$E627</f>
        <v>0</v>
      </c>
      <c r="H627" s="29"/>
    </row>
    <row r="628" spans="1:8">
      <c r="A628" s="12" t="s">
        <v>34</v>
      </c>
      <c r="B628" s="12" t="s">
        <v>556</v>
      </c>
      <c r="C628" s="25" t="s">
        <v>1408</v>
      </c>
      <c r="D628" s="26"/>
      <c r="E628" s="26">
        <v>0</v>
      </c>
      <c r="F628" s="27">
        <v>11.36</v>
      </c>
      <c r="G628" s="28">
        <f>STOCK!$F628*STOCK!$E628</f>
        <v>0</v>
      </c>
      <c r="H628" s="29"/>
    </row>
    <row r="629" spans="1:8">
      <c r="A629" s="12" t="s">
        <v>34</v>
      </c>
      <c r="B629" s="12" t="s">
        <v>557</v>
      </c>
      <c r="C629" s="25" t="s">
        <v>1405</v>
      </c>
      <c r="D629" s="26"/>
      <c r="E629" s="26">
        <v>0</v>
      </c>
      <c r="F629" s="27">
        <v>11.36</v>
      </c>
      <c r="G629" s="28">
        <f>STOCK!$F629*STOCK!$E629</f>
        <v>0</v>
      </c>
      <c r="H629" s="29"/>
    </row>
    <row r="630" spans="1:8">
      <c r="A630" s="12" t="s">
        <v>34</v>
      </c>
      <c r="B630" s="12" t="s">
        <v>558</v>
      </c>
      <c r="C630" s="25" t="s">
        <v>1405</v>
      </c>
      <c r="D630" s="26"/>
      <c r="E630" s="26">
        <v>0</v>
      </c>
      <c r="F630" s="27">
        <v>11</v>
      </c>
      <c r="G630" s="28">
        <f>STOCK!$F630*STOCK!$E630</f>
        <v>0</v>
      </c>
      <c r="H630" s="29"/>
    </row>
    <row r="631" spans="1:8">
      <c r="A631" s="12" t="s">
        <v>34</v>
      </c>
      <c r="B631" s="12" t="s">
        <v>1684</v>
      </c>
      <c r="C631" s="25" t="s">
        <v>1408</v>
      </c>
      <c r="D631" s="26"/>
      <c r="E631" s="26">
        <v>0</v>
      </c>
      <c r="F631" s="27">
        <v>6</v>
      </c>
      <c r="G631" s="28">
        <f>STOCK!$F631*STOCK!$E631</f>
        <v>0</v>
      </c>
      <c r="H631" s="29"/>
    </row>
    <row r="632" spans="1:8">
      <c r="A632" s="12" t="s">
        <v>34</v>
      </c>
      <c r="B632" s="12" t="s">
        <v>559</v>
      </c>
      <c r="C632" s="25" t="s">
        <v>1408</v>
      </c>
      <c r="D632" s="26"/>
      <c r="E632" s="26">
        <v>0</v>
      </c>
      <c r="F632" s="27">
        <v>11</v>
      </c>
      <c r="G632" s="28">
        <f>STOCK!$F632*STOCK!$E632</f>
        <v>0</v>
      </c>
      <c r="H632" s="29"/>
    </row>
    <row r="633" spans="1:8">
      <c r="A633" s="12" t="s">
        <v>34</v>
      </c>
      <c r="B633" s="12" t="s">
        <v>560</v>
      </c>
      <c r="C633" s="25" t="s">
        <v>1408</v>
      </c>
      <c r="D633" s="26"/>
      <c r="E633" s="26">
        <v>0</v>
      </c>
      <c r="F633" s="27">
        <v>22</v>
      </c>
      <c r="G633" s="28">
        <f>STOCK!$F633*STOCK!$E633</f>
        <v>0</v>
      </c>
      <c r="H633" s="29"/>
    </row>
    <row r="634" spans="1:8">
      <c r="A634" s="12" t="s">
        <v>498</v>
      </c>
      <c r="B634" s="12" t="s">
        <v>713</v>
      </c>
      <c r="C634" s="25" t="s">
        <v>9</v>
      </c>
      <c r="D634" s="26"/>
      <c r="E634" s="26">
        <v>0</v>
      </c>
      <c r="F634" s="27">
        <v>6.5</v>
      </c>
      <c r="G634" s="28">
        <f>STOCK!$F634*STOCK!$E634</f>
        <v>0</v>
      </c>
      <c r="H634" s="29"/>
    </row>
    <row r="635" spans="1:8">
      <c r="B635" s="12" t="s">
        <v>869</v>
      </c>
      <c r="C635" s="25" t="s">
        <v>9</v>
      </c>
      <c r="D635" s="26"/>
      <c r="E635" s="26">
        <v>0</v>
      </c>
      <c r="F635" s="27">
        <v>12.5</v>
      </c>
      <c r="G635" s="28">
        <f>STOCK!$F635*STOCK!$E635</f>
        <v>0</v>
      </c>
      <c r="H635" s="29"/>
    </row>
    <row r="636" spans="1:8">
      <c r="A636" s="12" t="s">
        <v>17</v>
      </c>
      <c r="B636" s="12" t="s">
        <v>1232</v>
      </c>
      <c r="C636" s="25" t="s">
        <v>295</v>
      </c>
      <c r="D636" s="26"/>
      <c r="E636" s="26">
        <v>0</v>
      </c>
      <c r="F636" s="27">
        <v>8.4700000000000006</v>
      </c>
      <c r="G636" s="28">
        <f>STOCK!$F636*STOCK!$E636</f>
        <v>0</v>
      </c>
      <c r="H636" s="29"/>
    </row>
    <row r="637" spans="1:8">
      <c r="A637" s="12" t="s">
        <v>368</v>
      </c>
      <c r="B637" s="12" t="s">
        <v>68</v>
      </c>
      <c r="C637" s="25" t="s">
        <v>9</v>
      </c>
      <c r="D637" s="26">
        <v>10</v>
      </c>
      <c r="E637" s="26">
        <v>10</v>
      </c>
      <c r="F637" s="27">
        <v>3.5</v>
      </c>
      <c r="G637" s="28">
        <f>STOCK!$F637*STOCK!$E637</f>
        <v>35</v>
      </c>
      <c r="H637" s="29"/>
    </row>
    <row r="638" spans="1:8">
      <c r="A638" s="12" t="s">
        <v>368</v>
      </c>
      <c r="B638" s="12" t="s">
        <v>383</v>
      </c>
      <c r="C638" s="25" t="s">
        <v>9</v>
      </c>
      <c r="D638" s="26">
        <v>10</v>
      </c>
      <c r="E638" s="26">
        <v>10</v>
      </c>
      <c r="F638" s="27">
        <v>2.5</v>
      </c>
      <c r="G638" s="28">
        <f>STOCK!$F638*STOCK!$E638</f>
        <v>25</v>
      </c>
      <c r="H638" s="29"/>
    </row>
    <row r="639" spans="1:8">
      <c r="A639" s="12" t="s">
        <v>368</v>
      </c>
      <c r="B639" s="12" t="s">
        <v>384</v>
      </c>
      <c r="C639" s="25" t="s">
        <v>9</v>
      </c>
      <c r="D639" s="26">
        <v>10</v>
      </c>
      <c r="E639" s="26">
        <v>10</v>
      </c>
      <c r="F639" s="27">
        <v>1.74</v>
      </c>
      <c r="G639" s="28">
        <f>STOCK!$F639*STOCK!$E639</f>
        <v>17.399999999999999</v>
      </c>
      <c r="H639" s="29"/>
    </row>
    <row r="640" spans="1:8">
      <c r="A640" s="12" t="s">
        <v>1032</v>
      </c>
      <c r="B640" s="12" t="s">
        <v>1084</v>
      </c>
      <c r="C640" s="25" t="s">
        <v>9</v>
      </c>
      <c r="D640" s="26"/>
      <c r="E640" s="26">
        <v>0</v>
      </c>
      <c r="F640" s="27">
        <v>11.02</v>
      </c>
      <c r="G640" s="28">
        <f>STOCK!$F640*STOCK!$E640</f>
        <v>0</v>
      </c>
      <c r="H640" s="29"/>
    </row>
    <row r="641" spans="1:8">
      <c r="A641" s="12" t="s">
        <v>1032</v>
      </c>
      <c r="B641" s="12" t="s">
        <v>1548</v>
      </c>
      <c r="C641" s="25" t="s">
        <v>13</v>
      </c>
      <c r="D641" s="26">
        <v>4</v>
      </c>
      <c r="E641" s="26">
        <v>3</v>
      </c>
      <c r="F641" s="27">
        <v>13.85</v>
      </c>
      <c r="G641" s="28">
        <f>STOCK!$F641*STOCK!$E641</f>
        <v>41.55</v>
      </c>
      <c r="H641" s="29"/>
    </row>
    <row r="642" spans="1:8">
      <c r="B642" s="12" t="s">
        <v>69</v>
      </c>
      <c r="C642" s="25" t="s">
        <v>9</v>
      </c>
      <c r="D642" s="26"/>
      <c r="E642" s="26">
        <v>0</v>
      </c>
      <c r="F642" s="27">
        <v>15.35</v>
      </c>
      <c r="G642" s="28">
        <f>STOCK!$F642*STOCK!$E642</f>
        <v>0</v>
      </c>
      <c r="H642" s="29"/>
    </row>
    <row r="643" spans="1:8">
      <c r="B643" s="12" t="s">
        <v>1685</v>
      </c>
      <c r="C643" s="25" t="s">
        <v>9</v>
      </c>
      <c r="D643" s="26"/>
      <c r="E643" s="26">
        <v>0</v>
      </c>
      <c r="F643" s="27">
        <v>6</v>
      </c>
      <c r="G643" s="28">
        <f>STOCK!$F643*STOCK!$E643</f>
        <v>0</v>
      </c>
      <c r="H643" s="29"/>
    </row>
    <row r="644" spans="1:8">
      <c r="A644" s="12" t="s">
        <v>15</v>
      </c>
      <c r="B644" s="12" t="s">
        <v>1686</v>
      </c>
      <c r="C644" s="25" t="s">
        <v>9</v>
      </c>
      <c r="D644" s="26">
        <v>60</v>
      </c>
      <c r="E644" s="26">
        <v>60</v>
      </c>
      <c r="F644" s="27">
        <v>5.5</v>
      </c>
      <c r="G644" s="28">
        <f>STOCK!$F644*STOCK!$E644</f>
        <v>330</v>
      </c>
      <c r="H644" s="29">
        <v>44438</v>
      </c>
    </row>
    <row r="645" spans="1:8">
      <c r="A645" s="12" t="s">
        <v>8</v>
      </c>
      <c r="B645" s="12" t="s">
        <v>467</v>
      </c>
      <c r="C645" s="25" t="s">
        <v>11</v>
      </c>
      <c r="D645" s="26">
        <v>25</v>
      </c>
      <c r="E645" s="26">
        <v>25</v>
      </c>
      <c r="F645" s="27">
        <v>6.9</v>
      </c>
      <c r="G645" s="28">
        <f>STOCK!$F645*STOCK!$E645</f>
        <v>172.5</v>
      </c>
      <c r="H645" s="29"/>
    </row>
    <row r="646" spans="1:8">
      <c r="A646" s="12" t="s">
        <v>8</v>
      </c>
      <c r="B646" s="12" t="s">
        <v>466</v>
      </c>
      <c r="C646" s="25" t="s">
        <v>9</v>
      </c>
      <c r="D646" s="26">
        <v>20</v>
      </c>
      <c r="E646" s="26">
        <v>20</v>
      </c>
      <c r="F646" s="27">
        <v>3</v>
      </c>
      <c r="G646" s="28">
        <f>STOCK!$F646*STOCK!$E646</f>
        <v>60</v>
      </c>
      <c r="H646" s="29"/>
    </row>
    <row r="647" spans="1:8">
      <c r="A647" s="12" t="s">
        <v>17</v>
      </c>
      <c r="B647" s="12" t="s">
        <v>1233</v>
      </c>
      <c r="C647" s="25" t="s">
        <v>295</v>
      </c>
      <c r="D647" s="26"/>
      <c r="E647" s="26">
        <v>0</v>
      </c>
      <c r="F647" s="27">
        <v>14.79</v>
      </c>
      <c r="G647" s="28">
        <f>STOCK!$F647*STOCK!$E647</f>
        <v>0</v>
      </c>
      <c r="H647" s="29"/>
    </row>
    <row r="648" spans="1:8">
      <c r="A648" s="12" t="s">
        <v>17</v>
      </c>
      <c r="B648" s="12" t="s">
        <v>1234</v>
      </c>
      <c r="C648" s="25" t="s">
        <v>295</v>
      </c>
      <c r="D648" s="26"/>
      <c r="E648" s="26">
        <v>0</v>
      </c>
      <c r="F648" s="27">
        <v>22</v>
      </c>
      <c r="G648" s="28">
        <f>STOCK!$F648*STOCK!$E648</f>
        <v>0</v>
      </c>
      <c r="H648" s="29"/>
    </row>
    <row r="649" spans="1:8">
      <c r="A649" s="12" t="s">
        <v>17</v>
      </c>
      <c r="B649" s="12" t="s">
        <v>1235</v>
      </c>
      <c r="C649" s="25" t="s">
        <v>295</v>
      </c>
      <c r="D649" s="26"/>
      <c r="E649" s="26">
        <v>0</v>
      </c>
      <c r="F649" s="27">
        <v>7.2</v>
      </c>
      <c r="G649" s="28">
        <f>STOCK!$F649*STOCK!$E649</f>
        <v>0</v>
      </c>
      <c r="H649" s="29"/>
    </row>
    <row r="650" spans="1:8">
      <c r="B650" s="12" t="s">
        <v>70</v>
      </c>
      <c r="C650" s="25" t="s">
        <v>9</v>
      </c>
      <c r="D650" s="26"/>
      <c r="E650" s="26">
        <v>0</v>
      </c>
      <c r="F650" s="27">
        <v>4.2</v>
      </c>
      <c r="G650" s="28">
        <f>STOCK!$F650*STOCK!$E650</f>
        <v>0</v>
      </c>
      <c r="H650" s="29"/>
    </row>
    <row r="651" spans="1:8">
      <c r="A651" s="12" t="s">
        <v>26</v>
      </c>
      <c r="B651" s="12" t="s">
        <v>1236</v>
      </c>
      <c r="C651" s="25" t="s">
        <v>295</v>
      </c>
      <c r="D651" s="26"/>
      <c r="E651" s="26">
        <v>0</v>
      </c>
      <c r="F651" s="27">
        <v>3</v>
      </c>
      <c r="G651" s="28">
        <f>STOCK!$F651*STOCK!$E651</f>
        <v>0</v>
      </c>
      <c r="H651" s="29"/>
    </row>
    <row r="652" spans="1:8">
      <c r="A652" s="12" t="s">
        <v>44</v>
      </c>
      <c r="B652" s="12" t="s">
        <v>1603</v>
      </c>
      <c r="C652" s="25" t="s">
        <v>9</v>
      </c>
      <c r="D652" s="26"/>
      <c r="E652" s="26">
        <v>0</v>
      </c>
      <c r="F652" s="27">
        <v>14.5</v>
      </c>
      <c r="G652" s="28">
        <f>STOCK!$F652*STOCK!$E652</f>
        <v>0</v>
      </c>
      <c r="H652" s="29"/>
    </row>
    <row r="653" spans="1:8">
      <c r="A653" s="12" t="s">
        <v>10</v>
      </c>
      <c r="B653" s="12" t="s">
        <v>870</v>
      </c>
      <c r="C653" s="25" t="s">
        <v>13</v>
      </c>
      <c r="D653" s="26"/>
      <c r="E653" s="26">
        <v>0</v>
      </c>
      <c r="F653" s="27">
        <v>2.4500000000000002</v>
      </c>
      <c r="G653" s="28">
        <f>STOCK!$F653*STOCK!$E653</f>
        <v>0</v>
      </c>
      <c r="H653" s="29"/>
    </row>
    <row r="654" spans="1:8">
      <c r="A654" s="12" t="s">
        <v>10</v>
      </c>
      <c r="B654" s="12" t="s">
        <v>561</v>
      </c>
      <c r="C654" s="25" t="s">
        <v>9</v>
      </c>
      <c r="D654" s="26"/>
      <c r="E654" s="26">
        <v>0</v>
      </c>
      <c r="F654" s="27">
        <v>2.56</v>
      </c>
      <c r="G654" s="28">
        <f>STOCK!$F654*STOCK!$E654</f>
        <v>0</v>
      </c>
      <c r="H654" s="29"/>
    </row>
    <row r="655" spans="1:8">
      <c r="A655" s="12" t="s">
        <v>32</v>
      </c>
      <c r="B655" s="12" t="s">
        <v>426</v>
      </c>
      <c r="C655" s="25" t="s">
        <v>13</v>
      </c>
      <c r="D655" s="26"/>
      <c r="E655" s="26">
        <v>0</v>
      </c>
      <c r="F655" s="27">
        <v>12.9</v>
      </c>
      <c r="G655" s="28">
        <f>STOCK!$F655*STOCK!$E655</f>
        <v>0</v>
      </c>
      <c r="H655" s="29"/>
    </row>
    <row r="656" spans="1:8">
      <c r="A656" s="12" t="s">
        <v>1032</v>
      </c>
      <c r="B656" s="12" t="s">
        <v>1085</v>
      </c>
      <c r="C656" s="25" t="s">
        <v>9</v>
      </c>
      <c r="D656" s="26"/>
      <c r="E656" s="26">
        <v>0</v>
      </c>
      <c r="F656" s="27">
        <v>21.7</v>
      </c>
      <c r="G656" s="28">
        <f>STOCK!$F656*STOCK!$E656</f>
        <v>0</v>
      </c>
      <c r="H656" s="29"/>
    </row>
    <row r="657" spans="1:8">
      <c r="A657" s="12" t="s">
        <v>1032</v>
      </c>
      <c r="B657" s="12" t="s">
        <v>71</v>
      </c>
      <c r="C657" s="25" t="s">
        <v>9</v>
      </c>
      <c r="D657" s="26"/>
      <c r="E657" s="26">
        <v>0</v>
      </c>
      <c r="F657" s="27">
        <v>6</v>
      </c>
      <c r="G657" s="28">
        <f>STOCK!$F657*STOCK!$E657</f>
        <v>0</v>
      </c>
      <c r="H657" s="29"/>
    </row>
    <row r="658" spans="1:8">
      <c r="A658" s="12" t="s">
        <v>1032</v>
      </c>
      <c r="B658" s="12" t="s">
        <v>1086</v>
      </c>
      <c r="C658" s="25" t="s">
        <v>9</v>
      </c>
      <c r="D658" s="26"/>
      <c r="E658" s="26">
        <v>0</v>
      </c>
      <c r="F658" s="27">
        <v>22.94</v>
      </c>
      <c r="G658" s="28">
        <f>STOCK!$F658*STOCK!$E658</f>
        <v>0</v>
      </c>
      <c r="H658" s="29"/>
    </row>
    <row r="659" spans="1:8">
      <c r="A659" s="12" t="s">
        <v>52</v>
      </c>
      <c r="B659" s="12" t="s">
        <v>1237</v>
      </c>
      <c r="C659" s="25" t="s">
        <v>295</v>
      </c>
      <c r="D659" s="26"/>
      <c r="E659" s="26">
        <v>0</v>
      </c>
      <c r="F659" s="27">
        <v>9.39</v>
      </c>
      <c r="G659" s="28">
        <f>STOCK!$F659*STOCK!$E659</f>
        <v>0</v>
      </c>
      <c r="H659" s="29"/>
    </row>
    <row r="660" spans="1:8">
      <c r="A660" s="12" t="s">
        <v>17</v>
      </c>
      <c r="B660" s="12" t="s">
        <v>1238</v>
      </c>
      <c r="C660" s="25" t="s">
        <v>295</v>
      </c>
      <c r="D660" s="26"/>
      <c r="E660" s="26">
        <v>0</v>
      </c>
      <c r="F660" s="27">
        <v>1.49</v>
      </c>
      <c r="G660" s="28">
        <f>STOCK!$F660*STOCK!$E660</f>
        <v>0</v>
      </c>
      <c r="H660" s="29"/>
    </row>
    <row r="661" spans="1:8">
      <c r="A661" s="12" t="s">
        <v>16</v>
      </c>
      <c r="B661" s="12" t="s">
        <v>562</v>
      </c>
      <c r="C661" s="25" t="s">
        <v>9</v>
      </c>
      <c r="D661" s="26"/>
      <c r="E661" s="26">
        <v>0</v>
      </c>
      <c r="F661" s="27">
        <v>2.52</v>
      </c>
      <c r="G661" s="28">
        <f>STOCK!$F661*STOCK!$E661</f>
        <v>0</v>
      </c>
      <c r="H661" s="29"/>
    </row>
    <row r="662" spans="1:8">
      <c r="A662" s="12" t="s">
        <v>16</v>
      </c>
      <c r="B662" s="12" t="s">
        <v>871</v>
      </c>
      <c r="C662" s="25" t="s">
        <v>9</v>
      </c>
      <c r="D662" s="26"/>
      <c r="E662" s="26">
        <v>0</v>
      </c>
      <c r="F662" s="27">
        <v>6.7</v>
      </c>
      <c r="G662" s="28">
        <f>STOCK!$F662*STOCK!$E662</f>
        <v>0</v>
      </c>
      <c r="H662" s="29"/>
    </row>
    <row r="663" spans="1:8">
      <c r="A663" s="12" t="s">
        <v>16</v>
      </c>
      <c r="B663" s="12" t="s">
        <v>872</v>
      </c>
      <c r="C663" s="25" t="s">
        <v>9</v>
      </c>
      <c r="D663" s="26"/>
      <c r="E663" s="26">
        <v>0</v>
      </c>
      <c r="F663" s="27">
        <v>2.5</v>
      </c>
      <c r="G663" s="28">
        <f>STOCK!$F663*STOCK!$E663</f>
        <v>0</v>
      </c>
      <c r="H663" s="29"/>
    </row>
    <row r="664" spans="1:8">
      <c r="A664" s="12" t="s">
        <v>16</v>
      </c>
      <c r="B664" s="12" t="s">
        <v>873</v>
      </c>
      <c r="C664" s="25" t="s">
        <v>9</v>
      </c>
      <c r="D664" s="26"/>
      <c r="E664" s="26">
        <v>0</v>
      </c>
      <c r="F664" s="27">
        <v>6.16</v>
      </c>
      <c r="G664" s="28">
        <f>STOCK!$F664*STOCK!$E664</f>
        <v>0</v>
      </c>
      <c r="H664" s="29"/>
    </row>
    <row r="665" spans="1:8">
      <c r="A665" s="12" t="s">
        <v>16</v>
      </c>
      <c r="B665" s="12" t="s">
        <v>1687</v>
      </c>
      <c r="C665" s="25" t="s">
        <v>9</v>
      </c>
      <c r="D665" s="26"/>
      <c r="E665" s="26">
        <v>0</v>
      </c>
      <c r="F665" s="27">
        <v>5.4</v>
      </c>
      <c r="G665" s="28">
        <f>STOCK!$F665*STOCK!$E665</f>
        <v>0</v>
      </c>
      <c r="H665" s="29"/>
    </row>
    <row r="666" spans="1:8">
      <c r="A666" s="12" t="s">
        <v>16</v>
      </c>
      <c r="B666" s="12" t="s">
        <v>874</v>
      </c>
      <c r="C666" s="25" t="s">
        <v>9</v>
      </c>
      <c r="D666" s="26"/>
      <c r="E666" s="26">
        <v>0</v>
      </c>
      <c r="F666" s="27">
        <v>3.75</v>
      </c>
      <c r="G666" s="28">
        <f>STOCK!$F666*STOCK!$E666</f>
        <v>0</v>
      </c>
      <c r="H666" s="29"/>
    </row>
    <row r="667" spans="1:8">
      <c r="A667" s="12" t="s">
        <v>16</v>
      </c>
      <c r="B667" s="12" t="s">
        <v>875</v>
      </c>
      <c r="C667" s="25" t="s">
        <v>13</v>
      </c>
      <c r="D667" s="26"/>
      <c r="E667" s="26">
        <v>0</v>
      </c>
      <c r="F667" s="27">
        <v>2.0699999999999998</v>
      </c>
      <c r="G667" s="28">
        <f>STOCK!$F667*STOCK!$E667</f>
        <v>0</v>
      </c>
      <c r="H667" s="29"/>
    </row>
    <row r="668" spans="1:8">
      <c r="A668" s="12" t="s">
        <v>16</v>
      </c>
      <c r="B668" s="12" t="s">
        <v>563</v>
      </c>
      <c r="C668" s="25" t="s">
        <v>9</v>
      </c>
      <c r="D668" s="26"/>
      <c r="E668" s="26">
        <v>0</v>
      </c>
      <c r="F668" s="27">
        <v>4</v>
      </c>
      <c r="G668" s="28">
        <f>STOCK!$F668*STOCK!$E668</f>
        <v>0</v>
      </c>
      <c r="H668" s="29"/>
    </row>
    <row r="669" spans="1:8">
      <c r="A669" s="12" t="s">
        <v>16</v>
      </c>
      <c r="B669" s="12" t="s">
        <v>876</v>
      </c>
      <c r="C669" s="25" t="s">
        <v>9</v>
      </c>
      <c r="D669" s="26"/>
      <c r="E669" s="26">
        <v>0</v>
      </c>
      <c r="F669" s="27">
        <v>10.64</v>
      </c>
      <c r="G669" s="28">
        <f>STOCK!$F669*STOCK!$E669</f>
        <v>0</v>
      </c>
      <c r="H669" s="29"/>
    </row>
    <row r="670" spans="1:8">
      <c r="A670" s="12" t="s">
        <v>8</v>
      </c>
      <c r="B670" s="12" t="s">
        <v>468</v>
      </c>
      <c r="C670" s="25" t="s">
        <v>9</v>
      </c>
      <c r="D670" s="26">
        <v>20</v>
      </c>
      <c r="E670" s="26">
        <v>20</v>
      </c>
      <c r="F670" s="27">
        <v>4.9000000000000004</v>
      </c>
      <c r="G670" s="28">
        <f>STOCK!$F670*STOCK!$E670</f>
        <v>98</v>
      </c>
      <c r="H670" s="29"/>
    </row>
    <row r="671" spans="1:8">
      <c r="A671" s="12" t="s">
        <v>17</v>
      </c>
      <c r="B671" s="12" t="s">
        <v>1457</v>
      </c>
      <c r="C671" s="25" t="s">
        <v>295</v>
      </c>
      <c r="D671" s="26"/>
      <c r="E671" s="26">
        <v>0</v>
      </c>
      <c r="F671" s="27">
        <v>12.95</v>
      </c>
      <c r="G671" s="28">
        <f>STOCK!$F671*STOCK!$E671</f>
        <v>0</v>
      </c>
      <c r="H671" s="29"/>
    </row>
    <row r="672" spans="1:8">
      <c r="A672" s="12" t="s">
        <v>498</v>
      </c>
      <c r="B672" s="12" t="s">
        <v>714</v>
      </c>
      <c r="C672" s="25" t="s">
        <v>9</v>
      </c>
      <c r="D672" s="26"/>
      <c r="E672" s="26">
        <v>0</v>
      </c>
      <c r="F672" s="27">
        <v>27.6</v>
      </c>
      <c r="G672" s="28">
        <f>STOCK!$F672*STOCK!$E672</f>
        <v>0</v>
      </c>
      <c r="H672" s="29"/>
    </row>
    <row r="673" spans="1:8">
      <c r="A673" s="12" t="s">
        <v>498</v>
      </c>
      <c r="B673" s="12" t="s">
        <v>715</v>
      </c>
      <c r="C673" s="25" t="s">
        <v>13</v>
      </c>
      <c r="D673" s="26">
        <v>25</v>
      </c>
      <c r="E673" s="26">
        <v>25</v>
      </c>
      <c r="F673" s="27">
        <v>31.5</v>
      </c>
      <c r="G673" s="28">
        <f>STOCK!$F673*STOCK!$E673</f>
        <v>787.5</v>
      </c>
      <c r="H673" s="29"/>
    </row>
    <row r="674" spans="1:8">
      <c r="A674" s="12" t="s">
        <v>44</v>
      </c>
      <c r="B674" s="12" t="s">
        <v>1599</v>
      </c>
      <c r="C674" s="25" t="s">
        <v>1405</v>
      </c>
      <c r="D674" s="26">
        <v>15</v>
      </c>
      <c r="E674" s="26">
        <v>15</v>
      </c>
      <c r="F674" s="27">
        <v>2.85</v>
      </c>
      <c r="G674" s="28">
        <f>STOCK!$F674*STOCK!$E674</f>
        <v>42.75</v>
      </c>
      <c r="H674" s="29"/>
    </row>
    <row r="675" spans="1:8">
      <c r="A675" s="12" t="s">
        <v>44</v>
      </c>
      <c r="B675" s="12" t="s">
        <v>1598</v>
      </c>
      <c r="C675" s="25" t="s">
        <v>1405</v>
      </c>
      <c r="D675" s="26">
        <v>20</v>
      </c>
      <c r="E675" s="26">
        <v>20</v>
      </c>
      <c r="F675" s="27">
        <v>3.31</v>
      </c>
      <c r="G675" s="28">
        <f>STOCK!$F675*STOCK!$E675</f>
        <v>66.2</v>
      </c>
      <c r="H675" s="29"/>
    </row>
    <row r="676" spans="1:8">
      <c r="A676" s="12" t="s">
        <v>44</v>
      </c>
      <c r="B676" s="12" t="s">
        <v>1601</v>
      </c>
      <c r="C676" s="25" t="s">
        <v>1405</v>
      </c>
      <c r="D676" s="26">
        <v>15</v>
      </c>
      <c r="E676" s="26">
        <v>15</v>
      </c>
      <c r="F676" s="27">
        <v>1.45</v>
      </c>
      <c r="G676" s="28">
        <f>STOCK!$F676*STOCK!$E676</f>
        <v>21.75</v>
      </c>
      <c r="H676" s="29"/>
    </row>
    <row r="677" spans="1:8">
      <c r="A677" s="12" t="s">
        <v>498</v>
      </c>
      <c r="B677" s="12" t="s">
        <v>716</v>
      </c>
      <c r="C677" s="25" t="s">
        <v>1412</v>
      </c>
      <c r="D677" s="26"/>
      <c r="E677" s="26">
        <v>0</v>
      </c>
      <c r="F677" s="27">
        <v>70</v>
      </c>
      <c r="G677" s="28">
        <f>STOCK!$F677*STOCK!$E677</f>
        <v>0</v>
      </c>
      <c r="H677" s="29"/>
    </row>
    <row r="678" spans="1:8">
      <c r="A678" s="12" t="s">
        <v>498</v>
      </c>
      <c r="B678" s="12" t="s">
        <v>717</v>
      </c>
      <c r="C678" s="25" t="s">
        <v>1412</v>
      </c>
      <c r="D678" s="26"/>
      <c r="E678" s="26">
        <v>0</v>
      </c>
      <c r="F678" s="27">
        <v>56</v>
      </c>
      <c r="G678" s="28">
        <f>STOCK!$F678*STOCK!$E678</f>
        <v>0</v>
      </c>
      <c r="H678" s="29"/>
    </row>
    <row r="679" spans="1:8">
      <c r="A679" s="12" t="s">
        <v>498</v>
      </c>
      <c r="B679" s="12" t="s">
        <v>718</v>
      </c>
      <c r="C679" s="25" t="s">
        <v>13</v>
      </c>
      <c r="D679" s="26"/>
      <c r="E679" s="26">
        <v>0</v>
      </c>
      <c r="F679" s="27">
        <v>1.22</v>
      </c>
      <c r="G679" s="28">
        <f>STOCK!$F679*STOCK!$E679</f>
        <v>0</v>
      </c>
      <c r="H679" s="29"/>
    </row>
    <row r="680" spans="1:8">
      <c r="A680" s="12" t="s">
        <v>16</v>
      </c>
      <c r="B680" s="12" t="s">
        <v>72</v>
      </c>
      <c r="C680" s="25" t="s">
        <v>9</v>
      </c>
      <c r="D680" s="26"/>
      <c r="E680" s="26">
        <v>0</v>
      </c>
      <c r="F680" s="27">
        <v>0</v>
      </c>
      <c r="G680" s="28">
        <f>STOCK!$F680*STOCK!$E680</f>
        <v>0</v>
      </c>
      <c r="H680" s="29"/>
    </row>
    <row r="681" spans="1:8">
      <c r="A681" s="12" t="s">
        <v>10</v>
      </c>
      <c r="B681" s="12" t="s">
        <v>564</v>
      </c>
      <c r="C681" s="25" t="s">
        <v>13</v>
      </c>
      <c r="D681" s="26"/>
      <c r="E681" s="26">
        <v>0</v>
      </c>
      <c r="F681" s="27">
        <v>0</v>
      </c>
      <c r="G681" s="28">
        <f>STOCK!$F681*STOCK!$E681</f>
        <v>0</v>
      </c>
      <c r="H681" s="29"/>
    </row>
    <row r="682" spans="1:8">
      <c r="B682" s="12" t="s">
        <v>1239</v>
      </c>
      <c r="C682" s="25" t="s">
        <v>295</v>
      </c>
      <c r="D682" s="26"/>
      <c r="E682" s="26">
        <v>0</v>
      </c>
      <c r="F682" s="27">
        <v>16</v>
      </c>
      <c r="G682" s="28">
        <f>STOCK!$F682*STOCK!$E682</f>
        <v>0</v>
      </c>
      <c r="H682" s="29"/>
    </row>
    <row r="683" spans="1:8">
      <c r="A683" s="12" t="s">
        <v>368</v>
      </c>
      <c r="B683" s="12" t="s">
        <v>385</v>
      </c>
      <c r="C683" s="25" t="s">
        <v>9</v>
      </c>
      <c r="D683" s="26">
        <v>10</v>
      </c>
      <c r="E683" s="26">
        <v>10</v>
      </c>
      <c r="F683" s="27">
        <v>9.5399999999999991</v>
      </c>
      <c r="G683" s="28">
        <f>STOCK!$F683*STOCK!$E683</f>
        <v>95.4</v>
      </c>
      <c r="H683" s="29"/>
    </row>
    <row r="684" spans="1:8">
      <c r="A684" s="12" t="s">
        <v>368</v>
      </c>
      <c r="B684" s="12" t="s">
        <v>386</v>
      </c>
      <c r="C684" s="25" t="s">
        <v>9</v>
      </c>
      <c r="D684" s="26">
        <v>20</v>
      </c>
      <c r="E684" s="26">
        <v>20</v>
      </c>
      <c r="F684" s="27">
        <v>17.899999999999999</v>
      </c>
      <c r="G684" s="28">
        <f>STOCK!$F684*STOCK!$E684</f>
        <v>358</v>
      </c>
      <c r="H684" s="29"/>
    </row>
    <row r="685" spans="1:8">
      <c r="A685" s="12" t="s">
        <v>368</v>
      </c>
      <c r="B685" s="12" t="s">
        <v>387</v>
      </c>
      <c r="C685" s="25" t="s">
        <v>9</v>
      </c>
      <c r="D685" s="26">
        <v>10</v>
      </c>
      <c r="E685" s="26">
        <v>10</v>
      </c>
      <c r="F685" s="27">
        <v>20.9</v>
      </c>
      <c r="G685" s="28">
        <f>STOCK!$F685*STOCK!$E685</f>
        <v>209</v>
      </c>
      <c r="H685" s="29"/>
    </row>
    <row r="686" spans="1:8">
      <c r="A686" s="12" t="s">
        <v>368</v>
      </c>
      <c r="B686" s="12" t="s">
        <v>388</v>
      </c>
      <c r="C686" s="25" t="s">
        <v>9</v>
      </c>
      <c r="D686" s="26">
        <v>10</v>
      </c>
      <c r="E686" s="26">
        <v>10</v>
      </c>
      <c r="F686" s="27">
        <v>24.9</v>
      </c>
      <c r="G686" s="28">
        <f>STOCK!$F686*STOCK!$E686</f>
        <v>249</v>
      </c>
      <c r="H686" s="29"/>
    </row>
    <row r="687" spans="1:8">
      <c r="A687" s="12" t="s">
        <v>368</v>
      </c>
      <c r="B687" s="12" t="s">
        <v>389</v>
      </c>
      <c r="C687" s="25" t="s">
        <v>13</v>
      </c>
      <c r="D687" s="26">
        <v>10</v>
      </c>
      <c r="E687" s="26">
        <v>10</v>
      </c>
      <c r="F687" s="27">
        <v>14.9</v>
      </c>
      <c r="G687" s="28">
        <f>STOCK!$F687*STOCK!$E687</f>
        <v>149</v>
      </c>
      <c r="H687" s="29"/>
    </row>
    <row r="688" spans="1:8">
      <c r="A688" s="12" t="s">
        <v>368</v>
      </c>
      <c r="B688" s="12" t="s">
        <v>390</v>
      </c>
      <c r="C688" s="25" t="s">
        <v>9</v>
      </c>
      <c r="D688" s="26">
        <v>20</v>
      </c>
      <c r="E688" s="26">
        <v>20</v>
      </c>
      <c r="F688" s="27">
        <v>0</v>
      </c>
      <c r="G688" s="28">
        <f>STOCK!$F688*STOCK!$E688</f>
        <v>0</v>
      </c>
      <c r="H688" s="29"/>
    </row>
    <row r="689" spans="1:8" ht="30">
      <c r="A689" s="12" t="s">
        <v>368</v>
      </c>
      <c r="B689" s="13" t="s">
        <v>1422</v>
      </c>
      <c r="C689" s="25" t="s">
        <v>9</v>
      </c>
      <c r="D689" s="26">
        <v>20</v>
      </c>
      <c r="E689" s="26">
        <v>20</v>
      </c>
      <c r="F689" s="27">
        <v>11.95</v>
      </c>
      <c r="G689" s="28">
        <f>STOCK!$F689*STOCK!$E689</f>
        <v>239</v>
      </c>
      <c r="H689" s="29"/>
    </row>
    <row r="690" spans="1:8">
      <c r="A690" s="12" t="s">
        <v>368</v>
      </c>
      <c r="B690" s="13" t="s">
        <v>1586</v>
      </c>
      <c r="C690" s="25" t="s">
        <v>1404</v>
      </c>
      <c r="D690" s="26">
        <v>8</v>
      </c>
      <c r="E690" s="26">
        <v>8</v>
      </c>
      <c r="F690" s="27">
        <v>6.51</v>
      </c>
      <c r="G690" s="28">
        <f>STOCK!$F690*STOCK!$E690</f>
        <v>52.08</v>
      </c>
      <c r="H690" s="29"/>
    </row>
    <row r="691" spans="1:8">
      <c r="A691" s="12" t="s">
        <v>368</v>
      </c>
      <c r="B691" s="12" t="s">
        <v>391</v>
      </c>
      <c r="C691" s="25" t="s">
        <v>9</v>
      </c>
      <c r="D691" s="26">
        <v>25</v>
      </c>
      <c r="E691" s="26">
        <v>25</v>
      </c>
      <c r="F691" s="27">
        <v>14.9</v>
      </c>
      <c r="G691" s="28">
        <f>STOCK!$F691*STOCK!$E691</f>
        <v>372.5</v>
      </c>
      <c r="H691" s="29"/>
    </row>
    <row r="692" spans="1:8">
      <c r="A692" s="12" t="s">
        <v>368</v>
      </c>
      <c r="B692" s="12" t="s">
        <v>392</v>
      </c>
      <c r="C692" s="25" t="s">
        <v>9</v>
      </c>
      <c r="D692" s="26"/>
      <c r="E692" s="26">
        <v>0</v>
      </c>
      <c r="F692" s="27">
        <v>8.59</v>
      </c>
      <c r="G692" s="28">
        <f>STOCK!$F692*STOCK!$E692</f>
        <v>0</v>
      </c>
      <c r="H692" s="29"/>
    </row>
    <row r="693" spans="1:8">
      <c r="A693" s="12" t="s">
        <v>16</v>
      </c>
      <c r="B693" s="12" t="s">
        <v>565</v>
      </c>
      <c r="C693" s="25" t="s">
        <v>9</v>
      </c>
      <c r="D693" s="26"/>
      <c r="E693" s="26">
        <v>0</v>
      </c>
      <c r="F693" s="27">
        <v>1.23</v>
      </c>
      <c r="G693" s="28">
        <f>STOCK!$F693*STOCK!$E693</f>
        <v>0</v>
      </c>
      <c r="H693" s="29"/>
    </row>
    <row r="694" spans="1:8">
      <c r="A694" s="12" t="s">
        <v>14</v>
      </c>
      <c r="B694" s="12" t="s">
        <v>566</v>
      </c>
      <c r="C694" s="25" t="s">
        <v>9</v>
      </c>
      <c r="D694" s="26"/>
      <c r="E694" s="26">
        <v>0</v>
      </c>
      <c r="F694" s="27">
        <v>8.59</v>
      </c>
      <c r="G694" s="28">
        <f>STOCK!$F694*STOCK!$E694</f>
        <v>0</v>
      </c>
      <c r="H694" s="29"/>
    </row>
    <row r="695" spans="1:8">
      <c r="A695" s="12" t="s">
        <v>15</v>
      </c>
      <c r="B695" s="12" t="s">
        <v>335</v>
      </c>
      <c r="C695" s="25" t="s">
        <v>9</v>
      </c>
      <c r="D695" s="26">
        <v>20</v>
      </c>
      <c r="E695" s="26">
        <v>20</v>
      </c>
      <c r="F695" s="27">
        <v>6</v>
      </c>
      <c r="G695" s="28">
        <f>STOCK!$F695*STOCK!$E695</f>
        <v>120</v>
      </c>
      <c r="H695" s="29">
        <v>44538</v>
      </c>
    </row>
    <row r="696" spans="1:8">
      <c r="A696" s="12" t="s">
        <v>21</v>
      </c>
      <c r="B696" s="12" t="s">
        <v>1688</v>
      </c>
      <c r="C696" s="25" t="s">
        <v>9</v>
      </c>
      <c r="D696" s="26">
        <v>50</v>
      </c>
      <c r="E696" s="26">
        <v>50</v>
      </c>
      <c r="F696" s="27">
        <v>7.5</v>
      </c>
      <c r="G696" s="28">
        <f>STOCK!$F696*STOCK!$E696</f>
        <v>375</v>
      </c>
      <c r="H696" s="29"/>
    </row>
    <row r="697" spans="1:8">
      <c r="A697" s="12" t="s">
        <v>27</v>
      </c>
      <c r="B697" s="12" t="s">
        <v>336</v>
      </c>
      <c r="C697" s="25" t="s">
        <v>9</v>
      </c>
      <c r="D697" s="26">
        <v>70</v>
      </c>
      <c r="E697" s="26">
        <v>70</v>
      </c>
      <c r="F697" s="27">
        <v>9</v>
      </c>
      <c r="G697" s="28">
        <f>STOCK!$F697*STOCK!$E697</f>
        <v>630</v>
      </c>
      <c r="H697" s="29"/>
    </row>
    <row r="698" spans="1:8">
      <c r="A698" s="12" t="s">
        <v>35</v>
      </c>
      <c r="B698" s="12" t="s">
        <v>1087</v>
      </c>
      <c r="C698" s="25" t="s">
        <v>1405</v>
      </c>
      <c r="D698" s="26"/>
      <c r="E698" s="26">
        <v>0</v>
      </c>
      <c r="F698" s="27">
        <v>5</v>
      </c>
      <c r="G698" s="28">
        <f>STOCK!$F698*STOCK!$E698</f>
        <v>0</v>
      </c>
      <c r="H698" s="29"/>
    </row>
    <row r="699" spans="1:8">
      <c r="A699" s="12" t="s">
        <v>16</v>
      </c>
      <c r="B699" s="12" t="s">
        <v>1689</v>
      </c>
      <c r="C699" s="25" t="s">
        <v>9</v>
      </c>
      <c r="D699" s="26"/>
      <c r="E699" s="26">
        <v>0</v>
      </c>
      <c r="F699" s="27">
        <v>8.9</v>
      </c>
      <c r="G699" s="28">
        <f>STOCK!$F699*STOCK!$E699</f>
        <v>0</v>
      </c>
      <c r="H699" s="29"/>
    </row>
    <row r="700" spans="1:8">
      <c r="A700" s="12" t="s">
        <v>15</v>
      </c>
      <c r="B700" s="12" t="s">
        <v>73</v>
      </c>
      <c r="C700" s="25" t="s">
        <v>9</v>
      </c>
      <c r="D700" s="26">
        <v>85</v>
      </c>
      <c r="E700" s="26">
        <v>85</v>
      </c>
      <c r="F700" s="27">
        <v>15</v>
      </c>
      <c r="G700" s="28">
        <f>STOCK!$F700*STOCK!$E700</f>
        <v>1275</v>
      </c>
      <c r="H700" s="29"/>
    </row>
    <row r="701" spans="1:8">
      <c r="A701" s="12" t="s">
        <v>21</v>
      </c>
      <c r="B701" s="12" t="s">
        <v>1690</v>
      </c>
      <c r="C701" s="25" t="s">
        <v>9</v>
      </c>
      <c r="D701" s="26">
        <v>3</v>
      </c>
      <c r="E701" s="26">
        <v>3</v>
      </c>
      <c r="F701" s="27">
        <v>9.5</v>
      </c>
      <c r="G701" s="28">
        <f>STOCK!$F701*STOCK!$E701</f>
        <v>28.5</v>
      </c>
      <c r="H701" s="29"/>
    </row>
    <row r="702" spans="1:8">
      <c r="A702" s="12" t="s">
        <v>27</v>
      </c>
      <c r="B702" s="12" t="s">
        <v>337</v>
      </c>
      <c r="C702" s="25" t="s">
        <v>9</v>
      </c>
      <c r="D702" s="26">
        <v>5</v>
      </c>
      <c r="E702" s="26">
        <v>5</v>
      </c>
      <c r="F702" s="27">
        <v>24.9</v>
      </c>
      <c r="G702" s="28">
        <f>STOCK!$F702*STOCK!$E702</f>
        <v>124.5</v>
      </c>
      <c r="H702" s="29"/>
    </row>
    <row r="703" spans="1:8">
      <c r="A703" s="12" t="s">
        <v>16</v>
      </c>
      <c r="B703" s="12" t="s">
        <v>877</v>
      </c>
      <c r="C703" s="25" t="s">
        <v>9</v>
      </c>
      <c r="D703" s="26"/>
      <c r="E703" s="26">
        <v>0</v>
      </c>
      <c r="F703" s="27">
        <v>1</v>
      </c>
      <c r="G703" s="28">
        <f>STOCK!$F703*STOCK!$E703</f>
        <v>0</v>
      </c>
      <c r="H703" s="29"/>
    </row>
    <row r="704" spans="1:8">
      <c r="A704" s="12" t="s">
        <v>15</v>
      </c>
      <c r="B704" s="12" t="s">
        <v>74</v>
      </c>
      <c r="C704" s="25" t="s">
        <v>9</v>
      </c>
      <c r="D704" s="26"/>
      <c r="E704" s="26">
        <v>0</v>
      </c>
      <c r="F704" s="27">
        <v>6.5</v>
      </c>
      <c r="G704" s="28">
        <f>STOCK!$F704*STOCK!$E704</f>
        <v>0</v>
      </c>
      <c r="H704" s="29"/>
    </row>
    <row r="705" spans="1:8">
      <c r="A705" s="12" t="s">
        <v>45</v>
      </c>
      <c r="B705" s="12" t="s">
        <v>1240</v>
      </c>
      <c r="C705" s="25" t="s">
        <v>295</v>
      </c>
      <c r="D705" s="26"/>
      <c r="E705" s="26">
        <v>0</v>
      </c>
      <c r="F705" s="27">
        <v>1.59</v>
      </c>
      <c r="G705" s="28">
        <f>STOCK!$F705*STOCK!$E705</f>
        <v>0</v>
      </c>
      <c r="H705" s="29"/>
    </row>
    <row r="706" spans="1:8">
      <c r="A706" s="12" t="s">
        <v>45</v>
      </c>
      <c r="B706" s="12" t="s">
        <v>1241</v>
      </c>
      <c r="C706" s="25" t="s">
        <v>295</v>
      </c>
      <c r="D706" s="26"/>
      <c r="E706" s="26">
        <v>0</v>
      </c>
      <c r="F706" s="27">
        <v>3</v>
      </c>
      <c r="G706" s="28">
        <f>STOCK!$F706*STOCK!$E706</f>
        <v>0</v>
      </c>
      <c r="H706" s="29"/>
    </row>
    <row r="707" spans="1:8">
      <c r="A707" s="12" t="s">
        <v>45</v>
      </c>
      <c r="B707" s="12" t="s">
        <v>1243</v>
      </c>
      <c r="C707" s="25" t="s">
        <v>295</v>
      </c>
      <c r="D707" s="26"/>
      <c r="E707" s="26">
        <v>0</v>
      </c>
      <c r="F707" s="27">
        <v>3.1</v>
      </c>
      <c r="G707" s="28">
        <f>STOCK!$F707*STOCK!$E707</f>
        <v>0</v>
      </c>
      <c r="H707" s="29"/>
    </row>
    <row r="708" spans="1:8">
      <c r="A708" s="12" t="s">
        <v>45</v>
      </c>
      <c r="B708" s="12" t="s">
        <v>1244</v>
      </c>
      <c r="C708" s="25" t="s">
        <v>295</v>
      </c>
      <c r="D708" s="26"/>
      <c r="E708" s="26">
        <v>0</v>
      </c>
      <c r="F708" s="27">
        <v>4.5</v>
      </c>
      <c r="G708" s="28">
        <f>STOCK!$F708*STOCK!$E708</f>
        <v>0</v>
      </c>
      <c r="H708" s="29"/>
    </row>
    <row r="709" spans="1:8">
      <c r="A709" s="12" t="s">
        <v>45</v>
      </c>
      <c r="B709" s="12" t="s">
        <v>1245</v>
      </c>
      <c r="C709" s="25" t="s">
        <v>295</v>
      </c>
      <c r="D709" s="26"/>
      <c r="E709" s="26">
        <v>0</v>
      </c>
      <c r="F709" s="27">
        <v>2.37</v>
      </c>
      <c r="G709" s="28">
        <f>STOCK!$F709*STOCK!$E709</f>
        <v>0</v>
      </c>
      <c r="H709" s="29"/>
    </row>
    <row r="710" spans="1:8">
      <c r="A710" s="12" t="s">
        <v>45</v>
      </c>
      <c r="B710" s="12" t="s">
        <v>1246</v>
      </c>
      <c r="C710" s="25" t="s">
        <v>295</v>
      </c>
      <c r="D710" s="26"/>
      <c r="E710" s="26">
        <v>0</v>
      </c>
      <c r="F710" s="27">
        <v>2.35</v>
      </c>
      <c r="G710" s="28">
        <f>STOCK!$F710*STOCK!$E710</f>
        <v>0</v>
      </c>
      <c r="H710" s="29"/>
    </row>
    <row r="711" spans="1:8">
      <c r="A711" s="12" t="s">
        <v>45</v>
      </c>
      <c r="B711" s="12" t="s">
        <v>1247</v>
      </c>
      <c r="C711" s="25" t="s">
        <v>295</v>
      </c>
      <c r="D711" s="26"/>
      <c r="E711" s="26">
        <v>0</v>
      </c>
      <c r="F711" s="27">
        <v>2.34</v>
      </c>
      <c r="G711" s="28">
        <f>STOCK!$F711*STOCK!$E711</f>
        <v>0</v>
      </c>
      <c r="H711" s="29"/>
    </row>
    <row r="712" spans="1:8">
      <c r="A712" s="12" t="s">
        <v>45</v>
      </c>
      <c r="B712" s="12" t="s">
        <v>1248</v>
      </c>
      <c r="C712" s="25" t="s">
        <v>295</v>
      </c>
      <c r="D712" s="26"/>
      <c r="E712" s="26">
        <v>0</v>
      </c>
      <c r="F712" s="27">
        <v>4.17</v>
      </c>
      <c r="G712" s="28">
        <f>STOCK!$F712*STOCK!$E712</f>
        <v>0</v>
      </c>
      <c r="H712" s="29"/>
    </row>
    <row r="713" spans="1:8">
      <c r="A713" s="12" t="s">
        <v>45</v>
      </c>
      <c r="B713" s="12" t="s">
        <v>1249</v>
      </c>
      <c r="C713" s="25" t="s">
        <v>295</v>
      </c>
      <c r="D713" s="26"/>
      <c r="E713" s="26">
        <v>0</v>
      </c>
      <c r="F713" s="27">
        <v>2.46</v>
      </c>
      <c r="G713" s="28">
        <f>STOCK!$F713*STOCK!$E713</f>
        <v>0</v>
      </c>
      <c r="H713" s="29"/>
    </row>
    <row r="714" spans="1:8">
      <c r="A714" s="12" t="s">
        <v>45</v>
      </c>
      <c r="B714" s="12" t="s">
        <v>1250</v>
      </c>
      <c r="C714" s="25" t="s">
        <v>295</v>
      </c>
      <c r="D714" s="26"/>
      <c r="E714" s="26">
        <v>0</v>
      </c>
      <c r="F714" s="27">
        <v>2.35</v>
      </c>
      <c r="G714" s="28">
        <f>STOCK!$F714*STOCK!$E714</f>
        <v>0</v>
      </c>
      <c r="H714" s="29"/>
    </row>
    <row r="715" spans="1:8">
      <c r="A715" s="12" t="s">
        <v>45</v>
      </c>
      <c r="B715" s="12" t="s">
        <v>1691</v>
      </c>
      <c r="C715" s="25" t="s">
        <v>13</v>
      </c>
      <c r="D715" s="26"/>
      <c r="E715" s="26">
        <v>0</v>
      </c>
      <c r="F715" s="27">
        <v>1</v>
      </c>
      <c r="G715" s="28">
        <f>STOCK!$F715*STOCK!$E715</f>
        <v>0</v>
      </c>
      <c r="H715" s="29"/>
    </row>
    <row r="716" spans="1:8">
      <c r="A716" s="12" t="s">
        <v>45</v>
      </c>
      <c r="B716" s="12" t="s">
        <v>1242</v>
      </c>
      <c r="C716" s="25" t="s">
        <v>295</v>
      </c>
      <c r="D716" s="26"/>
      <c r="E716" s="26">
        <v>0</v>
      </c>
      <c r="F716" s="27">
        <v>2</v>
      </c>
      <c r="G716" s="28">
        <f>STOCK!$F716*STOCK!$E716</f>
        <v>0</v>
      </c>
      <c r="H716" s="29"/>
    </row>
    <row r="717" spans="1:8">
      <c r="A717" s="12" t="s">
        <v>45</v>
      </c>
      <c r="B717" s="12" t="s">
        <v>1692</v>
      </c>
      <c r="C717" s="25" t="s">
        <v>295</v>
      </c>
      <c r="D717" s="26"/>
      <c r="E717" s="26">
        <v>0</v>
      </c>
      <c r="F717" s="27">
        <v>1.84</v>
      </c>
      <c r="G717" s="28">
        <f>STOCK!$F717*STOCK!$E717</f>
        <v>0</v>
      </c>
      <c r="H717" s="29"/>
    </row>
    <row r="718" spans="1:8">
      <c r="A718" s="12" t="s">
        <v>45</v>
      </c>
      <c r="B718" s="12" t="s">
        <v>1693</v>
      </c>
      <c r="C718" s="25" t="s">
        <v>295</v>
      </c>
      <c r="D718" s="26"/>
      <c r="E718" s="26">
        <v>0</v>
      </c>
      <c r="F718" s="27">
        <v>1.85</v>
      </c>
      <c r="G718" s="28">
        <f>STOCK!$F718*STOCK!$E718</f>
        <v>0</v>
      </c>
      <c r="H718" s="29"/>
    </row>
    <row r="719" spans="1:8">
      <c r="A719" s="12" t="s">
        <v>16</v>
      </c>
      <c r="B719" s="12" t="s">
        <v>1694</v>
      </c>
      <c r="C719" s="25" t="s">
        <v>9</v>
      </c>
      <c r="D719" s="26"/>
      <c r="E719" s="26">
        <v>0</v>
      </c>
      <c r="F719" s="27">
        <v>1</v>
      </c>
      <c r="G719" s="28">
        <f>STOCK!$F719*STOCK!$E719</f>
        <v>0</v>
      </c>
      <c r="H719" s="29"/>
    </row>
    <row r="720" spans="1:8">
      <c r="A720" s="12" t="s">
        <v>368</v>
      </c>
      <c r="B720" s="12" t="s">
        <v>393</v>
      </c>
      <c r="C720" s="25" t="s">
        <v>9</v>
      </c>
      <c r="D720" s="26"/>
      <c r="E720" s="26">
        <v>0</v>
      </c>
      <c r="F720" s="27">
        <v>7.9</v>
      </c>
      <c r="G720" s="28">
        <f>STOCK!$F720*STOCK!$E720</f>
        <v>0</v>
      </c>
      <c r="H720" s="29"/>
    </row>
    <row r="721" spans="1:8">
      <c r="A721" s="12" t="s">
        <v>1032</v>
      </c>
      <c r="B721" s="12" t="s">
        <v>1511</v>
      </c>
      <c r="C721" s="25" t="s">
        <v>13</v>
      </c>
      <c r="D721" s="26">
        <v>6</v>
      </c>
      <c r="E721" s="26">
        <v>6</v>
      </c>
      <c r="F721" s="27">
        <v>3.42</v>
      </c>
      <c r="G721" s="28">
        <f>STOCK!$F721*STOCK!$E721</f>
        <v>20.52</v>
      </c>
      <c r="H721" s="29"/>
    </row>
    <row r="722" spans="1:8">
      <c r="A722" s="12" t="s">
        <v>17</v>
      </c>
      <c r="B722" s="12" t="s">
        <v>1251</v>
      </c>
      <c r="C722" s="25" t="s">
        <v>295</v>
      </c>
      <c r="D722" s="26"/>
      <c r="E722" s="26">
        <v>0</v>
      </c>
      <c r="F722" s="27">
        <v>9</v>
      </c>
      <c r="G722" s="28">
        <f>STOCK!$F722*STOCK!$E722</f>
        <v>0</v>
      </c>
      <c r="H722" s="29"/>
    </row>
    <row r="723" spans="1:8">
      <c r="A723" s="12" t="s">
        <v>17</v>
      </c>
      <c r="B723" s="12" t="s">
        <v>1252</v>
      </c>
      <c r="C723" s="25" t="s">
        <v>295</v>
      </c>
      <c r="D723" s="26"/>
      <c r="E723" s="26">
        <v>0</v>
      </c>
      <c r="F723" s="27">
        <v>14.43</v>
      </c>
      <c r="G723" s="28">
        <f>STOCK!$F723*STOCK!$E723</f>
        <v>0</v>
      </c>
      <c r="H723" s="29"/>
    </row>
    <row r="724" spans="1:8">
      <c r="A724" s="12" t="s">
        <v>1376</v>
      </c>
      <c r="B724" s="12" t="s">
        <v>1695</v>
      </c>
      <c r="C724" s="25" t="s">
        <v>13</v>
      </c>
      <c r="D724" s="26"/>
      <c r="E724" s="26">
        <v>0</v>
      </c>
      <c r="F724" s="27">
        <v>53.19</v>
      </c>
      <c r="G724" s="28">
        <f>STOCK!$F724*STOCK!$E724</f>
        <v>0</v>
      </c>
      <c r="H724" s="29"/>
    </row>
    <row r="725" spans="1:8">
      <c r="A725" s="12" t="s">
        <v>10</v>
      </c>
      <c r="B725" s="12" t="s">
        <v>878</v>
      </c>
      <c r="C725" s="25" t="s">
        <v>13</v>
      </c>
      <c r="D725" s="26"/>
      <c r="E725" s="26">
        <v>0</v>
      </c>
      <c r="F725" s="27">
        <v>1</v>
      </c>
      <c r="G725" s="28">
        <f>STOCK!$F725*STOCK!$E725</f>
        <v>0</v>
      </c>
      <c r="H725" s="29"/>
    </row>
    <row r="726" spans="1:8">
      <c r="B726" s="12" t="s">
        <v>1696</v>
      </c>
      <c r="C726" s="25" t="s">
        <v>9</v>
      </c>
      <c r="D726" s="26"/>
      <c r="E726" s="26">
        <v>0</v>
      </c>
      <c r="F726" s="27">
        <v>10.55</v>
      </c>
      <c r="G726" s="28">
        <f>STOCK!$F726*STOCK!$E726</f>
        <v>0</v>
      </c>
      <c r="H726" s="29"/>
    </row>
    <row r="727" spans="1:8">
      <c r="B727" s="12" t="s">
        <v>1088</v>
      </c>
      <c r="C727" s="25" t="s">
        <v>13</v>
      </c>
      <c r="D727" s="26"/>
      <c r="E727" s="26">
        <v>0</v>
      </c>
      <c r="F727" s="27">
        <v>5.55</v>
      </c>
      <c r="G727" s="28">
        <f>STOCK!$F727*STOCK!$E727</f>
        <v>0</v>
      </c>
      <c r="H727" s="29"/>
    </row>
    <row r="728" spans="1:8">
      <c r="A728" s="12" t="s">
        <v>1089</v>
      </c>
      <c r="B728" s="12" t="s">
        <v>1090</v>
      </c>
      <c r="C728" s="25" t="s">
        <v>295</v>
      </c>
      <c r="D728" s="26"/>
      <c r="E728" s="26">
        <v>0</v>
      </c>
      <c r="F728" s="27">
        <v>1</v>
      </c>
      <c r="G728" s="28">
        <f>STOCK!$F728*STOCK!$E728</f>
        <v>0</v>
      </c>
      <c r="H728" s="29"/>
    </row>
    <row r="729" spans="1:8">
      <c r="A729" s="12" t="s">
        <v>1089</v>
      </c>
      <c r="B729" s="12" t="s">
        <v>1560</v>
      </c>
      <c r="C729" s="25" t="s">
        <v>1405</v>
      </c>
      <c r="D729" s="26">
        <v>20</v>
      </c>
      <c r="E729" s="26">
        <v>20</v>
      </c>
      <c r="F729" s="27">
        <v>0.68</v>
      </c>
      <c r="G729" s="28">
        <f>STOCK!$F729*STOCK!$E729</f>
        <v>13.6</v>
      </c>
      <c r="H729" s="29"/>
    </row>
    <row r="730" spans="1:8">
      <c r="A730" s="12" t="s">
        <v>1089</v>
      </c>
      <c r="B730" s="12" t="s">
        <v>1697</v>
      </c>
      <c r="C730" s="25" t="s">
        <v>1405</v>
      </c>
      <c r="D730" s="26"/>
      <c r="E730" s="26">
        <v>0</v>
      </c>
      <c r="F730" s="27">
        <v>1.34</v>
      </c>
      <c r="G730" s="28">
        <f>STOCK!$F730*STOCK!$E730</f>
        <v>0</v>
      </c>
      <c r="H730" s="29"/>
    </row>
    <row r="731" spans="1:8">
      <c r="A731" s="12" t="s">
        <v>1089</v>
      </c>
      <c r="B731" s="12" t="s">
        <v>1698</v>
      </c>
      <c r="C731" s="25" t="s">
        <v>1405</v>
      </c>
      <c r="D731" s="26"/>
      <c r="E731" s="26">
        <v>0</v>
      </c>
      <c r="F731" s="27">
        <v>0.98</v>
      </c>
      <c r="G731" s="28">
        <f>STOCK!$F731*STOCK!$E731</f>
        <v>0</v>
      </c>
      <c r="H731" s="29"/>
    </row>
    <row r="732" spans="1:8">
      <c r="A732" s="12" t="s">
        <v>1089</v>
      </c>
      <c r="B732" s="12" t="s">
        <v>1091</v>
      </c>
      <c r="C732" s="25" t="s">
        <v>1405</v>
      </c>
      <c r="D732" s="26"/>
      <c r="E732" s="26">
        <v>0</v>
      </c>
      <c r="F732" s="27">
        <v>1</v>
      </c>
      <c r="G732" s="28">
        <f>STOCK!$F732*STOCK!$E732</f>
        <v>0</v>
      </c>
      <c r="H732" s="29"/>
    </row>
    <row r="733" spans="1:8">
      <c r="A733" s="12" t="s">
        <v>1089</v>
      </c>
      <c r="B733" s="12" t="s">
        <v>1699</v>
      </c>
      <c r="C733" s="25" t="s">
        <v>1405</v>
      </c>
      <c r="D733" s="26"/>
      <c r="E733" s="26">
        <v>0</v>
      </c>
      <c r="F733" s="27">
        <v>2</v>
      </c>
      <c r="G733" s="28">
        <f>STOCK!$F733*STOCK!$E733</f>
        <v>0</v>
      </c>
      <c r="H733" s="29"/>
    </row>
    <row r="734" spans="1:8">
      <c r="A734" s="12" t="s">
        <v>498</v>
      </c>
      <c r="B734" s="12" t="s">
        <v>719</v>
      </c>
      <c r="C734" s="25" t="s">
        <v>9</v>
      </c>
      <c r="D734" s="26"/>
      <c r="E734" s="26">
        <v>0</v>
      </c>
      <c r="F734" s="27">
        <v>7.8</v>
      </c>
      <c r="G734" s="28">
        <f>STOCK!$F734*STOCK!$E734</f>
        <v>0</v>
      </c>
      <c r="H734" s="29"/>
    </row>
    <row r="735" spans="1:8">
      <c r="A735" s="12" t="s">
        <v>16</v>
      </c>
      <c r="B735" s="12" t="s">
        <v>879</v>
      </c>
      <c r="C735" s="25" t="s">
        <v>13</v>
      </c>
      <c r="D735" s="26"/>
      <c r="E735" s="26">
        <v>0</v>
      </c>
      <c r="F735" s="27">
        <v>1.08</v>
      </c>
      <c r="G735" s="28">
        <f>STOCK!$F735*STOCK!$E735</f>
        <v>0</v>
      </c>
      <c r="H735" s="29"/>
    </row>
    <row r="736" spans="1:8">
      <c r="A736" s="12" t="s">
        <v>498</v>
      </c>
      <c r="B736" s="12" t="s">
        <v>720</v>
      </c>
      <c r="C736" s="25" t="s">
        <v>9</v>
      </c>
      <c r="D736" s="26"/>
      <c r="E736" s="26">
        <v>0</v>
      </c>
      <c r="F736" s="27">
        <v>14.9</v>
      </c>
      <c r="G736" s="28">
        <f>STOCK!$F736*STOCK!$E736</f>
        <v>0</v>
      </c>
      <c r="H736" s="29"/>
    </row>
    <row r="737" spans="1:8">
      <c r="A737" s="12" t="s">
        <v>16</v>
      </c>
      <c r="B737" s="12" t="s">
        <v>880</v>
      </c>
      <c r="C737" s="25" t="s">
        <v>13</v>
      </c>
      <c r="D737" s="26"/>
      <c r="E737" s="26">
        <v>0</v>
      </c>
      <c r="F737" s="27">
        <v>1</v>
      </c>
      <c r="G737" s="28">
        <f>STOCK!$F737*STOCK!$E737</f>
        <v>0</v>
      </c>
      <c r="H737" s="29"/>
    </row>
    <row r="738" spans="1:8">
      <c r="A738" s="12" t="s">
        <v>498</v>
      </c>
      <c r="B738" s="12" t="s">
        <v>567</v>
      </c>
      <c r="C738" s="25" t="s">
        <v>9</v>
      </c>
      <c r="D738" s="26"/>
      <c r="E738" s="26">
        <v>0</v>
      </c>
      <c r="F738" s="27">
        <v>8.01</v>
      </c>
      <c r="G738" s="28">
        <f>STOCK!$F738*STOCK!$E738</f>
        <v>0</v>
      </c>
      <c r="H738" s="29"/>
    </row>
    <row r="739" spans="1:8">
      <c r="A739" s="12" t="s">
        <v>498</v>
      </c>
      <c r="B739" s="12" t="s">
        <v>721</v>
      </c>
      <c r="C739" s="25" t="s">
        <v>9</v>
      </c>
      <c r="D739" s="26"/>
      <c r="E739" s="26">
        <v>0</v>
      </c>
      <c r="F739" s="27">
        <v>22.9</v>
      </c>
      <c r="G739" s="28">
        <f>STOCK!$F739*STOCK!$E739</f>
        <v>0</v>
      </c>
      <c r="H739" s="29"/>
    </row>
    <row r="740" spans="1:8">
      <c r="A740" s="12" t="s">
        <v>498</v>
      </c>
      <c r="B740" s="12" t="s">
        <v>722</v>
      </c>
      <c r="C740" s="25" t="s">
        <v>9</v>
      </c>
      <c r="D740" s="26"/>
      <c r="E740" s="26">
        <v>0</v>
      </c>
      <c r="F740" s="27">
        <v>16.2</v>
      </c>
      <c r="G740" s="28">
        <f>STOCK!$F740*STOCK!$E740</f>
        <v>0</v>
      </c>
      <c r="H740" s="29"/>
    </row>
    <row r="741" spans="1:8">
      <c r="A741" s="12" t="s">
        <v>498</v>
      </c>
      <c r="B741" s="12" t="s">
        <v>568</v>
      </c>
      <c r="C741" s="25" t="s">
        <v>9</v>
      </c>
      <c r="D741" s="26"/>
      <c r="E741" s="26">
        <v>0</v>
      </c>
      <c r="F741" s="27">
        <v>12.9</v>
      </c>
      <c r="G741" s="28">
        <f>STOCK!$F741*STOCK!$E741</f>
        <v>0</v>
      </c>
      <c r="H741" s="29"/>
    </row>
    <row r="742" spans="1:8">
      <c r="A742" s="12" t="s">
        <v>498</v>
      </c>
      <c r="B742" s="12" t="s">
        <v>569</v>
      </c>
      <c r="C742" s="25" t="s">
        <v>9</v>
      </c>
      <c r="D742" s="26"/>
      <c r="E742" s="26">
        <v>0</v>
      </c>
      <c r="F742" s="27">
        <v>13.48</v>
      </c>
      <c r="G742" s="28">
        <f>STOCK!$F742*STOCK!$E742</f>
        <v>0</v>
      </c>
      <c r="H742" s="29"/>
    </row>
    <row r="743" spans="1:8">
      <c r="B743" s="12" t="s">
        <v>1092</v>
      </c>
      <c r="C743" s="25" t="s">
        <v>13</v>
      </c>
      <c r="D743" s="26"/>
      <c r="E743" s="26">
        <v>0</v>
      </c>
      <c r="F743" s="27">
        <v>4.21</v>
      </c>
      <c r="G743" s="28">
        <f>STOCK!$F743*STOCK!$E743</f>
        <v>0</v>
      </c>
      <c r="H743" s="29"/>
    </row>
    <row r="744" spans="1:8">
      <c r="A744" s="12" t="s">
        <v>15</v>
      </c>
      <c r="B744" s="12" t="s">
        <v>338</v>
      </c>
      <c r="C744" s="25" t="s">
        <v>9</v>
      </c>
      <c r="D744" s="26"/>
      <c r="E744" s="26">
        <v>0</v>
      </c>
      <c r="F744" s="27">
        <v>6.9</v>
      </c>
      <c r="G744" s="28">
        <f>STOCK!$F744*STOCK!$E744</f>
        <v>0</v>
      </c>
      <c r="H744" s="29"/>
    </row>
    <row r="745" spans="1:8">
      <c r="A745" s="12" t="s">
        <v>21</v>
      </c>
      <c r="B745" s="12" t="s">
        <v>339</v>
      </c>
      <c r="C745" s="25" t="s">
        <v>9</v>
      </c>
      <c r="D745" s="26">
        <v>5</v>
      </c>
      <c r="E745" s="26">
        <v>5</v>
      </c>
      <c r="F745" s="27">
        <v>2.8</v>
      </c>
      <c r="G745" s="28">
        <f>STOCK!$F745*STOCK!$E745</f>
        <v>14</v>
      </c>
      <c r="H745" s="29"/>
    </row>
    <row r="746" spans="1:8">
      <c r="A746" s="12" t="s">
        <v>368</v>
      </c>
      <c r="B746" s="12" t="s">
        <v>75</v>
      </c>
      <c r="C746" s="25" t="s">
        <v>9</v>
      </c>
      <c r="D746" s="26"/>
      <c r="E746" s="26">
        <v>0</v>
      </c>
      <c r="F746" s="27">
        <v>31.5</v>
      </c>
      <c r="G746" s="28">
        <f>STOCK!$F746*STOCK!$E746</f>
        <v>0</v>
      </c>
      <c r="H746" s="29"/>
    </row>
    <row r="747" spans="1:8">
      <c r="A747" s="12" t="s">
        <v>14</v>
      </c>
      <c r="B747" s="12" t="s">
        <v>340</v>
      </c>
      <c r="C747" s="25" t="s">
        <v>9</v>
      </c>
      <c r="D747" s="26"/>
      <c r="E747" s="26">
        <v>0</v>
      </c>
      <c r="F747" s="27">
        <v>1</v>
      </c>
      <c r="G747" s="28">
        <f>STOCK!$F747*STOCK!$E747</f>
        <v>0</v>
      </c>
      <c r="H747" s="29"/>
    </row>
    <row r="748" spans="1:8">
      <c r="A748" s="12" t="s">
        <v>32</v>
      </c>
      <c r="B748" s="12" t="s">
        <v>427</v>
      </c>
      <c r="C748" s="25" t="s">
        <v>9</v>
      </c>
      <c r="D748" s="26">
        <v>4</v>
      </c>
      <c r="E748" s="26">
        <v>4</v>
      </c>
      <c r="F748" s="27">
        <v>6.5</v>
      </c>
      <c r="G748" s="28">
        <f>STOCK!$F748*STOCK!$E748</f>
        <v>26</v>
      </c>
      <c r="H748" s="29"/>
    </row>
    <row r="749" spans="1:8">
      <c r="A749" s="12" t="s">
        <v>8</v>
      </c>
      <c r="B749" s="12" t="s">
        <v>469</v>
      </c>
      <c r="C749" s="25" t="s">
        <v>9</v>
      </c>
      <c r="D749" s="26">
        <v>20</v>
      </c>
      <c r="E749" s="26">
        <v>20</v>
      </c>
      <c r="F749" s="27">
        <v>10.9</v>
      </c>
      <c r="G749" s="28">
        <f>STOCK!$F749*STOCK!$E749</f>
        <v>218</v>
      </c>
      <c r="H749" s="29"/>
    </row>
    <row r="750" spans="1:8">
      <c r="A750" s="12" t="s">
        <v>368</v>
      </c>
      <c r="B750" s="12" t="s">
        <v>394</v>
      </c>
      <c r="C750" s="25" t="s">
        <v>9</v>
      </c>
      <c r="D750" s="26"/>
      <c r="E750" s="26">
        <v>0</v>
      </c>
      <c r="F750" s="27">
        <v>4</v>
      </c>
      <c r="G750" s="28">
        <f>STOCK!$F750*STOCK!$E750</f>
        <v>0</v>
      </c>
      <c r="H750" s="29"/>
    </row>
    <row r="751" spans="1:8">
      <c r="A751" s="12" t="s">
        <v>368</v>
      </c>
      <c r="B751" s="12" t="s">
        <v>395</v>
      </c>
      <c r="C751" s="25" t="s">
        <v>9</v>
      </c>
      <c r="D751" s="26"/>
      <c r="E751" s="26">
        <v>0</v>
      </c>
      <c r="F751" s="27">
        <v>3.9</v>
      </c>
      <c r="G751" s="28">
        <f>STOCK!$F751*STOCK!$E751</f>
        <v>0</v>
      </c>
      <c r="H751" s="29"/>
    </row>
    <row r="752" spans="1:8">
      <c r="A752" s="12" t="s">
        <v>21</v>
      </c>
      <c r="B752" s="12" t="s">
        <v>1568</v>
      </c>
      <c r="C752" s="25" t="s">
        <v>9</v>
      </c>
      <c r="D752" s="26">
        <v>10</v>
      </c>
      <c r="E752" s="26">
        <v>10</v>
      </c>
      <c r="F752" s="27">
        <v>5.19</v>
      </c>
      <c r="G752" s="28">
        <f>STOCK!$F752*STOCK!$E752</f>
        <v>51.9</v>
      </c>
      <c r="H752" s="29"/>
    </row>
    <row r="753" spans="1:8">
      <c r="B753" s="12" t="s">
        <v>881</v>
      </c>
      <c r="C753" s="25" t="s">
        <v>13</v>
      </c>
      <c r="D753" s="26"/>
      <c r="E753" s="26">
        <v>0</v>
      </c>
      <c r="F753" s="27">
        <v>1</v>
      </c>
      <c r="G753" s="28">
        <f>STOCK!$F753*STOCK!$E753</f>
        <v>0</v>
      </c>
      <c r="H753" s="29"/>
    </row>
    <row r="754" spans="1:8">
      <c r="A754" s="12" t="s">
        <v>1376</v>
      </c>
      <c r="B754" s="12" t="s">
        <v>1442</v>
      </c>
      <c r="C754" s="25" t="s">
        <v>11</v>
      </c>
      <c r="D754" s="26"/>
      <c r="E754" s="26">
        <v>0</v>
      </c>
      <c r="F754" s="27">
        <v>59</v>
      </c>
      <c r="G754" s="28">
        <f>STOCK!$F754*STOCK!$E754</f>
        <v>0</v>
      </c>
      <c r="H754" s="29"/>
    </row>
    <row r="755" spans="1:8">
      <c r="A755" s="12" t="s">
        <v>1376</v>
      </c>
      <c r="B755" s="12" t="s">
        <v>1387</v>
      </c>
      <c r="C755" s="25" t="s">
        <v>13</v>
      </c>
      <c r="D755" s="26"/>
      <c r="E755" s="26">
        <v>0</v>
      </c>
      <c r="F755" s="27">
        <v>2.5</v>
      </c>
      <c r="G755" s="28">
        <f>STOCK!$F755*STOCK!$E755</f>
        <v>0</v>
      </c>
      <c r="H755" s="29"/>
    </row>
    <row r="756" spans="1:8">
      <c r="A756" s="12" t="s">
        <v>1376</v>
      </c>
      <c r="B756" s="12" t="s">
        <v>1388</v>
      </c>
      <c r="C756" s="25" t="s">
        <v>13</v>
      </c>
      <c r="D756" s="26"/>
      <c r="E756" s="26">
        <v>0</v>
      </c>
      <c r="F756" s="27">
        <v>2.5</v>
      </c>
      <c r="G756" s="28">
        <f>STOCK!$F756*STOCK!$E756</f>
        <v>0</v>
      </c>
      <c r="H756" s="29"/>
    </row>
    <row r="757" spans="1:8">
      <c r="A757" s="12" t="s">
        <v>1376</v>
      </c>
      <c r="B757" s="12" t="s">
        <v>1389</v>
      </c>
      <c r="C757" s="25" t="s">
        <v>13</v>
      </c>
      <c r="D757" s="26"/>
      <c r="E757" s="26">
        <v>0</v>
      </c>
      <c r="F757" s="27">
        <v>2.5</v>
      </c>
      <c r="G757" s="28">
        <f>STOCK!$F757*STOCK!$E757</f>
        <v>0</v>
      </c>
      <c r="H757" s="29"/>
    </row>
    <row r="758" spans="1:8">
      <c r="A758" s="12" t="s">
        <v>1376</v>
      </c>
      <c r="B758" s="12" t="s">
        <v>1390</v>
      </c>
      <c r="C758" s="25" t="s">
        <v>13</v>
      </c>
      <c r="D758" s="26"/>
      <c r="E758" s="26">
        <v>0</v>
      </c>
      <c r="F758" s="27">
        <v>2</v>
      </c>
      <c r="G758" s="28">
        <f>STOCK!$F758*STOCK!$E758</f>
        <v>0</v>
      </c>
      <c r="H758" s="29"/>
    </row>
    <row r="759" spans="1:8">
      <c r="A759" s="12" t="s">
        <v>17</v>
      </c>
      <c r="B759" s="12" t="s">
        <v>1253</v>
      </c>
      <c r="C759" s="25" t="s">
        <v>295</v>
      </c>
      <c r="D759" s="26"/>
      <c r="E759" s="26">
        <v>0</v>
      </c>
      <c r="F759" s="27">
        <v>3.39</v>
      </c>
      <c r="G759" s="28">
        <f>STOCK!$F759*STOCK!$E759</f>
        <v>0</v>
      </c>
      <c r="H759" s="29"/>
    </row>
    <row r="760" spans="1:8">
      <c r="A760" s="12" t="s">
        <v>1160</v>
      </c>
      <c r="B760" s="12" t="s">
        <v>1512</v>
      </c>
      <c r="C760" s="25" t="s">
        <v>13</v>
      </c>
      <c r="D760" s="26">
        <v>26</v>
      </c>
      <c r="E760" s="26">
        <v>26</v>
      </c>
      <c r="F760" s="27">
        <v>0.96</v>
      </c>
      <c r="G760" s="28">
        <f>STOCK!$F760*STOCK!$E760</f>
        <v>24.96</v>
      </c>
      <c r="H760" s="29"/>
    </row>
    <row r="761" spans="1:8">
      <c r="A761" s="12" t="s">
        <v>498</v>
      </c>
      <c r="B761" s="12" t="s">
        <v>723</v>
      </c>
      <c r="C761" s="25" t="s">
        <v>9</v>
      </c>
      <c r="D761" s="26"/>
      <c r="E761" s="26">
        <v>0</v>
      </c>
      <c r="F761" s="27">
        <v>22.9</v>
      </c>
      <c r="G761" s="28">
        <f>STOCK!$F761*STOCK!$E761</f>
        <v>0</v>
      </c>
      <c r="H761" s="29"/>
    </row>
    <row r="762" spans="1:8">
      <c r="A762" s="12" t="s">
        <v>498</v>
      </c>
      <c r="B762" s="12" t="s">
        <v>724</v>
      </c>
      <c r="C762" s="25" t="s">
        <v>9</v>
      </c>
      <c r="D762" s="26"/>
      <c r="E762" s="26">
        <v>0</v>
      </c>
      <c r="F762" s="27">
        <v>6.8</v>
      </c>
      <c r="G762" s="28">
        <f>STOCK!$F762*STOCK!$E762</f>
        <v>0</v>
      </c>
      <c r="H762" s="29"/>
    </row>
    <row r="763" spans="1:8">
      <c r="A763" s="12" t="s">
        <v>8</v>
      </c>
      <c r="B763" s="12" t="s">
        <v>470</v>
      </c>
      <c r="C763" s="25" t="s">
        <v>9</v>
      </c>
      <c r="D763" s="26"/>
      <c r="E763" s="26">
        <v>0</v>
      </c>
      <c r="F763" s="27">
        <v>10.3</v>
      </c>
      <c r="G763" s="28">
        <f>STOCK!$F763*STOCK!$E763</f>
        <v>0</v>
      </c>
      <c r="H763" s="29"/>
    </row>
    <row r="764" spans="1:8">
      <c r="A764" s="12" t="s">
        <v>17</v>
      </c>
      <c r="B764" s="12" t="s">
        <v>1254</v>
      </c>
      <c r="C764" s="25" t="s">
        <v>295</v>
      </c>
      <c r="D764" s="26"/>
      <c r="E764" s="26">
        <v>0</v>
      </c>
      <c r="F764" s="27">
        <v>12.93</v>
      </c>
      <c r="G764" s="28">
        <f>STOCK!$F764*STOCK!$E764</f>
        <v>0</v>
      </c>
      <c r="H764" s="29"/>
    </row>
    <row r="765" spans="1:8">
      <c r="A765" s="12" t="s">
        <v>17</v>
      </c>
      <c r="B765" s="12" t="s">
        <v>1255</v>
      </c>
      <c r="C765" s="25" t="s">
        <v>295</v>
      </c>
      <c r="D765" s="26"/>
      <c r="E765" s="26">
        <v>0</v>
      </c>
      <c r="F765" s="27">
        <v>12.93</v>
      </c>
      <c r="G765" s="28">
        <f>STOCK!$F765*STOCK!$E765</f>
        <v>0</v>
      </c>
      <c r="H765" s="29"/>
    </row>
    <row r="766" spans="1:8">
      <c r="A766" s="12" t="s">
        <v>498</v>
      </c>
      <c r="B766" s="12" t="s">
        <v>725</v>
      </c>
      <c r="C766" s="25" t="s">
        <v>9</v>
      </c>
      <c r="D766" s="26"/>
      <c r="E766" s="26">
        <v>0</v>
      </c>
      <c r="F766" s="27">
        <v>30</v>
      </c>
      <c r="G766" s="28">
        <f>STOCK!$F766*STOCK!$E766</f>
        <v>0</v>
      </c>
      <c r="H766" s="29"/>
    </row>
    <row r="767" spans="1:8">
      <c r="A767" s="12" t="s">
        <v>498</v>
      </c>
      <c r="B767" s="12" t="s">
        <v>726</v>
      </c>
      <c r="C767" s="25" t="s">
        <v>9</v>
      </c>
      <c r="D767" s="26"/>
      <c r="E767" s="26">
        <v>0</v>
      </c>
      <c r="F767" s="27">
        <v>26.3</v>
      </c>
      <c r="G767" s="28">
        <f>STOCK!$F767*STOCK!$E767</f>
        <v>0</v>
      </c>
      <c r="H767" s="29"/>
    </row>
    <row r="768" spans="1:8">
      <c r="A768" s="12" t="s">
        <v>45</v>
      </c>
      <c r="B768" s="12" t="s">
        <v>76</v>
      </c>
      <c r="C768" s="25" t="s">
        <v>295</v>
      </c>
      <c r="D768" s="26"/>
      <c r="E768" s="26">
        <v>0</v>
      </c>
      <c r="F768" s="27">
        <v>1</v>
      </c>
      <c r="G768" s="28">
        <f>STOCK!$F768*STOCK!$E768</f>
        <v>0</v>
      </c>
      <c r="H768" s="29"/>
    </row>
    <row r="769" spans="1:8">
      <c r="A769" s="12" t="s">
        <v>45</v>
      </c>
      <c r="B769" s="12" t="s">
        <v>1256</v>
      </c>
      <c r="C769" s="25" t="s">
        <v>295</v>
      </c>
      <c r="D769" s="26"/>
      <c r="E769" s="26">
        <v>0</v>
      </c>
      <c r="F769" s="27">
        <v>2.75</v>
      </c>
      <c r="G769" s="28">
        <f>STOCK!$F769*STOCK!$E769</f>
        <v>0</v>
      </c>
      <c r="H769" s="29"/>
    </row>
    <row r="770" spans="1:8">
      <c r="A770" s="12" t="s">
        <v>52</v>
      </c>
      <c r="B770" s="12" t="s">
        <v>77</v>
      </c>
      <c r="C770" s="25" t="s">
        <v>295</v>
      </c>
      <c r="D770" s="26"/>
      <c r="E770" s="26">
        <v>0</v>
      </c>
      <c r="F770" s="27">
        <v>22.5</v>
      </c>
      <c r="G770" s="28">
        <f>STOCK!$F770*STOCK!$E770</f>
        <v>0</v>
      </c>
      <c r="H770" s="29"/>
    </row>
    <row r="771" spans="1:8">
      <c r="A771" s="12" t="s">
        <v>52</v>
      </c>
      <c r="B771" s="12" t="s">
        <v>1257</v>
      </c>
      <c r="C771" s="25" t="s">
        <v>295</v>
      </c>
      <c r="D771" s="26"/>
      <c r="E771" s="26">
        <v>0</v>
      </c>
      <c r="F771" s="27">
        <v>27</v>
      </c>
      <c r="G771" s="28">
        <f>STOCK!$F771*STOCK!$E771</f>
        <v>0</v>
      </c>
      <c r="H771" s="29"/>
    </row>
    <row r="772" spans="1:8">
      <c r="A772" s="12" t="s">
        <v>52</v>
      </c>
      <c r="B772" s="12" t="s">
        <v>1258</v>
      </c>
      <c r="C772" s="25" t="s">
        <v>295</v>
      </c>
      <c r="D772" s="26"/>
      <c r="E772" s="26">
        <v>0</v>
      </c>
      <c r="F772" s="27">
        <v>12.09</v>
      </c>
      <c r="G772" s="28">
        <f>STOCK!$F772*STOCK!$E772</f>
        <v>0</v>
      </c>
      <c r="H772" s="29"/>
    </row>
    <row r="773" spans="1:8">
      <c r="A773" s="12" t="s">
        <v>52</v>
      </c>
      <c r="B773" s="12" t="s">
        <v>1259</v>
      </c>
      <c r="C773" s="25" t="s">
        <v>295</v>
      </c>
      <c r="D773" s="26"/>
      <c r="E773" s="26">
        <v>0</v>
      </c>
      <c r="F773" s="27">
        <v>28</v>
      </c>
      <c r="G773" s="28">
        <f>STOCK!$F773*STOCK!$E773</f>
        <v>0</v>
      </c>
      <c r="H773" s="29"/>
    </row>
    <row r="774" spans="1:8">
      <c r="A774" s="12" t="s">
        <v>52</v>
      </c>
      <c r="B774" s="12" t="s">
        <v>1260</v>
      </c>
      <c r="C774" s="25" t="s">
        <v>295</v>
      </c>
      <c r="D774" s="26"/>
      <c r="E774" s="26">
        <v>0</v>
      </c>
      <c r="F774" s="27">
        <v>3.95</v>
      </c>
      <c r="G774" s="28">
        <f>STOCK!$F774*STOCK!$E774</f>
        <v>0</v>
      </c>
      <c r="H774" s="29"/>
    </row>
    <row r="775" spans="1:8">
      <c r="A775" s="12" t="s">
        <v>52</v>
      </c>
      <c r="B775" s="12" t="s">
        <v>1261</v>
      </c>
      <c r="C775" s="25" t="s">
        <v>295</v>
      </c>
      <c r="D775" s="26"/>
      <c r="E775" s="26">
        <v>0</v>
      </c>
      <c r="F775" s="27">
        <v>11.15</v>
      </c>
      <c r="G775" s="28">
        <f>STOCK!$F775*STOCK!$E775</f>
        <v>0</v>
      </c>
      <c r="H775" s="29"/>
    </row>
    <row r="776" spans="1:8">
      <c r="A776" s="12" t="s">
        <v>52</v>
      </c>
      <c r="B776" s="12" t="s">
        <v>1262</v>
      </c>
      <c r="C776" s="25" t="s">
        <v>295</v>
      </c>
      <c r="D776" s="26"/>
      <c r="E776" s="26">
        <v>0</v>
      </c>
      <c r="F776" s="27">
        <v>9.58</v>
      </c>
      <c r="G776" s="28">
        <f>STOCK!$F776*STOCK!$E776</f>
        <v>0</v>
      </c>
      <c r="H776" s="29"/>
    </row>
    <row r="777" spans="1:8">
      <c r="A777" s="12" t="s">
        <v>52</v>
      </c>
      <c r="B777" s="12" t="s">
        <v>1263</v>
      </c>
      <c r="C777" s="25" t="s">
        <v>295</v>
      </c>
      <c r="D777" s="26"/>
      <c r="E777" s="26">
        <v>0</v>
      </c>
      <c r="F777" s="27">
        <v>35</v>
      </c>
      <c r="G777" s="28">
        <f>STOCK!$F777*STOCK!$E777</f>
        <v>0</v>
      </c>
      <c r="H777" s="29"/>
    </row>
    <row r="778" spans="1:8">
      <c r="A778" s="12" t="s">
        <v>52</v>
      </c>
      <c r="B778" s="12" t="s">
        <v>1264</v>
      </c>
      <c r="C778" s="25" t="s">
        <v>295</v>
      </c>
      <c r="D778" s="26"/>
      <c r="E778" s="26">
        <v>0</v>
      </c>
      <c r="F778" s="27">
        <v>16.899999999999999</v>
      </c>
      <c r="G778" s="28">
        <f>STOCK!$F778*STOCK!$E778</f>
        <v>0</v>
      </c>
      <c r="H778" s="29"/>
    </row>
    <row r="779" spans="1:8">
      <c r="A779" s="12" t="s">
        <v>52</v>
      </c>
      <c r="B779" s="12" t="s">
        <v>1265</v>
      </c>
      <c r="C779" s="25" t="s">
        <v>295</v>
      </c>
      <c r="D779" s="26"/>
      <c r="E779" s="26">
        <v>0</v>
      </c>
      <c r="F779" s="27">
        <v>7.26</v>
      </c>
      <c r="G779" s="28">
        <f>STOCK!$F779*STOCK!$E779</f>
        <v>0</v>
      </c>
      <c r="H779" s="29"/>
    </row>
    <row r="780" spans="1:8">
      <c r="A780" s="12" t="s">
        <v>52</v>
      </c>
      <c r="B780" s="12" t="s">
        <v>1266</v>
      </c>
      <c r="C780" s="25" t="s">
        <v>295</v>
      </c>
      <c r="D780" s="26"/>
      <c r="E780" s="26">
        <v>0</v>
      </c>
      <c r="F780" s="27">
        <v>15</v>
      </c>
      <c r="G780" s="28">
        <f>STOCK!$F780*STOCK!$E780</f>
        <v>0</v>
      </c>
      <c r="H780" s="29"/>
    </row>
    <row r="781" spans="1:8">
      <c r="A781" s="12" t="s">
        <v>52</v>
      </c>
      <c r="B781" s="12" t="s">
        <v>1267</v>
      </c>
      <c r="C781" s="25" t="s">
        <v>295</v>
      </c>
      <c r="D781" s="26"/>
      <c r="E781" s="26">
        <v>0</v>
      </c>
      <c r="F781" s="27">
        <v>24.22</v>
      </c>
      <c r="G781" s="28">
        <f>STOCK!$F781*STOCK!$E781</f>
        <v>0</v>
      </c>
      <c r="H781" s="29"/>
    </row>
    <row r="782" spans="1:8">
      <c r="A782" s="12" t="s">
        <v>52</v>
      </c>
      <c r="B782" s="12" t="s">
        <v>78</v>
      </c>
      <c r="C782" s="25" t="s">
        <v>295</v>
      </c>
      <c r="D782" s="26"/>
      <c r="E782" s="26">
        <v>0</v>
      </c>
      <c r="F782" s="27">
        <v>16.53</v>
      </c>
      <c r="G782" s="28">
        <f>STOCK!$F782*STOCK!$E782</f>
        <v>0</v>
      </c>
      <c r="H782" s="29"/>
    </row>
    <row r="783" spans="1:8">
      <c r="A783" s="12" t="s">
        <v>52</v>
      </c>
      <c r="B783" s="12" t="s">
        <v>1268</v>
      </c>
      <c r="C783" s="25" t="s">
        <v>295</v>
      </c>
      <c r="D783" s="26"/>
      <c r="E783" s="26">
        <v>0</v>
      </c>
      <c r="F783" s="27">
        <v>16.8</v>
      </c>
      <c r="G783" s="28">
        <f>STOCK!$F783*STOCK!$E783</f>
        <v>0</v>
      </c>
      <c r="H783" s="29"/>
    </row>
    <row r="784" spans="1:8">
      <c r="A784" s="12" t="s">
        <v>52</v>
      </c>
      <c r="B784" s="12" t="s">
        <v>1269</v>
      </c>
      <c r="C784" s="25" t="s">
        <v>295</v>
      </c>
      <c r="D784" s="26"/>
      <c r="E784" s="26">
        <v>0</v>
      </c>
      <c r="F784" s="27">
        <v>7.93</v>
      </c>
      <c r="G784" s="28">
        <f>STOCK!$F784*STOCK!$E784</f>
        <v>0</v>
      </c>
      <c r="H784" s="29"/>
    </row>
    <row r="785" spans="1:8">
      <c r="A785" s="12" t="s">
        <v>52</v>
      </c>
      <c r="B785" s="12" t="s">
        <v>1270</v>
      </c>
      <c r="C785" s="25" t="s">
        <v>295</v>
      </c>
      <c r="D785" s="26"/>
      <c r="E785" s="26">
        <v>0</v>
      </c>
      <c r="F785" s="27">
        <v>11</v>
      </c>
      <c r="G785" s="28">
        <f>STOCK!$F785*STOCK!$E785</f>
        <v>0</v>
      </c>
      <c r="H785" s="29"/>
    </row>
    <row r="786" spans="1:8">
      <c r="A786" s="12" t="s">
        <v>52</v>
      </c>
      <c r="B786" s="12" t="s">
        <v>1271</v>
      </c>
      <c r="C786" s="25" t="s">
        <v>295</v>
      </c>
      <c r="D786" s="26"/>
      <c r="E786" s="26">
        <v>0</v>
      </c>
      <c r="F786" s="27">
        <v>16</v>
      </c>
      <c r="G786" s="28">
        <f>STOCK!$F786*STOCK!$E786</f>
        <v>0</v>
      </c>
      <c r="H786" s="29"/>
    </row>
    <row r="787" spans="1:8">
      <c r="A787" s="12" t="s">
        <v>52</v>
      </c>
      <c r="B787" s="12" t="s">
        <v>1272</v>
      </c>
      <c r="C787" s="25" t="s">
        <v>295</v>
      </c>
      <c r="D787" s="26"/>
      <c r="E787" s="26">
        <v>0</v>
      </c>
      <c r="F787" s="27">
        <v>13</v>
      </c>
      <c r="G787" s="28">
        <f>STOCK!$F787*STOCK!$E787</f>
        <v>0</v>
      </c>
      <c r="H787" s="29"/>
    </row>
    <row r="788" spans="1:8">
      <c r="A788" s="12" t="s">
        <v>1376</v>
      </c>
      <c r="B788" s="12" t="s">
        <v>1391</v>
      </c>
      <c r="C788" s="25" t="s">
        <v>1406</v>
      </c>
      <c r="D788" s="26"/>
      <c r="E788" s="26">
        <v>0</v>
      </c>
      <c r="F788" s="27">
        <v>34.74</v>
      </c>
      <c r="G788" s="28">
        <f>STOCK!$F788*STOCK!$E788</f>
        <v>0</v>
      </c>
      <c r="H788" s="29"/>
    </row>
    <row r="789" spans="1:8">
      <c r="A789" s="12" t="s">
        <v>1376</v>
      </c>
      <c r="B789" s="12" t="s">
        <v>1392</v>
      </c>
      <c r="C789" s="25" t="s">
        <v>1417</v>
      </c>
      <c r="D789" s="26"/>
      <c r="E789" s="26">
        <v>0</v>
      </c>
      <c r="F789" s="27">
        <v>57.39</v>
      </c>
      <c r="G789" s="28">
        <f>STOCK!$F789*STOCK!$E789</f>
        <v>0</v>
      </c>
      <c r="H789" s="29"/>
    </row>
    <row r="790" spans="1:8">
      <c r="A790" s="12" t="s">
        <v>1376</v>
      </c>
      <c r="B790" s="12" t="s">
        <v>1393</v>
      </c>
      <c r="C790" s="25" t="s">
        <v>1417</v>
      </c>
      <c r="D790" s="26"/>
      <c r="E790" s="26">
        <v>0</v>
      </c>
      <c r="F790" s="27">
        <v>39</v>
      </c>
      <c r="G790" s="28">
        <f>STOCK!$F790*STOCK!$E790</f>
        <v>0</v>
      </c>
      <c r="H790" s="29"/>
    </row>
    <row r="791" spans="1:8">
      <c r="A791" s="12" t="s">
        <v>10</v>
      </c>
      <c r="B791" s="12" t="s">
        <v>79</v>
      </c>
      <c r="C791" s="25" t="s">
        <v>9</v>
      </c>
      <c r="D791" s="26"/>
      <c r="E791" s="26">
        <v>0</v>
      </c>
      <c r="F791" s="27">
        <v>8</v>
      </c>
      <c r="G791" s="28">
        <f>STOCK!$F791*STOCK!$E791</f>
        <v>0</v>
      </c>
      <c r="H791" s="29"/>
    </row>
    <row r="792" spans="1:8">
      <c r="A792" s="12" t="s">
        <v>1032</v>
      </c>
      <c r="B792" s="12" t="s">
        <v>1093</v>
      </c>
      <c r="C792" s="25" t="s">
        <v>13</v>
      </c>
      <c r="D792" s="26"/>
      <c r="E792" s="26">
        <v>0</v>
      </c>
      <c r="F792" s="27">
        <v>4.1500000000000004</v>
      </c>
      <c r="G792" s="28">
        <f>STOCK!$F792*STOCK!$E792</f>
        <v>0</v>
      </c>
      <c r="H792" s="29"/>
    </row>
    <row r="793" spans="1:8">
      <c r="A793" s="12" t="s">
        <v>16</v>
      </c>
      <c r="B793" s="12" t="s">
        <v>882</v>
      </c>
      <c r="C793" s="25" t="s">
        <v>13</v>
      </c>
      <c r="D793" s="26"/>
      <c r="E793" s="26">
        <v>0</v>
      </c>
      <c r="F793" s="27">
        <v>0.99</v>
      </c>
      <c r="G793" s="28">
        <f>STOCK!$F793*STOCK!$E793</f>
        <v>0</v>
      </c>
      <c r="H793" s="29"/>
    </row>
    <row r="794" spans="1:8">
      <c r="A794" s="12" t="s">
        <v>21</v>
      </c>
      <c r="B794" s="12" t="s">
        <v>80</v>
      </c>
      <c r="C794" s="25" t="s">
        <v>9</v>
      </c>
      <c r="D794" s="26"/>
      <c r="E794" s="26">
        <v>0</v>
      </c>
      <c r="F794" s="27">
        <v>5.9</v>
      </c>
      <c r="G794" s="28">
        <f>STOCK!$F794*STOCK!$E794</f>
        <v>0</v>
      </c>
      <c r="H794" s="29"/>
    </row>
    <row r="795" spans="1:8">
      <c r="A795" s="12" t="s">
        <v>27</v>
      </c>
      <c r="B795" s="12" t="s">
        <v>81</v>
      </c>
      <c r="C795" s="25" t="s">
        <v>9</v>
      </c>
      <c r="D795" s="26"/>
      <c r="E795" s="26">
        <v>0</v>
      </c>
      <c r="F795" s="27">
        <v>20.9</v>
      </c>
      <c r="G795" s="28">
        <f>STOCK!$F795*STOCK!$E795</f>
        <v>0</v>
      </c>
      <c r="H795" s="29"/>
    </row>
    <row r="796" spans="1:8">
      <c r="A796" s="12" t="s">
        <v>1376</v>
      </c>
      <c r="B796" s="12" t="s">
        <v>1443</v>
      </c>
      <c r="C796" s="25" t="s">
        <v>1419</v>
      </c>
      <c r="D796" s="26"/>
      <c r="E796" s="26">
        <v>0</v>
      </c>
      <c r="F796" s="27">
        <v>55.13</v>
      </c>
      <c r="G796" s="28">
        <f>STOCK!$F796*STOCK!$E796</f>
        <v>0</v>
      </c>
      <c r="H796" s="29"/>
    </row>
    <row r="797" spans="1:8">
      <c r="A797" s="12" t="s">
        <v>498</v>
      </c>
      <c r="B797" s="12" t="s">
        <v>727</v>
      </c>
      <c r="C797" s="25" t="s">
        <v>9</v>
      </c>
      <c r="D797" s="26"/>
      <c r="E797" s="26">
        <v>0</v>
      </c>
      <c r="F797" s="27">
        <v>24</v>
      </c>
      <c r="G797" s="28">
        <f>STOCK!$F797*STOCK!$E797</f>
        <v>0</v>
      </c>
      <c r="H797" s="29"/>
    </row>
    <row r="798" spans="1:8">
      <c r="A798" s="12" t="s">
        <v>498</v>
      </c>
      <c r="B798" s="12" t="s">
        <v>728</v>
      </c>
      <c r="C798" s="25" t="s">
        <v>9</v>
      </c>
      <c r="D798" s="26"/>
      <c r="E798" s="26">
        <v>0</v>
      </c>
      <c r="F798" s="27">
        <v>31.4</v>
      </c>
      <c r="G798" s="28">
        <f>STOCK!$F798*STOCK!$E798</f>
        <v>0</v>
      </c>
      <c r="H798" s="29"/>
    </row>
    <row r="799" spans="1:8">
      <c r="A799" s="12" t="s">
        <v>498</v>
      </c>
      <c r="B799" s="12" t="s">
        <v>570</v>
      </c>
      <c r="C799" s="25" t="s">
        <v>9</v>
      </c>
      <c r="D799" s="26">
        <v>20</v>
      </c>
      <c r="E799" s="26">
        <v>20</v>
      </c>
      <c r="F799" s="27">
        <v>1</v>
      </c>
      <c r="G799" s="28">
        <f>STOCK!$F799*STOCK!$E799</f>
        <v>20</v>
      </c>
      <c r="H799" s="29"/>
    </row>
    <row r="800" spans="1:8">
      <c r="A800" s="12" t="s">
        <v>498</v>
      </c>
      <c r="B800" s="12" t="s">
        <v>729</v>
      </c>
      <c r="C800" s="25" t="s">
        <v>9</v>
      </c>
      <c r="D800" s="26"/>
      <c r="E800" s="26">
        <v>0</v>
      </c>
      <c r="F800" s="27">
        <v>18.5</v>
      </c>
      <c r="G800" s="28">
        <f>STOCK!$F800*STOCK!$E800</f>
        <v>0</v>
      </c>
      <c r="H800" s="29"/>
    </row>
    <row r="801" spans="1:8">
      <c r="A801" s="12" t="s">
        <v>34</v>
      </c>
      <c r="B801" s="12" t="s">
        <v>571</v>
      </c>
      <c r="C801" s="25" t="s">
        <v>1410</v>
      </c>
      <c r="D801" s="26">
        <v>8</v>
      </c>
      <c r="E801" s="26">
        <v>8</v>
      </c>
      <c r="F801" s="27">
        <v>55.5</v>
      </c>
      <c r="G801" s="28">
        <f>STOCK!$F801*STOCK!$E801</f>
        <v>444</v>
      </c>
      <c r="H801" s="29"/>
    </row>
    <row r="802" spans="1:8">
      <c r="A802" s="12" t="s">
        <v>16</v>
      </c>
      <c r="B802" s="12" t="s">
        <v>572</v>
      </c>
      <c r="C802" s="25" t="s">
        <v>9</v>
      </c>
      <c r="D802" s="26">
        <v>8</v>
      </c>
      <c r="E802" s="26">
        <v>8</v>
      </c>
      <c r="F802" s="27">
        <v>0.95</v>
      </c>
      <c r="G802" s="28">
        <f>STOCK!$F802*STOCK!$E802</f>
        <v>7.6</v>
      </c>
      <c r="H802" s="29"/>
    </row>
    <row r="803" spans="1:8">
      <c r="A803" s="12" t="s">
        <v>16</v>
      </c>
      <c r="B803" s="12" t="s">
        <v>1428</v>
      </c>
      <c r="C803" s="25" t="s">
        <v>13</v>
      </c>
      <c r="D803" s="26"/>
      <c r="E803" s="26">
        <v>0</v>
      </c>
      <c r="F803" s="27">
        <v>1.38</v>
      </c>
      <c r="G803" s="28">
        <f>STOCK!$F803*STOCK!$E803</f>
        <v>0</v>
      </c>
      <c r="H803" s="29"/>
    </row>
    <row r="804" spans="1:8">
      <c r="A804" s="12" t="s">
        <v>16</v>
      </c>
      <c r="B804" s="12" t="s">
        <v>885</v>
      </c>
      <c r="C804" s="25" t="s">
        <v>9</v>
      </c>
      <c r="D804" s="26"/>
      <c r="E804" s="26">
        <v>0</v>
      </c>
      <c r="F804" s="27">
        <v>10.1</v>
      </c>
      <c r="G804" s="28">
        <f>STOCK!$F804*STOCK!$E804</f>
        <v>0</v>
      </c>
      <c r="H804" s="29"/>
    </row>
    <row r="805" spans="1:8">
      <c r="A805" s="12" t="s">
        <v>15</v>
      </c>
      <c r="B805" s="12" t="s">
        <v>82</v>
      </c>
      <c r="C805" s="25" t="s">
        <v>9</v>
      </c>
      <c r="D805" s="26"/>
      <c r="E805" s="26">
        <v>0</v>
      </c>
      <c r="F805" s="27">
        <v>9</v>
      </c>
      <c r="G805" s="28">
        <f>STOCK!$F805*STOCK!$E805</f>
        <v>0</v>
      </c>
      <c r="H805" s="29"/>
    </row>
    <row r="806" spans="1:8">
      <c r="A806" s="12" t="s">
        <v>34</v>
      </c>
      <c r="B806" s="12" t="s">
        <v>1700</v>
      </c>
      <c r="C806" s="25" t="s">
        <v>13</v>
      </c>
      <c r="D806" s="26">
        <v>8</v>
      </c>
      <c r="E806" s="26">
        <v>8</v>
      </c>
      <c r="F806" s="27">
        <v>0.21</v>
      </c>
      <c r="G806" s="28">
        <f>STOCK!$F806*STOCK!$E806</f>
        <v>1.68</v>
      </c>
      <c r="H806" s="29"/>
    </row>
    <row r="807" spans="1:8">
      <c r="A807" s="12" t="s">
        <v>17</v>
      </c>
      <c r="B807" s="12" t="s">
        <v>1273</v>
      </c>
      <c r="C807" s="25" t="s">
        <v>24</v>
      </c>
      <c r="D807" s="26"/>
      <c r="E807" s="26">
        <v>0</v>
      </c>
      <c r="F807" s="27">
        <v>19.77</v>
      </c>
      <c r="G807" s="28">
        <f>STOCK!$F807*STOCK!$E807</f>
        <v>0</v>
      </c>
      <c r="H807" s="29"/>
    </row>
    <row r="808" spans="1:8">
      <c r="A808" s="12" t="s">
        <v>17</v>
      </c>
      <c r="B808" s="12" t="s">
        <v>1274</v>
      </c>
      <c r="C808" s="25" t="s">
        <v>295</v>
      </c>
      <c r="D808" s="26"/>
      <c r="E808" s="26">
        <v>0</v>
      </c>
      <c r="F808" s="27">
        <v>4</v>
      </c>
      <c r="G808" s="28">
        <f>STOCK!$F808*STOCK!$E808</f>
        <v>0</v>
      </c>
      <c r="H808" s="29"/>
    </row>
    <row r="809" spans="1:8">
      <c r="A809" s="12" t="s">
        <v>8</v>
      </c>
      <c r="B809" s="12" t="s">
        <v>471</v>
      </c>
      <c r="C809" s="25" t="s">
        <v>13</v>
      </c>
      <c r="D809" s="26">
        <v>25</v>
      </c>
      <c r="E809" s="26">
        <v>25</v>
      </c>
      <c r="F809" s="27">
        <v>31</v>
      </c>
      <c r="G809" s="28">
        <f>STOCK!$F809*STOCK!$E809</f>
        <v>775</v>
      </c>
      <c r="H809" s="29"/>
    </row>
    <row r="810" spans="1:8">
      <c r="A810" s="12" t="s">
        <v>8</v>
      </c>
      <c r="B810" s="12" t="s">
        <v>472</v>
      </c>
      <c r="C810" s="25" t="s">
        <v>9</v>
      </c>
      <c r="D810" s="26">
        <v>25</v>
      </c>
      <c r="E810" s="26">
        <v>25</v>
      </c>
      <c r="F810" s="27">
        <v>35.950000000000003</v>
      </c>
      <c r="G810" s="28">
        <f>STOCK!$F810*STOCK!$E810</f>
        <v>898.75</v>
      </c>
      <c r="H810" s="29"/>
    </row>
    <row r="811" spans="1:8">
      <c r="A811" s="12" t="s">
        <v>8</v>
      </c>
      <c r="B811" s="12" t="s">
        <v>473</v>
      </c>
      <c r="C811" s="25" t="s">
        <v>9</v>
      </c>
      <c r="D811" s="26"/>
      <c r="E811" s="26">
        <v>0</v>
      </c>
      <c r="F811" s="27">
        <v>16</v>
      </c>
      <c r="G811" s="28">
        <f>STOCK!$F811*STOCK!$E811</f>
        <v>0</v>
      </c>
      <c r="H811" s="29"/>
    </row>
    <row r="812" spans="1:8">
      <c r="A812" s="12" t="s">
        <v>498</v>
      </c>
      <c r="B812" s="12" t="s">
        <v>730</v>
      </c>
      <c r="C812" s="25" t="s">
        <v>9</v>
      </c>
      <c r="D812" s="26"/>
      <c r="E812" s="26">
        <v>0</v>
      </c>
      <c r="F812" s="27">
        <v>12.8</v>
      </c>
      <c r="G812" s="28">
        <f>STOCK!$F812*STOCK!$E812</f>
        <v>0</v>
      </c>
      <c r="H812" s="29"/>
    </row>
    <row r="813" spans="1:8">
      <c r="A813" s="12" t="s">
        <v>17</v>
      </c>
      <c r="B813" s="12" t="s">
        <v>83</v>
      </c>
      <c r="C813" s="25" t="s">
        <v>295</v>
      </c>
      <c r="D813" s="26"/>
      <c r="E813" s="26">
        <v>0</v>
      </c>
      <c r="F813" s="27">
        <v>11.14</v>
      </c>
      <c r="G813" s="28">
        <f>STOCK!$F813*STOCK!$E813</f>
        <v>0</v>
      </c>
      <c r="H813" s="29"/>
    </row>
    <row r="814" spans="1:8">
      <c r="A814" s="12" t="s">
        <v>1376</v>
      </c>
      <c r="B814" s="12" t="s">
        <v>1701</v>
      </c>
      <c r="C814" s="25" t="s">
        <v>13</v>
      </c>
      <c r="D814" s="26"/>
      <c r="E814" s="26">
        <v>0</v>
      </c>
      <c r="F814" s="27">
        <v>7</v>
      </c>
      <c r="G814" s="28">
        <f>STOCK!$F814*STOCK!$E814</f>
        <v>0</v>
      </c>
      <c r="H814" s="29"/>
    </row>
    <row r="815" spans="1:8">
      <c r="A815" s="12" t="s">
        <v>1376</v>
      </c>
      <c r="B815" s="12" t="s">
        <v>1444</v>
      </c>
      <c r="C815" s="25" t="s">
        <v>13</v>
      </c>
      <c r="D815" s="26"/>
      <c r="E815" s="26">
        <v>0</v>
      </c>
      <c r="F815" s="27">
        <v>18.5</v>
      </c>
      <c r="G815" s="28">
        <f>STOCK!$F815*STOCK!$E815</f>
        <v>0</v>
      </c>
      <c r="H815" s="29"/>
    </row>
    <row r="816" spans="1:8">
      <c r="A816" s="12" t="s">
        <v>8</v>
      </c>
      <c r="B816" s="12" t="s">
        <v>474</v>
      </c>
      <c r="C816" s="25" t="s">
        <v>9</v>
      </c>
      <c r="D816" s="26"/>
      <c r="E816" s="26">
        <v>0</v>
      </c>
      <c r="F816" s="27">
        <v>3.7</v>
      </c>
      <c r="G816" s="28">
        <f>STOCK!$F816*STOCK!$E816</f>
        <v>0</v>
      </c>
      <c r="H816" s="29"/>
    </row>
    <row r="817" spans="1:8">
      <c r="A817" s="12" t="s">
        <v>8</v>
      </c>
      <c r="B817" s="12" t="s">
        <v>475</v>
      </c>
      <c r="C817" s="25" t="s">
        <v>9</v>
      </c>
      <c r="D817" s="26"/>
      <c r="E817" s="26">
        <v>0</v>
      </c>
      <c r="F817" s="27">
        <v>10.4</v>
      </c>
      <c r="G817" s="28">
        <f>STOCK!$F817*STOCK!$E817</f>
        <v>0</v>
      </c>
      <c r="H817" s="29"/>
    </row>
    <row r="818" spans="1:8">
      <c r="A818" s="12" t="s">
        <v>17</v>
      </c>
      <c r="B818" s="12" t="s">
        <v>1275</v>
      </c>
      <c r="C818" s="25" t="s">
        <v>295</v>
      </c>
      <c r="D818" s="26"/>
      <c r="E818" s="26">
        <v>0</v>
      </c>
      <c r="F818" s="27">
        <v>13.99</v>
      </c>
      <c r="G818" s="28">
        <f>STOCK!$F818*STOCK!$E818</f>
        <v>0</v>
      </c>
      <c r="H818" s="29"/>
    </row>
    <row r="819" spans="1:8">
      <c r="B819" s="12" t="s">
        <v>883</v>
      </c>
      <c r="C819" s="25" t="s">
        <v>9</v>
      </c>
      <c r="D819" s="26"/>
      <c r="E819" s="26">
        <v>0</v>
      </c>
      <c r="F819" s="27">
        <v>12</v>
      </c>
      <c r="G819" s="28">
        <f>STOCK!$F819*STOCK!$E819</f>
        <v>0</v>
      </c>
      <c r="H819" s="29"/>
    </row>
    <row r="820" spans="1:8">
      <c r="B820" s="12" t="s">
        <v>84</v>
      </c>
      <c r="C820" s="25" t="s">
        <v>9</v>
      </c>
      <c r="D820" s="26"/>
      <c r="E820" s="26">
        <v>0</v>
      </c>
      <c r="F820" s="27">
        <v>23.5</v>
      </c>
      <c r="G820" s="28">
        <f>STOCK!$F820*STOCK!$E820</f>
        <v>0</v>
      </c>
      <c r="H820" s="29"/>
    </row>
    <row r="821" spans="1:8">
      <c r="A821" s="12" t="s">
        <v>10</v>
      </c>
      <c r="B821" s="12" t="s">
        <v>85</v>
      </c>
      <c r="C821" s="25" t="s">
        <v>9</v>
      </c>
      <c r="D821" s="26"/>
      <c r="E821" s="26">
        <v>0</v>
      </c>
      <c r="F821" s="27">
        <v>11</v>
      </c>
      <c r="G821" s="28">
        <f>STOCK!$F821*STOCK!$E821</f>
        <v>0</v>
      </c>
      <c r="H821" s="29"/>
    </row>
    <row r="822" spans="1:8">
      <c r="A822" s="12" t="s">
        <v>1032</v>
      </c>
      <c r="B822" s="12" t="s">
        <v>1094</v>
      </c>
      <c r="C822" s="25" t="s">
        <v>13</v>
      </c>
      <c r="D822" s="26"/>
      <c r="E822" s="26">
        <v>0</v>
      </c>
      <c r="F822" s="27">
        <v>2.87</v>
      </c>
      <c r="G822" s="28">
        <f>STOCK!$F822*STOCK!$E822</f>
        <v>0</v>
      </c>
      <c r="H822" s="29"/>
    </row>
    <row r="823" spans="1:8">
      <c r="A823" s="12" t="s">
        <v>17</v>
      </c>
      <c r="B823" s="12" t="s">
        <v>1276</v>
      </c>
      <c r="C823" s="25" t="s">
        <v>295</v>
      </c>
      <c r="D823" s="26"/>
      <c r="E823" s="26">
        <v>0</v>
      </c>
      <c r="F823" s="27">
        <v>8.9</v>
      </c>
      <c r="G823" s="28">
        <f>STOCK!$F823*STOCK!$E823</f>
        <v>0</v>
      </c>
      <c r="H823" s="29"/>
    </row>
    <row r="824" spans="1:8">
      <c r="A824" s="12" t="s">
        <v>498</v>
      </c>
      <c r="B824" s="12" t="s">
        <v>731</v>
      </c>
      <c r="C824" s="25" t="s">
        <v>9</v>
      </c>
      <c r="D824" s="26"/>
      <c r="E824" s="26">
        <v>0</v>
      </c>
      <c r="F824" s="27">
        <v>8.9</v>
      </c>
      <c r="G824" s="28">
        <f>STOCK!$F824*STOCK!$E824</f>
        <v>0</v>
      </c>
      <c r="H824" s="29"/>
    </row>
    <row r="825" spans="1:8">
      <c r="A825" s="12" t="s">
        <v>17</v>
      </c>
      <c r="B825" s="12" t="s">
        <v>86</v>
      </c>
      <c r="C825" s="25" t="s">
        <v>295</v>
      </c>
      <c r="D825" s="26"/>
      <c r="E825" s="26">
        <v>0</v>
      </c>
      <c r="F825" s="27">
        <v>7.8</v>
      </c>
      <c r="G825" s="28">
        <f>STOCK!$F825*STOCK!$E825</f>
        <v>0</v>
      </c>
      <c r="H825" s="29"/>
    </row>
    <row r="826" spans="1:8">
      <c r="A826" s="12" t="s">
        <v>17</v>
      </c>
      <c r="B826" s="12" t="s">
        <v>1277</v>
      </c>
      <c r="C826" s="25" t="s">
        <v>295</v>
      </c>
      <c r="D826" s="26"/>
      <c r="E826" s="26">
        <v>0</v>
      </c>
      <c r="F826" s="27">
        <v>13</v>
      </c>
      <c r="G826" s="28">
        <f>STOCK!$F826*STOCK!$E826</f>
        <v>0</v>
      </c>
      <c r="H826" s="29"/>
    </row>
    <row r="827" spans="1:8">
      <c r="A827" s="12" t="s">
        <v>17</v>
      </c>
      <c r="B827" s="12" t="s">
        <v>1278</v>
      </c>
      <c r="C827" s="25" t="s">
        <v>295</v>
      </c>
      <c r="D827" s="26"/>
      <c r="E827" s="26">
        <v>0</v>
      </c>
      <c r="F827" s="27">
        <v>19.899999999999999</v>
      </c>
      <c r="G827" s="28">
        <f>STOCK!$F827*STOCK!$E827</f>
        <v>0</v>
      </c>
      <c r="H827" s="29"/>
    </row>
    <row r="828" spans="1:8">
      <c r="A828" s="12" t="s">
        <v>32</v>
      </c>
      <c r="B828" s="12" t="s">
        <v>87</v>
      </c>
      <c r="C828" s="25" t="s">
        <v>9</v>
      </c>
      <c r="D828" s="26">
        <v>8</v>
      </c>
      <c r="E828" s="26">
        <v>8</v>
      </c>
      <c r="F828" s="27">
        <v>1</v>
      </c>
      <c r="G828" s="28">
        <f>STOCK!$F828*STOCK!$E828</f>
        <v>8</v>
      </c>
      <c r="H828" s="29"/>
    </row>
    <row r="829" spans="1:8">
      <c r="A829" s="12" t="s">
        <v>294</v>
      </c>
      <c r="B829" s="12" t="s">
        <v>1095</v>
      </c>
      <c r="C829" s="25" t="s">
        <v>9</v>
      </c>
      <c r="D829" s="26"/>
      <c r="E829" s="26">
        <v>0</v>
      </c>
      <c r="F829" s="27">
        <v>1.2</v>
      </c>
      <c r="G829" s="28">
        <f>STOCK!$F829*STOCK!$E829</f>
        <v>0</v>
      </c>
      <c r="H829" s="29"/>
    </row>
    <row r="830" spans="1:8">
      <c r="A830" s="12" t="s">
        <v>294</v>
      </c>
      <c r="B830" s="12" t="s">
        <v>1096</v>
      </c>
      <c r="C830" s="25" t="s">
        <v>9</v>
      </c>
      <c r="D830" s="26"/>
      <c r="E830" s="26">
        <v>0</v>
      </c>
      <c r="F830" s="27">
        <v>0</v>
      </c>
      <c r="G830" s="28">
        <f>STOCK!$F830*STOCK!$E830</f>
        <v>0</v>
      </c>
      <c r="H830" s="29"/>
    </row>
    <row r="831" spans="1:8">
      <c r="A831" s="12" t="s">
        <v>294</v>
      </c>
      <c r="B831" s="12" t="s">
        <v>1097</v>
      </c>
      <c r="C831" s="25" t="s">
        <v>9</v>
      </c>
      <c r="D831" s="26"/>
      <c r="E831" s="26">
        <v>0</v>
      </c>
      <c r="F831" s="27">
        <v>3.93</v>
      </c>
      <c r="G831" s="28">
        <f>STOCK!$F831*STOCK!$E831</f>
        <v>0</v>
      </c>
      <c r="H831" s="29"/>
    </row>
    <row r="832" spans="1:8">
      <c r="A832" s="12" t="s">
        <v>294</v>
      </c>
      <c r="B832" s="12" t="s">
        <v>1098</v>
      </c>
      <c r="C832" s="25" t="s">
        <v>9</v>
      </c>
      <c r="D832" s="26"/>
      <c r="E832" s="26">
        <v>0</v>
      </c>
      <c r="F832" s="27">
        <v>2</v>
      </c>
      <c r="G832" s="28">
        <f>STOCK!$F832*STOCK!$E832</f>
        <v>0</v>
      </c>
      <c r="H832" s="29"/>
    </row>
    <row r="833" spans="1:8">
      <c r="A833" s="12" t="s">
        <v>17</v>
      </c>
      <c r="B833" s="12" t="s">
        <v>1279</v>
      </c>
      <c r="C833" s="25" t="s">
        <v>295</v>
      </c>
      <c r="D833" s="26"/>
      <c r="E833" s="26">
        <v>0</v>
      </c>
      <c r="F833" s="27">
        <v>9.5299999999999994</v>
      </c>
      <c r="G833" s="28">
        <f>STOCK!$F833*STOCK!$E833</f>
        <v>0</v>
      </c>
      <c r="H833" s="29"/>
    </row>
    <row r="834" spans="1:8">
      <c r="B834" s="12" t="s">
        <v>884</v>
      </c>
      <c r="C834" s="25" t="s">
        <v>13</v>
      </c>
      <c r="D834" s="26"/>
      <c r="E834" s="26">
        <v>0</v>
      </c>
      <c r="F834" s="27">
        <v>1</v>
      </c>
      <c r="G834" s="28">
        <f>STOCK!$F834*STOCK!$E834</f>
        <v>0</v>
      </c>
      <c r="H834" s="29"/>
    </row>
    <row r="835" spans="1:8">
      <c r="A835" s="12" t="s">
        <v>1032</v>
      </c>
      <c r="B835" s="12" t="s">
        <v>1099</v>
      </c>
      <c r="C835" s="25" t="s">
        <v>13</v>
      </c>
      <c r="D835" s="26"/>
      <c r="E835" s="26">
        <v>0</v>
      </c>
      <c r="F835" s="27">
        <v>7</v>
      </c>
      <c r="G835" s="28">
        <f>STOCK!$F835*STOCK!$E835</f>
        <v>0</v>
      </c>
      <c r="H835" s="29"/>
    </row>
    <row r="836" spans="1:8">
      <c r="A836" s="12" t="s">
        <v>10</v>
      </c>
      <c r="B836" s="12" t="s">
        <v>573</v>
      </c>
      <c r="C836" s="25" t="s">
        <v>9</v>
      </c>
      <c r="D836" s="26"/>
      <c r="E836" s="26">
        <v>0</v>
      </c>
      <c r="F836" s="27">
        <v>9.01</v>
      </c>
      <c r="G836" s="28">
        <f>STOCK!$F836*STOCK!$E836</f>
        <v>0</v>
      </c>
      <c r="H836" s="29"/>
    </row>
    <row r="837" spans="1:8">
      <c r="A837" s="12" t="s">
        <v>17</v>
      </c>
      <c r="B837" s="12" t="s">
        <v>1280</v>
      </c>
      <c r="C837" s="25" t="s">
        <v>295</v>
      </c>
      <c r="D837" s="26"/>
      <c r="E837" s="26">
        <v>0</v>
      </c>
      <c r="F837" s="27">
        <v>59</v>
      </c>
      <c r="G837" s="28">
        <f>STOCK!$F837*STOCK!$E837</f>
        <v>0</v>
      </c>
      <c r="H837" s="29"/>
    </row>
    <row r="838" spans="1:8">
      <c r="A838" s="12" t="s">
        <v>17</v>
      </c>
      <c r="B838" s="12" t="s">
        <v>1281</v>
      </c>
      <c r="C838" s="25" t="s">
        <v>295</v>
      </c>
      <c r="D838" s="26"/>
      <c r="E838" s="26">
        <v>0</v>
      </c>
      <c r="F838" s="27">
        <v>12.5</v>
      </c>
      <c r="G838" s="28">
        <f>STOCK!$F838*STOCK!$E838</f>
        <v>0</v>
      </c>
      <c r="H838" s="29"/>
    </row>
    <row r="839" spans="1:8">
      <c r="A839" s="12" t="s">
        <v>17</v>
      </c>
      <c r="B839" s="12" t="s">
        <v>1282</v>
      </c>
      <c r="C839" s="25" t="s">
        <v>295</v>
      </c>
      <c r="D839" s="26"/>
      <c r="E839" s="26">
        <v>0</v>
      </c>
      <c r="F839" s="27">
        <v>6.99</v>
      </c>
      <c r="G839" s="28">
        <f>STOCK!$F839*STOCK!$E839</f>
        <v>0</v>
      </c>
      <c r="H839" s="29"/>
    </row>
    <row r="840" spans="1:8">
      <c r="A840" s="12" t="s">
        <v>17</v>
      </c>
      <c r="B840" s="12" t="s">
        <v>1283</v>
      </c>
      <c r="C840" s="25" t="s">
        <v>295</v>
      </c>
      <c r="D840" s="26"/>
      <c r="E840" s="26">
        <v>0</v>
      </c>
      <c r="F840" s="27">
        <v>8.57</v>
      </c>
      <c r="G840" s="28">
        <f>STOCK!$F840*STOCK!$E840</f>
        <v>0</v>
      </c>
      <c r="H840" s="29"/>
    </row>
    <row r="841" spans="1:8">
      <c r="A841" s="12" t="s">
        <v>17</v>
      </c>
      <c r="B841" s="12" t="s">
        <v>1284</v>
      </c>
      <c r="C841" s="25" t="s">
        <v>295</v>
      </c>
      <c r="D841" s="26"/>
      <c r="E841" s="26">
        <v>0</v>
      </c>
      <c r="F841" s="27">
        <v>11.52</v>
      </c>
      <c r="G841" s="28">
        <f>STOCK!$F841*STOCK!$E841</f>
        <v>0</v>
      </c>
      <c r="H841" s="29"/>
    </row>
    <row r="842" spans="1:8">
      <c r="A842" s="12" t="s">
        <v>17</v>
      </c>
      <c r="B842" s="12" t="s">
        <v>1285</v>
      </c>
      <c r="C842" s="25" t="s">
        <v>295</v>
      </c>
      <c r="D842" s="26"/>
      <c r="E842" s="26">
        <v>0</v>
      </c>
      <c r="F842" s="27">
        <v>10.83</v>
      </c>
      <c r="G842" s="28">
        <f>STOCK!$F842*STOCK!$E842</f>
        <v>0</v>
      </c>
      <c r="H842" s="29"/>
    </row>
    <row r="843" spans="1:8">
      <c r="A843" s="12" t="s">
        <v>17</v>
      </c>
      <c r="B843" s="12" t="s">
        <v>88</v>
      </c>
      <c r="C843" s="25" t="s">
        <v>295</v>
      </c>
      <c r="D843" s="26"/>
      <c r="E843" s="26">
        <v>0</v>
      </c>
      <c r="F843" s="27">
        <v>7.06</v>
      </c>
      <c r="G843" s="28">
        <f>STOCK!$F843*STOCK!$E843</f>
        <v>0</v>
      </c>
      <c r="H843" s="29"/>
    </row>
    <row r="844" spans="1:8">
      <c r="A844" s="12" t="s">
        <v>17</v>
      </c>
      <c r="B844" s="12" t="s">
        <v>1458</v>
      </c>
      <c r="C844" s="25" t="s">
        <v>295</v>
      </c>
      <c r="D844" s="26"/>
      <c r="E844" s="26">
        <v>0</v>
      </c>
      <c r="F844" s="27">
        <v>5.0999999999999996</v>
      </c>
      <c r="G844" s="28">
        <f>STOCK!$F844*STOCK!$E844</f>
        <v>0</v>
      </c>
      <c r="H844" s="29"/>
    </row>
    <row r="845" spans="1:8">
      <c r="A845" s="12" t="s">
        <v>1032</v>
      </c>
      <c r="B845" s="12" t="s">
        <v>1468</v>
      </c>
      <c r="C845" s="25" t="s">
        <v>1409</v>
      </c>
      <c r="D845" s="26"/>
      <c r="E845" s="26">
        <v>0</v>
      </c>
      <c r="F845" s="27">
        <v>3</v>
      </c>
      <c r="G845" s="28">
        <f>STOCK!$F845*STOCK!$E845</f>
        <v>0</v>
      </c>
      <c r="H845" s="29"/>
    </row>
    <row r="846" spans="1:8">
      <c r="A846" s="12" t="s">
        <v>1376</v>
      </c>
      <c r="B846" s="12" t="s">
        <v>1394</v>
      </c>
      <c r="C846" s="25" t="s">
        <v>11</v>
      </c>
      <c r="D846" s="26"/>
      <c r="E846" s="26">
        <v>0</v>
      </c>
      <c r="F846" s="27">
        <v>6.8</v>
      </c>
      <c r="G846" s="28">
        <f>STOCK!$F846*STOCK!$E846</f>
        <v>0</v>
      </c>
      <c r="H846" s="29"/>
    </row>
    <row r="847" spans="1:8">
      <c r="A847" s="12" t="s">
        <v>17</v>
      </c>
      <c r="B847" s="12" t="s">
        <v>1702</v>
      </c>
      <c r="C847" s="25" t="s">
        <v>295</v>
      </c>
      <c r="D847" s="26"/>
      <c r="E847" s="26">
        <v>0</v>
      </c>
      <c r="F847" s="27">
        <v>10.130000000000001</v>
      </c>
      <c r="G847" s="28">
        <f>STOCK!$F847*STOCK!$E847</f>
        <v>0</v>
      </c>
      <c r="H847" s="29"/>
    </row>
    <row r="848" spans="1:8">
      <c r="A848" s="12" t="s">
        <v>27</v>
      </c>
      <c r="B848" s="12" t="s">
        <v>1703</v>
      </c>
      <c r="C848" s="25" t="s">
        <v>9</v>
      </c>
      <c r="D848" s="26"/>
      <c r="E848" s="26">
        <v>0</v>
      </c>
      <c r="F848" s="27">
        <v>22</v>
      </c>
      <c r="G848" s="28">
        <f>STOCK!$F848*STOCK!$E848</f>
        <v>0</v>
      </c>
      <c r="H848" s="29"/>
    </row>
    <row r="849" spans="1:8">
      <c r="A849" s="12" t="s">
        <v>1376</v>
      </c>
      <c r="B849" s="12" t="s">
        <v>1704</v>
      </c>
      <c r="C849" s="25" t="s">
        <v>13</v>
      </c>
      <c r="D849" s="26"/>
      <c r="E849" s="26">
        <v>0</v>
      </c>
      <c r="F849" s="27">
        <v>6.85</v>
      </c>
      <c r="G849" s="28">
        <f>STOCK!$F849*STOCK!$E849</f>
        <v>0</v>
      </c>
      <c r="H849" s="29"/>
    </row>
    <row r="850" spans="1:8">
      <c r="A850" s="12" t="s">
        <v>1376</v>
      </c>
      <c r="B850" s="12" t="s">
        <v>1705</v>
      </c>
      <c r="C850" s="25" t="s">
        <v>1405</v>
      </c>
      <c r="D850" s="26"/>
      <c r="E850" s="26">
        <v>0</v>
      </c>
      <c r="F850" s="27">
        <v>8.5</v>
      </c>
      <c r="G850" s="28">
        <f>STOCK!$F850*STOCK!$E850</f>
        <v>0</v>
      </c>
      <c r="H850" s="29"/>
    </row>
    <row r="851" spans="1:8">
      <c r="A851" s="12" t="s">
        <v>1376</v>
      </c>
      <c r="B851" s="12" t="s">
        <v>1706</v>
      </c>
      <c r="C851" s="25" t="s">
        <v>1418</v>
      </c>
      <c r="D851" s="26"/>
      <c r="E851" s="26">
        <v>0</v>
      </c>
      <c r="F851" s="27">
        <v>31.45</v>
      </c>
      <c r="G851" s="28">
        <f>STOCK!$F851*STOCK!$E851</f>
        <v>0</v>
      </c>
      <c r="H851" s="29"/>
    </row>
    <row r="852" spans="1:8">
      <c r="A852" s="12" t="s">
        <v>1376</v>
      </c>
      <c r="B852" s="12" t="s">
        <v>1707</v>
      </c>
      <c r="C852" s="25" t="s">
        <v>13</v>
      </c>
      <c r="D852" s="26"/>
      <c r="E852" s="26">
        <v>0</v>
      </c>
      <c r="F852" s="27">
        <v>32</v>
      </c>
      <c r="G852" s="28">
        <f>STOCK!$F852*STOCK!$E852</f>
        <v>0</v>
      </c>
      <c r="H852" s="29"/>
    </row>
    <row r="853" spans="1:8">
      <c r="A853" s="12" t="s">
        <v>10</v>
      </c>
      <c r="B853" s="12" t="s">
        <v>575</v>
      </c>
      <c r="C853" s="25" t="s">
        <v>9</v>
      </c>
      <c r="D853" s="26">
        <v>5</v>
      </c>
      <c r="E853" s="26">
        <v>5</v>
      </c>
      <c r="F853" s="27">
        <v>8</v>
      </c>
      <c r="G853" s="28">
        <f>STOCK!$F853*STOCK!$E853</f>
        <v>40</v>
      </c>
      <c r="H853" s="29"/>
    </row>
    <row r="854" spans="1:8">
      <c r="A854" s="12" t="s">
        <v>16</v>
      </c>
      <c r="B854" s="12" t="s">
        <v>1556</v>
      </c>
      <c r="C854" s="25" t="s">
        <v>1557</v>
      </c>
      <c r="D854" s="26">
        <v>15</v>
      </c>
      <c r="E854" s="26">
        <v>15</v>
      </c>
      <c r="F854" s="27">
        <v>0.78</v>
      </c>
      <c r="G854" s="28">
        <f>STOCK!$F854*STOCK!$E854</f>
        <v>11.7</v>
      </c>
      <c r="H854" s="29"/>
    </row>
    <row r="855" spans="1:8">
      <c r="A855" s="12" t="s">
        <v>10</v>
      </c>
      <c r="B855" s="12" t="s">
        <v>1582</v>
      </c>
      <c r="C855" s="25" t="s">
        <v>13</v>
      </c>
      <c r="D855" s="26">
        <v>6</v>
      </c>
      <c r="E855" s="26">
        <v>6</v>
      </c>
      <c r="F855" s="27">
        <v>3.45</v>
      </c>
      <c r="G855" s="28">
        <f>STOCK!$F855*STOCK!$E855</f>
        <v>20.7</v>
      </c>
      <c r="H855" s="29"/>
    </row>
    <row r="856" spans="1:8">
      <c r="A856" s="12" t="s">
        <v>10</v>
      </c>
      <c r="B856" s="12" t="s">
        <v>887</v>
      </c>
      <c r="C856" s="25" t="s">
        <v>13</v>
      </c>
      <c r="D856" s="26"/>
      <c r="E856" s="26">
        <v>0</v>
      </c>
      <c r="F856" s="27">
        <v>1</v>
      </c>
      <c r="G856" s="28">
        <f>STOCK!$F856*STOCK!$E856</f>
        <v>0</v>
      </c>
      <c r="H856" s="29"/>
    </row>
    <row r="857" spans="1:8">
      <c r="A857" s="12" t="s">
        <v>10</v>
      </c>
      <c r="B857" s="12" t="s">
        <v>888</v>
      </c>
      <c r="C857" s="25" t="s">
        <v>13</v>
      </c>
      <c r="D857" s="26"/>
      <c r="E857" s="26">
        <v>0</v>
      </c>
      <c r="F857" s="27">
        <v>1.95</v>
      </c>
      <c r="G857" s="28">
        <f>STOCK!$F857*STOCK!$E857</f>
        <v>0</v>
      </c>
      <c r="H857" s="29"/>
    </row>
    <row r="858" spans="1:8">
      <c r="B858" s="12" t="s">
        <v>889</v>
      </c>
      <c r="C858" s="25" t="s">
        <v>13</v>
      </c>
      <c r="D858" s="26"/>
      <c r="E858" s="26">
        <v>0</v>
      </c>
      <c r="F858" s="27">
        <v>0.5</v>
      </c>
      <c r="G858" s="28">
        <f>STOCK!$F858*STOCK!$E858</f>
        <v>0</v>
      </c>
      <c r="H858" s="29"/>
    </row>
    <row r="859" spans="1:8">
      <c r="B859" s="12" t="s">
        <v>890</v>
      </c>
      <c r="C859" s="25" t="s">
        <v>13</v>
      </c>
      <c r="D859" s="26"/>
      <c r="E859" s="26">
        <v>0</v>
      </c>
      <c r="F859" s="27">
        <v>0.91</v>
      </c>
      <c r="G859" s="28">
        <f>STOCK!$F859*STOCK!$E859</f>
        <v>0</v>
      </c>
      <c r="H859" s="29"/>
    </row>
    <row r="860" spans="1:8">
      <c r="A860" s="12" t="s">
        <v>368</v>
      </c>
      <c r="B860" s="12" t="s">
        <v>396</v>
      </c>
      <c r="C860" s="25" t="s">
        <v>9</v>
      </c>
      <c r="D860" s="26"/>
      <c r="E860" s="26">
        <v>0</v>
      </c>
      <c r="F860" s="27">
        <v>8.9</v>
      </c>
      <c r="G860" s="28">
        <f>STOCK!$F860*STOCK!$E860</f>
        <v>0</v>
      </c>
      <c r="H860" s="29"/>
    </row>
    <row r="861" spans="1:8">
      <c r="A861" s="12" t="s">
        <v>498</v>
      </c>
      <c r="B861" s="12" t="s">
        <v>732</v>
      </c>
      <c r="C861" s="25" t="s">
        <v>9</v>
      </c>
      <c r="D861" s="26"/>
      <c r="E861" s="26">
        <v>0</v>
      </c>
      <c r="F861" s="27">
        <v>11.7</v>
      </c>
      <c r="G861" s="28">
        <f>STOCK!$F861*STOCK!$E861</f>
        <v>0</v>
      </c>
      <c r="H861" s="29"/>
    </row>
    <row r="862" spans="1:8">
      <c r="A862" s="12" t="s">
        <v>498</v>
      </c>
      <c r="B862" s="12" t="s">
        <v>733</v>
      </c>
      <c r="C862" s="25" t="s">
        <v>9</v>
      </c>
      <c r="D862" s="26"/>
      <c r="E862" s="26">
        <v>0</v>
      </c>
      <c r="F862" s="27">
        <v>13.2</v>
      </c>
      <c r="G862" s="28">
        <f>STOCK!$F862*STOCK!$E862</f>
        <v>0</v>
      </c>
      <c r="H862" s="29"/>
    </row>
    <row r="863" spans="1:8">
      <c r="A863" s="12" t="s">
        <v>16</v>
      </c>
      <c r="B863" s="12" t="s">
        <v>891</v>
      </c>
      <c r="C863" s="25" t="s">
        <v>9</v>
      </c>
      <c r="D863" s="26"/>
      <c r="E863" s="26">
        <v>0</v>
      </c>
      <c r="F863" s="27">
        <v>7</v>
      </c>
      <c r="G863" s="28">
        <f>STOCK!$F863*STOCK!$E863</f>
        <v>0</v>
      </c>
      <c r="H863" s="29"/>
    </row>
    <row r="864" spans="1:8">
      <c r="A864" s="12" t="s">
        <v>17</v>
      </c>
      <c r="B864" s="12" t="s">
        <v>1286</v>
      </c>
      <c r="C864" s="25" t="s">
        <v>295</v>
      </c>
      <c r="D864" s="26"/>
      <c r="E864" s="26">
        <v>0</v>
      </c>
      <c r="F864" s="27">
        <v>23.4</v>
      </c>
      <c r="G864" s="28">
        <f>STOCK!$F864*STOCK!$E864</f>
        <v>0</v>
      </c>
      <c r="H864" s="29"/>
    </row>
    <row r="865" spans="1:8">
      <c r="A865" s="12" t="s">
        <v>294</v>
      </c>
      <c r="B865" s="12" t="s">
        <v>1100</v>
      </c>
      <c r="C865" s="25" t="s">
        <v>9</v>
      </c>
      <c r="D865" s="26"/>
      <c r="E865" s="26">
        <v>0</v>
      </c>
      <c r="F865" s="27">
        <v>9</v>
      </c>
      <c r="G865" s="28">
        <f>STOCK!$F865*STOCK!$E865</f>
        <v>0</v>
      </c>
      <c r="H865" s="29"/>
    </row>
    <row r="866" spans="1:8">
      <c r="A866" s="12" t="s">
        <v>498</v>
      </c>
      <c r="B866" s="12" t="s">
        <v>734</v>
      </c>
      <c r="C866" s="25" t="s">
        <v>9</v>
      </c>
      <c r="D866" s="26"/>
      <c r="E866" s="26">
        <v>0</v>
      </c>
      <c r="F866" s="27">
        <v>14</v>
      </c>
      <c r="G866" s="28">
        <f>STOCK!$F866*STOCK!$E866</f>
        <v>0</v>
      </c>
      <c r="H866" s="29"/>
    </row>
    <row r="867" spans="1:8">
      <c r="A867" s="12" t="s">
        <v>1032</v>
      </c>
      <c r="B867" s="12" t="s">
        <v>1101</v>
      </c>
      <c r="C867" s="25" t="s">
        <v>9</v>
      </c>
      <c r="D867" s="26"/>
      <c r="E867" s="26">
        <v>0</v>
      </c>
      <c r="F867" s="27">
        <v>19.5</v>
      </c>
      <c r="G867" s="28">
        <f>STOCK!$F867*STOCK!$E867</f>
        <v>0</v>
      </c>
      <c r="H867" s="29"/>
    </row>
    <row r="868" spans="1:8">
      <c r="A868" s="12" t="s">
        <v>1032</v>
      </c>
      <c r="B868" s="12" t="s">
        <v>1102</v>
      </c>
      <c r="C868" s="25" t="s">
        <v>9</v>
      </c>
      <c r="D868" s="26">
        <v>20</v>
      </c>
      <c r="E868" s="26">
        <v>20</v>
      </c>
      <c r="F868" s="27">
        <v>6.4</v>
      </c>
      <c r="G868" s="28">
        <f>STOCK!$F868*STOCK!$E868</f>
        <v>128</v>
      </c>
      <c r="H868" s="29"/>
    </row>
    <row r="869" spans="1:8">
      <c r="A869" s="12" t="s">
        <v>16</v>
      </c>
      <c r="B869" s="12" t="s">
        <v>892</v>
      </c>
      <c r="C869" s="25" t="s">
        <v>13</v>
      </c>
      <c r="D869" s="26"/>
      <c r="E869" s="26">
        <v>0</v>
      </c>
      <c r="F869" s="27">
        <v>4.8</v>
      </c>
      <c r="G869" s="28">
        <f>STOCK!$F869*STOCK!$E869</f>
        <v>0</v>
      </c>
      <c r="H869" s="29"/>
    </row>
    <row r="870" spans="1:8">
      <c r="A870" s="12" t="s">
        <v>34</v>
      </c>
      <c r="B870" s="12" t="s">
        <v>576</v>
      </c>
      <c r="C870" s="25" t="s">
        <v>11</v>
      </c>
      <c r="D870" s="26"/>
      <c r="E870" s="26">
        <v>0</v>
      </c>
      <c r="F870" s="27">
        <v>41.48</v>
      </c>
      <c r="G870" s="28">
        <f>STOCK!$F870*STOCK!$E870</f>
        <v>0</v>
      </c>
      <c r="H870" s="29"/>
    </row>
    <row r="871" spans="1:8">
      <c r="A871" s="12" t="s">
        <v>16</v>
      </c>
      <c r="B871" s="12" t="s">
        <v>893</v>
      </c>
      <c r="C871" s="25" t="s">
        <v>13</v>
      </c>
      <c r="D871" s="26"/>
      <c r="E871" s="26">
        <v>0</v>
      </c>
      <c r="F871" s="27">
        <v>2.96</v>
      </c>
      <c r="G871" s="28">
        <f>STOCK!$F871*STOCK!$E871</f>
        <v>0</v>
      </c>
      <c r="H871" s="29"/>
    </row>
    <row r="872" spans="1:8">
      <c r="A872" s="12" t="s">
        <v>16</v>
      </c>
      <c r="B872" s="12" t="s">
        <v>894</v>
      </c>
      <c r="C872" s="25" t="s">
        <v>13</v>
      </c>
      <c r="D872" s="26"/>
      <c r="E872" s="26">
        <v>0</v>
      </c>
      <c r="F872" s="27">
        <v>3.1</v>
      </c>
      <c r="G872" s="28">
        <f>STOCK!$F872*STOCK!$E872</f>
        <v>0</v>
      </c>
      <c r="H872" s="29"/>
    </row>
    <row r="873" spans="1:8">
      <c r="A873" s="12" t="s">
        <v>16</v>
      </c>
      <c r="B873" s="12" t="s">
        <v>895</v>
      </c>
      <c r="C873" s="25" t="s">
        <v>13</v>
      </c>
      <c r="D873" s="26"/>
      <c r="E873" s="26">
        <v>0</v>
      </c>
      <c r="F873" s="27">
        <v>4.9000000000000004</v>
      </c>
      <c r="G873" s="28">
        <f>STOCK!$F873*STOCK!$E873</f>
        <v>0</v>
      </c>
      <c r="H873" s="29"/>
    </row>
    <row r="874" spans="1:8">
      <c r="A874" s="12" t="s">
        <v>16</v>
      </c>
      <c r="B874" s="12" t="s">
        <v>896</v>
      </c>
      <c r="C874" s="25" t="s">
        <v>9</v>
      </c>
      <c r="D874" s="26"/>
      <c r="E874" s="26">
        <v>0</v>
      </c>
      <c r="F874" s="27">
        <v>8.6999999999999993</v>
      </c>
      <c r="G874" s="28">
        <f>STOCK!$F874*STOCK!$E874</f>
        <v>0</v>
      </c>
      <c r="H874" s="29"/>
    </row>
    <row r="875" spans="1:8">
      <c r="A875" s="12" t="s">
        <v>16</v>
      </c>
      <c r="B875" s="12" t="s">
        <v>897</v>
      </c>
      <c r="C875" s="25" t="s">
        <v>13</v>
      </c>
      <c r="D875" s="26"/>
      <c r="E875" s="26">
        <v>0</v>
      </c>
      <c r="F875" s="27">
        <v>4.8</v>
      </c>
      <c r="G875" s="28">
        <f>STOCK!$F875*STOCK!$E875</f>
        <v>0</v>
      </c>
      <c r="H875" s="29"/>
    </row>
    <row r="876" spans="1:8">
      <c r="A876" s="12" t="s">
        <v>16</v>
      </c>
      <c r="B876" s="12" t="s">
        <v>898</v>
      </c>
      <c r="C876" s="25" t="s">
        <v>13</v>
      </c>
      <c r="D876" s="26"/>
      <c r="E876" s="26">
        <v>0</v>
      </c>
      <c r="F876" s="27">
        <v>4.8</v>
      </c>
      <c r="G876" s="28">
        <f>STOCK!$F876*STOCK!$E876</f>
        <v>0</v>
      </c>
      <c r="H876" s="29"/>
    </row>
    <row r="877" spans="1:8">
      <c r="B877" s="12" t="s">
        <v>577</v>
      </c>
      <c r="C877" s="25" t="s">
        <v>1411</v>
      </c>
      <c r="D877" s="26"/>
      <c r="E877" s="26">
        <v>0</v>
      </c>
      <c r="F877" s="27">
        <v>52</v>
      </c>
      <c r="G877" s="28">
        <f>STOCK!$F877*STOCK!$E877</f>
        <v>0</v>
      </c>
      <c r="H877" s="29"/>
    </row>
    <row r="878" spans="1:8">
      <c r="A878" s="12" t="s">
        <v>16</v>
      </c>
      <c r="B878" s="12" t="s">
        <v>1423</v>
      </c>
      <c r="C878" s="25" t="s">
        <v>13</v>
      </c>
      <c r="D878" s="26"/>
      <c r="E878" s="26">
        <v>0</v>
      </c>
      <c r="F878" s="27">
        <v>6.75</v>
      </c>
      <c r="G878" s="28">
        <f>STOCK!$F878*STOCK!$E878</f>
        <v>0</v>
      </c>
      <c r="H878" s="29"/>
    </row>
    <row r="879" spans="1:8">
      <c r="A879" s="12" t="s">
        <v>16</v>
      </c>
      <c r="B879" s="12" t="s">
        <v>1424</v>
      </c>
      <c r="C879" s="25" t="s">
        <v>13</v>
      </c>
      <c r="D879" s="26"/>
      <c r="E879" s="26">
        <v>0</v>
      </c>
      <c r="F879" s="27">
        <v>12.5</v>
      </c>
      <c r="G879" s="28">
        <f>STOCK!$F879*STOCK!$E879</f>
        <v>0</v>
      </c>
      <c r="H879" s="29"/>
    </row>
    <row r="880" spans="1:8">
      <c r="A880" s="12" t="s">
        <v>34</v>
      </c>
      <c r="B880" s="12" t="s">
        <v>578</v>
      </c>
      <c r="C880" s="25" t="s">
        <v>1406</v>
      </c>
      <c r="D880" s="26"/>
      <c r="E880" s="26">
        <v>0</v>
      </c>
      <c r="F880" s="27">
        <v>55.5</v>
      </c>
      <c r="G880" s="28">
        <f>STOCK!$F880*STOCK!$E880</f>
        <v>0</v>
      </c>
      <c r="H880" s="29"/>
    </row>
    <row r="881" spans="1:8">
      <c r="A881" s="12" t="s">
        <v>16</v>
      </c>
      <c r="B881" s="12" t="s">
        <v>899</v>
      </c>
      <c r="C881" s="25" t="s">
        <v>13</v>
      </c>
      <c r="D881" s="26"/>
      <c r="E881" s="26">
        <v>0</v>
      </c>
      <c r="F881" s="27">
        <v>1.65</v>
      </c>
      <c r="G881" s="28">
        <f>STOCK!$F881*STOCK!$E881</f>
        <v>0</v>
      </c>
      <c r="H881" s="29"/>
    </row>
    <row r="882" spans="1:8">
      <c r="A882" s="12" t="s">
        <v>16</v>
      </c>
      <c r="B882" s="12" t="s">
        <v>1425</v>
      </c>
      <c r="C882" s="25" t="s">
        <v>13</v>
      </c>
      <c r="D882" s="26"/>
      <c r="E882" s="26">
        <v>0</v>
      </c>
      <c r="F882" s="27">
        <v>12.5</v>
      </c>
      <c r="G882" s="28">
        <f>STOCK!$F882*STOCK!$E882</f>
        <v>0</v>
      </c>
      <c r="H882" s="29"/>
    </row>
    <row r="883" spans="1:8">
      <c r="B883" s="12" t="s">
        <v>579</v>
      </c>
      <c r="C883" s="25" t="s">
        <v>1406</v>
      </c>
      <c r="D883" s="26">
        <v>6</v>
      </c>
      <c r="E883" s="26">
        <v>6</v>
      </c>
      <c r="F883" s="27">
        <v>37.04</v>
      </c>
      <c r="G883" s="28">
        <f>STOCK!$F883*STOCK!$E883</f>
        <v>222.24</v>
      </c>
      <c r="H883" s="29"/>
    </row>
    <row r="884" spans="1:8">
      <c r="B884" s="12" t="s">
        <v>1445</v>
      </c>
      <c r="C884" s="25" t="s">
        <v>1406</v>
      </c>
      <c r="D884" s="26">
        <v>8</v>
      </c>
      <c r="E884" s="26">
        <v>8</v>
      </c>
      <c r="F884" s="27">
        <v>61.42</v>
      </c>
      <c r="G884" s="28">
        <f>STOCK!$F884*STOCK!$E884</f>
        <v>491.36</v>
      </c>
      <c r="H884" s="29"/>
    </row>
    <row r="885" spans="1:8">
      <c r="A885" s="12" t="s">
        <v>16</v>
      </c>
      <c r="B885" s="12" t="s">
        <v>900</v>
      </c>
      <c r="C885" s="25" t="s">
        <v>13</v>
      </c>
      <c r="D885" s="26"/>
      <c r="E885" s="26">
        <v>0</v>
      </c>
      <c r="F885" s="27">
        <v>4.1399999999999997</v>
      </c>
      <c r="G885" s="28">
        <f>STOCK!$F885*STOCK!$E885</f>
        <v>0</v>
      </c>
      <c r="H885" s="29"/>
    </row>
    <row r="886" spans="1:8">
      <c r="A886" s="12" t="s">
        <v>16</v>
      </c>
      <c r="B886" s="12" t="s">
        <v>901</v>
      </c>
      <c r="C886" s="25" t="s">
        <v>13</v>
      </c>
      <c r="D886" s="26"/>
      <c r="E886" s="26">
        <v>0</v>
      </c>
      <c r="F886" s="27">
        <v>4.8</v>
      </c>
      <c r="G886" s="28">
        <f>STOCK!$F886*STOCK!$E886</f>
        <v>0</v>
      </c>
      <c r="H886" s="29"/>
    </row>
    <row r="887" spans="1:8">
      <c r="A887" s="12" t="s">
        <v>16</v>
      </c>
      <c r="B887" s="12" t="s">
        <v>902</v>
      </c>
      <c r="C887" s="25" t="s">
        <v>13</v>
      </c>
      <c r="D887" s="26"/>
      <c r="E887" s="26">
        <v>0</v>
      </c>
      <c r="F887" s="27">
        <v>12.28</v>
      </c>
      <c r="G887" s="28">
        <f>STOCK!$F887*STOCK!$E887</f>
        <v>0</v>
      </c>
      <c r="H887" s="29"/>
    </row>
    <row r="888" spans="1:8">
      <c r="A888" s="12" t="s">
        <v>16</v>
      </c>
      <c r="B888" s="12" t="s">
        <v>903</v>
      </c>
      <c r="C888" s="25" t="s">
        <v>13</v>
      </c>
      <c r="D888" s="26"/>
      <c r="E888" s="26">
        <v>0</v>
      </c>
      <c r="F888" s="27">
        <v>2.56</v>
      </c>
      <c r="G888" s="28">
        <f>STOCK!$F888*STOCK!$E888</f>
        <v>0</v>
      </c>
      <c r="H888" s="29"/>
    </row>
    <row r="889" spans="1:8">
      <c r="A889" s="12" t="s">
        <v>16</v>
      </c>
      <c r="B889" s="12" t="s">
        <v>904</v>
      </c>
      <c r="C889" s="25" t="s">
        <v>13</v>
      </c>
      <c r="D889" s="26"/>
      <c r="E889" s="26">
        <v>0</v>
      </c>
      <c r="F889" s="27">
        <v>0.6</v>
      </c>
      <c r="G889" s="28">
        <f>STOCK!$F889*STOCK!$E889</f>
        <v>0</v>
      </c>
      <c r="H889" s="29"/>
    </row>
    <row r="890" spans="1:8">
      <c r="A890" s="12" t="s">
        <v>16</v>
      </c>
      <c r="B890" s="12" t="s">
        <v>905</v>
      </c>
      <c r="C890" s="25" t="s">
        <v>13</v>
      </c>
      <c r="D890" s="26"/>
      <c r="E890" s="26">
        <v>0</v>
      </c>
      <c r="F890" s="27">
        <v>0.6</v>
      </c>
      <c r="G890" s="28">
        <f>STOCK!$F890*STOCK!$E890</f>
        <v>0</v>
      </c>
      <c r="H890" s="29"/>
    </row>
    <row r="891" spans="1:8">
      <c r="A891" s="12" t="s">
        <v>16</v>
      </c>
      <c r="B891" s="12" t="s">
        <v>906</v>
      </c>
      <c r="C891" s="25" t="s">
        <v>13</v>
      </c>
      <c r="D891" s="26"/>
      <c r="E891" s="26">
        <v>0</v>
      </c>
      <c r="F891" s="27">
        <v>0.6</v>
      </c>
      <c r="G891" s="28">
        <f>STOCK!$F891*STOCK!$E891</f>
        <v>0</v>
      </c>
      <c r="H891" s="29"/>
    </row>
    <row r="892" spans="1:8">
      <c r="A892" s="12" t="s">
        <v>16</v>
      </c>
      <c r="B892" s="12" t="s">
        <v>907</v>
      </c>
      <c r="C892" s="25" t="s">
        <v>13</v>
      </c>
      <c r="D892" s="26"/>
      <c r="E892" s="26">
        <v>0</v>
      </c>
      <c r="F892" s="27">
        <v>1.4</v>
      </c>
      <c r="G892" s="28">
        <f>STOCK!$F892*STOCK!$E892</f>
        <v>0</v>
      </c>
      <c r="H892" s="29"/>
    </row>
    <row r="893" spans="1:8">
      <c r="A893" s="12" t="s">
        <v>504</v>
      </c>
      <c r="B893" s="12" t="s">
        <v>580</v>
      </c>
      <c r="C893" s="25" t="s">
        <v>1406</v>
      </c>
      <c r="D893" s="26">
        <v>5</v>
      </c>
      <c r="E893" s="26">
        <v>5</v>
      </c>
      <c r="F893" s="27">
        <v>48.68</v>
      </c>
      <c r="G893" s="28">
        <f>STOCK!$F893*STOCK!$E893</f>
        <v>243.4</v>
      </c>
      <c r="H893" s="29"/>
    </row>
    <row r="894" spans="1:8">
      <c r="A894" s="12" t="s">
        <v>10</v>
      </c>
      <c r="B894" s="12" t="s">
        <v>908</v>
      </c>
      <c r="C894" s="25" t="s">
        <v>9</v>
      </c>
      <c r="D894" s="26"/>
      <c r="E894" s="26">
        <v>0</v>
      </c>
      <c r="F894" s="27">
        <v>8</v>
      </c>
      <c r="G894" s="28">
        <f>STOCK!$F894*STOCK!$E894</f>
        <v>0</v>
      </c>
      <c r="H894" s="29"/>
    </row>
    <row r="895" spans="1:8">
      <c r="A895" s="12" t="s">
        <v>1376</v>
      </c>
      <c r="B895" s="12" t="s">
        <v>1395</v>
      </c>
      <c r="C895" s="25" t="s">
        <v>1406</v>
      </c>
      <c r="D895" s="26"/>
      <c r="E895" s="26">
        <v>0</v>
      </c>
      <c r="F895" s="27">
        <v>43.15</v>
      </c>
      <c r="G895" s="28">
        <f>STOCK!$F895*STOCK!$E895</f>
        <v>0</v>
      </c>
      <c r="H895" s="29"/>
    </row>
    <row r="896" spans="1:8">
      <c r="B896" s="12" t="s">
        <v>909</v>
      </c>
      <c r="C896" s="25" t="s">
        <v>9</v>
      </c>
      <c r="D896" s="26"/>
      <c r="E896" s="26">
        <v>0</v>
      </c>
      <c r="F896" s="27">
        <v>13.5</v>
      </c>
      <c r="G896" s="28">
        <f>STOCK!$F896*STOCK!$E896</f>
        <v>0</v>
      </c>
      <c r="H896" s="29"/>
    </row>
    <row r="897" spans="1:8">
      <c r="A897" s="12" t="s">
        <v>1032</v>
      </c>
      <c r="B897" s="12" t="s">
        <v>1103</v>
      </c>
      <c r="C897" s="25" t="s">
        <v>9</v>
      </c>
      <c r="D897" s="26"/>
      <c r="E897" s="26">
        <v>0</v>
      </c>
      <c r="F897" s="27">
        <v>15</v>
      </c>
      <c r="G897" s="28">
        <f>STOCK!$F897*STOCK!$E897</f>
        <v>0</v>
      </c>
      <c r="H897" s="29"/>
    </row>
    <row r="898" spans="1:8">
      <c r="A898" s="12" t="s">
        <v>15</v>
      </c>
      <c r="B898" s="12" t="s">
        <v>341</v>
      </c>
      <c r="C898" s="25" t="s">
        <v>9</v>
      </c>
      <c r="D898" s="26"/>
      <c r="E898" s="26">
        <v>0</v>
      </c>
      <c r="F898" s="27">
        <v>21</v>
      </c>
      <c r="G898" s="28">
        <f>STOCK!$F898*STOCK!$E898</f>
        <v>0</v>
      </c>
      <c r="H898" s="29"/>
    </row>
    <row r="899" spans="1:8">
      <c r="A899" s="12" t="s">
        <v>34</v>
      </c>
      <c r="B899" s="12" t="s">
        <v>581</v>
      </c>
      <c r="C899" s="25" t="s">
        <v>13</v>
      </c>
      <c r="D899" s="26">
        <v>10</v>
      </c>
      <c r="E899" s="26">
        <v>10</v>
      </c>
      <c r="F899" s="27">
        <v>1</v>
      </c>
      <c r="G899" s="28">
        <f>STOCK!$F899*STOCK!$E899</f>
        <v>10</v>
      </c>
      <c r="H899" s="29">
        <v>44454</v>
      </c>
    </row>
    <row r="900" spans="1:8">
      <c r="A900" s="12" t="s">
        <v>17</v>
      </c>
      <c r="B900" s="12" t="s">
        <v>1287</v>
      </c>
      <c r="C900" s="25" t="s">
        <v>295</v>
      </c>
      <c r="D900" s="26"/>
      <c r="E900" s="26">
        <v>0</v>
      </c>
      <c r="F900" s="27">
        <v>7.89</v>
      </c>
      <c r="G900" s="28">
        <f>STOCK!$F900*STOCK!$E900</f>
        <v>0</v>
      </c>
      <c r="H900" s="29"/>
    </row>
    <row r="901" spans="1:8">
      <c r="A901" s="12" t="s">
        <v>1032</v>
      </c>
      <c r="B901" s="12" t="s">
        <v>1104</v>
      </c>
      <c r="C901" s="25" t="s">
        <v>13</v>
      </c>
      <c r="D901" s="26"/>
      <c r="E901" s="26">
        <v>0</v>
      </c>
      <c r="F901" s="27">
        <v>7.36</v>
      </c>
      <c r="G901" s="28">
        <f>STOCK!$F901*STOCK!$E901</f>
        <v>0</v>
      </c>
      <c r="H901" s="29"/>
    </row>
    <row r="902" spans="1:8">
      <c r="A902" s="12" t="s">
        <v>1032</v>
      </c>
      <c r="B902" s="12" t="s">
        <v>1105</v>
      </c>
      <c r="C902" s="25" t="s">
        <v>9</v>
      </c>
      <c r="D902" s="26"/>
      <c r="E902" s="26">
        <v>0</v>
      </c>
      <c r="F902" s="27">
        <v>6.9</v>
      </c>
      <c r="G902" s="28">
        <f>STOCK!$F902*STOCK!$E902</f>
        <v>0</v>
      </c>
      <c r="H902" s="29"/>
    </row>
    <row r="903" spans="1:8">
      <c r="A903" s="12" t="s">
        <v>1032</v>
      </c>
      <c r="B903" s="12" t="s">
        <v>1106</v>
      </c>
      <c r="C903" s="25" t="s">
        <v>9</v>
      </c>
      <c r="D903" s="26"/>
      <c r="E903" s="26">
        <v>0</v>
      </c>
      <c r="F903" s="27">
        <v>16.12</v>
      </c>
      <c r="G903" s="28">
        <f>STOCK!$F903*STOCK!$E903</f>
        <v>0</v>
      </c>
      <c r="H903" s="29"/>
    </row>
    <row r="904" spans="1:8">
      <c r="A904" s="12" t="s">
        <v>17</v>
      </c>
      <c r="B904" s="12" t="s">
        <v>1288</v>
      </c>
      <c r="C904" s="25" t="s">
        <v>295</v>
      </c>
      <c r="D904" s="26"/>
      <c r="E904" s="26">
        <v>0</v>
      </c>
      <c r="F904" s="27">
        <v>4.8499999999999996</v>
      </c>
      <c r="G904" s="28">
        <f>STOCK!$F904*STOCK!$E904</f>
        <v>0</v>
      </c>
      <c r="H904" s="29"/>
    </row>
    <row r="905" spans="1:8">
      <c r="A905" s="12" t="s">
        <v>1032</v>
      </c>
      <c r="B905" s="12" t="s">
        <v>1107</v>
      </c>
      <c r="C905" s="25" t="s">
        <v>9</v>
      </c>
      <c r="D905" s="26"/>
      <c r="E905" s="26">
        <v>0</v>
      </c>
      <c r="F905" s="27">
        <v>7.65</v>
      </c>
      <c r="G905" s="28">
        <f>STOCK!$F905*STOCK!$E905</f>
        <v>0</v>
      </c>
      <c r="H905" s="29"/>
    </row>
    <row r="906" spans="1:8">
      <c r="A906" s="12" t="s">
        <v>17</v>
      </c>
      <c r="B906" s="12" t="s">
        <v>1459</v>
      </c>
      <c r="C906" s="25" t="s">
        <v>295</v>
      </c>
      <c r="D906" s="26"/>
      <c r="E906" s="26">
        <v>0</v>
      </c>
      <c r="F906" s="27">
        <v>6.95</v>
      </c>
      <c r="G906" s="28">
        <f>STOCK!$F906*STOCK!$E906</f>
        <v>0</v>
      </c>
      <c r="H906" s="29"/>
    </row>
    <row r="907" spans="1:8">
      <c r="A907" s="12" t="s">
        <v>16</v>
      </c>
      <c r="B907" s="12" t="s">
        <v>910</v>
      </c>
      <c r="C907" s="25" t="s">
        <v>9</v>
      </c>
      <c r="D907" s="26"/>
      <c r="E907" s="26">
        <v>0</v>
      </c>
      <c r="F907" s="27">
        <v>20</v>
      </c>
      <c r="G907" s="28">
        <f>STOCK!$F907*STOCK!$E907</f>
        <v>0</v>
      </c>
      <c r="H907" s="29"/>
    </row>
    <row r="908" spans="1:8">
      <c r="A908" s="12" t="s">
        <v>16</v>
      </c>
      <c r="B908" s="12" t="s">
        <v>582</v>
      </c>
      <c r="C908" s="25" t="s">
        <v>9</v>
      </c>
      <c r="D908" s="26">
        <v>5</v>
      </c>
      <c r="E908" s="26">
        <v>5</v>
      </c>
      <c r="F908" s="27">
        <v>26.31</v>
      </c>
      <c r="G908" s="28">
        <f>STOCK!$F908*STOCK!$E908</f>
        <v>131.55000000000001</v>
      </c>
      <c r="H908" s="29"/>
    </row>
    <row r="909" spans="1:8">
      <c r="A909" s="12" t="s">
        <v>368</v>
      </c>
      <c r="B909" s="12" t="s">
        <v>397</v>
      </c>
      <c r="C909" s="25" t="s">
        <v>9</v>
      </c>
      <c r="D909" s="26"/>
      <c r="E909" s="26">
        <v>0</v>
      </c>
      <c r="F909" s="27">
        <v>1</v>
      </c>
      <c r="G909" s="28">
        <f>STOCK!$F909*STOCK!$E909</f>
        <v>0</v>
      </c>
      <c r="H909" s="29"/>
    </row>
    <row r="910" spans="1:8">
      <c r="A910" s="12" t="s">
        <v>368</v>
      </c>
      <c r="B910" s="12" t="s">
        <v>1555</v>
      </c>
      <c r="C910" s="25" t="s">
        <v>9</v>
      </c>
      <c r="D910" s="26">
        <v>8</v>
      </c>
      <c r="E910" s="26">
        <v>8</v>
      </c>
      <c r="F910" s="27">
        <v>14.96</v>
      </c>
      <c r="G910" s="28">
        <f>STOCK!$F910*STOCK!$E910</f>
        <v>119.68</v>
      </c>
      <c r="H910" s="29"/>
    </row>
    <row r="911" spans="1:8">
      <c r="A911" s="12" t="s">
        <v>498</v>
      </c>
      <c r="B911" s="12" t="s">
        <v>735</v>
      </c>
      <c r="C911" s="25" t="s">
        <v>9</v>
      </c>
      <c r="D911" s="26"/>
      <c r="E911" s="26">
        <v>0</v>
      </c>
      <c r="F911" s="27">
        <v>10</v>
      </c>
      <c r="G911" s="28">
        <f>STOCK!$F911*STOCK!$E911</f>
        <v>0</v>
      </c>
      <c r="H911" s="29"/>
    </row>
    <row r="912" spans="1:8">
      <c r="A912" s="12" t="s">
        <v>1032</v>
      </c>
      <c r="B912" s="12" t="s">
        <v>1108</v>
      </c>
      <c r="C912" s="25" t="s">
        <v>13</v>
      </c>
      <c r="D912" s="26"/>
      <c r="E912" s="26">
        <v>0</v>
      </c>
      <c r="F912" s="27">
        <v>1.35</v>
      </c>
      <c r="G912" s="28">
        <f>STOCK!$F912*STOCK!$E912</f>
        <v>0</v>
      </c>
      <c r="H912" s="29"/>
    </row>
    <row r="913" spans="1:8">
      <c r="A913" s="12" t="s">
        <v>498</v>
      </c>
      <c r="B913" s="12" t="s">
        <v>736</v>
      </c>
      <c r="C913" s="25" t="s">
        <v>9</v>
      </c>
      <c r="D913" s="26"/>
      <c r="E913" s="26">
        <v>0</v>
      </c>
      <c r="F913" s="27">
        <v>6</v>
      </c>
      <c r="G913" s="28">
        <f>STOCK!$F913*STOCK!$E913</f>
        <v>0</v>
      </c>
      <c r="H913" s="29"/>
    </row>
    <row r="914" spans="1:8">
      <c r="A914" s="12" t="s">
        <v>498</v>
      </c>
      <c r="B914" s="12" t="s">
        <v>89</v>
      </c>
      <c r="C914" s="25" t="s">
        <v>9</v>
      </c>
      <c r="D914" s="26"/>
      <c r="E914" s="26">
        <v>0</v>
      </c>
      <c r="F914" s="27">
        <v>8.9</v>
      </c>
      <c r="G914" s="28">
        <f>STOCK!$F914*STOCK!$E914</f>
        <v>0</v>
      </c>
      <c r="H914" s="29"/>
    </row>
    <row r="915" spans="1:8">
      <c r="A915" s="12" t="s">
        <v>498</v>
      </c>
      <c r="B915" s="12" t="s">
        <v>737</v>
      </c>
      <c r="C915" s="25" t="s">
        <v>9</v>
      </c>
      <c r="D915" s="26"/>
      <c r="E915" s="26">
        <v>0</v>
      </c>
      <c r="F915" s="27">
        <v>3.2</v>
      </c>
      <c r="G915" s="28">
        <f>STOCK!$F915*STOCK!$E915</f>
        <v>0</v>
      </c>
      <c r="H915" s="29"/>
    </row>
    <row r="916" spans="1:8">
      <c r="A916" s="12" t="s">
        <v>498</v>
      </c>
      <c r="B916" s="12" t="s">
        <v>583</v>
      </c>
      <c r="C916" s="25" t="s">
        <v>9</v>
      </c>
      <c r="D916" s="26">
        <v>5</v>
      </c>
      <c r="E916" s="26">
        <v>5</v>
      </c>
      <c r="F916" s="27">
        <v>6.55</v>
      </c>
      <c r="G916" s="28">
        <f>STOCK!$F916*STOCK!$E916</f>
        <v>32.75</v>
      </c>
      <c r="H916" s="29">
        <v>44583</v>
      </c>
    </row>
    <row r="917" spans="1:8">
      <c r="A917" s="12" t="s">
        <v>17</v>
      </c>
      <c r="B917" s="12" t="s">
        <v>1708</v>
      </c>
      <c r="C917" s="25" t="s">
        <v>295</v>
      </c>
      <c r="D917" s="26"/>
      <c r="E917" s="26">
        <v>0</v>
      </c>
      <c r="F917" s="27">
        <v>6.09</v>
      </c>
      <c r="G917" s="28">
        <f>STOCK!$F917*STOCK!$E917</f>
        <v>0</v>
      </c>
      <c r="H917" s="29"/>
    </row>
    <row r="918" spans="1:8">
      <c r="A918" s="12" t="s">
        <v>368</v>
      </c>
      <c r="B918" s="12" t="s">
        <v>398</v>
      </c>
      <c r="C918" s="25" t="s">
        <v>9</v>
      </c>
      <c r="D918" s="26"/>
      <c r="E918" s="26">
        <v>0</v>
      </c>
      <c r="F918" s="27">
        <v>7.9</v>
      </c>
      <c r="G918" s="28">
        <f>STOCK!$F918*STOCK!$E918</f>
        <v>0</v>
      </c>
      <c r="H918" s="29"/>
    </row>
    <row r="919" spans="1:8">
      <c r="A919" s="12" t="s">
        <v>368</v>
      </c>
      <c r="B919" s="12" t="s">
        <v>399</v>
      </c>
      <c r="C919" s="25" t="s">
        <v>9</v>
      </c>
      <c r="D919" s="26"/>
      <c r="E919" s="26">
        <v>0</v>
      </c>
      <c r="F919" s="27">
        <v>4.54</v>
      </c>
      <c r="G919" s="28">
        <f>STOCK!$F919*STOCK!$E919</f>
        <v>0</v>
      </c>
      <c r="H919" s="29"/>
    </row>
    <row r="920" spans="1:8">
      <c r="A920" s="12" t="s">
        <v>34</v>
      </c>
      <c r="B920" s="12" t="s">
        <v>1549</v>
      </c>
      <c r="C920" s="25" t="s">
        <v>13</v>
      </c>
      <c r="D920" s="26">
        <v>48</v>
      </c>
      <c r="E920" s="26">
        <v>28</v>
      </c>
      <c r="F920" s="27">
        <v>1.03</v>
      </c>
      <c r="G920" s="28">
        <f>STOCK!$F920*STOCK!$E920</f>
        <v>28.84</v>
      </c>
      <c r="H920" s="29"/>
    </row>
    <row r="921" spans="1:8">
      <c r="A921" s="12" t="s">
        <v>1032</v>
      </c>
      <c r="B921" s="12" t="s">
        <v>1709</v>
      </c>
      <c r="C921" s="25" t="s">
        <v>9</v>
      </c>
      <c r="D921" s="26"/>
      <c r="E921" s="26">
        <v>0</v>
      </c>
      <c r="F921" s="27">
        <v>5.42</v>
      </c>
      <c r="G921" s="28">
        <f>STOCK!$F921*STOCK!$E921</f>
        <v>0</v>
      </c>
      <c r="H921" s="29"/>
    </row>
    <row r="922" spans="1:8">
      <c r="A922" s="12" t="s">
        <v>1032</v>
      </c>
      <c r="B922" s="12" t="s">
        <v>1109</v>
      </c>
      <c r="C922" s="25" t="s">
        <v>9</v>
      </c>
      <c r="D922" s="26">
        <v>8</v>
      </c>
      <c r="E922" s="26">
        <v>8</v>
      </c>
      <c r="F922" s="27">
        <v>6.32</v>
      </c>
      <c r="G922" s="28">
        <f>STOCK!$F922*STOCK!$E922</f>
        <v>50.56</v>
      </c>
      <c r="H922" s="29"/>
    </row>
    <row r="923" spans="1:8">
      <c r="A923" s="12" t="s">
        <v>1032</v>
      </c>
      <c r="B923" s="12" t="s">
        <v>1710</v>
      </c>
      <c r="C923" s="25" t="s">
        <v>9</v>
      </c>
      <c r="D923" s="26"/>
      <c r="E923" s="26">
        <v>0</v>
      </c>
      <c r="F923" s="27">
        <v>8.1199999999999992</v>
      </c>
      <c r="G923" s="28">
        <f>STOCK!$F923*STOCK!$E923</f>
        <v>0</v>
      </c>
      <c r="H923" s="29"/>
    </row>
    <row r="924" spans="1:8">
      <c r="A924" s="12" t="s">
        <v>1032</v>
      </c>
      <c r="B924" s="12" t="s">
        <v>1506</v>
      </c>
      <c r="C924" s="25" t="s">
        <v>13</v>
      </c>
      <c r="D924" s="26">
        <v>4</v>
      </c>
      <c r="E924" s="26">
        <v>4</v>
      </c>
      <c r="F924" s="27">
        <v>9.15</v>
      </c>
      <c r="G924" s="28">
        <f>STOCK!$F924*STOCK!$E924</f>
        <v>36.6</v>
      </c>
      <c r="H924" s="29"/>
    </row>
    <row r="925" spans="1:8">
      <c r="A925" s="12" t="s">
        <v>10</v>
      </c>
      <c r="B925" s="12" t="s">
        <v>574</v>
      </c>
      <c r="C925" s="25" t="s">
        <v>9</v>
      </c>
      <c r="D925" s="26">
        <v>7</v>
      </c>
      <c r="E925" s="26">
        <v>7</v>
      </c>
      <c r="F925" s="27">
        <v>3.08</v>
      </c>
      <c r="G925" s="28">
        <f>STOCK!$F925*STOCK!$E925</f>
        <v>21.56</v>
      </c>
      <c r="H925" s="29"/>
    </row>
    <row r="926" spans="1:8">
      <c r="A926" s="12" t="s">
        <v>10</v>
      </c>
      <c r="B926" s="12" t="s">
        <v>886</v>
      </c>
      <c r="C926" s="25" t="s">
        <v>13</v>
      </c>
      <c r="D926" s="26"/>
      <c r="E926" s="26">
        <v>0</v>
      </c>
      <c r="F926" s="27">
        <v>3.5</v>
      </c>
      <c r="G926" s="28">
        <f>STOCK!$F926*STOCK!$E926</f>
        <v>0</v>
      </c>
      <c r="H926" s="29"/>
    </row>
    <row r="927" spans="1:8">
      <c r="A927" s="12" t="s">
        <v>17</v>
      </c>
      <c r="B927" s="12" t="s">
        <v>1289</v>
      </c>
      <c r="C927" s="25" t="s">
        <v>1405</v>
      </c>
      <c r="D927" s="26"/>
      <c r="E927" s="26">
        <v>0</v>
      </c>
      <c r="F927" s="27">
        <v>5.5</v>
      </c>
      <c r="G927" s="28">
        <f>STOCK!$F927*STOCK!$E927</f>
        <v>0</v>
      </c>
      <c r="H927" s="29"/>
    </row>
    <row r="928" spans="1:8">
      <c r="A928" s="12" t="s">
        <v>17</v>
      </c>
      <c r="B928" s="13" t="s">
        <v>1451</v>
      </c>
      <c r="C928" s="25" t="s">
        <v>295</v>
      </c>
      <c r="D928" s="26"/>
      <c r="E928" s="26">
        <v>0</v>
      </c>
      <c r="F928" s="27">
        <v>2.23</v>
      </c>
      <c r="G928" s="28">
        <f>STOCK!$F928*STOCK!$E928</f>
        <v>0</v>
      </c>
      <c r="H928" s="29"/>
    </row>
    <row r="929" spans="1:8">
      <c r="A929" s="12" t="s">
        <v>17</v>
      </c>
      <c r="B929" s="12" t="s">
        <v>1290</v>
      </c>
      <c r="C929" s="25" t="s">
        <v>295</v>
      </c>
      <c r="D929" s="26">
        <v>5</v>
      </c>
      <c r="E929" s="26">
        <v>5</v>
      </c>
      <c r="F929" s="27">
        <v>4.25</v>
      </c>
      <c r="G929" s="28">
        <f>STOCK!$F929*STOCK!$E929</f>
        <v>21.25</v>
      </c>
      <c r="H929" s="29"/>
    </row>
    <row r="930" spans="1:8">
      <c r="A930" s="12" t="s">
        <v>17</v>
      </c>
      <c r="B930" s="12" t="s">
        <v>1291</v>
      </c>
      <c r="C930" s="25" t="s">
        <v>295</v>
      </c>
      <c r="D930" s="26">
        <v>5</v>
      </c>
      <c r="E930" s="26">
        <v>5</v>
      </c>
      <c r="F930" s="27">
        <v>4.18</v>
      </c>
      <c r="G930" s="28">
        <f>STOCK!$F930*STOCK!$E930</f>
        <v>20.9</v>
      </c>
      <c r="H930" s="29"/>
    </row>
    <row r="931" spans="1:8">
      <c r="A931" s="12" t="s">
        <v>10</v>
      </c>
      <c r="B931" s="12" t="s">
        <v>911</v>
      </c>
      <c r="C931" s="25" t="s">
        <v>13</v>
      </c>
      <c r="D931" s="26"/>
      <c r="E931" s="26">
        <v>0</v>
      </c>
      <c r="F931" s="27">
        <v>3.94</v>
      </c>
      <c r="G931" s="28">
        <f>STOCK!$F931*STOCK!$E931</f>
        <v>0</v>
      </c>
      <c r="H931" s="29"/>
    </row>
    <row r="932" spans="1:8">
      <c r="A932" s="12" t="s">
        <v>10</v>
      </c>
      <c r="B932" s="12" t="s">
        <v>584</v>
      </c>
      <c r="C932" s="25" t="s">
        <v>9</v>
      </c>
      <c r="D932" s="26">
        <v>5</v>
      </c>
      <c r="E932" s="26">
        <v>5</v>
      </c>
      <c r="F932" s="27">
        <v>3.21</v>
      </c>
      <c r="G932" s="28">
        <f>STOCK!$F932*STOCK!$E932</f>
        <v>16.05</v>
      </c>
      <c r="H932" s="29"/>
    </row>
    <row r="933" spans="1:8">
      <c r="B933" s="12" t="s">
        <v>912</v>
      </c>
      <c r="C933" s="25" t="s">
        <v>9</v>
      </c>
      <c r="D933" s="26"/>
      <c r="E933" s="26">
        <v>0</v>
      </c>
      <c r="F933" s="27">
        <v>3.85</v>
      </c>
      <c r="G933" s="28">
        <f>STOCK!$F933*STOCK!$E933</f>
        <v>0</v>
      </c>
      <c r="H933" s="29"/>
    </row>
    <row r="934" spans="1:8">
      <c r="A934" s="12" t="s">
        <v>16</v>
      </c>
      <c r="B934" s="12" t="s">
        <v>913</v>
      </c>
      <c r="C934" s="25" t="s">
        <v>9</v>
      </c>
      <c r="D934" s="26"/>
      <c r="E934" s="26">
        <v>0</v>
      </c>
      <c r="F934" s="27">
        <v>2.31</v>
      </c>
      <c r="G934" s="28">
        <f>STOCK!$F934*STOCK!$E934</f>
        <v>0</v>
      </c>
      <c r="H934" s="29"/>
    </row>
    <row r="935" spans="1:8">
      <c r="A935" s="12" t="s">
        <v>16</v>
      </c>
      <c r="B935" s="12" t="s">
        <v>914</v>
      </c>
      <c r="C935" s="25" t="s">
        <v>9</v>
      </c>
      <c r="D935" s="26"/>
      <c r="E935" s="26">
        <v>0</v>
      </c>
      <c r="F935" s="27">
        <v>1.1000000000000001</v>
      </c>
      <c r="G935" s="28">
        <f>STOCK!$F935*STOCK!$E935</f>
        <v>0</v>
      </c>
      <c r="H935" s="29"/>
    </row>
    <row r="936" spans="1:8">
      <c r="A936" s="12" t="s">
        <v>16</v>
      </c>
      <c r="B936" s="12" t="s">
        <v>915</v>
      </c>
      <c r="C936" s="25" t="s">
        <v>9</v>
      </c>
      <c r="D936" s="26"/>
      <c r="E936" s="26">
        <v>0</v>
      </c>
      <c r="F936" s="27">
        <v>0</v>
      </c>
      <c r="G936" s="28">
        <f>STOCK!$F936*STOCK!$E936</f>
        <v>0</v>
      </c>
      <c r="H936" s="29"/>
    </row>
    <row r="937" spans="1:8">
      <c r="A937" s="12" t="s">
        <v>16</v>
      </c>
      <c r="B937" s="12" t="s">
        <v>916</v>
      </c>
      <c r="C937" s="25" t="s">
        <v>9</v>
      </c>
      <c r="D937" s="26">
        <v>10</v>
      </c>
      <c r="E937" s="26">
        <v>10</v>
      </c>
      <c r="F937" s="27">
        <v>2.58</v>
      </c>
      <c r="G937" s="28">
        <f>STOCK!$F937*STOCK!$E937</f>
        <v>25.8</v>
      </c>
      <c r="H937" s="29"/>
    </row>
    <row r="938" spans="1:8">
      <c r="A938" s="12" t="s">
        <v>16</v>
      </c>
      <c r="B938" s="12" t="s">
        <v>917</v>
      </c>
      <c r="C938" s="25" t="s">
        <v>9</v>
      </c>
      <c r="D938" s="26"/>
      <c r="E938" s="26">
        <v>0</v>
      </c>
      <c r="F938" s="27">
        <v>2.1</v>
      </c>
      <c r="G938" s="28">
        <f>STOCK!$F938*STOCK!$E938</f>
        <v>0</v>
      </c>
      <c r="H938" s="29"/>
    </row>
    <row r="939" spans="1:8">
      <c r="A939" s="12" t="s">
        <v>45</v>
      </c>
      <c r="B939" s="12" t="s">
        <v>1292</v>
      </c>
      <c r="C939" s="25" t="s">
        <v>295</v>
      </c>
      <c r="D939" s="26">
        <v>5</v>
      </c>
      <c r="E939" s="26">
        <v>5</v>
      </c>
      <c r="F939" s="27">
        <v>1.73</v>
      </c>
      <c r="G939" s="28">
        <f>STOCK!$F939*STOCK!$E939</f>
        <v>8.65</v>
      </c>
      <c r="H939" s="29"/>
    </row>
    <row r="940" spans="1:8">
      <c r="A940" s="12" t="s">
        <v>45</v>
      </c>
      <c r="B940" s="12" t="s">
        <v>1293</v>
      </c>
      <c r="C940" s="25" t="s">
        <v>295</v>
      </c>
      <c r="D940" s="26">
        <v>5</v>
      </c>
      <c r="E940" s="26">
        <v>5</v>
      </c>
      <c r="F940" s="27">
        <v>2.3199999999999998</v>
      </c>
      <c r="G940" s="28">
        <f>STOCK!$F940*STOCK!$E940</f>
        <v>11.6</v>
      </c>
      <c r="H940" s="29"/>
    </row>
    <row r="941" spans="1:8">
      <c r="A941" s="12" t="s">
        <v>45</v>
      </c>
      <c r="B941" s="12" t="s">
        <v>1294</v>
      </c>
      <c r="C941" s="25" t="s">
        <v>13</v>
      </c>
      <c r="D941" s="26">
        <v>15</v>
      </c>
      <c r="E941" s="26">
        <v>15</v>
      </c>
      <c r="F941" s="27">
        <v>1.57</v>
      </c>
      <c r="G941" s="28">
        <f>STOCK!$F941*STOCK!$E941</f>
        <v>23.55</v>
      </c>
      <c r="H941" s="29"/>
    </row>
    <row r="942" spans="1:8">
      <c r="A942" s="12" t="s">
        <v>45</v>
      </c>
      <c r="B942" s="12" t="s">
        <v>1295</v>
      </c>
      <c r="C942" s="25" t="s">
        <v>295</v>
      </c>
      <c r="D942" s="26"/>
      <c r="E942" s="26">
        <v>0</v>
      </c>
      <c r="F942" s="27">
        <v>5.39</v>
      </c>
      <c r="G942" s="28">
        <f>STOCK!$F942*STOCK!$E942</f>
        <v>0</v>
      </c>
      <c r="H942" s="29"/>
    </row>
    <row r="943" spans="1:8">
      <c r="A943" s="12" t="s">
        <v>45</v>
      </c>
      <c r="B943" s="12" t="s">
        <v>1296</v>
      </c>
      <c r="C943" s="25" t="s">
        <v>295</v>
      </c>
      <c r="D943" s="26"/>
      <c r="E943" s="26">
        <v>0</v>
      </c>
      <c r="F943" s="27">
        <v>3.22</v>
      </c>
      <c r="G943" s="28">
        <f>STOCK!$F943*STOCK!$E943</f>
        <v>0</v>
      </c>
      <c r="H943" s="29"/>
    </row>
    <row r="944" spans="1:8">
      <c r="A944" s="12" t="s">
        <v>45</v>
      </c>
      <c r="B944" s="12" t="s">
        <v>1297</v>
      </c>
      <c r="C944" s="25" t="s">
        <v>13</v>
      </c>
      <c r="D944" s="26"/>
      <c r="E944" s="26">
        <v>0</v>
      </c>
      <c r="F944" s="27">
        <v>2</v>
      </c>
      <c r="G944" s="28">
        <f>STOCK!$F944*STOCK!$E944</f>
        <v>0</v>
      </c>
      <c r="H944" s="29"/>
    </row>
    <row r="945" spans="1:8">
      <c r="A945" s="12" t="s">
        <v>10</v>
      </c>
      <c r="B945" s="12" t="s">
        <v>918</v>
      </c>
      <c r="C945" s="25" t="s">
        <v>9</v>
      </c>
      <c r="D945" s="26"/>
      <c r="E945" s="26">
        <v>0</v>
      </c>
      <c r="F945" s="27">
        <v>11</v>
      </c>
      <c r="G945" s="28">
        <f>STOCK!$F945*STOCK!$E945</f>
        <v>0</v>
      </c>
      <c r="H945" s="29"/>
    </row>
    <row r="946" spans="1:8">
      <c r="A946" s="12" t="s">
        <v>1376</v>
      </c>
      <c r="B946" s="12" t="s">
        <v>1711</v>
      </c>
      <c r="C946" s="25" t="s">
        <v>1405</v>
      </c>
      <c r="D946" s="26"/>
      <c r="E946" s="26">
        <v>0</v>
      </c>
      <c r="F946" s="27">
        <v>18</v>
      </c>
      <c r="G946" s="28">
        <f>STOCK!$F946*STOCK!$E946</f>
        <v>0</v>
      </c>
      <c r="H946" s="29"/>
    </row>
    <row r="947" spans="1:8">
      <c r="A947" s="12" t="s">
        <v>17</v>
      </c>
      <c r="B947" s="12" t="s">
        <v>1298</v>
      </c>
      <c r="C947" s="25" t="s">
        <v>295</v>
      </c>
      <c r="D947" s="26"/>
      <c r="E947" s="26">
        <v>0</v>
      </c>
      <c r="F947" s="27">
        <v>8.59</v>
      </c>
      <c r="G947" s="28">
        <f>STOCK!$F947*STOCK!$E947</f>
        <v>0</v>
      </c>
      <c r="H947" s="29"/>
    </row>
    <row r="948" spans="1:8">
      <c r="A948" s="12" t="s">
        <v>10</v>
      </c>
      <c r="B948" s="12" t="s">
        <v>90</v>
      </c>
      <c r="C948" s="25" t="s">
        <v>13</v>
      </c>
      <c r="D948" s="26"/>
      <c r="E948" s="26">
        <v>0</v>
      </c>
      <c r="F948" s="27">
        <v>1</v>
      </c>
      <c r="G948" s="28">
        <f>STOCK!$F948*STOCK!$E948</f>
        <v>0</v>
      </c>
      <c r="H948" s="29"/>
    </row>
    <row r="949" spans="1:8">
      <c r="A949" s="12" t="s">
        <v>498</v>
      </c>
      <c r="B949" s="12" t="s">
        <v>585</v>
      </c>
      <c r="C949" s="25" t="s">
        <v>9</v>
      </c>
      <c r="D949" s="26">
        <v>5</v>
      </c>
      <c r="E949" s="26">
        <v>5</v>
      </c>
      <c r="F949" s="27">
        <v>35.9</v>
      </c>
      <c r="G949" s="28">
        <f>STOCK!$F949*STOCK!$E949</f>
        <v>179.5</v>
      </c>
      <c r="H949" s="29">
        <v>44592</v>
      </c>
    </row>
    <row r="950" spans="1:8">
      <c r="A950" s="12" t="s">
        <v>498</v>
      </c>
      <c r="B950" s="12" t="s">
        <v>586</v>
      </c>
      <c r="C950" s="25" t="s">
        <v>9</v>
      </c>
      <c r="D950" s="26">
        <v>5</v>
      </c>
      <c r="E950" s="26">
        <v>5</v>
      </c>
      <c r="F950" s="27">
        <v>15.58</v>
      </c>
      <c r="G950" s="28">
        <f>STOCK!$F950*STOCK!$E950</f>
        <v>77.900000000000006</v>
      </c>
      <c r="H950" s="29"/>
    </row>
    <row r="951" spans="1:8">
      <c r="A951" s="12" t="s">
        <v>498</v>
      </c>
      <c r="B951" s="12" t="s">
        <v>738</v>
      </c>
      <c r="C951" s="25" t="s">
        <v>9</v>
      </c>
      <c r="D951" s="26"/>
      <c r="E951" s="26">
        <v>0</v>
      </c>
      <c r="F951" s="27">
        <v>39.5</v>
      </c>
      <c r="G951" s="28">
        <f>STOCK!$F951*STOCK!$E951</f>
        <v>0</v>
      </c>
      <c r="H951" s="29"/>
    </row>
    <row r="952" spans="1:8">
      <c r="A952" s="12" t="s">
        <v>498</v>
      </c>
      <c r="B952" s="12" t="s">
        <v>739</v>
      </c>
      <c r="C952" s="25" t="s">
        <v>9</v>
      </c>
      <c r="D952" s="26"/>
      <c r="E952" s="26">
        <v>0</v>
      </c>
      <c r="F952" s="27">
        <v>28.75</v>
      </c>
      <c r="G952" s="28">
        <f>STOCK!$F952*STOCK!$E952</f>
        <v>0</v>
      </c>
      <c r="H952" s="29"/>
    </row>
    <row r="953" spans="1:8">
      <c r="A953" s="12" t="s">
        <v>27</v>
      </c>
      <c r="B953" s="12" t="s">
        <v>91</v>
      </c>
      <c r="C953" s="25" t="s">
        <v>9</v>
      </c>
      <c r="D953" s="26">
        <v>6</v>
      </c>
      <c r="E953" s="26">
        <v>6</v>
      </c>
      <c r="F953" s="27">
        <v>18</v>
      </c>
      <c r="G953" s="28">
        <f>STOCK!$F953*STOCK!$E953</f>
        <v>108</v>
      </c>
      <c r="H953" s="29"/>
    </row>
    <row r="954" spans="1:8">
      <c r="A954" s="12" t="s">
        <v>10</v>
      </c>
      <c r="B954" s="12" t="s">
        <v>919</v>
      </c>
      <c r="C954" s="25" t="s">
        <v>9</v>
      </c>
      <c r="D954" s="26"/>
      <c r="E954" s="26">
        <v>0</v>
      </c>
      <c r="F954" s="27">
        <v>8.8699999999999992</v>
      </c>
      <c r="G954" s="28">
        <f>STOCK!$F954*STOCK!$E954</f>
        <v>0</v>
      </c>
      <c r="H954" s="29"/>
    </row>
    <row r="955" spans="1:8">
      <c r="A955" s="12" t="s">
        <v>17</v>
      </c>
      <c r="B955" s="12" t="s">
        <v>1712</v>
      </c>
      <c r="C955" s="25" t="s">
        <v>295</v>
      </c>
      <c r="D955" s="26">
        <v>30</v>
      </c>
      <c r="E955" s="26">
        <v>30</v>
      </c>
      <c r="F955" s="27">
        <v>11.27</v>
      </c>
      <c r="G955" s="28">
        <f>STOCK!$F955*STOCK!$E955</f>
        <v>338.1</v>
      </c>
      <c r="H955" s="29"/>
    </row>
    <row r="956" spans="1:8">
      <c r="A956" s="12" t="s">
        <v>17</v>
      </c>
      <c r="B956" s="12" t="s">
        <v>1460</v>
      </c>
      <c r="C956" s="25" t="s">
        <v>295</v>
      </c>
      <c r="D956" s="26"/>
      <c r="E956" s="26">
        <v>0</v>
      </c>
      <c r="F956" s="27">
        <v>25.9</v>
      </c>
      <c r="G956" s="28">
        <f>STOCK!$F956*STOCK!$E956</f>
        <v>0</v>
      </c>
      <c r="H956" s="29"/>
    </row>
    <row r="957" spans="1:8">
      <c r="A957" s="12" t="s">
        <v>35</v>
      </c>
      <c r="B957" s="12" t="s">
        <v>1110</v>
      </c>
      <c r="C957" s="25" t="s">
        <v>13</v>
      </c>
      <c r="D957" s="26"/>
      <c r="E957" s="26">
        <v>0</v>
      </c>
      <c r="F957" s="27">
        <v>0.55000000000000004</v>
      </c>
      <c r="G957" s="28">
        <f>STOCK!$F957*STOCK!$E957</f>
        <v>0</v>
      </c>
      <c r="H957" s="29"/>
    </row>
    <row r="958" spans="1:8">
      <c r="A958" s="12" t="s">
        <v>498</v>
      </c>
      <c r="B958" s="12" t="s">
        <v>740</v>
      </c>
      <c r="C958" s="25" t="s">
        <v>13</v>
      </c>
      <c r="D958" s="26"/>
      <c r="E958" s="26">
        <v>0</v>
      </c>
      <c r="F958" s="27">
        <v>2.4</v>
      </c>
      <c r="G958" s="28">
        <f>STOCK!$F958*STOCK!$E958</f>
        <v>0</v>
      </c>
      <c r="H958" s="29"/>
    </row>
    <row r="959" spans="1:8">
      <c r="A959" s="12" t="s">
        <v>498</v>
      </c>
      <c r="B959" s="12" t="s">
        <v>741</v>
      </c>
      <c r="C959" s="25" t="s">
        <v>13</v>
      </c>
      <c r="D959" s="26"/>
      <c r="E959" s="26">
        <v>0</v>
      </c>
      <c r="F959" s="27">
        <v>2.4</v>
      </c>
      <c r="G959" s="28">
        <f>STOCK!$F959*STOCK!$E959</f>
        <v>0</v>
      </c>
      <c r="H959" s="29"/>
    </row>
    <row r="960" spans="1:8">
      <c r="A960" s="12" t="s">
        <v>498</v>
      </c>
      <c r="B960" s="12" t="s">
        <v>742</v>
      </c>
      <c r="C960" s="25" t="s">
        <v>13</v>
      </c>
      <c r="D960" s="26"/>
      <c r="E960" s="26">
        <v>0</v>
      </c>
      <c r="F960" s="27">
        <v>17</v>
      </c>
      <c r="G960" s="28">
        <f>STOCK!$F960*STOCK!$E960</f>
        <v>0</v>
      </c>
      <c r="H960" s="29"/>
    </row>
    <row r="961" spans="1:8">
      <c r="A961" s="12" t="s">
        <v>498</v>
      </c>
      <c r="B961" s="12" t="s">
        <v>743</v>
      </c>
      <c r="C961" s="25" t="s">
        <v>13</v>
      </c>
      <c r="D961" s="26"/>
      <c r="E961" s="26">
        <v>0</v>
      </c>
      <c r="F961" s="27">
        <v>6.9</v>
      </c>
      <c r="G961" s="28">
        <f>STOCK!$F961*STOCK!$E961</f>
        <v>0</v>
      </c>
      <c r="H961" s="29"/>
    </row>
    <row r="962" spans="1:8">
      <c r="A962" s="12" t="s">
        <v>498</v>
      </c>
      <c r="B962" s="12" t="s">
        <v>744</v>
      </c>
      <c r="C962" s="25" t="s">
        <v>9</v>
      </c>
      <c r="D962" s="26"/>
      <c r="E962" s="26">
        <v>0</v>
      </c>
      <c r="F962" s="27">
        <v>31.2</v>
      </c>
      <c r="G962" s="28">
        <f>STOCK!$F962*STOCK!$E962</f>
        <v>0</v>
      </c>
      <c r="H962" s="29"/>
    </row>
    <row r="963" spans="1:8">
      <c r="A963" s="12" t="s">
        <v>35</v>
      </c>
      <c r="B963" s="12" t="s">
        <v>1111</v>
      </c>
      <c r="C963" s="25" t="s">
        <v>13</v>
      </c>
      <c r="D963" s="26"/>
      <c r="E963" s="26">
        <v>0</v>
      </c>
      <c r="F963" s="27">
        <v>0.14000000000000001</v>
      </c>
      <c r="G963" s="28">
        <f>STOCK!$F963*STOCK!$E963</f>
        <v>0</v>
      </c>
      <c r="H963" s="29"/>
    </row>
    <row r="964" spans="1:8">
      <c r="A964" s="12" t="s">
        <v>35</v>
      </c>
      <c r="B964" s="12" t="s">
        <v>1112</v>
      </c>
      <c r="C964" s="25" t="s">
        <v>1409</v>
      </c>
      <c r="D964" s="26"/>
      <c r="E964" s="26">
        <v>0</v>
      </c>
      <c r="F964" s="27">
        <v>13.87</v>
      </c>
      <c r="G964" s="28">
        <f>STOCK!$F964*STOCK!$E964</f>
        <v>0</v>
      </c>
      <c r="H964" s="29"/>
    </row>
    <row r="965" spans="1:8">
      <c r="A965" s="12" t="s">
        <v>35</v>
      </c>
      <c r="B965" s="12" t="s">
        <v>1113</v>
      </c>
      <c r="C965" s="25" t="s">
        <v>1405</v>
      </c>
      <c r="D965" s="26"/>
      <c r="E965" s="26">
        <v>0</v>
      </c>
      <c r="F965" s="27">
        <v>2.64</v>
      </c>
      <c r="G965" s="28">
        <f>STOCK!$F965*STOCK!$E965</f>
        <v>0</v>
      </c>
      <c r="H965" s="29"/>
    </row>
    <row r="966" spans="1:8">
      <c r="A966" s="12" t="s">
        <v>35</v>
      </c>
      <c r="B966" s="12" t="s">
        <v>1114</v>
      </c>
      <c r="C966" s="25" t="s">
        <v>13</v>
      </c>
      <c r="D966" s="26"/>
      <c r="E966" s="26">
        <v>0</v>
      </c>
      <c r="F966" s="27">
        <v>1</v>
      </c>
      <c r="G966" s="28">
        <f>STOCK!$F966*STOCK!$E966</f>
        <v>0</v>
      </c>
      <c r="H966" s="29"/>
    </row>
    <row r="967" spans="1:8">
      <c r="A967" s="12" t="s">
        <v>35</v>
      </c>
      <c r="B967" s="12" t="s">
        <v>1115</v>
      </c>
      <c r="C967" s="25" t="s">
        <v>13</v>
      </c>
      <c r="D967" s="26">
        <v>90</v>
      </c>
      <c r="E967" s="26">
        <v>50</v>
      </c>
      <c r="F967" s="27">
        <v>0.28999999999999998</v>
      </c>
      <c r="G967" s="28">
        <f>STOCK!$F967*STOCK!$E967</f>
        <v>14.5</v>
      </c>
      <c r="H967" s="29"/>
    </row>
    <row r="968" spans="1:8">
      <c r="B968" s="12" t="s">
        <v>920</v>
      </c>
      <c r="C968" s="25" t="s">
        <v>9</v>
      </c>
      <c r="D968" s="26"/>
      <c r="E968" s="26">
        <v>0</v>
      </c>
      <c r="F968" s="27">
        <v>5.12</v>
      </c>
      <c r="G968" s="28">
        <f>STOCK!$F968*STOCK!$E968</f>
        <v>0</v>
      </c>
      <c r="H968" s="29"/>
    </row>
    <row r="969" spans="1:8">
      <c r="B969" s="12" t="s">
        <v>921</v>
      </c>
      <c r="C969" s="25" t="s">
        <v>9</v>
      </c>
      <c r="D969" s="26"/>
      <c r="E969" s="26">
        <v>0</v>
      </c>
      <c r="F969" s="27">
        <v>4.7300000000000004</v>
      </c>
      <c r="G969" s="28">
        <f>STOCK!$F969*STOCK!$E969</f>
        <v>0</v>
      </c>
      <c r="H969" s="29"/>
    </row>
    <row r="970" spans="1:8">
      <c r="B970" s="12" t="s">
        <v>587</v>
      </c>
      <c r="C970" s="25" t="s">
        <v>9</v>
      </c>
      <c r="D970" s="26">
        <v>5</v>
      </c>
      <c r="E970" s="26">
        <v>5</v>
      </c>
      <c r="F970" s="27">
        <v>1.35</v>
      </c>
      <c r="G970" s="28">
        <f>STOCK!$F970*STOCK!$E970</f>
        <v>6.75</v>
      </c>
      <c r="H970" s="29"/>
    </row>
    <row r="971" spans="1:8">
      <c r="B971" s="12" t="s">
        <v>92</v>
      </c>
      <c r="C971" s="25" t="s">
        <v>9</v>
      </c>
      <c r="D971" s="26"/>
      <c r="E971" s="26">
        <v>0</v>
      </c>
      <c r="F971" s="27">
        <v>2.66</v>
      </c>
      <c r="G971" s="28">
        <f>STOCK!$F971*STOCK!$E971</f>
        <v>0</v>
      </c>
      <c r="H971" s="29"/>
    </row>
    <row r="972" spans="1:8">
      <c r="B972" s="12" t="s">
        <v>588</v>
      </c>
      <c r="C972" s="25" t="s">
        <v>9</v>
      </c>
      <c r="D972" s="26">
        <v>5</v>
      </c>
      <c r="E972" s="26">
        <v>5</v>
      </c>
      <c r="F972" s="27">
        <v>3</v>
      </c>
      <c r="G972" s="28">
        <f>STOCK!$F972*STOCK!$E972</f>
        <v>15</v>
      </c>
      <c r="H972" s="29"/>
    </row>
    <row r="973" spans="1:8">
      <c r="B973" s="12" t="s">
        <v>1551</v>
      </c>
      <c r="C973" s="25" t="s">
        <v>9</v>
      </c>
      <c r="D973" s="26">
        <v>5</v>
      </c>
      <c r="E973" s="26">
        <v>4</v>
      </c>
      <c r="F973" s="27">
        <v>1.77</v>
      </c>
      <c r="G973" s="28">
        <f>STOCK!$F973*STOCK!$E973</f>
        <v>7.08</v>
      </c>
      <c r="H973" s="29"/>
    </row>
    <row r="974" spans="1:8">
      <c r="B974" s="12" t="s">
        <v>922</v>
      </c>
      <c r="C974" s="25" t="s">
        <v>9</v>
      </c>
      <c r="D974" s="26">
        <v>6</v>
      </c>
      <c r="E974" s="26">
        <v>6</v>
      </c>
      <c r="F974" s="27">
        <v>1.77</v>
      </c>
      <c r="G974" s="28">
        <f>STOCK!$F974*STOCK!$E974</f>
        <v>10.62</v>
      </c>
      <c r="H974" s="29"/>
    </row>
    <row r="975" spans="1:8">
      <c r="A975" s="12" t="s">
        <v>1032</v>
      </c>
      <c r="B975" s="12" t="s">
        <v>1116</v>
      </c>
      <c r="C975" s="25" t="s">
        <v>13</v>
      </c>
      <c r="D975" s="26"/>
      <c r="E975" s="26">
        <v>0</v>
      </c>
      <c r="F975" s="27">
        <v>2.5</v>
      </c>
      <c r="G975" s="28">
        <f>STOCK!$F975*STOCK!$E975</f>
        <v>0</v>
      </c>
      <c r="H975" s="29"/>
    </row>
    <row r="976" spans="1:8">
      <c r="A976" s="12" t="s">
        <v>17</v>
      </c>
      <c r="B976" s="12" t="s">
        <v>1299</v>
      </c>
      <c r="C976" s="25" t="s">
        <v>295</v>
      </c>
      <c r="D976" s="26"/>
      <c r="E976" s="26">
        <v>0</v>
      </c>
      <c r="F976" s="27">
        <v>10</v>
      </c>
      <c r="G976" s="28">
        <f>STOCK!$F976*STOCK!$E976</f>
        <v>0</v>
      </c>
      <c r="H976" s="29"/>
    </row>
    <row r="977" spans="1:8">
      <c r="A977" s="12" t="s">
        <v>34</v>
      </c>
      <c r="B977" s="12" t="s">
        <v>589</v>
      </c>
      <c r="C977" s="25" t="s">
        <v>13</v>
      </c>
      <c r="D977" s="26">
        <v>5</v>
      </c>
      <c r="E977" s="26">
        <v>5</v>
      </c>
      <c r="F977" s="27">
        <v>0</v>
      </c>
      <c r="G977" s="28">
        <f>STOCK!$F977*STOCK!$E977</f>
        <v>0</v>
      </c>
      <c r="H977" s="29"/>
    </row>
    <row r="978" spans="1:8">
      <c r="A978" s="12" t="s">
        <v>15</v>
      </c>
      <c r="B978" s="12" t="s">
        <v>342</v>
      </c>
      <c r="C978" s="25" t="s">
        <v>9</v>
      </c>
      <c r="D978" s="26">
        <v>6</v>
      </c>
      <c r="E978" s="26">
        <v>6</v>
      </c>
      <c r="F978" s="27">
        <v>19</v>
      </c>
      <c r="G978" s="28">
        <f>STOCK!$F978*STOCK!$E978</f>
        <v>114</v>
      </c>
      <c r="H978" s="29"/>
    </row>
    <row r="979" spans="1:8">
      <c r="A979" s="12" t="s">
        <v>34</v>
      </c>
      <c r="B979" s="12" t="s">
        <v>590</v>
      </c>
      <c r="C979" s="25" t="s">
        <v>13</v>
      </c>
      <c r="D979" s="26">
        <v>5</v>
      </c>
      <c r="E979" s="26">
        <v>5</v>
      </c>
      <c r="F979" s="27">
        <v>0</v>
      </c>
      <c r="G979" s="28">
        <f>STOCK!$F979*STOCK!$E979</f>
        <v>0</v>
      </c>
      <c r="H979" s="29"/>
    </row>
    <row r="980" spans="1:8">
      <c r="A980" s="12" t="s">
        <v>34</v>
      </c>
      <c r="B980" s="12" t="s">
        <v>591</v>
      </c>
      <c r="C980" s="25" t="s">
        <v>1406</v>
      </c>
      <c r="D980" s="26"/>
      <c r="E980" s="26">
        <v>0</v>
      </c>
      <c r="F980" s="27">
        <v>33.119999999999997</v>
      </c>
      <c r="G980" s="28">
        <f>STOCK!$F980*STOCK!$E980</f>
        <v>0</v>
      </c>
      <c r="H980" s="29"/>
    </row>
    <row r="981" spans="1:8">
      <c r="A981" s="12" t="s">
        <v>10</v>
      </c>
      <c r="B981" s="12" t="s">
        <v>923</v>
      </c>
      <c r="C981" s="25" t="s">
        <v>9</v>
      </c>
      <c r="D981" s="26">
        <v>6</v>
      </c>
      <c r="E981" s="26">
        <v>6</v>
      </c>
      <c r="F981" s="27">
        <v>1.34</v>
      </c>
      <c r="G981" s="28">
        <f>STOCK!$F981*STOCK!$E981</f>
        <v>8.0399999999999991</v>
      </c>
      <c r="H981" s="29"/>
    </row>
    <row r="982" spans="1:8">
      <c r="A982" s="12" t="s">
        <v>10</v>
      </c>
      <c r="B982" s="12" t="s">
        <v>924</v>
      </c>
      <c r="C982" s="25" t="s">
        <v>9</v>
      </c>
      <c r="D982" s="26"/>
      <c r="E982" s="26">
        <v>0</v>
      </c>
      <c r="F982" s="27">
        <v>3</v>
      </c>
      <c r="G982" s="28">
        <f>STOCK!$F982*STOCK!$E982</f>
        <v>0</v>
      </c>
      <c r="H982" s="29"/>
    </row>
    <row r="983" spans="1:8">
      <c r="A983" s="12" t="s">
        <v>10</v>
      </c>
      <c r="B983" s="12" t="s">
        <v>925</v>
      </c>
      <c r="C983" s="25" t="s">
        <v>9</v>
      </c>
      <c r="D983" s="26"/>
      <c r="E983" s="26">
        <v>0</v>
      </c>
      <c r="F983" s="27">
        <v>4.53</v>
      </c>
      <c r="G983" s="28">
        <f>STOCK!$F983*STOCK!$E983</f>
        <v>0</v>
      </c>
      <c r="H983" s="29"/>
    </row>
    <row r="984" spans="1:8">
      <c r="A984" s="12" t="s">
        <v>34</v>
      </c>
      <c r="B984" s="12" t="s">
        <v>1467</v>
      </c>
      <c r="C984" s="25" t="s">
        <v>1406</v>
      </c>
      <c r="D984" s="26"/>
      <c r="E984" s="26">
        <v>0</v>
      </c>
      <c r="F984" s="27">
        <v>8.9</v>
      </c>
      <c r="G984" s="28">
        <f>STOCK!$F984*STOCK!$E984</f>
        <v>0</v>
      </c>
      <c r="H984" s="29"/>
    </row>
    <row r="985" spans="1:8">
      <c r="A985" s="12" t="s">
        <v>21</v>
      </c>
      <c r="B985" s="12" t="s">
        <v>1713</v>
      </c>
      <c r="C985" s="25" t="s">
        <v>9</v>
      </c>
      <c r="D985" s="26">
        <v>6</v>
      </c>
      <c r="E985" s="26">
        <v>6</v>
      </c>
      <c r="F985" s="27">
        <v>4.5</v>
      </c>
      <c r="G985" s="28">
        <f>STOCK!$F985*STOCK!$E985</f>
        <v>27</v>
      </c>
      <c r="H985" s="29"/>
    </row>
    <row r="986" spans="1:8">
      <c r="A986" s="12" t="s">
        <v>34</v>
      </c>
      <c r="B986" s="12" t="s">
        <v>1554</v>
      </c>
      <c r="C986" s="25" t="s">
        <v>11</v>
      </c>
      <c r="D986" s="26">
        <v>6</v>
      </c>
      <c r="E986" s="26">
        <v>5</v>
      </c>
      <c r="F986" s="27">
        <v>2.4500000000000002</v>
      </c>
      <c r="G986" s="28">
        <f>STOCK!$F986*STOCK!$E986</f>
        <v>12.25</v>
      </c>
      <c r="H986" s="29"/>
    </row>
    <row r="987" spans="1:8">
      <c r="B987" s="12" t="s">
        <v>926</v>
      </c>
      <c r="C987" s="25" t="s">
        <v>13</v>
      </c>
      <c r="D987" s="26"/>
      <c r="E987" s="26">
        <v>0</v>
      </c>
      <c r="F987" s="27">
        <v>0.98</v>
      </c>
      <c r="G987" s="28">
        <f>STOCK!$F987*STOCK!$E987</f>
        <v>0</v>
      </c>
      <c r="H987" s="29"/>
    </row>
    <row r="988" spans="1:8">
      <c r="A988" s="12" t="s">
        <v>15</v>
      </c>
      <c r="B988" s="12" t="s">
        <v>343</v>
      </c>
      <c r="C988" s="25" t="s">
        <v>9</v>
      </c>
      <c r="D988" s="26">
        <v>4</v>
      </c>
      <c r="E988" s="26">
        <v>4</v>
      </c>
      <c r="F988" s="27">
        <v>4</v>
      </c>
      <c r="G988" s="28">
        <f>STOCK!$F988*STOCK!$E988</f>
        <v>16</v>
      </c>
      <c r="H988" s="29"/>
    </row>
    <row r="989" spans="1:8">
      <c r="A989" s="12" t="s">
        <v>14</v>
      </c>
      <c r="B989" s="12" t="s">
        <v>93</v>
      </c>
      <c r="C989" s="25" t="s">
        <v>9</v>
      </c>
      <c r="D989" s="26"/>
      <c r="E989" s="26">
        <v>0</v>
      </c>
      <c r="F989" s="27">
        <v>1.1000000000000001</v>
      </c>
      <c r="G989" s="28">
        <f>STOCK!$F989*STOCK!$E989</f>
        <v>0</v>
      </c>
      <c r="H989" s="29"/>
    </row>
    <row r="990" spans="1:8">
      <c r="A990" s="12" t="s">
        <v>32</v>
      </c>
      <c r="B990" s="12" t="s">
        <v>428</v>
      </c>
      <c r="C990" s="25" t="s">
        <v>9</v>
      </c>
      <c r="D990" s="26"/>
      <c r="E990" s="26">
        <v>0</v>
      </c>
      <c r="F990" s="27">
        <v>3.8</v>
      </c>
      <c r="G990" s="28">
        <f>STOCK!$F990*STOCK!$E990</f>
        <v>0</v>
      </c>
      <c r="H990" s="29"/>
    </row>
    <row r="991" spans="1:8">
      <c r="A991" s="12" t="s">
        <v>27</v>
      </c>
      <c r="B991" s="12" t="s">
        <v>344</v>
      </c>
      <c r="C991" s="25" t="s">
        <v>9</v>
      </c>
      <c r="D991" s="26"/>
      <c r="E991" s="26">
        <v>0</v>
      </c>
      <c r="F991" s="27">
        <v>2</v>
      </c>
      <c r="G991" s="28">
        <f>STOCK!$F991*STOCK!$E991</f>
        <v>0</v>
      </c>
      <c r="H991" s="29"/>
    </row>
    <row r="992" spans="1:8">
      <c r="B992" s="12" t="s">
        <v>927</v>
      </c>
      <c r="C992" s="25" t="s">
        <v>13</v>
      </c>
      <c r="D992" s="26">
        <v>5</v>
      </c>
      <c r="E992" s="26">
        <v>5</v>
      </c>
      <c r="F992" s="27">
        <v>0.74</v>
      </c>
      <c r="G992" s="28">
        <f>STOCK!$F992*STOCK!$E992</f>
        <v>3.7</v>
      </c>
      <c r="H992" s="29"/>
    </row>
    <row r="993" spans="1:8">
      <c r="A993" s="12" t="s">
        <v>1032</v>
      </c>
      <c r="B993" s="12" t="s">
        <v>1117</v>
      </c>
      <c r="C993" s="25" t="s">
        <v>9</v>
      </c>
      <c r="D993" s="26"/>
      <c r="E993" s="26">
        <v>0</v>
      </c>
      <c r="F993" s="27">
        <v>22.95</v>
      </c>
      <c r="G993" s="28">
        <f>STOCK!$F993*STOCK!$E993</f>
        <v>0</v>
      </c>
      <c r="H993" s="29"/>
    </row>
    <row r="994" spans="1:8">
      <c r="A994" s="12" t="s">
        <v>27</v>
      </c>
      <c r="B994" s="12" t="s">
        <v>345</v>
      </c>
      <c r="C994" s="25" t="s">
        <v>9</v>
      </c>
      <c r="D994" s="26"/>
      <c r="E994" s="26">
        <v>0</v>
      </c>
      <c r="F994" s="27">
        <v>14.9</v>
      </c>
      <c r="G994" s="28">
        <f>STOCK!$F994*STOCK!$E994</f>
        <v>0</v>
      </c>
      <c r="H994" s="29"/>
    </row>
    <row r="995" spans="1:8">
      <c r="A995" s="12" t="s">
        <v>498</v>
      </c>
      <c r="B995" s="12" t="s">
        <v>745</v>
      </c>
      <c r="C995" s="25" t="s">
        <v>9</v>
      </c>
      <c r="D995" s="26"/>
      <c r="E995" s="26">
        <v>0</v>
      </c>
      <c r="F995" s="27">
        <v>18.5</v>
      </c>
      <c r="G995" s="28">
        <f>STOCK!$F995*STOCK!$E995</f>
        <v>0</v>
      </c>
      <c r="H995" s="29"/>
    </row>
    <row r="996" spans="1:8">
      <c r="B996" s="12" t="s">
        <v>928</v>
      </c>
      <c r="C996" s="25" t="s">
        <v>9</v>
      </c>
      <c r="D996" s="26"/>
      <c r="E996" s="26">
        <v>0</v>
      </c>
      <c r="F996" s="27">
        <v>5.3</v>
      </c>
      <c r="G996" s="28">
        <f>STOCK!$F996*STOCK!$E996</f>
        <v>0</v>
      </c>
      <c r="H996" s="29"/>
    </row>
    <row r="997" spans="1:8">
      <c r="B997" s="12" t="s">
        <v>1714</v>
      </c>
      <c r="C997" s="25" t="s">
        <v>1406</v>
      </c>
      <c r="D997" s="26">
        <v>2</v>
      </c>
      <c r="E997" s="26">
        <v>2</v>
      </c>
      <c r="F997" s="27">
        <v>25.5</v>
      </c>
      <c r="G997" s="28">
        <f>STOCK!$F997*STOCK!$E997</f>
        <v>51</v>
      </c>
      <c r="H997" s="29"/>
    </row>
    <row r="998" spans="1:8">
      <c r="B998" s="12" t="s">
        <v>1584</v>
      </c>
      <c r="C998" s="25" t="s">
        <v>1585</v>
      </c>
      <c r="D998" s="26">
        <v>10</v>
      </c>
      <c r="E998" s="26">
        <v>10</v>
      </c>
      <c r="F998" s="27">
        <v>0.83</v>
      </c>
      <c r="G998" s="28">
        <f>STOCK!$F998*STOCK!$E998</f>
        <v>8.3000000000000007</v>
      </c>
      <c r="H998" s="29"/>
    </row>
    <row r="999" spans="1:8">
      <c r="A999" s="12" t="s">
        <v>15</v>
      </c>
      <c r="B999" s="12" t="s">
        <v>94</v>
      </c>
      <c r="C999" s="25" t="s">
        <v>9</v>
      </c>
      <c r="D999" s="26">
        <v>15</v>
      </c>
      <c r="E999" s="26">
        <v>15</v>
      </c>
      <c r="F999" s="27">
        <v>10</v>
      </c>
      <c r="G999" s="28">
        <f>STOCK!$F999*STOCK!$E999</f>
        <v>150</v>
      </c>
      <c r="H999" s="29"/>
    </row>
    <row r="1000" spans="1:8">
      <c r="A1000" s="12" t="s">
        <v>21</v>
      </c>
      <c r="B1000" s="12" t="s">
        <v>346</v>
      </c>
      <c r="C1000" s="25" t="s">
        <v>9</v>
      </c>
      <c r="D1000" s="26"/>
      <c r="E1000" s="26">
        <v>0</v>
      </c>
      <c r="F1000" s="27">
        <v>7.5</v>
      </c>
      <c r="G1000" s="28">
        <f>STOCK!$F1000*STOCK!$E1000</f>
        <v>0</v>
      </c>
      <c r="H1000" s="29"/>
    </row>
    <row r="1001" spans="1:8">
      <c r="A1001" s="12" t="s">
        <v>498</v>
      </c>
      <c r="B1001" s="12" t="s">
        <v>95</v>
      </c>
      <c r="C1001" s="25" t="s">
        <v>9</v>
      </c>
      <c r="D1001" s="26"/>
      <c r="E1001" s="26">
        <v>0</v>
      </c>
      <c r="F1001" s="27">
        <v>12.65</v>
      </c>
      <c r="G1001" s="28">
        <f>STOCK!$F1001*STOCK!$E1001</f>
        <v>0</v>
      </c>
      <c r="H1001" s="29"/>
    </row>
    <row r="1002" spans="1:8">
      <c r="A1002" s="12" t="s">
        <v>10</v>
      </c>
      <c r="B1002" s="12" t="s">
        <v>929</v>
      </c>
      <c r="C1002" s="25" t="s">
        <v>9</v>
      </c>
      <c r="D1002" s="26"/>
      <c r="E1002" s="26">
        <v>0</v>
      </c>
      <c r="F1002" s="27">
        <v>2.36</v>
      </c>
      <c r="G1002" s="28">
        <f>STOCK!$F1002*STOCK!$E1002</f>
        <v>0</v>
      </c>
      <c r="H1002" s="29"/>
    </row>
    <row r="1003" spans="1:8">
      <c r="A1003" s="12" t="s">
        <v>10</v>
      </c>
      <c r="B1003" s="12" t="s">
        <v>930</v>
      </c>
      <c r="C1003" s="25" t="s">
        <v>9</v>
      </c>
      <c r="D1003" s="26"/>
      <c r="E1003" s="26">
        <v>0</v>
      </c>
      <c r="F1003" s="27">
        <v>1.67</v>
      </c>
      <c r="G1003" s="28">
        <f>STOCK!$F1003*STOCK!$E1003</f>
        <v>0</v>
      </c>
      <c r="H1003" s="29"/>
    </row>
    <row r="1004" spans="1:8">
      <c r="A1004" s="12" t="s">
        <v>10</v>
      </c>
      <c r="B1004" s="12" t="s">
        <v>931</v>
      </c>
      <c r="C1004" s="25" t="s">
        <v>9</v>
      </c>
      <c r="D1004" s="26"/>
      <c r="E1004" s="26">
        <v>0</v>
      </c>
      <c r="F1004" s="27">
        <v>1.45</v>
      </c>
      <c r="G1004" s="28">
        <f>STOCK!$F1004*STOCK!$E1004</f>
        <v>0</v>
      </c>
      <c r="H1004" s="29"/>
    </row>
    <row r="1005" spans="1:8">
      <c r="B1005" s="12" t="s">
        <v>96</v>
      </c>
      <c r="C1005" s="25" t="s">
        <v>9</v>
      </c>
      <c r="D1005" s="26"/>
      <c r="E1005" s="26">
        <v>0</v>
      </c>
      <c r="F1005" s="27">
        <v>2.76</v>
      </c>
      <c r="G1005" s="28">
        <f>STOCK!$F1005*STOCK!$E1005</f>
        <v>0</v>
      </c>
      <c r="H1005" s="29"/>
    </row>
    <row r="1006" spans="1:8">
      <c r="A1006" s="12" t="s">
        <v>368</v>
      </c>
      <c r="B1006" s="12" t="s">
        <v>400</v>
      </c>
      <c r="C1006" s="25" t="s">
        <v>9</v>
      </c>
      <c r="D1006" s="26"/>
      <c r="E1006" s="26">
        <v>0</v>
      </c>
      <c r="F1006" s="27">
        <v>10.3</v>
      </c>
      <c r="G1006" s="28">
        <f>STOCK!$F1006*STOCK!$E1006</f>
        <v>0</v>
      </c>
      <c r="H1006" s="29"/>
    </row>
    <row r="1007" spans="1:8">
      <c r="A1007" s="12" t="s">
        <v>368</v>
      </c>
      <c r="B1007" s="12" t="s">
        <v>1715</v>
      </c>
      <c r="C1007" s="25" t="s">
        <v>13</v>
      </c>
      <c r="D1007" s="26"/>
      <c r="E1007" s="26">
        <v>0</v>
      </c>
      <c r="F1007" s="27">
        <v>2.6</v>
      </c>
      <c r="G1007" s="28">
        <f>STOCK!$F1007*STOCK!$E1007</f>
        <v>0</v>
      </c>
      <c r="H1007" s="29"/>
    </row>
    <row r="1008" spans="1:8">
      <c r="A1008" s="12" t="s">
        <v>10</v>
      </c>
      <c r="B1008" s="12" t="s">
        <v>97</v>
      </c>
      <c r="C1008" s="25" t="s">
        <v>9</v>
      </c>
      <c r="D1008" s="26"/>
      <c r="E1008" s="26">
        <v>0</v>
      </c>
      <c r="F1008" s="27">
        <v>6.7</v>
      </c>
      <c r="G1008" s="28">
        <f>STOCK!$F1008*STOCK!$E1008</f>
        <v>0</v>
      </c>
      <c r="H1008" s="29"/>
    </row>
    <row r="1009" spans="1:8">
      <c r="A1009" s="12" t="s">
        <v>1376</v>
      </c>
      <c r="B1009" s="12" t="s">
        <v>1716</v>
      </c>
      <c r="C1009" s="25" t="s">
        <v>1406</v>
      </c>
      <c r="D1009" s="26"/>
      <c r="E1009" s="26">
        <v>0</v>
      </c>
      <c r="F1009" s="27">
        <v>13.58</v>
      </c>
      <c r="G1009" s="28">
        <f>STOCK!$F1009*STOCK!$E1009</f>
        <v>0</v>
      </c>
      <c r="H1009" s="29"/>
    </row>
    <row r="1010" spans="1:8">
      <c r="A1010" s="12" t="s">
        <v>1376</v>
      </c>
      <c r="B1010" s="12" t="s">
        <v>1717</v>
      </c>
      <c r="C1010" s="25" t="s">
        <v>1406</v>
      </c>
      <c r="D1010" s="26"/>
      <c r="E1010" s="26">
        <v>0</v>
      </c>
      <c r="F1010" s="27">
        <v>40.15</v>
      </c>
      <c r="G1010" s="28">
        <f>STOCK!$F1010*STOCK!$E1010</f>
        <v>0</v>
      </c>
      <c r="H1010" s="29"/>
    </row>
    <row r="1011" spans="1:8">
      <c r="A1011" s="12" t="s">
        <v>1376</v>
      </c>
      <c r="B1011" s="12" t="s">
        <v>1396</v>
      </c>
      <c r="C1011" s="25" t="s">
        <v>1406</v>
      </c>
      <c r="D1011" s="26"/>
      <c r="E1011" s="26">
        <v>0</v>
      </c>
      <c r="F1011" s="27">
        <v>27.01</v>
      </c>
      <c r="G1011" s="28">
        <f>STOCK!$F1011*STOCK!$E1011</f>
        <v>0</v>
      </c>
      <c r="H1011" s="29"/>
    </row>
    <row r="1012" spans="1:8">
      <c r="A1012" s="12" t="s">
        <v>1032</v>
      </c>
      <c r="B1012" s="12" t="s">
        <v>1446</v>
      </c>
      <c r="C1012" s="25" t="s">
        <v>9</v>
      </c>
      <c r="D1012" s="26">
        <v>5</v>
      </c>
      <c r="E1012" s="26">
        <v>5</v>
      </c>
      <c r="F1012" s="27">
        <v>2.65</v>
      </c>
      <c r="G1012" s="28">
        <f>STOCK!$F1012*STOCK!$E1012</f>
        <v>13.25</v>
      </c>
      <c r="H1012" s="29"/>
    </row>
    <row r="1013" spans="1:8">
      <c r="A1013" s="12" t="s">
        <v>1032</v>
      </c>
      <c r="B1013" s="12" t="s">
        <v>1119</v>
      </c>
      <c r="C1013" s="25" t="s">
        <v>9</v>
      </c>
      <c r="D1013" s="26"/>
      <c r="E1013" s="26">
        <v>0</v>
      </c>
      <c r="F1013" s="27">
        <v>20.72</v>
      </c>
      <c r="G1013" s="28">
        <f>STOCK!$F1013*STOCK!$E1013</f>
        <v>0</v>
      </c>
      <c r="H1013" s="29"/>
    </row>
    <row r="1014" spans="1:8">
      <c r="A1014" s="12" t="s">
        <v>17</v>
      </c>
      <c r="B1014" s="12" t="s">
        <v>1300</v>
      </c>
      <c r="C1014" s="25" t="s">
        <v>295</v>
      </c>
      <c r="D1014" s="26"/>
      <c r="E1014" s="26">
        <v>0</v>
      </c>
      <c r="F1014" s="27">
        <v>4.88</v>
      </c>
      <c r="G1014" s="28">
        <f>STOCK!$F1014*STOCK!$E1014</f>
        <v>0</v>
      </c>
      <c r="H1014" s="29"/>
    </row>
    <row r="1015" spans="1:8">
      <c r="A1015" s="12" t="s">
        <v>10</v>
      </c>
      <c r="B1015" s="12" t="s">
        <v>932</v>
      </c>
      <c r="C1015" s="25" t="s">
        <v>9</v>
      </c>
      <c r="D1015" s="26"/>
      <c r="E1015" s="26">
        <v>0</v>
      </c>
      <c r="F1015" s="27">
        <v>1</v>
      </c>
      <c r="G1015" s="28">
        <f>STOCK!$F1015*STOCK!$E1015</f>
        <v>0</v>
      </c>
      <c r="H1015" s="29"/>
    </row>
    <row r="1016" spans="1:8">
      <c r="A1016" s="12" t="s">
        <v>1376</v>
      </c>
      <c r="B1016" s="12" t="s">
        <v>1397</v>
      </c>
      <c r="C1016" s="25" t="s">
        <v>11</v>
      </c>
      <c r="D1016" s="26"/>
      <c r="E1016" s="26">
        <v>0</v>
      </c>
      <c r="F1016" s="27">
        <v>6.8</v>
      </c>
      <c r="G1016" s="28">
        <f>STOCK!$F1016*STOCK!$E1016</f>
        <v>0</v>
      </c>
      <c r="H1016" s="29"/>
    </row>
    <row r="1017" spans="1:8">
      <c r="A1017" s="12" t="s">
        <v>17</v>
      </c>
      <c r="B1017" s="12" t="s">
        <v>1301</v>
      </c>
      <c r="C1017" s="25" t="s">
        <v>295</v>
      </c>
      <c r="D1017" s="26"/>
      <c r="E1017" s="26">
        <v>0</v>
      </c>
      <c r="F1017" s="27">
        <v>17.55</v>
      </c>
      <c r="G1017" s="28">
        <f>STOCK!$F1017*STOCK!$E1017</f>
        <v>0</v>
      </c>
      <c r="H1017" s="29"/>
    </row>
    <row r="1018" spans="1:8">
      <c r="A1018" s="12" t="s">
        <v>17</v>
      </c>
      <c r="B1018" s="12" t="s">
        <v>98</v>
      </c>
      <c r="C1018" s="25" t="s">
        <v>295</v>
      </c>
      <c r="D1018" s="26"/>
      <c r="E1018" s="26">
        <v>0</v>
      </c>
      <c r="F1018" s="27">
        <v>11.52</v>
      </c>
      <c r="G1018" s="28">
        <f>STOCK!$F1018*STOCK!$E1018</f>
        <v>0</v>
      </c>
      <c r="H1018" s="29"/>
    </row>
    <row r="1019" spans="1:8">
      <c r="A1019" s="12" t="s">
        <v>536</v>
      </c>
      <c r="B1019" s="12" t="s">
        <v>596</v>
      </c>
      <c r="C1019" s="25" t="s">
        <v>13</v>
      </c>
      <c r="D1019" s="26"/>
      <c r="E1019" s="26">
        <v>0</v>
      </c>
      <c r="F1019" s="27">
        <v>1</v>
      </c>
      <c r="G1019" s="28">
        <f>STOCK!$F1019*STOCK!$E1019</f>
        <v>0</v>
      </c>
      <c r="H1019" s="29"/>
    </row>
    <row r="1020" spans="1:8">
      <c r="A1020" s="12" t="s">
        <v>536</v>
      </c>
      <c r="B1020" s="12" t="s">
        <v>1120</v>
      </c>
      <c r="C1020" s="25" t="s">
        <v>13</v>
      </c>
      <c r="D1020" s="26"/>
      <c r="E1020" s="26">
        <v>0</v>
      </c>
      <c r="F1020" s="27">
        <v>4.93</v>
      </c>
      <c r="G1020" s="28">
        <f>STOCK!$F1020*STOCK!$E1020</f>
        <v>0</v>
      </c>
      <c r="H1020" s="29"/>
    </row>
    <row r="1021" spans="1:8">
      <c r="A1021" s="12" t="s">
        <v>536</v>
      </c>
      <c r="B1021" s="12" t="s">
        <v>1552</v>
      </c>
      <c r="C1021" s="25" t="s">
        <v>1406</v>
      </c>
      <c r="D1021" s="26">
        <v>5</v>
      </c>
      <c r="E1021" s="26">
        <v>4</v>
      </c>
      <c r="F1021" s="27">
        <v>4.9400000000000004</v>
      </c>
      <c r="G1021" s="28">
        <f>STOCK!$F1021*STOCK!$E1021</f>
        <v>19.760000000000002</v>
      </c>
      <c r="H1021" s="29"/>
    </row>
    <row r="1022" spans="1:8">
      <c r="A1022" s="12" t="s">
        <v>368</v>
      </c>
      <c r="B1022" s="12" t="s">
        <v>1519</v>
      </c>
      <c r="C1022" s="25" t="s">
        <v>9</v>
      </c>
      <c r="D1022" s="26">
        <v>2</v>
      </c>
      <c r="E1022" s="26">
        <v>1</v>
      </c>
      <c r="F1022" s="27">
        <v>13.4</v>
      </c>
      <c r="G1022" s="28">
        <f>STOCK!$F1022*STOCK!$E1022</f>
        <v>13.4</v>
      </c>
      <c r="H1022" s="29"/>
    </row>
    <row r="1023" spans="1:8">
      <c r="A1023" s="12" t="s">
        <v>368</v>
      </c>
      <c r="B1023" s="12" t="s">
        <v>401</v>
      </c>
      <c r="C1023" s="25" t="s">
        <v>9</v>
      </c>
      <c r="D1023" s="26"/>
      <c r="E1023" s="26">
        <v>0</v>
      </c>
      <c r="F1023" s="27">
        <v>0.5</v>
      </c>
      <c r="G1023" s="28">
        <f>STOCK!$F1023*STOCK!$E1023</f>
        <v>0</v>
      </c>
      <c r="H1023" s="29"/>
    </row>
    <row r="1024" spans="1:8">
      <c r="A1024" s="12" t="s">
        <v>368</v>
      </c>
      <c r="B1024" s="12" t="s">
        <v>1618</v>
      </c>
      <c r="C1024" s="25" t="s">
        <v>9</v>
      </c>
      <c r="D1024" s="26">
        <v>2</v>
      </c>
      <c r="E1024" s="26">
        <v>1</v>
      </c>
      <c r="F1024" s="27">
        <v>11.9</v>
      </c>
      <c r="G1024" s="28">
        <f>STOCK!$F1024*STOCK!$E1024</f>
        <v>11.9</v>
      </c>
      <c r="H1024" s="29"/>
    </row>
    <row r="1025" spans="1:8">
      <c r="A1025" s="12" t="s">
        <v>536</v>
      </c>
      <c r="B1025" s="12" t="s">
        <v>597</v>
      </c>
      <c r="C1025" s="25" t="s">
        <v>9</v>
      </c>
      <c r="D1025" s="26"/>
      <c r="E1025" s="26">
        <v>0</v>
      </c>
      <c r="F1025" s="27">
        <v>7</v>
      </c>
      <c r="G1025" s="28">
        <f>STOCK!$F1025*STOCK!$E1025</f>
        <v>0</v>
      </c>
      <c r="H1025" s="29"/>
    </row>
    <row r="1026" spans="1:8">
      <c r="A1026" s="12" t="s">
        <v>536</v>
      </c>
      <c r="B1026" s="12" t="s">
        <v>1539</v>
      </c>
      <c r="C1026" s="25" t="s">
        <v>1410</v>
      </c>
      <c r="D1026" s="26">
        <v>3</v>
      </c>
      <c r="E1026" s="26">
        <v>2</v>
      </c>
      <c r="F1026" s="27">
        <v>6.39</v>
      </c>
      <c r="G1026" s="28">
        <f>STOCK!$F1026*STOCK!$E1026</f>
        <v>12.78</v>
      </c>
      <c r="H1026" s="29"/>
    </row>
    <row r="1027" spans="1:8">
      <c r="A1027" s="12" t="s">
        <v>536</v>
      </c>
      <c r="B1027" s="12" t="s">
        <v>1590</v>
      </c>
      <c r="C1027" s="25" t="s">
        <v>1410</v>
      </c>
      <c r="D1027" s="26">
        <v>5</v>
      </c>
      <c r="E1027" s="26">
        <v>5</v>
      </c>
      <c r="F1027" s="27">
        <v>4.96</v>
      </c>
      <c r="G1027" s="28">
        <f>STOCK!$F1027*STOCK!$E1027</f>
        <v>24.8</v>
      </c>
      <c r="H1027" s="29"/>
    </row>
    <row r="1028" spans="1:8">
      <c r="A1028" s="12" t="s">
        <v>1520</v>
      </c>
      <c r="B1028" s="12" t="s">
        <v>1521</v>
      </c>
      <c r="C1028" s="25" t="s">
        <v>11</v>
      </c>
      <c r="D1028" s="26">
        <v>8</v>
      </c>
      <c r="E1028" s="26">
        <v>7</v>
      </c>
      <c r="F1028" s="27">
        <v>3.91</v>
      </c>
      <c r="G1028" s="28">
        <f>STOCK!$F1028*STOCK!$E1028</f>
        <v>27.37</v>
      </c>
      <c r="H1028" s="29"/>
    </row>
    <row r="1029" spans="1:8">
      <c r="A1029" s="12" t="s">
        <v>536</v>
      </c>
      <c r="B1029" s="12" t="s">
        <v>1517</v>
      </c>
      <c r="C1029" s="25" t="s">
        <v>1410</v>
      </c>
      <c r="D1029" s="26">
        <v>5</v>
      </c>
      <c r="E1029" s="26">
        <v>5</v>
      </c>
      <c r="F1029" s="27">
        <v>4.62</v>
      </c>
      <c r="G1029" s="28">
        <f>STOCK!$F1029*STOCK!$E1029</f>
        <v>23.1</v>
      </c>
      <c r="H1029" s="29"/>
    </row>
    <row r="1030" spans="1:8">
      <c r="A1030" s="12" t="s">
        <v>536</v>
      </c>
      <c r="B1030" s="12" t="s">
        <v>1592</v>
      </c>
      <c r="C1030" s="25" t="s">
        <v>1410</v>
      </c>
      <c r="D1030" s="26">
        <v>5</v>
      </c>
      <c r="E1030" s="26">
        <v>5</v>
      </c>
      <c r="F1030" s="27">
        <v>4.9800000000000004</v>
      </c>
      <c r="G1030" s="28">
        <f>STOCK!$F1030*STOCK!$E1030</f>
        <v>24.9</v>
      </c>
      <c r="H1030" s="29"/>
    </row>
    <row r="1031" spans="1:8">
      <c r="A1031" s="12" t="s">
        <v>536</v>
      </c>
      <c r="B1031" s="12" t="s">
        <v>1516</v>
      </c>
      <c r="C1031" s="25" t="s">
        <v>1410</v>
      </c>
      <c r="D1031" s="26">
        <v>5</v>
      </c>
      <c r="E1031" s="26">
        <v>4</v>
      </c>
      <c r="F1031" s="27">
        <v>4.25</v>
      </c>
      <c r="G1031" s="28">
        <f>STOCK!$F1031*STOCK!$E1031</f>
        <v>17</v>
      </c>
      <c r="H1031" s="29"/>
    </row>
    <row r="1032" spans="1:8">
      <c r="A1032" s="12" t="s">
        <v>536</v>
      </c>
      <c r="B1032" s="13" t="s">
        <v>1593</v>
      </c>
      <c r="C1032" s="25" t="s">
        <v>1410</v>
      </c>
      <c r="D1032" s="26">
        <v>5</v>
      </c>
      <c r="E1032" s="26">
        <v>5</v>
      </c>
      <c r="F1032" s="27">
        <v>7.36</v>
      </c>
      <c r="G1032" s="28">
        <f>STOCK!$F1032*STOCK!$E1032</f>
        <v>36.799999999999997</v>
      </c>
      <c r="H1032" s="29"/>
    </row>
    <row r="1033" spans="1:8">
      <c r="A1033" s="12" t="s">
        <v>32</v>
      </c>
      <c r="B1033" s="12" t="s">
        <v>1718</v>
      </c>
      <c r="C1033" s="25" t="s">
        <v>9</v>
      </c>
      <c r="D1033" s="26"/>
      <c r="E1033" s="26">
        <v>0</v>
      </c>
      <c r="F1033" s="27">
        <v>48.5</v>
      </c>
      <c r="G1033" s="28">
        <f>STOCK!$F1033*STOCK!$E1033</f>
        <v>0</v>
      </c>
      <c r="H1033" s="29"/>
    </row>
    <row r="1034" spans="1:8">
      <c r="A1034" s="12" t="s">
        <v>32</v>
      </c>
      <c r="B1034" s="12" t="s">
        <v>1719</v>
      </c>
      <c r="C1034" s="25" t="s">
        <v>9</v>
      </c>
      <c r="D1034" s="26"/>
      <c r="E1034" s="26">
        <v>0</v>
      </c>
      <c r="F1034" s="27">
        <v>11.98</v>
      </c>
      <c r="G1034" s="28">
        <f>STOCK!$F1034*STOCK!$E1034</f>
        <v>0</v>
      </c>
      <c r="H1034" s="29"/>
    </row>
    <row r="1035" spans="1:8">
      <c r="A1035" s="12" t="s">
        <v>498</v>
      </c>
      <c r="B1035" s="12" t="s">
        <v>592</v>
      </c>
      <c r="C1035" s="25" t="s">
        <v>9</v>
      </c>
      <c r="D1035" s="26"/>
      <c r="E1035" s="26">
        <v>0</v>
      </c>
      <c r="F1035" s="27">
        <v>7.33</v>
      </c>
      <c r="G1035" s="28">
        <f>STOCK!$F1035*STOCK!$E1035</f>
        <v>0</v>
      </c>
      <c r="H1035" s="29"/>
    </row>
    <row r="1036" spans="1:8">
      <c r="B1036" s="12" t="s">
        <v>593</v>
      </c>
      <c r="C1036" s="25" t="s">
        <v>9</v>
      </c>
      <c r="D1036" s="26"/>
      <c r="E1036" s="26">
        <v>0</v>
      </c>
      <c r="F1036" s="27">
        <v>10.43</v>
      </c>
      <c r="G1036" s="28">
        <f>STOCK!$F1036*STOCK!$E1036</f>
        <v>0</v>
      </c>
      <c r="H1036" s="29"/>
    </row>
    <row r="1037" spans="1:8">
      <c r="A1037" s="12" t="s">
        <v>15</v>
      </c>
      <c r="B1037" s="12" t="s">
        <v>347</v>
      </c>
      <c r="C1037" s="25" t="s">
        <v>9</v>
      </c>
      <c r="D1037" s="26"/>
      <c r="E1037" s="26">
        <v>0</v>
      </c>
      <c r="F1037" s="27">
        <v>16</v>
      </c>
      <c r="G1037" s="28">
        <f>STOCK!$F1037*STOCK!$E1037</f>
        <v>0</v>
      </c>
      <c r="H1037" s="29"/>
    </row>
    <row r="1038" spans="1:8">
      <c r="A1038" s="12" t="s">
        <v>498</v>
      </c>
      <c r="B1038" s="12" t="s">
        <v>594</v>
      </c>
      <c r="C1038" s="25" t="s">
        <v>9</v>
      </c>
      <c r="D1038" s="26"/>
      <c r="E1038" s="26">
        <v>0</v>
      </c>
      <c r="F1038" s="27">
        <v>0</v>
      </c>
      <c r="G1038" s="28">
        <f>STOCK!$F1038*STOCK!$E1038</f>
        <v>0</v>
      </c>
      <c r="H1038" s="29"/>
    </row>
    <row r="1039" spans="1:8">
      <c r="A1039" s="12" t="s">
        <v>498</v>
      </c>
      <c r="B1039" s="12" t="s">
        <v>595</v>
      </c>
      <c r="C1039" s="25" t="s">
        <v>9</v>
      </c>
      <c r="D1039" s="26"/>
      <c r="E1039" s="26">
        <v>0</v>
      </c>
      <c r="F1039" s="27">
        <v>15.88</v>
      </c>
      <c r="G1039" s="28">
        <f>STOCK!$F1039*STOCK!$E1039</f>
        <v>0</v>
      </c>
      <c r="H1039" s="29"/>
    </row>
    <row r="1040" spans="1:8">
      <c r="A1040" s="12" t="s">
        <v>10</v>
      </c>
      <c r="B1040" s="12" t="s">
        <v>933</v>
      </c>
      <c r="C1040" s="25" t="s">
        <v>9</v>
      </c>
      <c r="D1040" s="26"/>
      <c r="E1040" s="26">
        <v>0</v>
      </c>
      <c r="F1040" s="27">
        <v>10.6</v>
      </c>
      <c r="G1040" s="28">
        <f>STOCK!$F1040*STOCK!$E1040</f>
        <v>0</v>
      </c>
      <c r="H1040" s="29"/>
    </row>
    <row r="1041" spans="1:8">
      <c r="A1041" s="12" t="s">
        <v>1032</v>
      </c>
      <c r="B1041" s="12" t="s">
        <v>1121</v>
      </c>
      <c r="C1041" s="25" t="s">
        <v>9</v>
      </c>
      <c r="D1041" s="26"/>
      <c r="E1041" s="26">
        <v>0</v>
      </c>
      <c r="F1041" s="27">
        <v>19</v>
      </c>
      <c r="G1041" s="28">
        <f>STOCK!$F1041*STOCK!$E1041</f>
        <v>0</v>
      </c>
      <c r="H1041" s="29"/>
    </row>
    <row r="1042" spans="1:8">
      <c r="A1042" s="12" t="s">
        <v>1032</v>
      </c>
      <c r="B1042" s="12" t="s">
        <v>1122</v>
      </c>
      <c r="C1042" s="25" t="s">
        <v>13</v>
      </c>
      <c r="D1042" s="26"/>
      <c r="E1042" s="26">
        <v>0</v>
      </c>
      <c r="F1042" s="27">
        <v>1.45</v>
      </c>
      <c r="G1042" s="28">
        <f>STOCK!$F1042*STOCK!$E1042</f>
        <v>0</v>
      </c>
      <c r="H1042" s="29"/>
    </row>
    <row r="1043" spans="1:8">
      <c r="A1043" s="12" t="s">
        <v>1376</v>
      </c>
      <c r="B1043" s="12" t="s">
        <v>1720</v>
      </c>
      <c r="C1043" s="25" t="s">
        <v>13</v>
      </c>
      <c r="D1043" s="26"/>
      <c r="E1043" s="26">
        <v>0</v>
      </c>
      <c r="F1043" s="27">
        <v>19</v>
      </c>
      <c r="G1043" s="28">
        <f>STOCK!$F1043*STOCK!$E1043</f>
        <v>0</v>
      </c>
      <c r="H1043" s="29"/>
    </row>
    <row r="1044" spans="1:8">
      <c r="A1044" s="12" t="s">
        <v>498</v>
      </c>
      <c r="B1044" s="12" t="s">
        <v>747</v>
      </c>
      <c r="C1044" s="25" t="s">
        <v>9</v>
      </c>
      <c r="D1044" s="26"/>
      <c r="E1044" s="26">
        <v>0</v>
      </c>
      <c r="F1044" s="27">
        <v>10.199999999999999</v>
      </c>
      <c r="G1044" s="28">
        <f>STOCK!$F1044*STOCK!$E1044</f>
        <v>0</v>
      </c>
      <c r="H1044" s="29"/>
    </row>
    <row r="1045" spans="1:8">
      <c r="A1045" s="12" t="s">
        <v>498</v>
      </c>
      <c r="B1045" s="12" t="s">
        <v>748</v>
      </c>
      <c r="C1045" s="25" t="s">
        <v>9</v>
      </c>
      <c r="D1045" s="26"/>
      <c r="E1045" s="26">
        <v>0</v>
      </c>
      <c r="F1045" s="27">
        <v>8.5</v>
      </c>
      <c r="G1045" s="28">
        <f>STOCK!$F1045*STOCK!$E1045</f>
        <v>0</v>
      </c>
      <c r="H1045" s="29"/>
    </row>
    <row r="1046" spans="1:8">
      <c r="A1046" s="12" t="s">
        <v>32</v>
      </c>
      <c r="B1046" s="12" t="s">
        <v>429</v>
      </c>
      <c r="C1046" s="25" t="s">
        <v>13</v>
      </c>
      <c r="D1046" s="26"/>
      <c r="E1046" s="26">
        <v>0</v>
      </c>
      <c r="F1046" s="27">
        <v>14.9</v>
      </c>
      <c r="G1046" s="28">
        <f>STOCK!$F1046*STOCK!$E1046</f>
        <v>0</v>
      </c>
      <c r="H1046" s="29"/>
    </row>
    <row r="1047" spans="1:8">
      <c r="A1047" s="12" t="s">
        <v>32</v>
      </c>
      <c r="B1047" s="12" t="s">
        <v>430</v>
      </c>
      <c r="C1047" s="25" t="s">
        <v>13</v>
      </c>
      <c r="D1047" s="26"/>
      <c r="E1047" s="26">
        <v>0</v>
      </c>
      <c r="F1047" s="27">
        <v>7.2</v>
      </c>
      <c r="G1047" s="28">
        <f>STOCK!$F1047*STOCK!$E1047</f>
        <v>0</v>
      </c>
      <c r="H1047" s="29"/>
    </row>
    <row r="1048" spans="1:8">
      <c r="A1048" s="12" t="s">
        <v>17</v>
      </c>
      <c r="B1048" s="12" t="s">
        <v>1721</v>
      </c>
      <c r="C1048" s="25" t="s">
        <v>1405</v>
      </c>
      <c r="D1048" s="26"/>
      <c r="E1048" s="26">
        <v>0</v>
      </c>
      <c r="F1048" s="27">
        <v>17.73</v>
      </c>
      <c r="G1048" s="28">
        <f>STOCK!$F1048*STOCK!$E1048</f>
        <v>0</v>
      </c>
      <c r="H1048" s="29"/>
    </row>
    <row r="1049" spans="1:8">
      <c r="B1049" s="12" t="s">
        <v>934</v>
      </c>
      <c r="C1049" s="25" t="s">
        <v>13</v>
      </c>
      <c r="D1049" s="26"/>
      <c r="E1049" s="26">
        <v>0</v>
      </c>
      <c r="F1049" s="27">
        <v>0.85</v>
      </c>
      <c r="G1049" s="28">
        <f>STOCK!$F1049*STOCK!$E1049</f>
        <v>0</v>
      </c>
      <c r="H1049" s="29"/>
    </row>
    <row r="1050" spans="1:8">
      <c r="B1050" s="12" t="s">
        <v>598</v>
      </c>
      <c r="C1050" s="25" t="s">
        <v>11</v>
      </c>
      <c r="D1050" s="26"/>
      <c r="E1050" s="26">
        <v>0</v>
      </c>
      <c r="F1050" s="27">
        <v>0.84</v>
      </c>
      <c r="G1050" s="28">
        <f>STOCK!$F1050*STOCK!$E1050</f>
        <v>0</v>
      </c>
      <c r="H1050" s="29"/>
    </row>
    <row r="1051" spans="1:8">
      <c r="B1051" s="12" t="s">
        <v>1722</v>
      </c>
      <c r="C1051" s="25" t="s">
        <v>1413</v>
      </c>
      <c r="D1051" s="26"/>
      <c r="E1051" s="26">
        <v>0</v>
      </c>
      <c r="F1051" s="27">
        <v>0.82</v>
      </c>
      <c r="G1051" s="28">
        <f>STOCK!$F1051*STOCK!$E1051</f>
        <v>0</v>
      </c>
      <c r="H1051" s="29"/>
    </row>
    <row r="1052" spans="1:8">
      <c r="A1052" s="12" t="s">
        <v>1032</v>
      </c>
      <c r="B1052" s="12" t="s">
        <v>1123</v>
      </c>
      <c r="C1052" s="25" t="s">
        <v>13</v>
      </c>
      <c r="D1052" s="26"/>
      <c r="E1052" s="26">
        <v>0</v>
      </c>
      <c r="F1052" s="27">
        <v>12.14</v>
      </c>
      <c r="G1052" s="28">
        <f>STOCK!$F1052*STOCK!$E1052</f>
        <v>0</v>
      </c>
      <c r="H1052" s="29"/>
    </row>
    <row r="1053" spans="1:8">
      <c r="A1053" s="12" t="s">
        <v>17</v>
      </c>
      <c r="B1053" s="12" t="s">
        <v>1461</v>
      </c>
      <c r="C1053" s="25" t="s">
        <v>295</v>
      </c>
      <c r="D1053" s="26"/>
      <c r="E1053" s="26">
        <v>0</v>
      </c>
      <c r="F1053" s="27">
        <v>8.2899999999999991</v>
      </c>
      <c r="G1053" s="28">
        <f>STOCK!$F1053*STOCK!$E1053</f>
        <v>0</v>
      </c>
      <c r="H1053" s="29"/>
    </row>
    <row r="1054" spans="1:8">
      <c r="A1054" s="12" t="s">
        <v>1032</v>
      </c>
      <c r="B1054" s="12" t="s">
        <v>1124</v>
      </c>
      <c r="C1054" s="25" t="s">
        <v>13</v>
      </c>
      <c r="D1054" s="26"/>
      <c r="E1054" s="26">
        <v>0</v>
      </c>
      <c r="F1054" s="27">
        <v>4.9000000000000004</v>
      </c>
      <c r="G1054" s="28">
        <f>STOCK!$F1054*STOCK!$E1054</f>
        <v>0</v>
      </c>
      <c r="H1054" s="29"/>
    </row>
    <row r="1055" spans="1:8">
      <c r="B1055" s="12" t="s">
        <v>599</v>
      </c>
      <c r="C1055" s="25" t="s">
        <v>1406</v>
      </c>
      <c r="D1055" s="26"/>
      <c r="E1055" s="26">
        <v>0</v>
      </c>
      <c r="F1055" s="27">
        <v>29.23</v>
      </c>
      <c r="G1055" s="28">
        <f>STOCK!$F1055*STOCK!$E1055</f>
        <v>0</v>
      </c>
      <c r="H1055" s="29"/>
    </row>
    <row r="1056" spans="1:8">
      <c r="B1056" s="12" t="s">
        <v>600</v>
      </c>
      <c r="C1056" s="25" t="s">
        <v>1406</v>
      </c>
      <c r="D1056" s="26"/>
      <c r="E1056" s="26">
        <v>0</v>
      </c>
      <c r="F1056" s="27">
        <v>0.22</v>
      </c>
      <c r="G1056" s="28">
        <f>STOCK!$F1056*STOCK!$E1056</f>
        <v>0</v>
      </c>
      <c r="H1056" s="29"/>
    </row>
    <row r="1057" spans="1:8">
      <c r="A1057" s="12" t="s">
        <v>504</v>
      </c>
      <c r="B1057" s="12" t="s">
        <v>601</v>
      </c>
      <c r="C1057" s="25" t="s">
        <v>1406</v>
      </c>
      <c r="D1057" s="26"/>
      <c r="E1057" s="26">
        <v>0</v>
      </c>
      <c r="F1057" s="27">
        <v>30.7</v>
      </c>
      <c r="G1057" s="28">
        <f>STOCK!$F1057*STOCK!$E1057</f>
        <v>0</v>
      </c>
      <c r="H1057" s="29"/>
    </row>
    <row r="1058" spans="1:8">
      <c r="A1058" s="12" t="s">
        <v>34</v>
      </c>
      <c r="B1058" s="12" t="s">
        <v>602</v>
      </c>
      <c r="C1058" s="25" t="s">
        <v>1406</v>
      </c>
      <c r="D1058" s="26"/>
      <c r="E1058" s="26">
        <v>0</v>
      </c>
      <c r="F1058" s="27">
        <v>36.82</v>
      </c>
      <c r="G1058" s="28">
        <f>STOCK!$F1058*STOCK!$E1058</f>
        <v>0</v>
      </c>
      <c r="H1058" s="29"/>
    </row>
    <row r="1059" spans="1:8">
      <c r="A1059" s="12" t="s">
        <v>504</v>
      </c>
      <c r="B1059" s="12" t="s">
        <v>603</v>
      </c>
      <c r="C1059" s="25" t="s">
        <v>1406</v>
      </c>
      <c r="D1059" s="26"/>
      <c r="E1059" s="26">
        <v>0</v>
      </c>
      <c r="F1059" s="27">
        <v>23.9</v>
      </c>
      <c r="G1059" s="28">
        <f>STOCK!$F1059*STOCK!$E1059</f>
        <v>0</v>
      </c>
      <c r="H1059" s="29"/>
    </row>
    <row r="1060" spans="1:8">
      <c r="A1060" s="12" t="s">
        <v>34</v>
      </c>
      <c r="B1060" s="12" t="s">
        <v>604</v>
      </c>
      <c r="C1060" s="25" t="s">
        <v>1406</v>
      </c>
      <c r="D1060" s="26"/>
      <c r="E1060" s="26">
        <v>0</v>
      </c>
      <c r="F1060" s="27">
        <v>96.12</v>
      </c>
      <c r="G1060" s="28">
        <f>STOCK!$F1060*STOCK!$E1060</f>
        <v>0</v>
      </c>
      <c r="H1060" s="29"/>
    </row>
    <row r="1061" spans="1:8">
      <c r="A1061" s="12" t="s">
        <v>34</v>
      </c>
      <c r="B1061" s="12" t="s">
        <v>605</v>
      </c>
      <c r="C1061" s="25" t="s">
        <v>1406</v>
      </c>
      <c r="D1061" s="26"/>
      <c r="E1061" s="26">
        <v>0</v>
      </c>
      <c r="F1061" s="27">
        <v>48.69</v>
      </c>
      <c r="G1061" s="28">
        <f>STOCK!$F1061*STOCK!$E1061</f>
        <v>0</v>
      </c>
      <c r="H1061" s="29"/>
    </row>
    <row r="1062" spans="1:8">
      <c r="A1062" s="12" t="s">
        <v>31</v>
      </c>
      <c r="B1062" s="13" t="s">
        <v>1483</v>
      </c>
      <c r="C1062" s="25" t="s">
        <v>1406</v>
      </c>
      <c r="D1062" s="26">
        <v>5</v>
      </c>
      <c r="E1062" s="26">
        <v>5</v>
      </c>
      <c r="F1062" s="27">
        <v>18.32</v>
      </c>
      <c r="G1062" s="28">
        <f>STOCK!$F1062*STOCK!$E1062</f>
        <v>91.6</v>
      </c>
      <c r="H1062" s="29"/>
    </row>
    <row r="1063" spans="1:8">
      <c r="A1063" s="12" t="s">
        <v>16</v>
      </c>
      <c r="B1063" s="12" t="s">
        <v>606</v>
      </c>
      <c r="C1063" s="25" t="s">
        <v>9</v>
      </c>
      <c r="D1063" s="26"/>
      <c r="E1063" s="26">
        <v>0</v>
      </c>
      <c r="F1063" s="27">
        <v>4</v>
      </c>
      <c r="G1063" s="28">
        <f>STOCK!$F1063*STOCK!$E1063</f>
        <v>0</v>
      </c>
      <c r="H1063" s="29"/>
    </row>
    <row r="1064" spans="1:8">
      <c r="A1064" s="12" t="s">
        <v>16</v>
      </c>
      <c r="B1064" s="12" t="s">
        <v>935</v>
      </c>
      <c r="C1064" s="25" t="s">
        <v>9</v>
      </c>
      <c r="D1064" s="26"/>
      <c r="E1064" s="26">
        <v>0</v>
      </c>
      <c r="F1064" s="27">
        <v>11.03</v>
      </c>
      <c r="G1064" s="28">
        <f>STOCK!$F1064*STOCK!$E1064</f>
        <v>0</v>
      </c>
      <c r="H1064" s="29"/>
    </row>
    <row r="1065" spans="1:8">
      <c r="A1065" s="12" t="s">
        <v>1032</v>
      </c>
      <c r="B1065" s="12" t="s">
        <v>1125</v>
      </c>
      <c r="C1065" s="25" t="s">
        <v>13</v>
      </c>
      <c r="D1065" s="26"/>
      <c r="E1065" s="26">
        <v>0</v>
      </c>
      <c r="F1065" s="27">
        <v>0</v>
      </c>
      <c r="G1065" s="28">
        <f>STOCK!$F1065*STOCK!$E1065</f>
        <v>0</v>
      </c>
      <c r="H1065" s="29"/>
    </row>
    <row r="1066" spans="1:8">
      <c r="A1066" s="12" t="s">
        <v>498</v>
      </c>
      <c r="B1066" s="12" t="s">
        <v>746</v>
      </c>
      <c r="C1066" s="25" t="s">
        <v>9</v>
      </c>
      <c r="D1066" s="26"/>
      <c r="E1066" s="26">
        <v>0</v>
      </c>
      <c r="F1066" s="27">
        <v>24.5</v>
      </c>
      <c r="G1066" s="28">
        <f>STOCK!$F1066*STOCK!$E1066</f>
        <v>0</v>
      </c>
      <c r="H1066" s="29"/>
    </row>
    <row r="1067" spans="1:8">
      <c r="A1067" s="12" t="s">
        <v>1032</v>
      </c>
      <c r="B1067" s="12" t="s">
        <v>1126</v>
      </c>
      <c r="C1067" s="25" t="s">
        <v>9</v>
      </c>
      <c r="D1067" s="26"/>
      <c r="E1067" s="26">
        <v>0</v>
      </c>
      <c r="F1067" s="27">
        <v>9.14</v>
      </c>
      <c r="G1067" s="28">
        <f>STOCK!$F1067*STOCK!$E1067</f>
        <v>0</v>
      </c>
      <c r="H1067" s="29"/>
    </row>
    <row r="1068" spans="1:8">
      <c r="B1068" s="12" t="s">
        <v>936</v>
      </c>
      <c r="C1068" s="25" t="s">
        <v>13</v>
      </c>
      <c r="D1068" s="26"/>
      <c r="E1068" s="26">
        <v>0</v>
      </c>
      <c r="F1068" s="27">
        <v>1.65</v>
      </c>
      <c r="G1068" s="28">
        <f>STOCK!$F1068*STOCK!$E1068</f>
        <v>0</v>
      </c>
      <c r="H1068" s="29"/>
    </row>
    <row r="1069" spans="1:8">
      <c r="A1069" s="12" t="s">
        <v>27</v>
      </c>
      <c r="B1069" s="12" t="s">
        <v>348</v>
      </c>
      <c r="C1069" s="25" t="s">
        <v>9</v>
      </c>
      <c r="D1069" s="26"/>
      <c r="E1069" s="26">
        <v>0</v>
      </c>
      <c r="F1069" s="27">
        <v>14.5</v>
      </c>
      <c r="G1069" s="28">
        <f>STOCK!$F1069*STOCK!$E1069</f>
        <v>0</v>
      </c>
      <c r="H1069" s="29"/>
    </row>
    <row r="1070" spans="1:8">
      <c r="A1070" s="12" t="s">
        <v>1032</v>
      </c>
      <c r="B1070" s="12" t="s">
        <v>1127</v>
      </c>
      <c r="C1070" s="25" t="s">
        <v>13</v>
      </c>
      <c r="D1070" s="26"/>
      <c r="E1070" s="26">
        <v>0</v>
      </c>
      <c r="F1070" s="27">
        <v>1.63</v>
      </c>
      <c r="G1070" s="28">
        <f>STOCK!$F1070*STOCK!$E1070</f>
        <v>0</v>
      </c>
      <c r="H1070" s="29"/>
    </row>
    <row r="1071" spans="1:8">
      <c r="A1071" s="12" t="s">
        <v>17</v>
      </c>
      <c r="B1071" s="12" t="s">
        <v>1302</v>
      </c>
      <c r="C1071" s="25" t="s">
        <v>295</v>
      </c>
      <c r="D1071" s="26">
        <v>30</v>
      </c>
      <c r="E1071" s="26">
        <v>30</v>
      </c>
      <c r="F1071" s="27">
        <v>10</v>
      </c>
      <c r="G1071" s="28">
        <f>STOCK!$F1071*STOCK!$E1071</f>
        <v>300</v>
      </c>
      <c r="H1071" s="29"/>
    </row>
    <row r="1072" spans="1:8">
      <c r="A1072" s="12" t="s">
        <v>16</v>
      </c>
      <c r="B1072" s="12" t="s">
        <v>937</v>
      </c>
      <c r="C1072" s="25" t="s">
        <v>9</v>
      </c>
      <c r="D1072" s="26"/>
      <c r="E1072" s="26">
        <v>0</v>
      </c>
      <c r="F1072" s="27">
        <v>38.4</v>
      </c>
      <c r="G1072" s="28">
        <f>STOCK!$F1072*STOCK!$E1072</f>
        <v>0</v>
      </c>
      <c r="H1072" s="29"/>
    </row>
    <row r="1073" spans="1:8">
      <c r="A1073" s="12" t="s">
        <v>16</v>
      </c>
      <c r="B1073" s="12" t="s">
        <v>938</v>
      </c>
      <c r="C1073" s="25" t="s">
        <v>9</v>
      </c>
      <c r="D1073" s="26"/>
      <c r="E1073" s="26">
        <v>0</v>
      </c>
      <c r="F1073" s="27">
        <v>25</v>
      </c>
      <c r="G1073" s="28">
        <f>STOCK!$F1073*STOCK!$E1073</f>
        <v>0</v>
      </c>
      <c r="H1073" s="29"/>
    </row>
    <row r="1074" spans="1:8">
      <c r="A1074" s="12" t="s">
        <v>21</v>
      </c>
      <c r="B1074" s="12" t="s">
        <v>1723</v>
      </c>
      <c r="C1074" s="25" t="s">
        <v>13</v>
      </c>
      <c r="D1074" s="26"/>
      <c r="E1074" s="26">
        <v>0</v>
      </c>
      <c r="F1074" s="27">
        <v>2.8</v>
      </c>
      <c r="G1074" s="28">
        <f>STOCK!$F1074*STOCK!$E1074</f>
        <v>0</v>
      </c>
      <c r="H1074" s="29"/>
    </row>
    <row r="1075" spans="1:8">
      <c r="A1075" s="12" t="s">
        <v>27</v>
      </c>
      <c r="B1075" s="12" t="s">
        <v>349</v>
      </c>
      <c r="C1075" s="25" t="s">
        <v>9</v>
      </c>
      <c r="D1075" s="26"/>
      <c r="E1075" s="26">
        <v>0</v>
      </c>
      <c r="F1075" s="27">
        <v>2.8</v>
      </c>
      <c r="G1075" s="28">
        <f>STOCK!$F1075*STOCK!$E1075</f>
        <v>0</v>
      </c>
      <c r="H1075" s="29"/>
    </row>
    <row r="1076" spans="1:8">
      <c r="A1076" s="12" t="s">
        <v>32</v>
      </c>
      <c r="B1076" s="12" t="s">
        <v>431</v>
      </c>
      <c r="C1076" s="25" t="s">
        <v>13</v>
      </c>
      <c r="D1076" s="26"/>
      <c r="E1076" s="26">
        <v>0</v>
      </c>
      <c r="F1076" s="27">
        <v>6.5</v>
      </c>
      <c r="G1076" s="28">
        <f>STOCK!$F1076*STOCK!$E1076</f>
        <v>0</v>
      </c>
      <c r="H1076" s="29"/>
    </row>
    <row r="1077" spans="1:8">
      <c r="A1077" s="12" t="s">
        <v>8</v>
      </c>
      <c r="B1077" s="12" t="s">
        <v>476</v>
      </c>
      <c r="C1077" s="25" t="s">
        <v>13</v>
      </c>
      <c r="D1077" s="26"/>
      <c r="E1077" s="26">
        <v>0</v>
      </c>
      <c r="F1077" s="27">
        <v>7.8</v>
      </c>
      <c r="G1077" s="28">
        <f>STOCK!$F1077*STOCK!$E1077</f>
        <v>0</v>
      </c>
      <c r="H1077" s="29"/>
    </row>
    <row r="1078" spans="1:8">
      <c r="A1078" s="12" t="s">
        <v>8</v>
      </c>
      <c r="B1078" s="12" t="s">
        <v>477</v>
      </c>
      <c r="C1078" s="25" t="s">
        <v>13</v>
      </c>
      <c r="D1078" s="26"/>
      <c r="E1078" s="26">
        <v>0</v>
      </c>
      <c r="F1078" s="27">
        <v>8.6</v>
      </c>
      <c r="G1078" s="28">
        <f>STOCK!$F1078*STOCK!$E1078</f>
        <v>0</v>
      </c>
      <c r="H1078" s="29"/>
    </row>
    <row r="1079" spans="1:8">
      <c r="A1079" s="12" t="s">
        <v>8</v>
      </c>
      <c r="B1079" s="12" t="s">
        <v>478</v>
      </c>
      <c r="C1079" s="25" t="s">
        <v>9</v>
      </c>
      <c r="D1079" s="26"/>
      <c r="E1079" s="26">
        <v>0</v>
      </c>
      <c r="F1079" s="27">
        <v>4.55</v>
      </c>
      <c r="G1079" s="28">
        <f>STOCK!$F1079*STOCK!$E1079</f>
        <v>0</v>
      </c>
      <c r="H1079" s="29"/>
    </row>
    <row r="1080" spans="1:8">
      <c r="B1080" s="12" t="s">
        <v>939</v>
      </c>
      <c r="C1080" s="25" t="s">
        <v>9</v>
      </c>
      <c r="D1080" s="26"/>
      <c r="E1080" s="26">
        <v>0</v>
      </c>
      <c r="F1080" s="27">
        <v>3.85</v>
      </c>
      <c r="G1080" s="28">
        <f>STOCK!$F1080*STOCK!$E1080</f>
        <v>0</v>
      </c>
      <c r="H1080" s="29"/>
    </row>
    <row r="1081" spans="1:8">
      <c r="B1081" s="12" t="s">
        <v>940</v>
      </c>
      <c r="C1081" s="25" t="s">
        <v>9</v>
      </c>
      <c r="D1081" s="26"/>
      <c r="E1081" s="26">
        <v>0</v>
      </c>
      <c r="F1081" s="27">
        <v>3.15</v>
      </c>
      <c r="G1081" s="28">
        <f>STOCK!$F1081*STOCK!$E1081</f>
        <v>0</v>
      </c>
      <c r="H1081" s="29"/>
    </row>
    <row r="1082" spans="1:8">
      <c r="B1082" s="12" t="s">
        <v>941</v>
      </c>
      <c r="C1082" s="25" t="s">
        <v>9</v>
      </c>
      <c r="D1082" s="26"/>
      <c r="E1082" s="26">
        <v>0</v>
      </c>
      <c r="F1082" s="27">
        <v>13.63</v>
      </c>
      <c r="G1082" s="28">
        <f>STOCK!$F1082*STOCK!$E1082</f>
        <v>0</v>
      </c>
      <c r="H1082" s="29"/>
    </row>
    <row r="1083" spans="1:8">
      <c r="A1083" s="12" t="s">
        <v>17</v>
      </c>
      <c r="B1083" s="12" t="s">
        <v>1303</v>
      </c>
      <c r="C1083" s="25" t="s">
        <v>295</v>
      </c>
      <c r="D1083" s="26"/>
      <c r="E1083" s="26">
        <v>0</v>
      </c>
      <c r="F1083" s="27">
        <v>13</v>
      </c>
      <c r="G1083" s="28">
        <f>STOCK!$F1083*STOCK!$E1083</f>
        <v>0</v>
      </c>
      <c r="H1083" s="29"/>
    </row>
    <row r="1084" spans="1:8">
      <c r="A1084" s="12" t="s">
        <v>17</v>
      </c>
      <c r="B1084" s="12" t="s">
        <v>1304</v>
      </c>
      <c r="C1084" s="25" t="s">
        <v>295</v>
      </c>
      <c r="D1084" s="26"/>
      <c r="E1084" s="26">
        <v>0</v>
      </c>
      <c r="F1084" s="27">
        <v>9.66</v>
      </c>
      <c r="G1084" s="28">
        <f>STOCK!$F1084*STOCK!$E1084</f>
        <v>0</v>
      </c>
      <c r="H1084" s="29"/>
    </row>
    <row r="1085" spans="1:8">
      <c r="A1085" s="12" t="s">
        <v>17</v>
      </c>
      <c r="B1085" s="12" t="s">
        <v>1305</v>
      </c>
      <c r="C1085" s="25" t="s">
        <v>295</v>
      </c>
      <c r="D1085" s="26"/>
      <c r="E1085" s="26">
        <v>0</v>
      </c>
      <c r="F1085" s="27">
        <v>6.52</v>
      </c>
      <c r="G1085" s="28">
        <f>STOCK!$F1085*STOCK!$E1085</f>
        <v>0</v>
      </c>
      <c r="H1085" s="29"/>
    </row>
    <row r="1086" spans="1:8">
      <c r="A1086" s="12" t="s">
        <v>17</v>
      </c>
      <c r="B1086" s="12" t="s">
        <v>1724</v>
      </c>
      <c r="C1086" s="25" t="s">
        <v>295</v>
      </c>
      <c r="D1086" s="26"/>
      <c r="E1086" s="26">
        <v>0</v>
      </c>
      <c r="F1086" s="27">
        <v>5.2</v>
      </c>
      <c r="G1086" s="28">
        <f>STOCK!$F1086*STOCK!$E1086</f>
        <v>0</v>
      </c>
      <c r="H1086" s="29"/>
    </row>
    <row r="1087" spans="1:8">
      <c r="A1087" s="12" t="s">
        <v>17</v>
      </c>
      <c r="B1087" s="12" t="s">
        <v>1306</v>
      </c>
      <c r="C1087" s="25" t="s">
        <v>295</v>
      </c>
      <c r="D1087" s="26"/>
      <c r="E1087" s="26">
        <v>0</v>
      </c>
      <c r="F1087" s="27">
        <v>9</v>
      </c>
      <c r="G1087" s="28">
        <f>STOCK!$F1087*STOCK!$E1087</f>
        <v>0</v>
      </c>
      <c r="H1087" s="29"/>
    </row>
    <row r="1088" spans="1:8">
      <c r="A1088" s="12" t="s">
        <v>8</v>
      </c>
      <c r="B1088" s="12" t="s">
        <v>479</v>
      </c>
      <c r="C1088" s="25" t="s">
        <v>9</v>
      </c>
      <c r="D1088" s="26"/>
      <c r="E1088" s="26">
        <v>0</v>
      </c>
      <c r="F1088" s="27">
        <v>6.3</v>
      </c>
      <c r="G1088" s="28">
        <f>STOCK!$F1088*STOCK!$E1088</f>
        <v>0</v>
      </c>
      <c r="H1088" s="29"/>
    </row>
    <row r="1089" spans="1:8">
      <c r="A1089" s="12" t="s">
        <v>8</v>
      </c>
      <c r="B1089" s="12" t="s">
        <v>480</v>
      </c>
      <c r="C1089" s="25" t="s">
        <v>9</v>
      </c>
      <c r="D1089" s="26"/>
      <c r="E1089" s="26">
        <v>0</v>
      </c>
      <c r="F1089" s="27">
        <v>7.6</v>
      </c>
      <c r="G1089" s="28">
        <f>STOCK!$F1089*STOCK!$E1089</f>
        <v>0</v>
      </c>
      <c r="H1089" s="29"/>
    </row>
    <row r="1090" spans="1:8">
      <c r="A1090" s="12" t="s">
        <v>8</v>
      </c>
      <c r="B1090" s="12" t="s">
        <v>481</v>
      </c>
      <c r="C1090" s="25" t="s">
        <v>13</v>
      </c>
      <c r="D1090" s="26"/>
      <c r="E1090" s="26">
        <v>0</v>
      </c>
      <c r="F1090" s="27">
        <v>7.1</v>
      </c>
      <c r="G1090" s="28">
        <f>STOCK!$F1090*STOCK!$E1090</f>
        <v>0</v>
      </c>
      <c r="H1090" s="29"/>
    </row>
    <row r="1091" spans="1:8">
      <c r="A1091" s="12" t="s">
        <v>8</v>
      </c>
      <c r="B1091" s="12" t="s">
        <v>482</v>
      </c>
      <c r="C1091" s="25" t="s">
        <v>13</v>
      </c>
      <c r="D1091" s="26"/>
      <c r="E1091" s="26">
        <v>0</v>
      </c>
      <c r="F1091" s="27">
        <v>6.9</v>
      </c>
      <c r="G1091" s="28">
        <f>STOCK!$F1091*STOCK!$E1091</f>
        <v>0</v>
      </c>
      <c r="H1091" s="29"/>
    </row>
    <row r="1092" spans="1:8">
      <c r="A1092" s="12" t="s">
        <v>16</v>
      </c>
      <c r="B1092" s="12" t="s">
        <v>942</v>
      </c>
      <c r="C1092" s="25" t="s">
        <v>9</v>
      </c>
      <c r="D1092" s="26"/>
      <c r="E1092" s="26">
        <v>0</v>
      </c>
      <c r="F1092" s="27">
        <v>16.5</v>
      </c>
      <c r="G1092" s="28">
        <f>STOCK!$F1092*STOCK!$E1092</f>
        <v>0</v>
      </c>
      <c r="H1092" s="29"/>
    </row>
    <row r="1093" spans="1:8">
      <c r="A1093" s="12" t="s">
        <v>16</v>
      </c>
      <c r="B1093" s="12" t="s">
        <v>943</v>
      </c>
      <c r="C1093" s="25" t="s">
        <v>9</v>
      </c>
      <c r="D1093" s="26"/>
      <c r="E1093" s="26">
        <v>0</v>
      </c>
      <c r="F1093" s="27">
        <v>14</v>
      </c>
      <c r="G1093" s="28">
        <f>STOCK!$F1093*STOCK!$E1093</f>
        <v>0</v>
      </c>
      <c r="H1093" s="29"/>
    </row>
    <row r="1094" spans="1:8">
      <c r="B1094" s="12" t="s">
        <v>944</v>
      </c>
      <c r="C1094" s="25" t="s">
        <v>9</v>
      </c>
      <c r="D1094" s="26"/>
      <c r="E1094" s="26">
        <v>0</v>
      </c>
      <c r="F1094" s="27">
        <v>24</v>
      </c>
      <c r="G1094" s="28">
        <f>STOCK!$F1094*STOCK!$E1094</f>
        <v>0</v>
      </c>
      <c r="H1094" s="29"/>
    </row>
    <row r="1095" spans="1:8">
      <c r="B1095" s="12" t="s">
        <v>945</v>
      </c>
      <c r="C1095" s="25" t="s">
        <v>9</v>
      </c>
      <c r="D1095" s="26"/>
      <c r="E1095" s="26">
        <v>0</v>
      </c>
      <c r="F1095" s="27">
        <v>14.4</v>
      </c>
      <c r="G1095" s="28">
        <f>STOCK!$F1095*STOCK!$E1095</f>
        <v>0</v>
      </c>
      <c r="H1095" s="29"/>
    </row>
    <row r="1096" spans="1:8">
      <c r="A1096" s="12" t="s">
        <v>17</v>
      </c>
      <c r="B1096" s="12" t="s">
        <v>1725</v>
      </c>
      <c r="C1096" s="25" t="s">
        <v>1405</v>
      </c>
      <c r="D1096" s="26"/>
      <c r="E1096" s="26">
        <v>0</v>
      </c>
      <c r="F1096" s="27">
        <v>8.5</v>
      </c>
      <c r="G1096" s="28">
        <f>STOCK!$F1096*STOCK!$E1096</f>
        <v>0</v>
      </c>
      <c r="H1096" s="29"/>
    </row>
    <row r="1097" spans="1:8">
      <c r="B1097" s="12" t="s">
        <v>1726</v>
      </c>
      <c r="C1097" s="25" t="s">
        <v>13</v>
      </c>
      <c r="D1097" s="26"/>
      <c r="E1097" s="26">
        <v>0</v>
      </c>
      <c r="F1097" s="27">
        <v>15.7</v>
      </c>
      <c r="G1097" s="28">
        <f>STOCK!$F1097*STOCK!$E1097</f>
        <v>0</v>
      </c>
      <c r="H1097" s="29"/>
    </row>
    <row r="1098" spans="1:8">
      <c r="A1098" s="12" t="s">
        <v>15</v>
      </c>
      <c r="B1098" s="12" t="s">
        <v>350</v>
      </c>
      <c r="C1098" s="25" t="s">
        <v>9</v>
      </c>
      <c r="D1098" s="26"/>
      <c r="E1098" s="26">
        <v>0</v>
      </c>
      <c r="F1098" s="27">
        <v>7.5</v>
      </c>
      <c r="G1098" s="28">
        <f>STOCK!$F1098*STOCK!$E1098</f>
        <v>0</v>
      </c>
      <c r="H1098" s="29"/>
    </row>
    <row r="1099" spans="1:8">
      <c r="A1099" s="12" t="s">
        <v>16</v>
      </c>
      <c r="B1099" s="12" t="s">
        <v>607</v>
      </c>
      <c r="C1099" s="25" t="s">
        <v>1406</v>
      </c>
      <c r="D1099" s="26"/>
      <c r="E1099" s="26">
        <v>0</v>
      </c>
      <c r="F1099" s="27">
        <v>0</v>
      </c>
      <c r="G1099" s="28">
        <f>STOCK!$F1099*STOCK!$E1099</f>
        <v>0</v>
      </c>
      <c r="H1099" s="29"/>
    </row>
    <row r="1100" spans="1:8">
      <c r="A1100" s="12" t="s">
        <v>16</v>
      </c>
      <c r="B1100" s="12" t="s">
        <v>608</v>
      </c>
      <c r="C1100" s="25" t="s">
        <v>9</v>
      </c>
      <c r="D1100" s="26"/>
      <c r="E1100" s="26">
        <v>0</v>
      </c>
      <c r="F1100" s="27">
        <v>1</v>
      </c>
      <c r="G1100" s="28">
        <f>STOCK!$F1100*STOCK!$E1100</f>
        <v>0</v>
      </c>
      <c r="H1100" s="29"/>
    </row>
    <row r="1101" spans="1:8">
      <c r="A1101" s="12" t="s">
        <v>1032</v>
      </c>
      <c r="B1101" s="12" t="s">
        <v>1128</v>
      </c>
      <c r="C1101" s="25" t="s">
        <v>13</v>
      </c>
      <c r="D1101" s="26"/>
      <c r="E1101" s="26">
        <v>0</v>
      </c>
      <c r="F1101" s="27">
        <v>1</v>
      </c>
      <c r="G1101" s="28">
        <f>STOCK!$F1101*STOCK!$E1101</f>
        <v>0</v>
      </c>
      <c r="H1101" s="29"/>
    </row>
    <row r="1102" spans="1:8">
      <c r="A1102" s="12" t="s">
        <v>16</v>
      </c>
      <c r="B1102" s="12" t="s">
        <v>946</v>
      </c>
      <c r="C1102" s="25" t="s">
        <v>9</v>
      </c>
      <c r="D1102" s="26">
        <v>10</v>
      </c>
      <c r="E1102" s="26">
        <v>8</v>
      </c>
      <c r="F1102" s="27">
        <v>2.08</v>
      </c>
      <c r="G1102" s="28">
        <f>STOCK!$F1102*STOCK!$E1102</f>
        <v>16.64</v>
      </c>
      <c r="H1102" s="29"/>
    </row>
    <row r="1103" spans="1:8">
      <c r="A1103" s="12" t="s">
        <v>16</v>
      </c>
      <c r="B1103" s="12" t="s">
        <v>1727</v>
      </c>
      <c r="C1103" s="25" t="s">
        <v>9</v>
      </c>
      <c r="D1103" s="26">
        <v>8</v>
      </c>
      <c r="E1103" s="26">
        <v>7</v>
      </c>
      <c r="F1103" s="27">
        <v>3.5</v>
      </c>
      <c r="G1103" s="28">
        <f>STOCK!$F1103*STOCK!$E1103</f>
        <v>24.5</v>
      </c>
      <c r="H1103" s="29"/>
    </row>
    <row r="1104" spans="1:8">
      <c r="A1104" s="12" t="s">
        <v>16</v>
      </c>
      <c r="B1104" s="12" t="s">
        <v>947</v>
      </c>
      <c r="C1104" s="25" t="s">
        <v>9</v>
      </c>
      <c r="D1104" s="26"/>
      <c r="E1104" s="26">
        <v>0</v>
      </c>
      <c r="F1104" s="27">
        <v>1.75</v>
      </c>
      <c r="G1104" s="28">
        <f>STOCK!$F1104*STOCK!$E1104</f>
        <v>0</v>
      </c>
      <c r="H1104" s="29"/>
    </row>
    <row r="1105" spans="1:8">
      <c r="A1105" s="12" t="s">
        <v>10</v>
      </c>
      <c r="B1105" s="12" t="s">
        <v>948</v>
      </c>
      <c r="C1105" s="25" t="s">
        <v>9</v>
      </c>
      <c r="D1105" s="26"/>
      <c r="E1105" s="26">
        <v>0</v>
      </c>
      <c r="F1105" s="27">
        <v>2.46</v>
      </c>
      <c r="G1105" s="28">
        <f>STOCK!$F1105*STOCK!$E1105</f>
        <v>0</v>
      </c>
      <c r="H1105" s="29"/>
    </row>
    <row r="1106" spans="1:8">
      <c r="A1106" s="12" t="s">
        <v>10</v>
      </c>
      <c r="B1106" s="12" t="s">
        <v>949</v>
      </c>
      <c r="C1106" s="25" t="s">
        <v>9</v>
      </c>
      <c r="D1106" s="26"/>
      <c r="E1106" s="26">
        <v>0</v>
      </c>
      <c r="F1106" s="27">
        <v>3.45</v>
      </c>
      <c r="G1106" s="28">
        <f>STOCK!$F1106*STOCK!$E1106</f>
        <v>0</v>
      </c>
      <c r="H1106" s="29"/>
    </row>
    <row r="1107" spans="1:8">
      <c r="A1107" s="12" t="s">
        <v>10</v>
      </c>
      <c r="B1107" s="12" t="s">
        <v>950</v>
      </c>
      <c r="C1107" s="25" t="s">
        <v>9</v>
      </c>
      <c r="D1107" s="26">
        <v>8</v>
      </c>
      <c r="E1107" s="26">
        <v>7</v>
      </c>
      <c r="F1107" s="27">
        <v>2.56</v>
      </c>
      <c r="G1107" s="28">
        <f>STOCK!$F1107*STOCK!$E1107</f>
        <v>17.920000000000002</v>
      </c>
      <c r="H1107" s="29"/>
    </row>
    <row r="1108" spans="1:8">
      <c r="B1108" s="12" t="s">
        <v>951</v>
      </c>
      <c r="C1108" s="25" t="s">
        <v>9</v>
      </c>
      <c r="D1108" s="26"/>
      <c r="E1108" s="26">
        <v>0</v>
      </c>
      <c r="F1108" s="27">
        <v>17.899999999999999</v>
      </c>
      <c r="G1108" s="28">
        <f>STOCK!$F1108*STOCK!$E1108</f>
        <v>0</v>
      </c>
      <c r="H1108" s="29"/>
    </row>
    <row r="1109" spans="1:8">
      <c r="A1109" s="12" t="s">
        <v>10</v>
      </c>
      <c r="B1109" s="12" t="s">
        <v>952</v>
      </c>
      <c r="C1109" s="25" t="s">
        <v>9</v>
      </c>
      <c r="D1109" s="26"/>
      <c r="E1109" s="26">
        <v>0</v>
      </c>
      <c r="F1109" s="27">
        <v>3.45</v>
      </c>
      <c r="G1109" s="28">
        <f>STOCK!$F1109*STOCK!$E1109</f>
        <v>0</v>
      </c>
      <c r="H1109" s="29"/>
    </row>
    <row r="1110" spans="1:8">
      <c r="A1110" s="12" t="s">
        <v>10</v>
      </c>
      <c r="B1110" s="12" t="s">
        <v>953</v>
      </c>
      <c r="C1110" s="25" t="s">
        <v>9</v>
      </c>
      <c r="D1110" s="26"/>
      <c r="E1110" s="26">
        <v>0</v>
      </c>
      <c r="F1110" s="27">
        <v>3.47</v>
      </c>
      <c r="G1110" s="28">
        <f>STOCK!$F1110*STOCK!$E1110</f>
        <v>0</v>
      </c>
      <c r="H1110" s="29"/>
    </row>
    <row r="1111" spans="1:8">
      <c r="A1111" s="12" t="s">
        <v>10</v>
      </c>
      <c r="B1111" s="12" t="s">
        <v>954</v>
      </c>
      <c r="C1111" s="25" t="s">
        <v>9</v>
      </c>
      <c r="D1111" s="26"/>
      <c r="E1111" s="26">
        <v>0</v>
      </c>
      <c r="F1111" s="27">
        <v>1.65</v>
      </c>
      <c r="G1111" s="28">
        <f>STOCK!$F1111*STOCK!$E1111</f>
        <v>0</v>
      </c>
      <c r="H1111" s="29"/>
    </row>
    <row r="1112" spans="1:8">
      <c r="A1112" s="12" t="s">
        <v>16</v>
      </c>
      <c r="B1112" s="12" t="s">
        <v>955</v>
      </c>
      <c r="C1112" s="25" t="s">
        <v>9</v>
      </c>
      <c r="D1112" s="26"/>
      <c r="E1112" s="26">
        <v>0</v>
      </c>
      <c r="F1112" s="27">
        <v>15.36</v>
      </c>
      <c r="G1112" s="28">
        <f>STOCK!$F1112*STOCK!$E1112</f>
        <v>0</v>
      </c>
      <c r="H1112" s="29"/>
    </row>
    <row r="1113" spans="1:8">
      <c r="A1113" s="12" t="s">
        <v>16</v>
      </c>
      <c r="B1113" s="12" t="s">
        <v>609</v>
      </c>
      <c r="C1113" s="25" t="s">
        <v>9</v>
      </c>
      <c r="D1113" s="26"/>
      <c r="E1113" s="26">
        <v>0</v>
      </c>
      <c r="F1113" s="27">
        <v>3.93</v>
      </c>
      <c r="G1113" s="28">
        <f>STOCK!$F1113*STOCK!$E1113</f>
        <v>0</v>
      </c>
      <c r="H1113" s="29"/>
    </row>
    <row r="1114" spans="1:8">
      <c r="A1114" s="12" t="s">
        <v>368</v>
      </c>
      <c r="B1114" s="12" t="s">
        <v>402</v>
      </c>
      <c r="C1114" s="25" t="s">
        <v>9</v>
      </c>
      <c r="D1114" s="26"/>
      <c r="E1114" s="26">
        <v>0</v>
      </c>
      <c r="F1114" s="27">
        <v>4</v>
      </c>
      <c r="G1114" s="28">
        <f>STOCK!$F1114*STOCK!$E1114</f>
        <v>0</v>
      </c>
      <c r="H1114" s="29"/>
    </row>
    <row r="1115" spans="1:8">
      <c r="A1115" s="12" t="s">
        <v>27</v>
      </c>
      <c r="B1115" s="12" t="s">
        <v>351</v>
      </c>
      <c r="C1115" s="25" t="s">
        <v>9</v>
      </c>
      <c r="D1115" s="26">
        <v>10</v>
      </c>
      <c r="E1115" s="26">
        <v>10</v>
      </c>
      <c r="F1115" s="27">
        <v>7.5</v>
      </c>
      <c r="G1115" s="28">
        <f>STOCK!$F1115*STOCK!$E1115</f>
        <v>75</v>
      </c>
      <c r="H1115" s="29"/>
    </row>
    <row r="1116" spans="1:8">
      <c r="A1116" s="12" t="s">
        <v>368</v>
      </c>
      <c r="B1116" s="12" t="s">
        <v>403</v>
      </c>
      <c r="C1116" s="25" t="s">
        <v>9</v>
      </c>
      <c r="D1116" s="26"/>
      <c r="E1116" s="26">
        <v>0</v>
      </c>
      <c r="F1116" s="27">
        <v>10.5</v>
      </c>
      <c r="G1116" s="28">
        <f>STOCK!$F1116*STOCK!$E1116</f>
        <v>0</v>
      </c>
      <c r="H1116" s="29"/>
    </row>
    <row r="1117" spans="1:8">
      <c r="A1117" s="12" t="s">
        <v>368</v>
      </c>
      <c r="B1117" s="12" t="s">
        <v>404</v>
      </c>
      <c r="C1117" s="25" t="s">
        <v>9</v>
      </c>
      <c r="D1117" s="26"/>
      <c r="E1117" s="26">
        <v>0</v>
      </c>
      <c r="F1117" s="27">
        <v>8.5</v>
      </c>
      <c r="G1117" s="28">
        <f>STOCK!$F1117*STOCK!$E1117</f>
        <v>0</v>
      </c>
      <c r="H1117" s="29"/>
    </row>
    <row r="1118" spans="1:8">
      <c r="A1118" s="12" t="s">
        <v>368</v>
      </c>
      <c r="B1118" s="12" t="s">
        <v>405</v>
      </c>
      <c r="C1118" s="25" t="s">
        <v>9</v>
      </c>
      <c r="D1118" s="26"/>
      <c r="E1118" s="26">
        <v>0</v>
      </c>
      <c r="F1118" s="27">
        <v>12.5</v>
      </c>
      <c r="G1118" s="28">
        <f>STOCK!$F1118*STOCK!$E1118</f>
        <v>0</v>
      </c>
      <c r="H1118" s="29"/>
    </row>
    <row r="1119" spans="1:8">
      <c r="A1119" s="12" t="s">
        <v>16</v>
      </c>
      <c r="B1119" s="12" t="s">
        <v>1728</v>
      </c>
      <c r="C1119" s="25" t="s">
        <v>9</v>
      </c>
      <c r="D1119" s="26"/>
      <c r="E1119" s="26">
        <v>0</v>
      </c>
      <c r="F1119" s="27">
        <v>8.59</v>
      </c>
      <c r="G1119" s="28">
        <f>STOCK!$F1119*STOCK!$E1119</f>
        <v>0</v>
      </c>
      <c r="H1119" s="29"/>
    </row>
    <row r="1120" spans="1:8">
      <c r="A1120" s="12" t="s">
        <v>16</v>
      </c>
      <c r="B1120" s="12" t="s">
        <v>100</v>
      </c>
      <c r="C1120" s="25" t="s">
        <v>9</v>
      </c>
      <c r="D1120" s="26"/>
      <c r="E1120" s="26">
        <v>0</v>
      </c>
      <c r="F1120" s="27">
        <v>3.64</v>
      </c>
      <c r="G1120" s="28">
        <f>STOCK!$F1120*STOCK!$E1120</f>
        <v>0</v>
      </c>
      <c r="H1120" s="29"/>
    </row>
    <row r="1121" spans="1:8">
      <c r="A1121" s="12" t="s">
        <v>16</v>
      </c>
      <c r="B1121" s="12" t="s">
        <v>956</v>
      </c>
      <c r="C1121" s="25" t="s">
        <v>9</v>
      </c>
      <c r="D1121" s="26"/>
      <c r="E1121" s="26">
        <v>0</v>
      </c>
      <c r="F1121" s="27">
        <v>5.91</v>
      </c>
      <c r="G1121" s="28">
        <f>STOCK!$F1121*STOCK!$E1121</f>
        <v>0</v>
      </c>
      <c r="H1121" s="29"/>
    </row>
    <row r="1122" spans="1:8">
      <c r="A1122" s="12" t="s">
        <v>16</v>
      </c>
      <c r="B1122" s="12" t="s">
        <v>101</v>
      </c>
      <c r="C1122" s="25" t="s">
        <v>9</v>
      </c>
      <c r="D1122" s="26"/>
      <c r="E1122" s="26">
        <v>0</v>
      </c>
      <c r="F1122" s="27">
        <v>2.76</v>
      </c>
      <c r="G1122" s="28">
        <f>STOCK!$F1122*STOCK!$E1122</f>
        <v>0</v>
      </c>
      <c r="H1122" s="29"/>
    </row>
    <row r="1123" spans="1:8">
      <c r="A1123" s="12" t="s">
        <v>16</v>
      </c>
      <c r="B1123" s="12" t="s">
        <v>102</v>
      </c>
      <c r="C1123" s="25" t="s">
        <v>9</v>
      </c>
      <c r="D1123" s="26"/>
      <c r="E1123" s="26">
        <v>0</v>
      </c>
      <c r="F1123" s="27">
        <v>3.84</v>
      </c>
      <c r="G1123" s="28">
        <f>STOCK!$F1123*STOCK!$E1123</f>
        <v>0</v>
      </c>
      <c r="H1123" s="29"/>
    </row>
    <row r="1124" spans="1:8">
      <c r="A1124" s="12" t="s">
        <v>16</v>
      </c>
      <c r="B1124" s="12" t="s">
        <v>1729</v>
      </c>
      <c r="C1124" s="25" t="s">
        <v>9</v>
      </c>
      <c r="D1124" s="26"/>
      <c r="E1124" s="26">
        <v>0</v>
      </c>
      <c r="F1124" s="27">
        <v>2</v>
      </c>
      <c r="G1124" s="28">
        <f>STOCK!$F1124*STOCK!$E1124</f>
        <v>0</v>
      </c>
      <c r="H1124" s="29"/>
    </row>
    <row r="1125" spans="1:8">
      <c r="A1125" s="12" t="s">
        <v>10</v>
      </c>
      <c r="B1125" s="12" t="s">
        <v>957</v>
      </c>
      <c r="C1125" s="25" t="s">
        <v>9</v>
      </c>
      <c r="D1125" s="26"/>
      <c r="E1125" s="26">
        <v>0</v>
      </c>
      <c r="F1125" s="27">
        <v>2.69</v>
      </c>
      <c r="G1125" s="28">
        <f>STOCK!$F1125*STOCK!$E1125</f>
        <v>0</v>
      </c>
      <c r="H1125" s="29"/>
    </row>
    <row r="1126" spans="1:8">
      <c r="A1126" s="12" t="s">
        <v>16</v>
      </c>
      <c r="B1126" s="12" t="s">
        <v>958</v>
      </c>
      <c r="C1126" s="25" t="s">
        <v>9</v>
      </c>
      <c r="D1126" s="26">
        <v>15</v>
      </c>
      <c r="E1126" s="26">
        <v>15</v>
      </c>
      <c r="F1126" s="27">
        <v>0.99</v>
      </c>
      <c r="G1126" s="28">
        <f>STOCK!$F1126*STOCK!$E1126</f>
        <v>14.85</v>
      </c>
      <c r="H1126" s="29"/>
    </row>
    <row r="1127" spans="1:8">
      <c r="A1127" s="12" t="s">
        <v>16</v>
      </c>
      <c r="B1127" s="12" t="s">
        <v>959</v>
      </c>
      <c r="C1127" s="25" t="s">
        <v>9</v>
      </c>
      <c r="D1127" s="26">
        <v>15</v>
      </c>
      <c r="E1127" s="26">
        <v>15</v>
      </c>
      <c r="F1127" s="27">
        <v>2.08</v>
      </c>
      <c r="G1127" s="28">
        <f>STOCK!$F1127*STOCK!$E1127</f>
        <v>31.2</v>
      </c>
      <c r="H1127" s="29"/>
    </row>
    <row r="1128" spans="1:8">
      <c r="A1128" s="12" t="s">
        <v>16</v>
      </c>
      <c r="B1128" s="12" t="s">
        <v>960</v>
      </c>
      <c r="C1128" s="25" t="s">
        <v>9</v>
      </c>
      <c r="D1128" s="26"/>
      <c r="E1128" s="26">
        <v>0</v>
      </c>
      <c r="F1128" s="27">
        <v>2.17</v>
      </c>
      <c r="G1128" s="28">
        <f>STOCK!$F1128*STOCK!$E1128</f>
        <v>0</v>
      </c>
      <c r="H1128" s="29"/>
    </row>
    <row r="1129" spans="1:8">
      <c r="A1129" s="12" t="s">
        <v>16</v>
      </c>
      <c r="B1129" s="12" t="s">
        <v>961</v>
      </c>
      <c r="C1129" s="25" t="s">
        <v>9</v>
      </c>
      <c r="D1129" s="26"/>
      <c r="E1129" s="26">
        <v>0</v>
      </c>
      <c r="F1129" s="27">
        <v>4.8</v>
      </c>
      <c r="G1129" s="28">
        <f>STOCK!$F1129*STOCK!$E1129</f>
        <v>0</v>
      </c>
      <c r="H1129" s="29"/>
    </row>
    <row r="1130" spans="1:8">
      <c r="A1130" s="12" t="s">
        <v>16</v>
      </c>
      <c r="B1130" s="12" t="s">
        <v>962</v>
      </c>
      <c r="C1130" s="25" t="s">
        <v>9</v>
      </c>
      <c r="D1130" s="26">
        <v>15</v>
      </c>
      <c r="E1130" s="26">
        <v>15</v>
      </c>
      <c r="F1130" s="27">
        <v>1.38</v>
      </c>
      <c r="G1130" s="28">
        <f>STOCK!$F1130*STOCK!$E1130</f>
        <v>20.7</v>
      </c>
      <c r="H1130" s="29"/>
    </row>
    <row r="1131" spans="1:8">
      <c r="A1131" s="12" t="s">
        <v>16</v>
      </c>
      <c r="B1131" s="12" t="s">
        <v>103</v>
      </c>
      <c r="C1131" s="25" t="s">
        <v>9</v>
      </c>
      <c r="D1131" s="26">
        <v>15</v>
      </c>
      <c r="E1131" s="26">
        <v>15</v>
      </c>
      <c r="F1131" s="27">
        <v>1.38</v>
      </c>
      <c r="G1131" s="28">
        <f>STOCK!$F1131*STOCK!$E1131</f>
        <v>20.7</v>
      </c>
      <c r="H1131" s="29"/>
    </row>
    <row r="1132" spans="1:8">
      <c r="A1132" s="12" t="s">
        <v>16</v>
      </c>
      <c r="B1132" s="12" t="s">
        <v>963</v>
      </c>
      <c r="C1132" s="25" t="s">
        <v>9</v>
      </c>
      <c r="D1132" s="26"/>
      <c r="E1132" s="26">
        <v>0</v>
      </c>
      <c r="F1132" s="27">
        <v>0.95</v>
      </c>
      <c r="G1132" s="28">
        <f>STOCK!$F1132*STOCK!$E1132</f>
        <v>0</v>
      </c>
      <c r="H1132" s="29"/>
    </row>
    <row r="1133" spans="1:8">
      <c r="A1133" s="12" t="s">
        <v>16</v>
      </c>
      <c r="B1133" s="12" t="s">
        <v>964</v>
      </c>
      <c r="C1133" s="25" t="s">
        <v>9</v>
      </c>
      <c r="D1133" s="26"/>
      <c r="E1133" s="26">
        <v>0</v>
      </c>
      <c r="F1133" s="27">
        <v>3.3</v>
      </c>
      <c r="G1133" s="28">
        <f>STOCK!$F1133*STOCK!$E1133</f>
        <v>0</v>
      </c>
      <c r="H1133" s="29"/>
    </row>
    <row r="1134" spans="1:8">
      <c r="A1134" s="12" t="s">
        <v>10</v>
      </c>
      <c r="B1134" s="12" t="s">
        <v>965</v>
      </c>
      <c r="C1134" s="25" t="s">
        <v>9</v>
      </c>
      <c r="D1134" s="26"/>
      <c r="E1134" s="26">
        <v>0</v>
      </c>
      <c r="F1134" s="27">
        <v>2.5</v>
      </c>
      <c r="G1134" s="28">
        <f>STOCK!$F1134*STOCK!$E1134</f>
        <v>0</v>
      </c>
      <c r="H1134" s="29"/>
    </row>
    <row r="1135" spans="1:8">
      <c r="A1135" s="12" t="s">
        <v>17</v>
      </c>
      <c r="B1135" s="12" t="s">
        <v>1307</v>
      </c>
      <c r="C1135" s="25" t="s">
        <v>295</v>
      </c>
      <c r="D1135" s="26"/>
      <c r="E1135" s="26">
        <v>0</v>
      </c>
      <c r="F1135" s="27">
        <v>10.95</v>
      </c>
      <c r="G1135" s="28">
        <f>STOCK!$F1135*STOCK!$E1135</f>
        <v>0</v>
      </c>
      <c r="H1135" s="29"/>
    </row>
    <row r="1136" spans="1:8">
      <c r="A1136" s="12" t="s">
        <v>16</v>
      </c>
      <c r="B1136" s="12" t="s">
        <v>610</v>
      </c>
      <c r="C1136" s="25" t="s">
        <v>9</v>
      </c>
      <c r="D1136" s="26"/>
      <c r="E1136" s="26">
        <v>0</v>
      </c>
      <c r="F1136" s="27">
        <v>1</v>
      </c>
      <c r="G1136" s="28">
        <f>STOCK!$F1136*STOCK!$E1136</f>
        <v>0</v>
      </c>
      <c r="H1136" s="29"/>
    </row>
    <row r="1137" spans="1:8">
      <c r="A1137" s="12" t="s">
        <v>10</v>
      </c>
      <c r="B1137" s="12" t="s">
        <v>966</v>
      </c>
      <c r="C1137" s="25" t="s">
        <v>9</v>
      </c>
      <c r="D1137" s="26"/>
      <c r="E1137" s="26">
        <v>0</v>
      </c>
      <c r="F1137" s="27">
        <v>3.55</v>
      </c>
      <c r="G1137" s="28">
        <f>STOCK!$F1137*STOCK!$E1137</f>
        <v>0</v>
      </c>
      <c r="H1137" s="29"/>
    </row>
    <row r="1138" spans="1:8">
      <c r="A1138" s="12" t="s">
        <v>16</v>
      </c>
      <c r="B1138" s="12" t="s">
        <v>967</v>
      </c>
      <c r="C1138" s="25" t="s">
        <v>9</v>
      </c>
      <c r="D1138" s="26"/>
      <c r="E1138" s="26">
        <v>0</v>
      </c>
      <c r="F1138" s="27">
        <v>1.69</v>
      </c>
      <c r="G1138" s="28">
        <f>STOCK!$F1138*STOCK!$E1138</f>
        <v>0</v>
      </c>
      <c r="H1138" s="29"/>
    </row>
    <row r="1139" spans="1:8">
      <c r="A1139" s="12" t="s">
        <v>16</v>
      </c>
      <c r="B1139" s="12" t="s">
        <v>968</v>
      </c>
      <c r="C1139" s="25" t="s">
        <v>9</v>
      </c>
      <c r="D1139" s="26"/>
      <c r="E1139" s="26">
        <v>0</v>
      </c>
      <c r="F1139" s="27">
        <v>3.2</v>
      </c>
      <c r="G1139" s="28">
        <f>STOCK!$F1139*STOCK!$E1139</f>
        <v>0</v>
      </c>
      <c r="H1139" s="29"/>
    </row>
    <row r="1140" spans="1:8">
      <c r="A1140" s="12" t="s">
        <v>16</v>
      </c>
      <c r="B1140" s="12" t="s">
        <v>969</v>
      </c>
      <c r="C1140" s="25" t="s">
        <v>9</v>
      </c>
      <c r="D1140" s="26"/>
      <c r="E1140" s="26">
        <v>0</v>
      </c>
      <c r="F1140" s="27">
        <v>0.7</v>
      </c>
      <c r="G1140" s="28">
        <f>STOCK!$F1140*STOCK!$E1140</f>
        <v>0</v>
      </c>
      <c r="H1140" s="29"/>
    </row>
    <row r="1141" spans="1:8">
      <c r="A1141" s="12" t="s">
        <v>16</v>
      </c>
      <c r="B1141" s="12" t="s">
        <v>970</v>
      </c>
      <c r="C1141" s="25" t="s">
        <v>9</v>
      </c>
      <c r="D1141" s="26">
        <v>15</v>
      </c>
      <c r="E1141" s="26">
        <v>15</v>
      </c>
      <c r="F1141" s="27">
        <v>4.93</v>
      </c>
      <c r="G1141" s="28">
        <f>STOCK!$F1141*STOCK!$E1141</f>
        <v>73.95</v>
      </c>
      <c r="H1141" s="29"/>
    </row>
    <row r="1142" spans="1:8">
      <c r="A1142" s="12" t="s">
        <v>16</v>
      </c>
      <c r="B1142" s="12" t="s">
        <v>971</v>
      </c>
      <c r="C1142" s="25" t="s">
        <v>9</v>
      </c>
      <c r="D1142" s="26"/>
      <c r="E1142" s="26">
        <v>0</v>
      </c>
      <c r="F1142" s="27">
        <v>2.9</v>
      </c>
      <c r="G1142" s="28">
        <f>STOCK!$F1142*STOCK!$E1142</f>
        <v>0</v>
      </c>
      <c r="H1142" s="29"/>
    </row>
    <row r="1143" spans="1:8">
      <c r="A1143" s="12" t="s">
        <v>10</v>
      </c>
      <c r="B1143" s="12" t="s">
        <v>972</v>
      </c>
      <c r="C1143" s="25" t="s">
        <v>9</v>
      </c>
      <c r="D1143" s="26">
        <v>10</v>
      </c>
      <c r="E1143" s="26">
        <v>10</v>
      </c>
      <c r="F1143" s="27">
        <v>2.0499999999999998</v>
      </c>
      <c r="G1143" s="28">
        <f>STOCK!$F1143*STOCK!$E1143</f>
        <v>20.5</v>
      </c>
      <c r="H1143" s="29"/>
    </row>
    <row r="1144" spans="1:8">
      <c r="A1144" s="12" t="s">
        <v>10</v>
      </c>
      <c r="B1144" s="12" t="s">
        <v>973</v>
      </c>
      <c r="C1144" s="25" t="s">
        <v>9</v>
      </c>
      <c r="D1144" s="26">
        <v>8</v>
      </c>
      <c r="E1144" s="26">
        <v>8</v>
      </c>
      <c r="F1144" s="27">
        <v>2.56</v>
      </c>
      <c r="G1144" s="28">
        <f>STOCK!$F1144*STOCK!$E1144</f>
        <v>20.48</v>
      </c>
      <c r="H1144" s="29"/>
    </row>
    <row r="1145" spans="1:8">
      <c r="A1145" s="12" t="s">
        <v>10</v>
      </c>
      <c r="B1145" s="12" t="s">
        <v>974</v>
      </c>
      <c r="C1145" s="25" t="s">
        <v>9</v>
      </c>
      <c r="D1145" s="26">
        <v>6</v>
      </c>
      <c r="E1145" s="26">
        <v>6</v>
      </c>
      <c r="F1145" s="27">
        <v>2.76</v>
      </c>
      <c r="G1145" s="28">
        <f>STOCK!$F1145*STOCK!$E1145</f>
        <v>16.559999999999999</v>
      </c>
      <c r="H1145" s="29"/>
    </row>
    <row r="1146" spans="1:8">
      <c r="A1146" s="12" t="s">
        <v>10</v>
      </c>
      <c r="B1146" s="12" t="s">
        <v>975</v>
      </c>
      <c r="C1146" s="25" t="s">
        <v>9</v>
      </c>
      <c r="D1146" s="26"/>
      <c r="E1146" s="26">
        <v>0</v>
      </c>
      <c r="F1146" s="27">
        <v>1</v>
      </c>
      <c r="G1146" s="28">
        <f>STOCK!$F1146*STOCK!$E1146</f>
        <v>0</v>
      </c>
      <c r="H1146" s="29"/>
    </row>
    <row r="1147" spans="1:8">
      <c r="A1147" s="12" t="s">
        <v>10</v>
      </c>
      <c r="B1147" s="12" t="s">
        <v>976</v>
      </c>
      <c r="C1147" s="25" t="s">
        <v>9</v>
      </c>
      <c r="D1147" s="26"/>
      <c r="E1147" s="26">
        <v>0</v>
      </c>
      <c r="F1147" s="27">
        <v>4.53</v>
      </c>
      <c r="G1147" s="28">
        <f>STOCK!$F1147*STOCK!$E1147</f>
        <v>0</v>
      </c>
      <c r="H1147" s="29"/>
    </row>
    <row r="1148" spans="1:8">
      <c r="A1148" s="12" t="s">
        <v>10</v>
      </c>
      <c r="B1148" s="12" t="s">
        <v>977</v>
      </c>
      <c r="C1148" s="25" t="s">
        <v>9</v>
      </c>
      <c r="D1148" s="26"/>
      <c r="E1148" s="26">
        <v>0</v>
      </c>
      <c r="F1148" s="27">
        <v>5.54</v>
      </c>
      <c r="G1148" s="28">
        <f>STOCK!$F1148*STOCK!$E1148</f>
        <v>0</v>
      </c>
      <c r="H1148" s="29"/>
    </row>
    <row r="1149" spans="1:8">
      <c r="A1149" s="12" t="s">
        <v>10</v>
      </c>
      <c r="B1149" s="12" t="s">
        <v>978</v>
      </c>
      <c r="C1149" s="25" t="s">
        <v>9</v>
      </c>
      <c r="D1149" s="26"/>
      <c r="E1149" s="26">
        <v>0</v>
      </c>
      <c r="F1149" s="27">
        <v>2.87</v>
      </c>
      <c r="G1149" s="28">
        <f>STOCK!$F1149*STOCK!$E1149</f>
        <v>0</v>
      </c>
      <c r="H1149" s="29"/>
    </row>
    <row r="1150" spans="1:8">
      <c r="A1150" s="12" t="s">
        <v>1032</v>
      </c>
      <c r="B1150" s="12" t="s">
        <v>1129</v>
      </c>
      <c r="C1150" s="25" t="s">
        <v>13</v>
      </c>
      <c r="D1150" s="26"/>
      <c r="E1150" s="26">
        <v>0</v>
      </c>
      <c r="F1150" s="27">
        <v>3</v>
      </c>
      <c r="G1150" s="28">
        <f>STOCK!$F1150*STOCK!$E1150</f>
        <v>0</v>
      </c>
      <c r="H1150" s="29"/>
    </row>
    <row r="1151" spans="1:8">
      <c r="A1151" s="12" t="s">
        <v>17</v>
      </c>
      <c r="B1151" s="12" t="s">
        <v>1308</v>
      </c>
      <c r="C1151" s="25" t="s">
        <v>295</v>
      </c>
      <c r="D1151" s="26"/>
      <c r="E1151" s="26">
        <v>0</v>
      </c>
      <c r="F1151" s="27">
        <v>8.35</v>
      </c>
      <c r="G1151" s="28">
        <f>STOCK!$F1151*STOCK!$E1151</f>
        <v>0</v>
      </c>
      <c r="H1151" s="29"/>
    </row>
    <row r="1152" spans="1:8">
      <c r="A1152" s="12" t="s">
        <v>504</v>
      </c>
      <c r="B1152" s="12" t="s">
        <v>1533</v>
      </c>
      <c r="C1152" s="25" t="s">
        <v>13</v>
      </c>
      <c r="D1152" s="26">
        <v>10</v>
      </c>
      <c r="E1152" s="26">
        <v>10</v>
      </c>
      <c r="F1152" s="27">
        <v>8.44</v>
      </c>
      <c r="G1152" s="28">
        <f>STOCK!$F1152*STOCK!$E1152</f>
        <v>84.4</v>
      </c>
      <c r="H1152" s="29"/>
    </row>
    <row r="1153" spans="1:8">
      <c r="A1153" s="12" t="s">
        <v>16</v>
      </c>
      <c r="B1153" s="12" t="s">
        <v>979</v>
      </c>
      <c r="C1153" s="25" t="s">
        <v>9</v>
      </c>
      <c r="D1153" s="26"/>
      <c r="E1153" s="26">
        <v>0</v>
      </c>
      <c r="F1153" s="27">
        <v>1.87</v>
      </c>
      <c r="G1153" s="28">
        <f>STOCK!$F1153*STOCK!$E1153</f>
        <v>0</v>
      </c>
      <c r="H1153" s="29"/>
    </row>
    <row r="1154" spans="1:8">
      <c r="A1154" s="12" t="s">
        <v>16</v>
      </c>
      <c r="B1154" s="12" t="s">
        <v>104</v>
      </c>
      <c r="C1154" s="25" t="s">
        <v>9</v>
      </c>
      <c r="D1154" s="26"/>
      <c r="E1154" s="26">
        <v>0</v>
      </c>
      <c r="F1154" s="27">
        <v>1.18</v>
      </c>
      <c r="G1154" s="28">
        <f>STOCK!$F1154*STOCK!$E1154</f>
        <v>0</v>
      </c>
      <c r="H1154" s="29"/>
    </row>
    <row r="1155" spans="1:8">
      <c r="A1155" s="12" t="s">
        <v>17</v>
      </c>
      <c r="B1155" s="12" t="s">
        <v>1309</v>
      </c>
      <c r="C1155" s="25" t="s">
        <v>295</v>
      </c>
      <c r="D1155" s="26"/>
      <c r="E1155" s="26">
        <v>0</v>
      </c>
      <c r="F1155" s="27">
        <v>10.95</v>
      </c>
      <c r="G1155" s="28">
        <f>STOCK!$F1155*STOCK!$E1155</f>
        <v>0</v>
      </c>
      <c r="H1155" s="29"/>
    </row>
    <row r="1156" spans="1:8">
      <c r="A1156" s="12" t="s">
        <v>8</v>
      </c>
      <c r="B1156" s="12" t="s">
        <v>483</v>
      </c>
      <c r="C1156" s="25" t="s">
        <v>9</v>
      </c>
      <c r="D1156" s="26"/>
      <c r="E1156" s="26">
        <v>0</v>
      </c>
      <c r="F1156" s="27">
        <v>18</v>
      </c>
      <c r="G1156" s="28">
        <f>STOCK!$F1156*STOCK!$E1156</f>
        <v>0</v>
      </c>
      <c r="H1156" s="29"/>
    </row>
    <row r="1157" spans="1:8">
      <c r="A1157" s="12" t="s">
        <v>8</v>
      </c>
      <c r="B1157" s="12" t="s">
        <v>484</v>
      </c>
      <c r="C1157" s="25" t="s">
        <v>9</v>
      </c>
      <c r="D1157" s="26"/>
      <c r="E1157" s="26">
        <v>0</v>
      </c>
      <c r="F1157" s="27">
        <v>3.15</v>
      </c>
      <c r="G1157" s="28">
        <f>STOCK!$F1157*STOCK!$E1157</f>
        <v>0</v>
      </c>
      <c r="H1157" s="29"/>
    </row>
    <row r="1158" spans="1:8">
      <c r="A1158" s="12" t="s">
        <v>32</v>
      </c>
      <c r="B1158" s="12" t="s">
        <v>432</v>
      </c>
      <c r="C1158" s="25" t="s">
        <v>13</v>
      </c>
      <c r="D1158" s="26"/>
      <c r="E1158" s="26">
        <v>0</v>
      </c>
      <c r="F1158" s="27">
        <v>7.9</v>
      </c>
      <c r="G1158" s="28">
        <f>STOCK!$F1158*STOCK!$E1158</f>
        <v>0</v>
      </c>
      <c r="H1158" s="29"/>
    </row>
    <row r="1159" spans="1:8">
      <c r="A1159" s="12" t="s">
        <v>8</v>
      </c>
      <c r="B1159" s="12" t="s">
        <v>485</v>
      </c>
      <c r="C1159" s="25" t="s">
        <v>9</v>
      </c>
      <c r="D1159" s="26"/>
      <c r="E1159" s="26">
        <v>0</v>
      </c>
      <c r="F1159" s="27">
        <v>12.9</v>
      </c>
      <c r="G1159" s="28">
        <f>STOCK!$F1159*STOCK!$E1159</f>
        <v>0</v>
      </c>
      <c r="H1159" s="29"/>
    </row>
    <row r="1160" spans="1:8">
      <c r="A1160" s="12" t="s">
        <v>8</v>
      </c>
      <c r="B1160" s="12" t="s">
        <v>1730</v>
      </c>
      <c r="C1160" s="25" t="s">
        <v>13</v>
      </c>
      <c r="D1160" s="26"/>
      <c r="E1160" s="26">
        <v>0</v>
      </c>
      <c r="F1160" s="27">
        <v>5.5</v>
      </c>
      <c r="G1160" s="28">
        <f>STOCK!$F1160*STOCK!$E1160</f>
        <v>0</v>
      </c>
      <c r="H1160" s="29"/>
    </row>
    <row r="1161" spans="1:8">
      <c r="A1161" s="12" t="s">
        <v>8</v>
      </c>
      <c r="B1161" s="12" t="s">
        <v>486</v>
      </c>
      <c r="C1161" s="25" t="s">
        <v>9</v>
      </c>
      <c r="D1161" s="26"/>
      <c r="E1161" s="26">
        <v>0</v>
      </c>
      <c r="F1161" s="27">
        <v>10.5</v>
      </c>
      <c r="G1161" s="28">
        <f>STOCK!$F1161*STOCK!$E1161</f>
        <v>0</v>
      </c>
      <c r="H1161" s="29"/>
    </row>
    <row r="1162" spans="1:8">
      <c r="A1162" s="12" t="s">
        <v>8</v>
      </c>
      <c r="B1162" s="12" t="s">
        <v>487</v>
      </c>
      <c r="C1162" s="25" t="s">
        <v>9</v>
      </c>
      <c r="D1162" s="26">
        <v>15</v>
      </c>
      <c r="E1162" s="26">
        <v>15</v>
      </c>
      <c r="F1162" s="27">
        <v>3.95</v>
      </c>
      <c r="G1162" s="28">
        <f>STOCK!$F1162*STOCK!$E1162</f>
        <v>59.25</v>
      </c>
      <c r="H1162" s="17"/>
    </row>
    <row r="1163" spans="1:8">
      <c r="A1163" s="12" t="s">
        <v>17</v>
      </c>
      <c r="B1163" s="12" t="s">
        <v>1731</v>
      </c>
      <c r="C1163" s="25" t="s">
        <v>13</v>
      </c>
      <c r="D1163" s="26"/>
      <c r="E1163" s="26">
        <v>0</v>
      </c>
      <c r="F1163" s="27">
        <v>20.22</v>
      </c>
      <c r="G1163" s="28">
        <f>STOCK!$F1163*STOCK!$E1163</f>
        <v>0</v>
      </c>
      <c r="H1163" s="29"/>
    </row>
    <row r="1164" spans="1:8">
      <c r="A1164" s="12" t="s">
        <v>1032</v>
      </c>
      <c r="B1164" s="12" t="s">
        <v>1130</v>
      </c>
      <c r="C1164" s="25" t="s">
        <v>13</v>
      </c>
      <c r="D1164" s="26">
        <v>25</v>
      </c>
      <c r="E1164" s="26">
        <v>25</v>
      </c>
      <c r="F1164" s="27">
        <v>2.87</v>
      </c>
      <c r="G1164" s="28">
        <f>STOCK!$F1164*STOCK!$E1164</f>
        <v>71.75</v>
      </c>
      <c r="H1164" s="29"/>
    </row>
    <row r="1165" spans="1:8">
      <c r="A1165" s="12" t="s">
        <v>498</v>
      </c>
      <c r="B1165" s="12" t="s">
        <v>749</v>
      </c>
      <c r="C1165" s="25" t="s">
        <v>9</v>
      </c>
      <c r="D1165" s="26"/>
      <c r="E1165" s="26">
        <v>0</v>
      </c>
      <c r="F1165" s="27">
        <v>18.399999999999999</v>
      </c>
      <c r="G1165" s="28">
        <f>STOCK!$F1165*STOCK!$E1165</f>
        <v>0</v>
      </c>
      <c r="H1165" s="29"/>
    </row>
    <row r="1166" spans="1:8">
      <c r="A1166" s="12" t="s">
        <v>498</v>
      </c>
      <c r="B1166" s="12" t="s">
        <v>1732</v>
      </c>
      <c r="C1166" s="25" t="s">
        <v>9</v>
      </c>
      <c r="D1166" s="26"/>
      <c r="E1166" s="26">
        <v>0</v>
      </c>
      <c r="F1166" s="27">
        <v>47.9</v>
      </c>
      <c r="G1166" s="28">
        <f>STOCK!$F1166*STOCK!$E1166</f>
        <v>0</v>
      </c>
      <c r="H1166" s="29"/>
    </row>
    <row r="1167" spans="1:8">
      <c r="A1167" s="12" t="s">
        <v>16</v>
      </c>
      <c r="B1167" s="12" t="s">
        <v>980</v>
      </c>
      <c r="C1167" s="25" t="s">
        <v>9</v>
      </c>
      <c r="D1167" s="26"/>
      <c r="E1167" s="26">
        <v>0</v>
      </c>
      <c r="F1167" s="27">
        <v>13.4</v>
      </c>
      <c r="G1167" s="28">
        <f>STOCK!$F1167*STOCK!$E1167</f>
        <v>0</v>
      </c>
      <c r="H1167" s="29"/>
    </row>
    <row r="1168" spans="1:8">
      <c r="A1168" s="12" t="s">
        <v>16</v>
      </c>
      <c r="B1168" s="12" t="s">
        <v>981</v>
      </c>
      <c r="C1168" s="25" t="s">
        <v>99</v>
      </c>
      <c r="D1168" s="26"/>
      <c r="E1168" s="26">
        <v>0</v>
      </c>
      <c r="F1168" s="27">
        <v>2.9</v>
      </c>
      <c r="G1168" s="28">
        <f>STOCK!$F1168*STOCK!$E1168</f>
        <v>0</v>
      </c>
      <c r="H1168" s="29"/>
    </row>
    <row r="1169" spans="1:8">
      <c r="A1169" s="12" t="s">
        <v>16</v>
      </c>
      <c r="B1169" s="12" t="s">
        <v>105</v>
      </c>
      <c r="C1169" s="25" t="s">
        <v>9</v>
      </c>
      <c r="D1169" s="26"/>
      <c r="E1169" s="26">
        <v>0</v>
      </c>
      <c r="F1169" s="27">
        <v>9.06</v>
      </c>
      <c r="G1169" s="28">
        <f>STOCK!$F1169*STOCK!$E1169</f>
        <v>0</v>
      </c>
      <c r="H1169" s="29"/>
    </row>
    <row r="1170" spans="1:8">
      <c r="A1170" s="12" t="s">
        <v>16</v>
      </c>
      <c r="B1170" s="12" t="s">
        <v>982</v>
      </c>
      <c r="C1170" s="25" t="s">
        <v>9</v>
      </c>
      <c r="D1170" s="26"/>
      <c r="E1170" s="26">
        <v>0</v>
      </c>
      <c r="F1170" s="27">
        <v>1.69</v>
      </c>
      <c r="G1170" s="28">
        <f>STOCK!$F1170*STOCK!$E1170</f>
        <v>0</v>
      </c>
      <c r="H1170" s="29"/>
    </row>
    <row r="1171" spans="1:8">
      <c r="A1171" s="12" t="s">
        <v>498</v>
      </c>
      <c r="B1171" s="12" t="s">
        <v>106</v>
      </c>
      <c r="C1171" s="25" t="s">
        <v>9</v>
      </c>
      <c r="D1171" s="26"/>
      <c r="E1171" s="26">
        <v>0</v>
      </c>
      <c r="F1171" s="27">
        <v>16.7</v>
      </c>
      <c r="G1171" s="28">
        <f>STOCK!$F1171*STOCK!$E1171</f>
        <v>0</v>
      </c>
      <c r="H1171" s="29"/>
    </row>
    <row r="1172" spans="1:8">
      <c r="A1172" s="12" t="s">
        <v>1376</v>
      </c>
      <c r="B1172" s="12" t="s">
        <v>1398</v>
      </c>
      <c r="C1172" s="25" t="s">
        <v>1418</v>
      </c>
      <c r="D1172" s="26"/>
      <c r="E1172" s="26">
        <v>0</v>
      </c>
      <c r="F1172" s="27">
        <v>5</v>
      </c>
      <c r="G1172" s="28">
        <f>STOCK!$F1172*STOCK!$E1172</f>
        <v>0</v>
      </c>
      <c r="H1172" s="29"/>
    </row>
    <row r="1173" spans="1:8">
      <c r="A1173" s="12" t="s">
        <v>1376</v>
      </c>
      <c r="B1173" s="12" t="s">
        <v>1733</v>
      </c>
      <c r="C1173" s="25" t="s">
        <v>1418</v>
      </c>
      <c r="D1173" s="26"/>
      <c r="E1173" s="26">
        <v>0</v>
      </c>
      <c r="F1173" s="27">
        <v>5.5</v>
      </c>
      <c r="G1173" s="28">
        <f>STOCK!$F1173*STOCK!$E1173</f>
        <v>0</v>
      </c>
      <c r="H1173" s="29"/>
    </row>
    <row r="1174" spans="1:8">
      <c r="A1174" s="12" t="s">
        <v>1376</v>
      </c>
      <c r="B1174" s="12" t="s">
        <v>1399</v>
      </c>
      <c r="C1174" s="25" t="s">
        <v>1418</v>
      </c>
      <c r="D1174" s="26">
        <v>30</v>
      </c>
      <c r="E1174" s="26">
        <v>30</v>
      </c>
      <c r="F1174" s="27">
        <v>3.94</v>
      </c>
      <c r="G1174" s="28">
        <f>STOCK!$F1174*STOCK!$E1174</f>
        <v>118.2</v>
      </c>
      <c r="H1174" s="17"/>
    </row>
    <row r="1175" spans="1:8">
      <c r="A1175" s="12" t="s">
        <v>1376</v>
      </c>
      <c r="B1175" s="12" t="s">
        <v>1734</v>
      </c>
      <c r="C1175" s="25" t="s">
        <v>1418</v>
      </c>
      <c r="D1175" s="26">
        <v>20</v>
      </c>
      <c r="E1175" s="26">
        <v>20</v>
      </c>
      <c r="F1175" s="27">
        <v>6</v>
      </c>
      <c r="G1175" s="28">
        <f>STOCK!$F1175*STOCK!$E1175</f>
        <v>120</v>
      </c>
      <c r="H1175" s="29"/>
    </row>
    <row r="1176" spans="1:8">
      <c r="A1176" s="12" t="s">
        <v>34</v>
      </c>
      <c r="B1176" s="12" t="s">
        <v>611</v>
      </c>
      <c r="C1176" s="25" t="s">
        <v>1406</v>
      </c>
      <c r="D1176" s="26"/>
      <c r="E1176" s="26">
        <v>0</v>
      </c>
      <c r="F1176" s="27">
        <v>27.81</v>
      </c>
      <c r="G1176" s="28">
        <f>STOCK!$F1176*STOCK!$E1176</f>
        <v>0</v>
      </c>
      <c r="H1176" s="29"/>
    </row>
    <row r="1177" spans="1:8">
      <c r="A1177" s="12" t="s">
        <v>10</v>
      </c>
      <c r="B1177" s="12" t="s">
        <v>1735</v>
      </c>
      <c r="C1177" s="25" t="s">
        <v>9</v>
      </c>
      <c r="D1177" s="26"/>
      <c r="E1177" s="26">
        <v>0</v>
      </c>
      <c r="F1177" s="27">
        <v>0</v>
      </c>
      <c r="G1177" s="28">
        <f>STOCK!$F1177*STOCK!$E1177</f>
        <v>0</v>
      </c>
      <c r="H1177" s="29"/>
    </row>
    <row r="1178" spans="1:8">
      <c r="A1178" s="12" t="s">
        <v>10</v>
      </c>
      <c r="B1178" s="12" t="s">
        <v>107</v>
      </c>
      <c r="C1178" s="25" t="s">
        <v>9</v>
      </c>
      <c r="D1178" s="26"/>
      <c r="E1178" s="26">
        <v>0</v>
      </c>
      <c r="F1178" s="27">
        <v>5.8</v>
      </c>
      <c r="G1178" s="28">
        <f>STOCK!$F1178*STOCK!$E1178</f>
        <v>0</v>
      </c>
      <c r="H1178" s="29"/>
    </row>
    <row r="1179" spans="1:8">
      <c r="A1179" s="12" t="s">
        <v>1032</v>
      </c>
      <c r="B1179" s="12" t="s">
        <v>1118</v>
      </c>
      <c r="C1179" s="25" t="s">
        <v>9</v>
      </c>
      <c r="D1179" s="26"/>
      <c r="E1179" s="26">
        <v>0</v>
      </c>
      <c r="F1179" s="27">
        <v>16.399999999999999</v>
      </c>
      <c r="G1179" s="28">
        <f>STOCK!$F1179*STOCK!$E1179</f>
        <v>0</v>
      </c>
      <c r="H1179" s="29"/>
    </row>
    <row r="1180" spans="1:8">
      <c r="A1180" s="12" t="s">
        <v>17</v>
      </c>
      <c r="B1180" s="12" t="s">
        <v>1310</v>
      </c>
      <c r="C1180" s="25" t="s">
        <v>295</v>
      </c>
      <c r="D1180" s="26"/>
      <c r="E1180" s="26">
        <v>0</v>
      </c>
      <c r="F1180" s="27">
        <v>25.9</v>
      </c>
      <c r="G1180" s="28">
        <f>STOCK!$F1180*STOCK!$E1180</f>
        <v>0</v>
      </c>
      <c r="H1180" s="29"/>
    </row>
    <row r="1181" spans="1:8">
      <c r="A1181" s="12" t="s">
        <v>10</v>
      </c>
      <c r="B1181" s="12" t="s">
        <v>983</v>
      </c>
      <c r="C1181" s="25" t="s">
        <v>24</v>
      </c>
      <c r="D1181" s="26"/>
      <c r="E1181" s="26">
        <v>0</v>
      </c>
      <c r="F1181" s="27">
        <v>11.95</v>
      </c>
      <c r="G1181" s="28">
        <f>STOCK!$F1181*STOCK!$E1181</f>
        <v>0</v>
      </c>
      <c r="H1181" s="29"/>
    </row>
    <row r="1182" spans="1:8">
      <c r="A1182" s="12" t="s">
        <v>10</v>
      </c>
      <c r="B1182" s="12" t="s">
        <v>984</v>
      </c>
      <c r="C1182" s="25" t="s">
        <v>1405</v>
      </c>
      <c r="D1182" s="26"/>
      <c r="E1182" s="26">
        <v>0</v>
      </c>
      <c r="F1182" s="27">
        <v>6</v>
      </c>
      <c r="G1182" s="28">
        <f>STOCK!$F1182*STOCK!$E1182</f>
        <v>0</v>
      </c>
      <c r="H1182" s="29"/>
    </row>
    <row r="1183" spans="1:8">
      <c r="A1183" s="12" t="s">
        <v>10</v>
      </c>
      <c r="B1183" s="12" t="s">
        <v>612</v>
      </c>
      <c r="C1183" s="25" t="s">
        <v>1405</v>
      </c>
      <c r="D1183" s="26"/>
      <c r="E1183" s="26">
        <v>0</v>
      </c>
      <c r="F1183" s="27">
        <v>8</v>
      </c>
      <c r="G1183" s="28">
        <f>STOCK!$F1183*STOCK!$E1183</f>
        <v>0</v>
      </c>
      <c r="H1183" s="29"/>
    </row>
    <row r="1184" spans="1:8">
      <c r="A1184" s="12" t="s">
        <v>10</v>
      </c>
      <c r="B1184" s="12" t="s">
        <v>985</v>
      </c>
      <c r="C1184" s="25" t="s">
        <v>24</v>
      </c>
      <c r="D1184" s="26"/>
      <c r="E1184" s="26">
        <v>0</v>
      </c>
      <c r="F1184" s="27">
        <v>8</v>
      </c>
      <c r="G1184" s="28">
        <f>STOCK!$F1184*STOCK!$E1184</f>
        <v>0</v>
      </c>
      <c r="H1184" s="29"/>
    </row>
    <row r="1185" spans="1:8">
      <c r="A1185" s="12" t="s">
        <v>10</v>
      </c>
      <c r="B1185" s="12" t="s">
        <v>613</v>
      </c>
      <c r="C1185" s="25" t="s">
        <v>24</v>
      </c>
      <c r="D1185" s="26">
        <v>25</v>
      </c>
      <c r="E1185" s="26">
        <v>25</v>
      </c>
      <c r="F1185" s="27">
        <v>10</v>
      </c>
      <c r="G1185" s="28">
        <f>STOCK!$F1185*STOCK!$E1185</f>
        <v>250</v>
      </c>
      <c r="H1185" s="29"/>
    </row>
    <row r="1186" spans="1:8">
      <c r="A1186" s="12" t="s">
        <v>10</v>
      </c>
      <c r="B1186" s="12" t="s">
        <v>614</v>
      </c>
      <c r="C1186" s="25" t="s">
        <v>1405</v>
      </c>
      <c r="D1186" s="26">
        <v>25</v>
      </c>
      <c r="E1186" s="26">
        <v>25</v>
      </c>
      <c r="F1186" s="27">
        <v>6.55</v>
      </c>
      <c r="G1186" s="28">
        <f>STOCK!$F1186*STOCK!$E1186</f>
        <v>163.75</v>
      </c>
      <c r="H1186" s="29"/>
    </row>
    <row r="1187" spans="1:8">
      <c r="A1187" s="12" t="s">
        <v>10</v>
      </c>
      <c r="B1187" s="12" t="s">
        <v>615</v>
      </c>
      <c r="C1187" s="25" t="s">
        <v>1405</v>
      </c>
      <c r="D1187" s="26">
        <v>25</v>
      </c>
      <c r="E1187" s="26">
        <v>25</v>
      </c>
      <c r="F1187" s="27">
        <v>8.73</v>
      </c>
      <c r="G1187" s="28">
        <f>STOCK!$F1187*STOCK!$E1187</f>
        <v>218.25</v>
      </c>
      <c r="H1187" s="29"/>
    </row>
    <row r="1188" spans="1:8">
      <c r="A1188" s="12" t="s">
        <v>10</v>
      </c>
      <c r="B1188" s="12" t="s">
        <v>986</v>
      </c>
      <c r="C1188" s="25" t="s">
        <v>1405</v>
      </c>
      <c r="D1188" s="26"/>
      <c r="E1188" s="26">
        <v>0</v>
      </c>
      <c r="F1188" s="27">
        <v>7</v>
      </c>
      <c r="G1188" s="28">
        <f>STOCK!$F1188*STOCK!$E1188</f>
        <v>0</v>
      </c>
      <c r="H1188" s="29"/>
    </row>
    <row r="1189" spans="1:8">
      <c r="A1189" s="12" t="s">
        <v>10</v>
      </c>
      <c r="B1189" s="12" t="s">
        <v>616</v>
      </c>
      <c r="C1189" s="25" t="s">
        <v>1405</v>
      </c>
      <c r="D1189" s="26"/>
      <c r="E1189" s="26">
        <v>0</v>
      </c>
      <c r="F1189" s="27">
        <v>10.06</v>
      </c>
      <c r="G1189" s="28">
        <f>STOCK!$F1189*STOCK!$E1189</f>
        <v>0</v>
      </c>
      <c r="H1189" s="29"/>
    </row>
    <row r="1190" spans="1:8">
      <c r="A1190" s="12" t="s">
        <v>10</v>
      </c>
      <c r="B1190" s="12" t="s">
        <v>617</v>
      </c>
      <c r="C1190" s="25" t="s">
        <v>1405</v>
      </c>
      <c r="D1190" s="26"/>
      <c r="E1190" s="26">
        <v>0</v>
      </c>
      <c r="F1190" s="27">
        <v>8.6999999999999993</v>
      </c>
      <c r="G1190" s="28">
        <f>STOCK!$F1190*STOCK!$E1190</f>
        <v>0</v>
      </c>
      <c r="H1190" s="29"/>
    </row>
    <row r="1191" spans="1:8">
      <c r="A1191" s="12" t="s">
        <v>10</v>
      </c>
      <c r="B1191" s="12" t="s">
        <v>618</v>
      </c>
      <c r="C1191" s="25" t="s">
        <v>1405</v>
      </c>
      <c r="D1191" s="26"/>
      <c r="E1191" s="26">
        <v>0</v>
      </c>
      <c r="F1191" s="27">
        <v>3.06</v>
      </c>
      <c r="G1191" s="28">
        <f>STOCK!$F1191*STOCK!$E1191</f>
        <v>0</v>
      </c>
      <c r="H1191" s="29"/>
    </row>
    <row r="1192" spans="1:8">
      <c r="A1192" s="12" t="s">
        <v>10</v>
      </c>
      <c r="B1192" s="12" t="s">
        <v>619</v>
      </c>
      <c r="C1192" s="25" t="s">
        <v>24</v>
      </c>
      <c r="D1192" s="26"/>
      <c r="E1192" s="26">
        <v>0</v>
      </c>
      <c r="F1192" s="27">
        <v>5.47</v>
      </c>
      <c r="G1192" s="28">
        <f>STOCK!$F1192*STOCK!$E1192</f>
        <v>0</v>
      </c>
      <c r="H1192" s="29"/>
    </row>
    <row r="1193" spans="1:8">
      <c r="A1193" s="12" t="s">
        <v>10</v>
      </c>
      <c r="B1193" s="12" t="s">
        <v>620</v>
      </c>
      <c r="C1193" s="25" t="s">
        <v>1405</v>
      </c>
      <c r="D1193" s="26"/>
      <c r="E1193" s="26">
        <v>0</v>
      </c>
      <c r="F1193" s="27">
        <v>7</v>
      </c>
      <c r="G1193" s="28">
        <f>STOCK!$F1193*STOCK!$E1193</f>
        <v>0</v>
      </c>
      <c r="H1193" s="29"/>
    </row>
    <row r="1194" spans="1:8">
      <c r="A1194" s="12" t="s">
        <v>10</v>
      </c>
      <c r="B1194" s="12" t="s">
        <v>621</v>
      </c>
      <c r="C1194" s="25" t="s">
        <v>1405</v>
      </c>
      <c r="D1194" s="26"/>
      <c r="E1194" s="26">
        <v>0</v>
      </c>
      <c r="F1194" s="27">
        <v>10.87</v>
      </c>
      <c r="G1194" s="28">
        <f>STOCK!$F1194*STOCK!$E1194</f>
        <v>0</v>
      </c>
      <c r="H1194" s="29"/>
    </row>
    <row r="1195" spans="1:8">
      <c r="A1195" s="12" t="s">
        <v>498</v>
      </c>
      <c r="B1195" s="12" t="s">
        <v>1452</v>
      </c>
      <c r="C1195" s="25" t="s">
        <v>13</v>
      </c>
      <c r="D1195" s="26"/>
      <c r="E1195" s="26">
        <v>0</v>
      </c>
      <c r="F1195" s="27">
        <v>6.4</v>
      </c>
      <c r="G1195" s="28">
        <f>STOCK!$F1195*STOCK!$E1195</f>
        <v>0</v>
      </c>
      <c r="H1195" s="29"/>
    </row>
    <row r="1196" spans="1:8">
      <c r="A1196" s="12" t="s">
        <v>16</v>
      </c>
      <c r="B1196" s="12" t="s">
        <v>622</v>
      </c>
      <c r="C1196" s="25" t="s">
        <v>9</v>
      </c>
      <c r="D1196" s="26"/>
      <c r="E1196" s="26">
        <v>0</v>
      </c>
      <c r="F1196" s="27">
        <v>2</v>
      </c>
      <c r="G1196" s="28">
        <f>STOCK!$F1196*STOCK!$E1196</f>
        <v>0</v>
      </c>
      <c r="H1196" s="29"/>
    </row>
    <row r="1197" spans="1:8">
      <c r="A1197" s="12" t="s">
        <v>16</v>
      </c>
      <c r="B1197" s="12" t="s">
        <v>623</v>
      </c>
      <c r="C1197" s="25" t="s">
        <v>9</v>
      </c>
      <c r="D1197" s="26"/>
      <c r="E1197" s="26">
        <v>0</v>
      </c>
      <c r="F1197" s="27">
        <v>2</v>
      </c>
      <c r="G1197" s="28">
        <f>STOCK!$F1197*STOCK!$E1197</f>
        <v>0</v>
      </c>
      <c r="H1197" s="29"/>
    </row>
    <row r="1198" spans="1:8">
      <c r="A1198" s="12" t="s">
        <v>10</v>
      </c>
      <c r="B1198" s="12" t="s">
        <v>626</v>
      </c>
      <c r="C1198" s="25" t="s">
        <v>24</v>
      </c>
      <c r="D1198" s="26"/>
      <c r="E1198" s="26">
        <v>0</v>
      </c>
      <c r="F1198" s="27">
        <v>10.39</v>
      </c>
      <c r="G1198" s="28">
        <f>STOCK!$F1198*STOCK!$E1198</f>
        <v>0</v>
      </c>
      <c r="H1198" s="29"/>
    </row>
    <row r="1199" spans="1:8">
      <c r="A1199" s="12" t="s">
        <v>16</v>
      </c>
      <c r="B1199" s="12" t="s">
        <v>624</v>
      </c>
      <c r="C1199" s="25" t="s">
        <v>9</v>
      </c>
      <c r="D1199" s="26"/>
      <c r="E1199" s="26">
        <v>0</v>
      </c>
      <c r="F1199" s="27">
        <v>1.77</v>
      </c>
      <c r="G1199" s="28">
        <f>STOCK!$F1199*STOCK!$E1199</f>
        <v>0</v>
      </c>
      <c r="H1199" s="29"/>
    </row>
    <row r="1200" spans="1:8">
      <c r="A1200" s="12" t="s">
        <v>10</v>
      </c>
      <c r="B1200" s="12" t="s">
        <v>1736</v>
      </c>
      <c r="C1200" s="25" t="s">
        <v>9</v>
      </c>
      <c r="D1200" s="26"/>
      <c r="E1200" s="26">
        <v>0</v>
      </c>
      <c r="F1200" s="27">
        <v>8</v>
      </c>
      <c r="G1200" s="28">
        <f>STOCK!$F1200*STOCK!$E1200</f>
        <v>0</v>
      </c>
      <c r="H1200" s="29"/>
    </row>
    <row r="1201" spans="1:8">
      <c r="B1201" s="12" t="s">
        <v>987</v>
      </c>
      <c r="C1201" s="25" t="s">
        <v>9</v>
      </c>
      <c r="D1201" s="26"/>
      <c r="E1201" s="26">
        <v>0</v>
      </c>
      <c r="F1201" s="27">
        <v>16.8</v>
      </c>
      <c r="G1201" s="28">
        <f>STOCK!$F1201*STOCK!$E1201</f>
        <v>0</v>
      </c>
      <c r="H1201" s="29"/>
    </row>
    <row r="1202" spans="1:8">
      <c r="A1202" s="12" t="s">
        <v>16</v>
      </c>
      <c r="B1202" s="12" t="s">
        <v>625</v>
      </c>
      <c r="C1202" s="25" t="s">
        <v>9</v>
      </c>
      <c r="D1202" s="26"/>
      <c r="E1202" s="26">
        <v>0</v>
      </c>
      <c r="F1202" s="27">
        <v>1.34</v>
      </c>
      <c r="G1202" s="28">
        <f>STOCK!$F1202*STOCK!$E1202</f>
        <v>0</v>
      </c>
      <c r="H1202" s="29"/>
    </row>
    <row r="1203" spans="1:8" ht="30">
      <c r="A1203" s="12" t="s">
        <v>10</v>
      </c>
      <c r="B1203" s="13" t="s">
        <v>627</v>
      </c>
      <c r="C1203" s="25" t="s">
        <v>1405</v>
      </c>
      <c r="D1203" s="26"/>
      <c r="E1203" s="26">
        <v>0</v>
      </c>
      <c r="F1203" s="27">
        <v>8.1999999999999993</v>
      </c>
      <c r="G1203" s="28">
        <f>STOCK!$F1203*STOCK!$E1203</f>
        <v>0</v>
      </c>
      <c r="H1203" s="29"/>
    </row>
    <row r="1204" spans="1:8">
      <c r="A1204" s="12" t="s">
        <v>27</v>
      </c>
      <c r="B1204" s="12" t="s">
        <v>108</v>
      </c>
      <c r="C1204" s="25" t="s">
        <v>9</v>
      </c>
      <c r="D1204" s="26">
        <v>5</v>
      </c>
      <c r="E1204" s="26">
        <v>5</v>
      </c>
      <c r="F1204" s="27">
        <v>17.5</v>
      </c>
      <c r="G1204" s="28">
        <f>STOCK!$F1204*STOCK!$E1204</f>
        <v>87.5</v>
      </c>
      <c r="H1204" s="29"/>
    </row>
    <row r="1205" spans="1:8">
      <c r="A1205" s="12" t="s">
        <v>15</v>
      </c>
      <c r="B1205" s="12" t="s">
        <v>1737</v>
      </c>
      <c r="C1205" s="25" t="s">
        <v>9</v>
      </c>
      <c r="D1205" s="26">
        <v>15</v>
      </c>
      <c r="E1205" s="26">
        <v>15</v>
      </c>
      <c r="F1205" s="27">
        <v>11</v>
      </c>
      <c r="G1205" s="28">
        <f>STOCK!$F1205*STOCK!$E1205</f>
        <v>165</v>
      </c>
      <c r="H1205" s="29"/>
    </row>
    <row r="1206" spans="1:8">
      <c r="A1206" s="12" t="s">
        <v>498</v>
      </c>
      <c r="B1206" s="12" t="s">
        <v>628</v>
      </c>
      <c r="C1206" s="25" t="s">
        <v>9</v>
      </c>
      <c r="D1206" s="26"/>
      <c r="E1206" s="26">
        <v>0</v>
      </c>
      <c r="F1206" s="27">
        <v>15</v>
      </c>
      <c r="G1206" s="28">
        <f>STOCK!$F1206*STOCK!$E1206</f>
        <v>0</v>
      </c>
      <c r="H1206" s="29"/>
    </row>
    <row r="1207" spans="1:8">
      <c r="A1207" s="12" t="s">
        <v>498</v>
      </c>
      <c r="B1207" s="12" t="s">
        <v>629</v>
      </c>
      <c r="C1207" s="25" t="s">
        <v>9</v>
      </c>
      <c r="D1207" s="26"/>
      <c r="E1207" s="26">
        <v>0</v>
      </c>
      <c r="F1207" s="27">
        <v>28</v>
      </c>
      <c r="G1207" s="28">
        <f>STOCK!$F1207*STOCK!$E1207</f>
        <v>0</v>
      </c>
      <c r="H1207" s="29"/>
    </row>
    <row r="1208" spans="1:8">
      <c r="A1208" s="12" t="s">
        <v>498</v>
      </c>
      <c r="B1208" s="12" t="s">
        <v>750</v>
      </c>
      <c r="C1208" s="25" t="s">
        <v>9</v>
      </c>
      <c r="D1208" s="26"/>
      <c r="E1208" s="26">
        <v>0</v>
      </c>
      <c r="F1208" s="27">
        <v>22</v>
      </c>
      <c r="G1208" s="28">
        <f>STOCK!$F1208*STOCK!$E1208</f>
        <v>0</v>
      </c>
      <c r="H1208" s="29"/>
    </row>
    <row r="1209" spans="1:8">
      <c r="A1209" s="12" t="s">
        <v>498</v>
      </c>
      <c r="B1209" s="12" t="s">
        <v>751</v>
      </c>
      <c r="C1209" s="25" t="s">
        <v>9</v>
      </c>
      <c r="D1209" s="26"/>
      <c r="E1209" s="26">
        <v>0</v>
      </c>
      <c r="F1209" s="27">
        <v>21.5</v>
      </c>
      <c r="G1209" s="28">
        <f>STOCK!$F1209*STOCK!$E1209</f>
        <v>0</v>
      </c>
      <c r="H1209" s="29"/>
    </row>
    <row r="1210" spans="1:8">
      <c r="B1210" s="12" t="s">
        <v>1455</v>
      </c>
      <c r="C1210" s="25" t="s">
        <v>13</v>
      </c>
      <c r="D1210" s="26"/>
      <c r="E1210" s="26">
        <v>0</v>
      </c>
      <c r="F1210" s="27">
        <v>5.42</v>
      </c>
      <c r="G1210" s="28">
        <f>STOCK!$F1210*STOCK!$E1210</f>
        <v>0</v>
      </c>
      <c r="H1210" s="29"/>
    </row>
    <row r="1211" spans="1:8">
      <c r="B1211" s="12" t="s">
        <v>630</v>
      </c>
      <c r="C1211" s="25" t="s">
        <v>13</v>
      </c>
      <c r="D1211" s="26"/>
      <c r="E1211" s="26">
        <v>0</v>
      </c>
      <c r="F1211" s="27">
        <v>27.01</v>
      </c>
      <c r="G1211" s="28">
        <f>STOCK!$F1211*STOCK!$E1211</f>
        <v>0</v>
      </c>
      <c r="H1211" s="29"/>
    </row>
    <row r="1212" spans="1:8">
      <c r="A1212" s="12" t="s">
        <v>17</v>
      </c>
      <c r="B1212" s="12" t="s">
        <v>1311</v>
      </c>
      <c r="C1212" s="25" t="s">
        <v>295</v>
      </c>
      <c r="D1212" s="26"/>
      <c r="E1212" s="26">
        <v>0</v>
      </c>
      <c r="F1212" s="27">
        <v>7.15</v>
      </c>
      <c r="G1212" s="28">
        <f>STOCK!$F1212*STOCK!$E1212</f>
        <v>0</v>
      </c>
      <c r="H1212" s="29"/>
    </row>
    <row r="1213" spans="1:8">
      <c r="A1213" s="12" t="s">
        <v>8</v>
      </c>
      <c r="B1213" s="12" t="s">
        <v>488</v>
      </c>
      <c r="C1213" s="25" t="s">
        <v>9</v>
      </c>
      <c r="D1213" s="26">
        <v>85</v>
      </c>
      <c r="E1213" s="26">
        <v>85</v>
      </c>
      <c r="F1213" s="27">
        <v>13.3</v>
      </c>
      <c r="G1213" s="28">
        <f>STOCK!$F1213*STOCK!$E1213</f>
        <v>1130.5</v>
      </c>
      <c r="H1213" s="29"/>
    </row>
    <row r="1214" spans="1:8">
      <c r="A1214" s="12" t="s">
        <v>32</v>
      </c>
      <c r="B1214" s="12" t="s">
        <v>433</v>
      </c>
      <c r="C1214" s="25" t="s">
        <v>9</v>
      </c>
      <c r="D1214" s="26"/>
      <c r="E1214" s="26">
        <v>0</v>
      </c>
      <c r="F1214" s="27">
        <v>23.9</v>
      </c>
      <c r="G1214" s="28">
        <f>STOCK!$F1214*STOCK!$E1214</f>
        <v>0</v>
      </c>
      <c r="H1214" s="29"/>
    </row>
    <row r="1215" spans="1:8">
      <c r="A1215" s="12" t="s">
        <v>32</v>
      </c>
      <c r="B1215" s="12" t="s">
        <v>631</v>
      </c>
      <c r="C1215" s="25" t="s">
        <v>9</v>
      </c>
      <c r="D1215" s="26"/>
      <c r="E1215" s="26">
        <v>0</v>
      </c>
      <c r="F1215" s="27">
        <v>2.64</v>
      </c>
      <c r="G1215" s="28">
        <f>STOCK!$F1215*STOCK!$E1215</f>
        <v>0</v>
      </c>
      <c r="H1215" s="29"/>
    </row>
    <row r="1216" spans="1:8">
      <c r="A1216" s="12" t="s">
        <v>1376</v>
      </c>
      <c r="B1216" s="12" t="s">
        <v>1738</v>
      </c>
      <c r="C1216" s="25" t="s">
        <v>13</v>
      </c>
      <c r="D1216" s="26"/>
      <c r="E1216" s="26">
        <v>0</v>
      </c>
      <c r="F1216" s="27">
        <v>4.5</v>
      </c>
      <c r="G1216" s="28">
        <f>STOCK!$F1216*STOCK!$E1216</f>
        <v>0</v>
      </c>
      <c r="H1216" s="29"/>
    </row>
    <row r="1217" spans="1:8">
      <c r="A1217" s="12" t="s">
        <v>1376</v>
      </c>
      <c r="B1217" s="12" t="s">
        <v>1739</v>
      </c>
      <c r="C1217" s="25" t="s">
        <v>13</v>
      </c>
      <c r="D1217" s="26"/>
      <c r="E1217" s="26">
        <v>0</v>
      </c>
      <c r="F1217" s="27">
        <v>9</v>
      </c>
      <c r="G1217" s="28">
        <f>STOCK!$F1217*STOCK!$E1217</f>
        <v>0</v>
      </c>
      <c r="H1217" s="29"/>
    </row>
    <row r="1218" spans="1:8">
      <c r="A1218" s="12" t="s">
        <v>16</v>
      </c>
      <c r="B1218" s="12" t="s">
        <v>109</v>
      </c>
      <c r="C1218" s="25" t="s">
        <v>13</v>
      </c>
      <c r="D1218" s="26"/>
      <c r="E1218" s="26">
        <v>0</v>
      </c>
      <c r="F1218" s="27">
        <v>1.38</v>
      </c>
      <c r="G1218" s="28">
        <f>STOCK!$F1218*STOCK!$E1218</f>
        <v>0</v>
      </c>
      <c r="H1218" s="29"/>
    </row>
    <row r="1219" spans="1:8">
      <c r="B1219" s="12" t="s">
        <v>988</v>
      </c>
      <c r="C1219" s="25" t="s">
        <v>9</v>
      </c>
      <c r="D1219" s="26"/>
      <c r="E1219" s="26">
        <v>0</v>
      </c>
      <c r="F1219" s="27">
        <v>3.5</v>
      </c>
      <c r="G1219" s="28">
        <f>STOCK!$F1219*STOCK!$E1219</f>
        <v>0</v>
      </c>
      <c r="H1219" s="29"/>
    </row>
    <row r="1220" spans="1:8">
      <c r="A1220" s="12" t="s">
        <v>16</v>
      </c>
      <c r="B1220" s="12" t="s">
        <v>989</v>
      </c>
      <c r="C1220" s="25" t="s">
        <v>13</v>
      </c>
      <c r="D1220" s="26"/>
      <c r="E1220" s="26">
        <v>0</v>
      </c>
      <c r="F1220" s="27">
        <v>1.58</v>
      </c>
      <c r="G1220" s="28">
        <f>STOCK!$F1220*STOCK!$E1220</f>
        <v>0</v>
      </c>
      <c r="H1220" s="29"/>
    </row>
    <row r="1221" spans="1:8">
      <c r="A1221" s="12" t="s">
        <v>16</v>
      </c>
      <c r="B1221" s="12" t="s">
        <v>990</v>
      </c>
      <c r="C1221" s="25" t="s">
        <v>13</v>
      </c>
      <c r="D1221" s="26"/>
      <c r="E1221" s="26">
        <v>0</v>
      </c>
      <c r="F1221" s="27">
        <v>1.58</v>
      </c>
      <c r="G1221" s="28">
        <f>STOCK!$F1221*STOCK!$E1221</f>
        <v>0</v>
      </c>
      <c r="H1221" s="29"/>
    </row>
    <row r="1222" spans="1:8">
      <c r="A1222" s="12" t="s">
        <v>16</v>
      </c>
      <c r="B1222" s="12" t="s">
        <v>991</v>
      </c>
      <c r="C1222" s="25" t="s">
        <v>9</v>
      </c>
      <c r="D1222" s="26"/>
      <c r="E1222" s="26">
        <v>0</v>
      </c>
      <c r="F1222" s="27">
        <v>4.5</v>
      </c>
      <c r="G1222" s="28">
        <f>STOCK!$F1222*STOCK!$E1222</f>
        <v>0</v>
      </c>
      <c r="H1222" s="29"/>
    </row>
    <row r="1223" spans="1:8">
      <c r="A1223" s="12" t="s">
        <v>498</v>
      </c>
      <c r="B1223" s="12" t="s">
        <v>752</v>
      </c>
      <c r="C1223" s="25" t="s">
        <v>9</v>
      </c>
      <c r="D1223" s="26"/>
      <c r="E1223" s="26">
        <v>0</v>
      </c>
      <c r="F1223" s="27">
        <v>14.2</v>
      </c>
      <c r="G1223" s="28">
        <f>STOCK!$F1223*STOCK!$E1223</f>
        <v>0</v>
      </c>
      <c r="H1223" s="29"/>
    </row>
    <row r="1224" spans="1:8">
      <c r="A1224" s="12" t="s">
        <v>498</v>
      </c>
      <c r="B1224" s="12" t="s">
        <v>753</v>
      </c>
      <c r="C1224" s="25" t="s">
        <v>9</v>
      </c>
      <c r="D1224" s="26"/>
      <c r="E1224" s="26">
        <v>0</v>
      </c>
      <c r="F1224" s="27">
        <v>17</v>
      </c>
      <c r="G1224" s="28">
        <f>STOCK!$F1224*STOCK!$E1224</f>
        <v>0</v>
      </c>
      <c r="H1224" s="29"/>
    </row>
    <row r="1225" spans="1:8">
      <c r="A1225" s="12" t="s">
        <v>498</v>
      </c>
      <c r="B1225" s="12" t="s">
        <v>754</v>
      </c>
      <c r="C1225" s="25" t="s">
        <v>9</v>
      </c>
      <c r="D1225" s="26"/>
      <c r="E1225" s="26">
        <v>0</v>
      </c>
      <c r="F1225" s="27">
        <v>15.36</v>
      </c>
      <c r="G1225" s="28">
        <f>STOCK!$F1225*STOCK!$E1225</f>
        <v>0</v>
      </c>
      <c r="H1225" s="29"/>
    </row>
    <row r="1226" spans="1:8">
      <c r="A1226" s="12" t="s">
        <v>16</v>
      </c>
      <c r="B1226" s="12" t="s">
        <v>992</v>
      </c>
      <c r="C1226" s="25" t="s">
        <v>9</v>
      </c>
      <c r="D1226" s="26"/>
      <c r="E1226" s="26">
        <v>0</v>
      </c>
      <c r="F1226" s="27">
        <v>11</v>
      </c>
      <c r="G1226" s="28">
        <f>STOCK!$F1226*STOCK!$E1226</f>
        <v>0</v>
      </c>
      <c r="H1226" s="29"/>
    </row>
    <row r="1227" spans="1:8">
      <c r="A1227" s="12" t="s">
        <v>10</v>
      </c>
      <c r="B1227" s="12" t="s">
        <v>993</v>
      </c>
      <c r="C1227" s="25" t="s">
        <v>9</v>
      </c>
      <c r="D1227" s="26">
        <v>6</v>
      </c>
      <c r="E1227" s="26">
        <v>6</v>
      </c>
      <c r="F1227" s="27">
        <v>6.3</v>
      </c>
      <c r="G1227" s="28">
        <f>STOCK!$F1227*STOCK!$E1227</f>
        <v>37.799999999999997</v>
      </c>
      <c r="H1227" s="29"/>
    </row>
    <row r="1228" spans="1:8">
      <c r="A1228" s="12" t="s">
        <v>10</v>
      </c>
      <c r="B1228" s="12" t="s">
        <v>994</v>
      </c>
      <c r="C1228" s="25" t="s">
        <v>9</v>
      </c>
      <c r="D1228" s="26"/>
      <c r="E1228" s="26">
        <v>0</v>
      </c>
      <c r="F1228" s="27">
        <v>9.89</v>
      </c>
      <c r="G1228" s="28">
        <f>STOCK!$F1228*STOCK!$E1228</f>
        <v>0</v>
      </c>
      <c r="H1228" s="29"/>
    </row>
    <row r="1229" spans="1:8">
      <c r="A1229" s="12" t="s">
        <v>10</v>
      </c>
      <c r="B1229" s="12" t="s">
        <v>995</v>
      </c>
      <c r="C1229" s="25" t="s">
        <v>9</v>
      </c>
      <c r="D1229" s="26"/>
      <c r="E1229" s="26">
        <v>0</v>
      </c>
      <c r="F1229" s="27">
        <v>9.89</v>
      </c>
      <c r="G1229" s="28">
        <f>STOCK!$F1229*STOCK!$E1229</f>
        <v>0</v>
      </c>
      <c r="H1229" s="29"/>
    </row>
    <row r="1230" spans="1:8">
      <c r="A1230" s="12" t="s">
        <v>10</v>
      </c>
      <c r="B1230" s="12" t="s">
        <v>996</v>
      </c>
      <c r="C1230" s="25" t="s">
        <v>9</v>
      </c>
      <c r="D1230" s="26"/>
      <c r="E1230" s="26">
        <v>0</v>
      </c>
      <c r="F1230" s="27">
        <v>2.96</v>
      </c>
      <c r="G1230" s="28">
        <f>STOCK!$F1230*STOCK!$E1230</f>
        <v>0</v>
      </c>
      <c r="H1230" s="29"/>
    </row>
    <row r="1231" spans="1:8">
      <c r="B1231" s="12" t="s">
        <v>110</v>
      </c>
      <c r="C1231" s="25" t="s">
        <v>9</v>
      </c>
      <c r="D1231" s="26"/>
      <c r="E1231" s="26">
        <v>0</v>
      </c>
      <c r="F1231" s="27">
        <v>23.5</v>
      </c>
      <c r="G1231" s="28">
        <f>STOCK!$F1231*STOCK!$E1231</f>
        <v>0</v>
      </c>
      <c r="H1231" s="29"/>
    </row>
    <row r="1232" spans="1:8">
      <c r="A1232" s="12" t="s">
        <v>498</v>
      </c>
      <c r="B1232" s="12" t="s">
        <v>111</v>
      </c>
      <c r="C1232" s="25" t="s">
        <v>9</v>
      </c>
      <c r="D1232" s="26"/>
      <c r="E1232" s="26">
        <v>0</v>
      </c>
      <c r="F1232" s="27">
        <v>7.9</v>
      </c>
      <c r="G1232" s="28">
        <f>STOCK!$F1232*STOCK!$E1232</f>
        <v>0</v>
      </c>
      <c r="H1232" s="29"/>
    </row>
    <row r="1233" spans="1:8">
      <c r="A1233" s="12" t="s">
        <v>44</v>
      </c>
      <c r="B1233" s="12" t="s">
        <v>1597</v>
      </c>
      <c r="C1233" s="25" t="s">
        <v>9</v>
      </c>
      <c r="D1233" s="26">
        <v>2</v>
      </c>
      <c r="E1233" s="26">
        <v>2</v>
      </c>
      <c r="F1233" s="27">
        <v>4.3099999999999996</v>
      </c>
      <c r="G1233" s="28">
        <f>STOCK!$F1233*STOCK!$E1233</f>
        <v>8.6199999999999992</v>
      </c>
      <c r="H1233" s="29"/>
    </row>
    <row r="1234" spans="1:8">
      <c r="A1234" s="12" t="s">
        <v>1032</v>
      </c>
      <c r="B1234" s="12" t="s">
        <v>1524</v>
      </c>
      <c r="C1234" s="25" t="s">
        <v>13</v>
      </c>
      <c r="D1234" s="26">
        <v>5</v>
      </c>
      <c r="E1234" s="26">
        <v>5</v>
      </c>
      <c r="F1234" s="27">
        <v>8.75</v>
      </c>
      <c r="G1234" s="28">
        <f>STOCK!$F1234*STOCK!$E1234</f>
        <v>43.75</v>
      </c>
      <c r="H1234" s="29"/>
    </row>
    <row r="1235" spans="1:8">
      <c r="A1235" s="12" t="s">
        <v>10</v>
      </c>
      <c r="B1235" s="12" t="s">
        <v>1740</v>
      </c>
      <c r="C1235" s="25" t="s">
        <v>9</v>
      </c>
      <c r="D1235" s="26"/>
      <c r="E1235" s="26">
        <v>0</v>
      </c>
      <c r="F1235" s="27">
        <v>5.8</v>
      </c>
      <c r="G1235" s="28">
        <f>STOCK!$F1235*STOCK!$E1235</f>
        <v>0</v>
      </c>
      <c r="H1235" s="29"/>
    </row>
    <row r="1236" spans="1:8">
      <c r="B1236" s="12" t="s">
        <v>997</v>
      </c>
      <c r="C1236" s="25" t="s">
        <v>9</v>
      </c>
      <c r="D1236" s="26"/>
      <c r="E1236" s="26">
        <v>0</v>
      </c>
      <c r="F1236" s="27">
        <v>1</v>
      </c>
      <c r="G1236" s="28">
        <f>STOCK!$F1236*STOCK!$E1236</f>
        <v>0</v>
      </c>
      <c r="H1236" s="29"/>
    </row>
    <row r="1237" spans="1:8">
      <c r="A1237" s="12" t="s">
        <v>10</v>
      </c>
      <c r="B1237" s="12" t="s">
        <v>112</v>
      </c>
      <c r="C1237" s="25" t="s">
        <v>9</v>
      </c>
      <c r="D1237" s="26">
        <v>8</v>
      </c>
      <c r="E1237" s="26">
        <v>8</v>
      </c>
      <c r="F1237" s="27">
        <v>12</v>
      </c>
      <c r="G1237" s="28">
        <f>STOCK!$F1237*STOCK!$E1237</f>
        <v>96</v>
      </c>
      <c r="H1237" s="29"/>
    </row>
    <row r="1238" spans="1:8">
      <c r="A1238" s="12" t="s">
        <v>17</v>
      </c>
      <c r="B1238" s="12" t="s">
        <v>113</v>
      </c>
      <c r="C1238" s="25" t="s">
        <v>295</v>
      </c>
      <c r="D1238" s="26"/>
      <c r="E1238" s="26">
        <v>0</v>
      </c>
      <c r="F1238" s="27">
        <v>11.1</v>
      </c>
      <c r="G1238" s="28">
        <f>STOCK!$F1238*STOCK!$E1238</f>
        <v>0</v>
      </c>
      <c r="H1238" s="29"/>
    </row>
    <row r="1239" spans="1:8">
      <c r="A1239" s="12" t="s">
        <v>17</v>
      </c>
      <c r="B1239" s="12" t="s">
        <v>1312</v>
      </c>
      <c r="C1239" s="25" t="s">
        <v>295</v>
      </c>
      <c r="D1239" s="26"/>
      <c r="E1239" s="26">
        <v>0</v>
      </c>
      <c r="F1239" s="27">
        <v>12.04</v>
      </c>
      <c r="G1239" s="28">
        <f>STOCK!$F1239*STOCK!$E1239</f>
        <v>0</v>
      </c>
      <c r="H1239" s="29"/>
    </row>
    <row r="1240" spans="1:8">
      <c r="A1240" s="12" t="s">
        <v>17</v>
      </c>
      <c r="B1240" s="12" t="s">
        <v>1313</v>
      </c>
      <c r="C1240" s="25" t="s">
        <v>295</v>
      </c>
      <c r="D1240" s="26"/>
      <c r="E1240" s="26">
        <v>0</v>
      </c>
      <c r="F1240" s="27">
        <v>14.86</v>
      </c>
      <c r="G1240" s="28">
        <f>STOCK!$F1240*STOCK!$E1240</f>
        <v>0</v>
      </c>
      <c r="H1240" s="29"/>
    </row>
    <row r="1241" spans="1:8">
      <c r="A1241" s="12" t="s">
        <v>17</v>
      </c>
      <c r="B1241" s="12" t="s">
        <v>1314</v>
      </c>
      <c r="C1241" s="25" t="s">
        <v>295</v>
      </c>
      <c r="D1241" s="26"/>
      <c r="E1241" s="26">
        <v>0</v>
      </c>
      <c r="F1241" s="27">
        <v>14.53</v>
      </c>
      <c r="G1241" s="28">
        <f>STOCK!$F1241*STOCK!$E1241</f>
        <v>0</v>
      </c>
      <c r="H1241" s="29"/>
    </row>
    <row r="1242" spans="1:8">
      <c r="A1242" s="12" t="s">
        <v>17</v>
      </c>
      <c r="B1242" s="12" t="s">
        <v>1315</v>
      </c>
      <c r="C1242" s="25" t="s">
        <v>295</v>
      </c>
      <c r="D1242" s="26"/>
      <c r="E1242" s="26">
        <v>0</v>
      </c>
      <c r="F1242" s="27">
        <v>5.38</v>
      </c>
      <c r="G1242" s="28">
        <f>STOCK!$F1242*STOCK!$E1242</f>
        <v>0</v>
      </c>
      <c r="H1242" s="29"/>
    </row>
    <row r="1243" spans="1:8">
      <c r="A1243" s="12" t="s">
        <v>17</v>
      </c>
      <c r="B1243" s="12" t="s">
        <v>1316</v>
      </c>
      <c r="C1243" s="25" t="s">
        <v>295</v>
      </c>
      <c r="D1243" s="26"/>
      <c r="E1243" s="26">
        <v>0</v>
      </c>
      <c r="F1243" s="27">
        <v>9.3699999999999992</v>
      </c>
      <c r="G1243" s="28">
        <f>STOCK!$F1243*STOCK!$E1243</f>
        <v>0</v>
      </c>
      <c r="H1243" s="29"/>
    </row>
    <row r="1244" spans="1:8">
      <c r="A1244" s="12" t="s">
        <v>17</v>
      </c>
      <c r="B1244" s="12" t="s">
        <v>1317</v>
      </c>
      <c r="C1244" s="25" t="s">
        <v>295</v>
      </c>
      <c r="D1244" s="26"/>
      <c r="E1244" s="26">
        <v>0</v>
      </c>
      <c r="F1244" s="27">
        <v>42</v>
      </c>
      <c r="G1244" s="28">
        <f>STOCK!$F1244*STOCK!$E1244</f>
        <v>0</v>
      </c>
      <c r="H1244" s="29"/>
    </row>
    <row r="1245" spans="1:8">
      <c r="A1245" s="12" t="s">
        <v>17</v>
      </c>
      <c r="B1245" s="12" t="s">
        <v>1318</v>
      </c>
      <c r="C1245" s="25" t="s">
        <v>295</v>
      </c>
      <c r="D1245" s="26"/>
      <c r="E1245" s="26">
        <v>0</v>
      </c>
      <c r="F1245" s="27">
        <v>42.32</v>
      </c>
      <c r="G1245" s="28">
        <f>STOCK!$F1245*STOCK!$E1245</f>
        <v>0</v>
      </c>
      <c r="H1245" s="29"/>
    </row>
    <row r="1246" spans="1:8">
      <c r="A1246" s="12" t="s">
        <v>17</v>
      </c>
      <c r="B1246" s="12" t="s">
        <v>1319</v>
      </c>
      <c r="C1246" s="25" t="s">
        <v>295</v>
      </c>
      <c r="D1246" s="26"/>
      <c r="E1246" s="26">
        <v>0</v>
      </c>
      <c r="F1246" s="27">
        <v>10.28</v>
      </c>
      <c r="G1246" s="28">
        <f>STOCK!$F1246*STOCK!$E1246</f>
        <v>0</v>
      </c>
      <c r="H1246" s="29"/>
    </row>
    <row r="1247" spans="1:8">
      <c r="A1247" s="12" t="s">
        <v>17</v>
      </c>
      <c r="B1247" s="12" t="s">
        <v>1320</v>
      </c>
      <c r="C1247" s="25" t="s">
        <v>295</v>
      </c>
      <c r="D1247" s="26"/>
      <c r="E1247" s="26">
        <v>0</v>
      </c>
      <c r="F1247" s="27">
        <v>13</v>
      </c>
      <c r="G1247" s="28">
        <f>STOCK!$F1247*STOCK!$E1247</f>
        <v>0</v>
      </c>
      <c r="H1247" s="29"/>
    </row>
    <row r="1248" spans="1:8">
      <c r="A1248" s="12" t="s">
        <v>17</v>
      </c>
      <c r="B1248" s="12" t="s">
        <v>114</v>
      </c>
      <c r="C1248" s="25" t="s">
        <v>295</v>
      </c>
      <c r="D1248" s="26"/>
      <c r="E1248" s="26">
        <v>0</v>
      </c>
      <c r="F1248" s="27">
        <v>12.5</v>
      </c>
      <c r="G1248" s="28">
        <f>STOCK!$F1248*STOCK!$E1248</f>
        <v>0</v>
      </c>
      <c r="H1248" s="29"/>
    </row>
    <row r="1249" spans="1:8">
      <c r="A1249" s="12" t="s">
        <v>1032</v>
      </c>
      <c r="B1249" s="12" t="s">
        <v>1131</v>
      </c>
      <c r="C1249" s="25" t="s">
        <v>9</v>
      </c>
      <c r="D1249" s="26"/>
      <c r="E1249" s="26">
        <v>0</v>
      </c>
      <c r="F1249" s="27">
        <v>3.69</v>
      </c>
      <c r="G1249" s="28">
        <f>STOCK!$F1249*STOCK!$E1249</f>
        <v>0</v>
      </c>
      <c r="H1249" s="29"/>
    </row>
    <row r="1250" spans="1:8">
      <c r="A1250" s="12" t="s">
        <v>17</v>
      </c>
      <c r="B1250" s="12" t="s">
        <v>1462</v>
      </c>
      <c r="C1250" s="25" t="s">
        <v>295</v>
      </c>
      <c r="D1250" s="26"/>
      <c r="E1250" s="26">
        <v>0</v>
      </c>
      <c r="F1250" s="27">
        <v>7.68</v>
      </c>
      <c r="G1250" s="28">
        <f>STOCK!$F1250*STOCK!$E1250</f>
        <v>0</v>
      </c>
      <c r="H1250" s="29"/>
    </row>
    <row r="1251" spans="1:8">
      <c r="A1251" s="12" t="s">
        <v>1032</v>
      </c>
      <c r="B1251" s="12" t="s">
        <v>1132</v>
      </c>
      <c r="C1251" s="25" t="s">
        <v>13</v>
      </c>
      <c r="D1251" s="26"/>
      <c r="E1251" s="26">
        <v>0</v>
      </c>
      <c r="F1251" s="27">
        <v>1.64</v>
      </c>
      <c r="G1251" s="28">
        <f>STOCK!$F1251*STOCK!$E1251</f>
        <v>0</v>
      </c>
      <c r="H1251" s="29"/>
    </row>
    <row r="1252" spans="1:8">
      <c r="A1252" s="12" t="s">
        <v>368</v>
      </c>
      <c r="B1252" s="12" t="s">
        <v>115</v>
      </c>
      <c r="C1252" s="25" t="s">
        <v>9</v>
      </c>
      <c r="D1252" s="26"/>
      <c r="E1252" s="26">
        <v>0</v>
      </c>
      <c r="F1252" s="27">
        <v>15.9</v>
      </c>
      <c r="G1252" s="28">
        <f>STOCK!$F1252*STOCK!$E1252</f>
        <v>0</v>
      </c>
      <c r="H1252" s="29"/>
    </row>
    <row r="1253" spans="1:8">
      <c r="A1253" s="12" t="s">
        <v>368</v>
      </c>
      <c r="B1253" s="12" t="s">
        <v>406</v>
      </c>
      <c r="C1253" s="25" t="s">
        <v>9</v>
      </c>
      <c r="D1253" s="26"/>
      <c r="E1253" s="26">
        <v>0</v>
      </c>
      <c r="F1253" s="27">
        <v>16.899999999999999</v>
      </c>
      <c r="G1253" s="28">
        <f>STOCK!$F1253*STOCK!$E1253</f>
        <v>0</v>
      </c>
      <c r="H1253" s="29"/>
    </row>
    <row r="1254" spans="1:8">
      <c r="A1254" s="12" t="s">
        <v>14</v>
      </c>
      <c r="B1254" s="12" t="s">
        <v>352</v>
      </c>
      <c r="C1254" s="25" t="s">
        <v>9</v>
      </c>
      <c r="D1254" s="26">
        <v>15</v>
      </c>
      <c r="E1254" s="26">
        <v>15</v>
      </c>
      <c r="F1254" s="27">
        <v>11.9</v>
      </c>
      <c r="G1254" s="28">
        <f>STOCK!$F1254*STOCK!$E1254</f>
        <v>178.5</v>
      </c>
      <c r="H1254" s="29">
        <v>44723</v>
      </c>
    </row>
    <row r="1255" spans="1:8">
      <c r="A1255" s="12" t="s">
        <v>27</v>
      </c>
      <c r="B1255" s="12" t="s">
        <v>353</v>
      </c>
      <c r="C1255" s="25" t="s">
        <v>9</v>
      </c>
      <c r="D1255" s="26">
        <v>30</v>
      </c>
      <c r="E1255" s="26">
        <v>30</v>
      </c>
      <c r="F1255" s="27">
        <v>44.9</v>
      </c>
      <c r="G1255" s="28">
        <f>STOCK!$F1255*STOCK!$E1255</f>
        <v>1347</v>
      </c>
      <c r="H1255" s="29"/>
    </row>
    <row r="1256" spans="1:8">
      <c r="A1256" s="12" t="s">
        <v>1531</v>
      </c>
      <c r="B1256" s="12" t="s">
        <v>1591</v>
      </c>
      <c r="C1256" s="25" t="s">
        <v>1410</v>
      </c>
      <c r="D1256" s="26">
        <v>10</v>
      </c>
      <c r="E1256" s="26">
        <v>10</v>
      </c>
      <c r="F1256" s="27">
        <v>4.66</v>
      </c>
      <c r="G1256" s="28">
        <f>STOCK!$F1256*STOCK!$E1256</f>
        <v>46.6</v>
      </c>
      <c r="H1256" s="29"/>
    </row>
    <row r="1257" spans="1:8">
      <c r="A1257" s="12" t="s">
        <v>1032</v>
      </c>
      <c r="B1257" s="12" t="s">
        <v>116</v>
      </c>
      <c r="C1257" s="25" t="s">
        <v>13</v>
      </c>
      <c r="D1257" s="26"/>
      <c r="E1257" s="26">
        <v>0</v>
      </c>
      <c r="F1257" s="27">
        <v>1.27</v>
      </c>
      <c r="G1257" s="28">
        <f>STOCK!$F1257*STOCK!$E1257</f>
        <v>0</v>
      </c>
      <c r="H1257" s="29"/>
    </row>
    <row r="1258" spans="1:8">
      <c r="A1258" s="12" t="s">
        <v>14</v>
      </c>
      <c r="B1258" s="12" t="s">
        <v>354</v>
      </c>
      <c r="C1258" s="25" t="s">
        <v>13</v>
      </c>
      <c r="D1258" s="26"/>
      <c r="E1258" s="26">
        <v>0</v>
      </c>
      <c r="F1258" s="27">
        <v>0.5</v>
      </c>
      <c r="G1258" s="28">
        <f>STOCK!$F1258*STOCK!$E1258</f>
        <v>0</v>
      </c>
      <c r="H1258" s="29"/>
    </row>
    <row r="1259" spans="1:8">
      <c r="A1259" s="12" t="s">
        <v>27</v>
      </c>
      <c r="B1259" s="12" t="s">
        <v>1566</v>
      </c>
      <c r="C1259" s="25" t="s">
        <v>9</v>
      </c>
      <c r="D1259" s="26">
        <v>6</v>
      </c>
      <c r="E1259" s="26">
        <v>6</v>
      </c>
      <c r="F1259" s="27">
        <v>3.89</v>
      </c>
      <c r="G1259" s="28">
        <f>STOCK!$F1259*STOCK!$E1259</f>
        <v>23.34</v>
      </c>
      <c r="H1259" s="29"/>
    </row>
    <row r="1260" spans="1:8">
      <c r="A1260" s="12" t="s">
        <v>17</v>
      </c>
      <c r="B1260" s="12" t="s">
        <v>1321</v>
      </c>
      <c r="C1260" s="25" t="s">
        <v>295</v>
      </c>
      <c r="D1260" s="26"/>
      <c r="E1260" s="26">
        <v>0</v>
      </c>
      <c r="F1260" s="27">
        <v>0</v>
      </c>
      <c r="G1260" s="28">
        <f>STOCK!$F1260*STOCK!$E1260</f>
        <v>0</v>
      </c>
      <c r="H1260" s="29"/>
    </row>
    <row r="1261" spans="1:8">
      <c r="A1261" s="12" t="s">
        <v>498</v>
      </c>
      <c r="B1261" s="12" t="s">
        <v>755</v>
      </c>
      <c r="C1261" s="25" t="s">
        <v>13</v>
      </c>
      <c r="D1261" s="26"/>
      <c r="E1261" s="26">
        <v>0</v>
      </c>
      <c r="F1261" s="27">
        <v>12.5</v>
      </c>
      <c r="G1261" s="28">
        <f>STOCK!$F1261*STOCK!$E1261</f>
        <v>0</v>
      </c>
      <c r="H1261" s="29"/>
    </row>
    <row r="1262" spans="1:8">
      <c r="A1262" s="12" t="s">
        <v>16</v>
      </c>
      <c r="B1262" s="12" t="s">
        <v>998</v>
      </c>
      <c r="C1262" s="25" t="s">
        <v>13</v>
      </c>
      <c r="D1262" s="26">
        <v>8</v>
      </c>
      <c r="E1262" s="26">
        <v>8</v>
      </c>
      <c r="F1262" s="27">
        <v>2.96</v>
      </c>
      <c r="G1262" s="28">
        <f>STOCK!$F1262*STOCK!$E1262</f>
        <v>23.68</v>
      </c>
      <c r="H1262" s="29"/>
    </row>
    <row r="1263" spans="1:8">
      <c r="B1263" s="12" t="s">
        <v>999</v>
      </c>
      <c r="C1263" s="25" t="s">
        <v>13</v>
      </c>
      <c r="D1263" s="26"/>
      <c r="E1263" s="26">
        <v>0</v>
      </c>
      <c r="F1263" s="27">
        <v>0.85</v>
      </c>
      <c r="G1263" s="28">
        <f>STOCK!$F1263*STOCK!$E1263</f>
        <v>0</v>
      </c>
      <c r="H1263" s="29"/>
    </row>
    <row r="1264" spans="1:8">
      <c r="A1264" s="12" t="s">
        <v>1032</v>
      </c>
      <c r="B1264" s="12" t="s">
        <v>1133</v>
      </c>
      <c r="C1264" s="25" t="s">
        <v>9</v>
      </c>
      <c r="D1264" s="26"/>
      <c r="E1264" s="26">
        <v>0</v>
      </c>
      <c r="F1264" s="27">
        <v>16</v>
      </c>
      <c r="G1264" s="28">
        <f>STOCK!$F1264*STOCK!$E1264</f>
        <v>0</v>
      </c>
      <c r="H1264" s="29"/>
    </row>
    <row r="1265" spans="1:8">
      <c r="A1265" s="12" t="s">
        <v>1032</v>
      </c>
      <c r="B1265" s="12" t="s">
        <v>1134</v>
      </c>
      <c r="C1265" s="25" t="s">
        <v>1449</v>
      </c>
      <c r="D1265" s="26"/>
      <c r="E1265" s="26">
        <v>0</v>
      </c>
      <c r="F1265" s="27">
        <v>25.01</v>
      </c>
      <c r="G1265" s="28">
        <f>STOCK!$F1265*STOCK!$E1265</f>
        <v>0</v>
      </c>
      <c r="H1265" s="29"/>
    </row>
    <row r="1266" spans="1:8">
      <c r="A1266" s="12" t="s">
        <v>16</v>
      </c>
      <c r="B1266" s="12" t="s">
        <v>1000</v>
      </c>
      <c r="C1266" s="25" t="s">
        <v>9</v>
      </c>
      <c r="D1266" s="26"/>
      <c r="E1266" s="26">
        <v>0</v>
      </c>
      <c r="F1266" s="27">
        <v>9.09</v>
      </c>
      <c r="G1266" s="28">
        <f>STOCK!$F1266*STOCK!$E1266</f>
        <v>0</v>
      </c>
      <c r="H1266" s="29"/>
    </row>
    <row r="1267" spans="1:8">
      <c r="A1267" s="12" t="s">
        <v>368</v>
      </c>
      <c r="B1267" s="12" t="s">
        <v>407</v>
      </c>
      <c r="C1267" s="25" t="s">
        <v>9</v>
      </c>
      <c r="D1267" s="26"/>
      <c r="E1267" s="26">
        <v>0</v>
      </c>
      <c r="F1267" s="27">
        <v>19.899999999999999</v>
      </c>
      <c r="G1267" s="28">
        <f>STOCK!$F1267*STOCK!$E1267</f>
        <v>0</v>
      </c>
      <c r="H1267" s="29"/>
    </row>
    <row r="1268" spans="1:8">
      <c r="A1268" s="12" t="s">
        <v>15</v>
      </c>
      <c r="B1268" s="12" t="s">
        <v>355</v>
      </c>
      <c r="C1268" s="25" t="s">
        <v>9</v>
      </c>
      <c r="D1268" s="26">
        <v>5</v>
      </c>
      <c r="E1268" s="26">
        <v>5</v>
      </c>
      <c r="F1268" s="27">
        <v>17</v>
      </c>
      <c r="G1268" s="28">
        <f>STOCK!$F1268*STOCK!$E1268</f>
        <v>85</v>
      </c>
      <c r="H1268" s="29"/>
    </row>
    <row r="1269" spans="1:8">
      <c r="A1269" s="12" t="s">
        <v>8</v>
      </c>
      <c r="B1269" s="12" t="s">
        <v>1741</v>
      </c>
      <c r="C1269" s="25" t="s">
        <v>13</v>
      </c>
      <c r="D1269" s="26"/>
      <c r="E1269" s="26">
        <v>0</v>
      </c>
      <c r="F1269" s="27">
        <v>12.5</v>
      </c>
      <c r="G1269" s="28">
        <f>STOCK!$F1269*STOCK!$E1269</f>
        <v>0</v>
      </c>
      <c r="H1269" s="29"/>
    </row>
    <row r="1270" spans="1:8">
      <c r="A1270" s="12" t="s">
        <v>27</v>
      </c>
      <c r="B1270" s="12" t="s">
        <v>356</v>
      </c>
      <c r="C1270" s="25" t="s">
        <v>9</v>
      </c>
      <c r="D1270" s="26"/>
      <c r="E1270" s="26">
        <v>0</v>
      </c>
      <c r="F1270" s="27">
        <v>9.5</v>
      </c>
      <c r="G1270" s="28">
        <f>STOCK!$F1270*STOCK!$E1270</f>
        <v>0</v>
      </c>
      <c r="H1270" s="29"/>
    </row>
    <row r="1271" spans="1:8">
      <c r="A1271" s="12" t="s">
        <v>21</v>
      </c>
      <c r="B1271" s="12" t="s">
        <v>357</v>
      </c>
      <c r="C1271" s="25" t="s">
        <v>9</v>
      </c>
      <c r="D1271" s="26"/>
      <c r="E1271" s="26">
        <v>0</v>
      </c>
      <c r="F1271" s="27">
        <v>7.4</v>
      </c>
      <c r="G1271" s="28">
        <f>STOCK!$F1271*STOCK!$E1271</f>
        <v>0</v>
      </c>
      <c r="H1271" s="29"/>
    </row>
    <row r="1272" spans="1:8">
      <c r="A1272" s="12" t="s">
        <v>498</v>
      </c>
      <c r="B1272" s="12" t="s">
        <v>756</v>
      </c>
      <c r="C1272" s="25" t="s">
        <v>9</v>
      </c>
      <c r="D1272" s="26"/>
      <c r="E1272" s="26">
        <v>0</v>
      </c>
      <c r="F1272" s="27">
        <v>24.9</v>
      </c>
      <c r="G1272" s="28">
        <f>STOCK!$F1272*STOCK!$E1272</f>
        <v>0</v>
      </c>
      <c r="H1272" s="29"/>
    </row>
    <row r="1273" spans="1:8">
      <c r="A1273" s="12" t="s">
        <v>498</v>
      </c>
      <c r="B1273" s="12" t="s">
        <v>757</v>
      </c>
      <c r="C1273" s="25" t="s">
        <v>9</v>
      </c>
      <c r="D1273" s="26"/>
      <c r="E1273" s="26">
        <v>0</v>
      </c>
      <c r="F1273" s="27">
        <v>10.8</v>
      </c>
      <c r="G1273" s="28">
        <f>STOCK!$F1273*STOCK!$E1273</f>
        <v>0</v>
      </c>
      <c r="H1273" s="29"/>
    </row>
    <row r="1274" spans="1:8">
      <c r="A1274" s="12" t="s">
        <v>1376</v>
      </c>
      <c r="B1274" s="12" t="s">
        <v>1742</v>
      </c>
      <c r="C1274" s="25" t="s">
        <v>13</v>
      </c>
      <c r="D1274" s="26"/>
      <c r="E1274" s="26">
        <v>0</v>
      </c>
      <c r="F1274" s="27">
        <v>5</v>
      </c>
      <c r="G1274" s="28">
        <f>STOCK!$F1274*STOCK!$E1274</f>
        <v>0</v>
      </c>
      <c r="H1274" s="29"/>
    </row>
    <row r="1275" spans="1:8">
      <c r="A1275" s="12" t="s">
        <v>17</v>
      </c>
      <c r="B1275" s="12" t="s">
        <v>1322</v>
      </c>
      <c r="C1275" s="25" t="s">
        <v>295</v>
      </c>
      <c r="D1275" s="26"/>
      <c r="E1275" s="26">
        <v>0</v>
      </c>
      <c r="F1275" s="27">
        <v>4.75</v>
      </c>
      <c r="G1275" s="28">
        <f>STOCK!$F1275*STOCK!$E1275</f>
        <v>0</v>
      </c>
      <c r="H1275" s="29"/>
    </row>
    <row r="1276" spans="1:8">
      <c r="A1276" s="12" t="s">
        <v>15</v>
      </c>
      <c r="B1276" s="12" t="s">
        <v>358</v>
      </c>
      <c r="C1276" s="25" t="s">
        <v>9</v>
      </c>
      <c r="D1276" s="26"/>
      <c r="E1276" s="26">
        <v>0</v>
      </c>
      <c r="F1276" s="27">
        <v>14</v>
      </c>
      <c r="G1276" s="28">
        <f>STOCK!$F1276*STOCK!$E1276</f>
        <v>0</v>
      </c>
      <c r="H1276" s="29"/>
    </row>
    <row r="1277" spans="1:8">
      <c r="B1277" s="12" t="s">
        <v>117</v>
      </c>
      <c r="C1277" s="25" t="s">
        <v>9</v>
      </c>
      <c r="D1277" s="26"/>
      <c r="E1277" s="26">
        <v>0</v>
      </c>
      <c r="F1277" s="27">
        <v>2.7</v>
      </c>
      <c r="G1277" s="28">
        <f>STOCK!$F1277*STOCK!$E1277</f>
        <v>0</v>
      </c>
      <c r="H1277" s="29"/>
    </row>
    <row r="1278" spans="1:8">
      <c r="A1278" s="12" t="s">
        <v>1376</v>
      </c>
      <c r="B1278" s="12" t="s">
        <v>1400</v>
      </c>
      <c r="C1278" s="25" t="s">
        <v>1420</v>
      </c>
      <c r="D1278" s="26"/>
      <c r="E1278" s="26">
        <v>0</v>
      </c>
      <c r="F1278" s="27">
        <v>16</v>
      </c>
      <c r="G1278" s="28">
        <f>STOCK!$F1278*STOCK!$E1278</f>
        <v>0</v>
      </c>
      <c r="H1278" s="29"/>
    </row>
    <row r="1279" spans="1:8">
      <c r="A1279" s="12" t="s">
        <v>1376</v>
      </c>
      <c r="B1279" s="12" t="s">
        <v>1401</v>
      </c>
      <c r="C1279" s="25" t="s">
        <v>1420</v>
      </c>
      <c r="D1279" s="26"/>
      <c r="E1279" s="26">
        <v>0</v>
      </c>
      <c r="F1279" s="27">
        <v>12</v>
      </c>
      <c r="G1279" s="28">
        <f>STOCK!$F1279*STOCK!$E1279</f>
        <v>0</v>
      </c>
      <c r="H1279" s="29"/>
    </row>
    <row r="1280" spans="1:8">
      <c r="A1280" s="12" t="s">
        <v>1376</v>
      </c>
      <c r="B1280" s="12" t="s">
        <v>1743</v>
      </c>
      <c r="C1280" s="25" t="s">
        <v>1420</v>
      </c>
      <c r="D1280" s="26">
        <v>10</v>
      </c>
      <c r="E1280" s="26">
        <v>10</v>
      </c>
      <c r="F1280" s="27">
        <v>7.8</v>
      </c>
      <c r="G1280" s="28">
        <f>STOCK!$F1280*STOCK!$E1280</f>
        <v>78</v>
      </c>
      <c r="H1280" s="29"/>
    </row>
    <row r="1281" spans="1:8">
      <c r="A1281" s="12" t="s">
        <v>368</v>
      </c>
      <c r="B1281" s="12" t="s">
        <v>118</v>
      </c>
      <c r="C1281" s="25" t="s">
        <v>9</v>
      </c>
      <c r="D1281" s="26"/>
      <c r="E1281" s="26">
        <v>0</v>
      </c>
      <c r="F1281" s="27">
        <v>8.9</v>
      </c>
      <c r="G1281" s="28">
        <f>STOCK!$F1281*STOCK!$E1281</f>
        <v>0</v>
      </c>
      <c r="H1281" s="29"/>
    </row>
    <row r="1282" spans="1:8">
      <c r="A1282" s="12" t="s">
        <v>17</v>
      </c>
      <c r="B1282" s="12" t="s">
        <v>1744</v>
      </c>
      <c r="C1282" s="25" t="s">
        <v>295</v>
      </c>
      <c r="D1282" s="26"/>
      <c r="E1282" s="26">
        <v>0</v>
      </c>
      <c r="F1282" s="27">
        <v>10.8</v>
      </c>
      <c r="G1282" s="28">
        <f>STOCK!$F1282*STOCK!$E1282</f>
        <v>0</v>
      </c>
      <c r="H1282" s="29"/>
    </row>
    <row r="1283" spans="1:8">
      <c r="A1283" s="12" t="s">
        <v>17</v>
      </c>
      <c r="B1283" s="12" t="s">
        <v>1323</v>
      </c>
      <c r="C1283" s="25" t="s">
        <v>295</v>
      </c>
      <c r="D1283" s="26"/>
      <c r="E1283" s="26">
        <v>0</v>
      </c>
      <c r="F1283" s="27">
        <v>7.3</v>
      </c>
      <c r="G1283" s="28">
        <f>STOCK!$F1283*STOCK!$E1283</f>
        <v>0</v>
      </c>
      <c r="H1283" s="29"/>
    </row>
    <row r="1284" spans="1:8">
      <c r="A1284" s="12" t="s">
        <v>17</v>
      </c>
      <c r="B1284" s="12" t="s">
        <v>1324</v>
      </c>
      <c r="C1284" s="25" t="s">
        <v>295</v>
      </c>
      <c r="D1284" s="26"/>
      <c r="E1284" s="26">
        <v>0</v>
      </c>
      <c r="F1284" s="27">
        <v>11.97</v>
      </c>
      <c r="G1284" s="28">
        <f>STOCK!$F1284*STOCK!$E1284</f>
        <v>0</v>
      </c>
      <c r="H1284" s="29"/>
    </row>
    <row r="1285" spans="1:8">
      <c r="A1285" s="12" t="s">
        <v>498</v>
      </c>
      <c r="B1285" s="12" t="s">
        <v>758</v>
      </c>
      <c r="C1285" s="25" t="s">
        <v>9</v>
      </c>
      <c r="D1285" s="26"/>
      <c r="E1285" s="26">
        <v>0</v>
      </c>
      <c r="F1285" s="27">
        <v>34</v>
      </c>
      <c r="G1285" s="28">
        <f>STOCK!$F1285*STOCK!$E1285</f>
        <v>0</v>
      </c>
      <c r="H1285" s="29"/>
    </row>
    <row r="1286" spans="1:8">
      <c r="A1286" s="12" t="s">
        <v>498</v>
      </c>
      <c r="B1286" s="12" t="s">
        <v>759</v>
      </c>
      <c r="C1286" s="25" t="s">
        <v>9</v>
      </c>
      <c r="D1286" s="26"/>
      <c r="E1286" s="26">
        <v>0</v>
      </c>
      <c r="F1286" s="27">
        <v>36.5</v>
      </c>
      <c r="G1286" s="28">
        <f>STOCK!$F1286*STOCK!$E1286</f>
        <v>0</v>
      </c>
      <c r="H1286" s="29"/>
    </row>
    <row r="1287" spans="1:8">
      <c r="A1287" s="12" t="s">
        <v>17</v>
      </c>
      <c r="B1287" s="12" t="s">
        <v>1463</v>
      </c>
      <c r="C1287" s="25" t="s">
        <v>295</v>
      </c>
      <c r="D1287" s="26"/>
      <c r="E1287" s="26">
        <v>0</v>
      </c>
      <c r="F1287" s="27">
        <v>13.8</v>
      </c>
      <c r="G1287" s="28">
        <f>STOCK!$F1287*STOCK!$E1287</f>
        <v>0</v>
      </c>
      <c r="H1287" s="29"/>
    </row>
    <row r="1288" spans="1:8">
      <c r="A1288" s="12" t="s">
        <v>1032</v>
      </c>
      <c r="B1288" s="12" t="s">
        <v>1135</v>
      </c>
      <c r="C1288" s="25" t="s">
        <v>13</v>
      </c>
      <c r="D1288" s="26"/>
      <c r="E1288" s="26">
        <v>0</v>
      </c>
      <c r="F1288" s="27">
        <v>0.8</v>
      </c>
      <c r="G1288" s="28">
        <f>STOCK!$F1288*STOCK!$E1288</f>
        <v>0</v>
      </c>
      <c r="H1288" s="29"/>
    </row>
    <row r="1289" spans="1:8">
      <c r="A1289" s="12" t="s">
        <v>1032</v>
      </c>
      <c r="B1289" s="12" t="s">
        <v>1136</v>
      </c>
      <c r="C1289" s="25" t="s">
        <v>9</v>
      </c>
      <c r="D1289" s="26"/>
      <c r="E1289" s="26">
        <v>0</v>
      </c>
      <c r="F1289" s="27">
        <v>12</v>
      </c>
      <c r="G1289" s="28">
        <f>STOCK!$F1289*STOCK!$E1289</f>
        <v>0</v>
      </c>
      <c r="H1289" s="29"/>
    </row>
    <row r="1290" spans="1:8">
      <c r="A1290" s="12" t="s">
        <v>1032</v>
      </c>
      <c r="B1290" s="12" t="s">
        <v>1137</v>
      </c>
      <c r="C1290" s="25" t="s">
        <v>13</v>
      </c>
      <c r="D1290" s="26">
        <v>9</v>
      </c>
      <c r="E1290" s="26">
        <v>9</v>
      </c>
      <c r="F1290" s="27">
        <v>16.16</v>
      </c>
      <c r="G1290" s="28">
        <f>STOCK!$F1290*STOCK!$E1290</f>
        <v>145.44</v>
      </c>
      <c r="H1290" s="29"/>
    </row>
    <row r="1291" spans="1:8">
      <c r="A1291" s="12" t="s">
        <v>17</v>
      </c>
      <c r="B1291" s="12" t="s">
        <v>1325</v>
      </c>
      <c r="C1291" s="25" t="s">
        <v>295</v>
      </c>
      <c r="D1291" s="26"/>
      <c r="E1291" s="26">
        <v>0</v>
      </c>
      <c r="F1291" s="27">
        <v>6.1</v>
      </c>
      <c r="G1291" s="28">
        <f>STOCK!$F1291*STOCK!$E1291</f>
        <v>0</v>
      </c>
      <c r="H1291" s="29"/>
    </row>
    <row r="1292" spans="1:8">
      <c r="A1292" s="12" t="s">
        <v>1032</v>
      </c>
      <c r="B1292" s="12" t="s">
        <v>1138</v>
      </c>
      <c r="C1292" s="25" t="s">
        <v>9</v>
      </c>
      <c r="D1292" s="26"/>
      <c r="E1292" s="26">
        <v>0</v>
      </c>
      <c r="F1292" s="27">
        <v>5.24</v>
      </c>
      <c r="G1292" s="28">
        <f>STOCK!$F1292*STOCK!$E1292</f>
        <v>0</v>
      </c>
      <c r="H1292" s="29"/>
    </row>
    <row r="1293" spans="1:8">
      <c r="A1293" s="12" t="s">
        <v>498</v>
      </c>
      <c r="B1293" s="12" t="s">
        <v>760</v>
      </c>
      <c r="C1293" s="25" t="s">
        <v>9</v>
      </c>
      <c r="D1293" s="26"/>
      <c r="E1293" s="26">
        <v>0</v>
      </c>
      <c r="F1293" s="27">
        <v>35.799999999999997</v>
      </c>
      <c r="G1293" s="28">
        <f>STOCK!$F1293*STOCK!$E1293</f>
        <v>0</v>
      </c>
      <c r="H1293" s="29"/>
    </row>
    <row r="1294" spans="1:8">
      <c r="A1294" s="12" t="s">
        <v>498</v>
      </c>
      <c r="B1294" s="12" t="s">
        <v>761</v>
      </c>
      <c r="C1294" s="25" t="s">
        <v>9</v>
      </c>
      <c r="D1294" s="26"/>
      <c r="E1294" s="26">
        <v>0</v>
      </c>
      <c r="F1294" s="27">
        <v>28.5</v>
      </c>
      <c r="G1294" s="28">
        <f>STOCK!$F1294*STOCK!$E1294</f>
        <v>0</v>
      </c>
      <c r="H1294" s="29"/>
    </row>
    <row r="1295" spans="1:8">
      <c r="A1295" s="12" t="s">
        <v>1032</v>
      </c>
      <c r="B1295" s="12" t="s">
        <v>1745</v>
      </c>
      <c r="C1295" s="25" t="s">
        <v>13</v>
      </c>
      <c r="D1295" s="26"/>
      <c r="E1295" s="26">
        <v>0</v>
      </c>
      <c r="F1295" s="27">
        <v>4.96</v>
      </c>
      <c r="G1295" s="28">
        <f>STOCK!$F1295*STOCK!$E1295</f>
        <v>0</v>
      </c>
      <c r="H1295" s="29"/>
    </row>
    <row r="1296" spans="1:8">
      <c r="A1296" s="12" t="s">
        <v>1032</v>
      </c>
      <c r="B1296" s="12" t="s">
        <v>1139</v>
      </c>
      <c r="C1296" s="25" t="s">
        <v>13</v>
      </c>
      <c r="D1296" s="26"/>
      <c r="E1296" s="26">
        <v>0</v>
      </c>
      <c r="F1296" s="27">
        <v>5.31</v>
      </c>
      <c r="G1296" s="28">
        <f>STOCK!$F1296*STOCK!$E1296</f>
        <v>0</v>
      </c>
      <c r="H1296" s="29"/>
    </row>
    <row r="1297" spans="1:8">
      <c r="A1297" s="12" t="s">
        <v>17</v>
      </c>
      <c r="B1297" s="12" t="s">
        <v>1326</v>
      </c>
      <c r="C1297" s="25" t="s">
        <v>295</v>
      </c>
      <c r="D1297" s="26"/>
      <c r="E1297" s="26">
        <v>0</v>
      </c>
      <c r="F1297" s="27">
        <v>10</v>
      </c>
      <c r="G1297" s="28">
        <f>STOCK!$F1297*STOCK!$E1297</f>
        <v>0</v>
      </c>
      <c r="H1297" s="29"/>
    </row>
    <row r="1298" spans="1:8">
      <c r="A1298" s="12" t="s">
        <v>16</v>
      </c>
      <c r="B1298" s="12" t="s">
        <v>119</v>
      </c>
      <c r="C1298" s="25" t="s">
        <v>13</v>
      </c>
      <c r="D1298" s="26">
        <v>10</v>
      </c>
      <c r="E1298" s="26">
        <v>10</v>
      </c>
      <c r="F1298" s="27">
        <v>1.19</v>
      </c>
      <c r="G1298" s="28">
        <f>STOCK!$F1298*STOCK!$E1298</f>
        <v>11.9</v>
      </c>
      <c r="H1298" s="29"/>
    </row>
    <row r="1299" spans="1:8">
      <c r="A1299" s="12" t="s">
        <v>16</v>
      </c>
      <c r="B1299" s="12" t="s">
        <v>1583</v>
      </c>
      <c r="C1299" s="25" t="s">
        <v>1557</v>
      </c>
      <c r="D1299" s="26">
        <v>6</v>
      </c>
      <c r="E1299" s="26">
        <v>6</v>
      </c>
      <c r="F1299" s="27">
        <v>3.2</v>
      </c>
      <c r="G1299" s="28">
        <f>STOCK!$F1299*STOCK!$E1299</f>
        <v>19.2</v>
      </c>
      <c r="H1299" s="29"/>
    </row>
    <row r="1300" spans="1:8">
      <c r="A1300" s="12" t="s">
        <v>16</v>
      </c>
      <c r="B1300" s="12" t="s">
        <v>1746</v>
      </c>
      <c r="C1300" s="25" t="s">
        <v>13</v>
      </c>
      <c r="D1300" s="26">
        <v>8</v>
      </c>
      <c r="E1300" s="26">
        <v>8</v>
      </c>
      <c r="F1300" s="27">
        <v>0.75</v>
      </c>
      <c r="G1300" s="28">
        <f>STOCK!$F1300*STOCK!$E1300</f>
        <v>6</v>
      </c>
      <c r="H1300" s="29"/>
    </row>
    <row r="1301" spans="1:8">
      <c r="A1301" s="12" t="s">
        <v>368</v>
      </c>
      <c r="B1301" s="12" t="s">
        <v>120</v>
      </c>
      <c r="C1301" s="25" t="s">
        <v>9</v>
      </c>
      <c r="D1301" s="26">
        <v>10</v>
      </c>
      <c r="E1301" s="26">
        <v>10</v>
      </c>
      <c r="F1301" s="27">
        <v>1</v>
      </c>
      <c r="G1301" s="28">
        <f>STOCK!$F1301*STOCK!$E1301</f>
        <v>10</v>
      </c>
      <c r="H1301" s="29"/>
    </row>
    <row r="1302" spans="1:8">
      <c r="A1302" s="12" t="s">
        <v>1032</v>
      </c>
      <c r="B1302" s="12" t="s">
        <v>1140</v>
      </c>
      <c r="C1302" s="25" t="s">
        <v>9</v>
      </c>
      <c r="D1302" s="26"/>
      <c r="E1302" s="26">
        <v>0</v>
      </c>
      <c r="F1302" s="27">
        <v>16.649999999999999</v>
      </c>
      <c r="G1302" s="28">
        <f>STOCK!$F1302*STOCK!$E1302</f>
        <v>0</v>
      </c>
      <c r="H1302" s="29"/>
    </row>
    <row r="1303" spans="1:8">
      <c r="B1303" s="12" t="s">
        <v>1001</v>
      </c>
      <c r="C1303" s="25" t="s">
        <v>9</v>
      </c>
      <c r="D1303" s="26"/>
      <c r="E1303" s="26">
        <v>0</v>
      </c>
      <c r="F1303" s="27">
        <v>24</v>
      </c>
      <c r="G1303" s="28">
        <f>STOCK!$F1303*STOCK!$E1303</f>
        <v>0</v>
      </c>
      <c r="H1303" s="29"/>
    </row>
    <row r="1304" spans="1:8">
      <c r="A1304" s="12" t="s">
        <v>16</v>
      </c>
      <c r="B1304" s="12" t="s">
        <v>1594</v>
      </c>
      <c r="C1304" s="25" t="s">
        <v>11</v>
      </c>
      <c r="D1304" s="26">
        <v>10</v>
      </c>
      <c r="E1304" s="26">
        <v>10</v>
      </c>
      <c r="F1304" s="27">
        <v>3.94</v>
      </c>
      <c r="G1304" s="28">
        <f>STOCK!$F1304*STOCK!$E1304</f>
        <v>39.4</v>
      </c>
      <c r="H1304" s="29"/>
    </row>
    <row r="1305" spans="1:8">
      <c r="A1305" s="12" t="s">
        <v>16</v>
      </c>
      <c r="B1305" s="12" t="s">
        <v>632</v>
      </c>
      <c r="C1305" s="25" t="s">
        <v>9</v>
      </c>
      <c r="D1305" s="26"/>
      <c r="E1305" s="26">
        <v>0</v>
      </c>
      <c r="F1305" s="27">
        <v>2.46</v>
      </c>
      <c r="G1305" s="28">
        <f>STOCK!$F1305*STOCK!$E1305</f>
        <v>0</v>
      </c>
      <c r="H1305" s="29"/>
    </row>
    <row r="1306" spans="1:8">
      <c r="A1306" s="12" t="s">
        <v>17</v>
      </c>
      <c r="B1306" s="12" t="s">
        <v>1327</v>
      </c>
      <c r="C1306" s="25" t="s">
        <v>295</v>
      </c>
      <c r="D1306" s="26"/>
      <c r="E1306" s="26">
        <v>0</v>
      </c>
      <c r="F1306" s="27">
        <v>9.5500000000000007</v>
      </c>
      <c r="G1306" s="28">
        <f>STOCK!$F1306*STOCK!$E1306</f>
        <v>0</v>
      </c>
      <c r="H1306" s="29"/>
    </row>
    <row r="1307" spans="1:8">
      <c r="A1307" s="12" t="s">
        <v>17</v>
      </c>
      <c r="B1307" s="12" t="s">
        <v>1328</v>
      </c>
      <c r="C1307" s="25" t="s">
        <v>295</v>
      </c>
      <c r="D1307" s="26"/>
      <c r="E1307" s="26">
        <v>0</v>
      </c>
      <c r="F1307" s="27">
        <v>4.5</v>
      </c>
      <c r="G1307" s="28">
        <f>STOCK!$F1307*STOCK!$E1307</f>
        <v>0</v>
      </c>
      <c r="H1307" s="29"/>
    </row>
    <row r="1308" spans="1:8">
      <c r="A1308" s="12" t="s">
        <v>17</v>
      </c>
      <c r="B1308" s="12" t="s">
        <v>1747</v>
      </c>
      <c r="C1308" s="25" t="s">
        <v>295</v>
      </c>
      <c r="D1308" s="26"/>
      <c r="E1308" s="26">
        <v>0</v>
      </c>
      <c r="F1308" s="27">
        <v>6.1</v>
      </c>
      <c r="G1308" s="28">
        <f>STOCK!$F1308*STOCK!$E1308</f>
        <v>0</v>
      </c>
      <c r="H1308" s="29"/>
    </row>
    <row r="1309" spans="1:8">
      <c r="A1309" s="12" t="s">
        <v>17</v>
      </c>
      <c r="B1309" s="12" t="s">
        <v>1748</v>
      </c>
      <c r="C1309" s="25" t="s">
        <v>295</v>
      </c>
      <c r="D1309" s="26"/>
      <c r="E1309" s="26">
        <v>0</v>
      </c>
      <c r="F1309" s="27">
        <v>9.85</v>
      </c>
      <c r="G1309" s="28">
        <f>STOCK!$F1309*STOCK!$E1309</f>
        <v>0</v>
      </c>
      <c r="H1309" s="29"/>
    </row>
    <row r="1310" spans="1:8">
      <c r="A1310" s="12" t="s">
        <v>17</v>
      </c>
      <c r="B1310" s="12" t="s">
        <v>1329</v>
      </c>
      <c r="C1310" s="25" t="s">
        <v>295</v>
      </c>
      <c r="D1310" s="26">
        <v>8</v>
      </c>
      <c r="E1310" s="26">
        <v>8</v>
      </c>
      <c r="F1310" s="27">
        <v>6</v>
      </c>
      <c r="G1310" s="28">
        <f>STOCK!$F1310*STOCK!$E1310</f>
        <v>48</v>
      </c>
      <c r="H1310" s="29"/>
    </row>
    <row r="1311" spans="1:8">
      <c r="A1311" s="12" t="s">
        <v>17</v>
      </c>
      <c r="B1311" s="12" t="s">
        <v>1330</v>
      </c>
      <c r="C1311" s="25" t="s">
        <v>295</v>
      </c>
      <c r="D1311" s="26">
        <v>5</v>
      </c>
      <c r="E1311" s="26">
        <v>5</v>
      </c>
      <c r="F1311" s="27">
        <v>6</v>
      </c>
      <c r="G1311" s="28">
        <f>STOCK!$F1311*STOCK!$E1311</f>
        <v>30</v>
      </c>
      <c r="H1311" s="29"/>
    </row>
    <row r="1312" spans="1:8">
      <c r="A1312" s="12" t="s">
        <v>498</v>
      </c>
      <c r="B1312" s="12" t="s">
        <v>762</v>
      </c>
      <c r="C1312" s="25" t="s">
        <v>9</v>
      </c>
      <c r="D1312" s="26"/>
      <c r="E1312" s="26">
        <v>0</v>
      </c>
      <c r="F1312" s="27">
        <v>18.100000000000001</v>
      </c>
      <c r="G1312" s="28">
        <f>STOCK!$F1312*STOCK!$E1312</f>
        <v>0</v>
      </c>
      <c r="H1312" s="29"/>
    </row>
    <row r="1313" spans="1:8">
      <c r="A1313" s="12" t="s">
        <v>368</v>
      </c>
      <c r="B1313" s="12" t="s">
        <v>121</v>
      </c>
      <c r="C1313" s="25" t="s">
        <v>1405</v>
      </c>
      <c r="D1313" s="26">
        <v>10</v>
      </c>
      <c r="E1313" s="26">
        <v>10</v>
      </c>
      <c r="F1313" s="27">
        <v>3</v>
      </c>
      <c r="G1313" s="28">
        <f>STOCK!$F1313*STOCK!$E1313</f>
        <v>30</v>
      </c>
      <c r="H1313" s="29"/>
    </row>
    <row r="1314" spans="1:8">
      <c r="B1314" s="12" t="s">
        <v>1749</v>
      </c>
      <c r="C1314" s="25" t="s">
        <v>13</v>
      </c>
      <c r="D1314" s="26"/>
      <c r="E1314" s="26">
        <v>0</v>
      </c>
      <c r="F1314" s="27">
        <v>3.32</v>
      </c>
      <c r="G1314" s="28">
        <f>STOCK!$F1314*STOCK!$E1314</f>
        <v>0</v>
      </c>
      <c r="H1314" s="29"/>
    </row>
    <row r="1315" spans="1:8">
      <c r="A1315" s="12" t="s">
        <v>504</v>
      </c>
      <c r="B1315" s="12" t="s">
        <v>1514</v>
      </c>
      <c r="C1315" s="25" t="s">
        <v>13</v>
      </c>
      <c r="D1315" s="26">
        <v>5</v>
      </c>
      <c r="E1315" s="26">
        <v>5</v>
      </c>
      <c r="F1315" s="27">
        <v>6.27</v>
      </c>
      <c r="G1315" s="28">
        <f>STOCK!$F1315*STOCK!$E1315</f>
        <v>31.35</v>
      </c>
      <c r="H1315" s="29"/>
    </row>
    <row r="1316" spans="1:8">
      <c r="B1316" s="12" t="s">
        <v>1002</v>
      </c>
      <c r="C1316" s="25" t="s">
        <v>13</v>
      </c>
      <c r="D1316" s="26"/>
      <c r="E1316" s="26">
        <v>0</v>
      </c>
      <c r="F1316" s="27">
        <v>1</v>
      </c>
      <c r="G1316" s="28">
        <f>STOCK!$F1316*STOCK!$E1316</f>
        <v>0</v>
      </c>
      <c r="H1316" s="29"/>
    </row>
    <row r="1317" spans="1:8">
      <c r="A1317" s="12" t="s">
        <v>368</v>
      </c>
      <c r="B1317" s="12" t="s">
        <v>408</v>
      </c>
      <c r="C1317" s="25" t="s">
        <v>9</v>
      </c>
      <c r="D1317" s="26"/>
      <c r="E1317" s="26">
        <v>0</v>
      </c>
      <c r="F1317" s="27">
        <v>8.9</v>
      </c>
      <c r="G1317" s="28">
        <f>STOCK!$F1317*STOCK!$E1317</f>
        <v>0</v>
      </c>
      <c r="H1317" s="29"/>
    </row>
    <row r="1318" spans="1:8">
      <c r="A1318" s="12" t="s">
        <v>368</v>
      </c>
      <c r="B1318" s="12" t="s">
        <v>409</v>
      </c>
      <c r="C1318" s="25" t="s">
        <v>9</v>
      </c>
      <c r="D1318" s="26"/>
      <c r="E1318" s="26">
        <v>0</v>
      </c>
      <c r="F1318" s="27">
        <v>9.5</v>
      </c>
      <c r="G1318" s="28">
        <f>STOCK!$F1318*STOCK!$E1318</f>
        <v>0</v>
      </c>
      <c r="H1318" s="29"/>
    </row>
    <row r="1319" spans="1:8">
      <c r="A1319" s="12" t="s">
        <v>368</v>
      </c>
      <c r="B1319" s="12" t="s">
        <v>410</v>
      </c>
      <c r="C1319" s="25" t="s">
        <v>9</v>
      </c>
      <c r="D1319" s="26"/>
      <c r="E1319" s="26">
        <v>0</v>
      </c>
      <c r="F1319" s="27">
        <v>16</v>
      </c>
      <c r="G1319" s="28">
        <f>STOCK!$F1319*STOCK!$E1319</f>
        <v>0</v>
      </c>
      <c r="H1319" s="29"/>
    </row>
    <row r="1320" spans="1:8">
      <c r="A1320" s="12" t="s">
        <v>368</v>
      </c>
      <c r="B1320" s="12" t="s">
        <v>1527</v>
      </c>
      <c r="C1320" s="25" t="s">
        <v>9</v>
      </c>
      <c r="D1320" s="26">
        <v>4</v>
      </c>
      <c r="E1320" s="26">
        <v>4</v>
      </c>
      <c r="F1320" s="27">
        <v>11.5</v>
      </c>
      <c r="G1320" s="28">
        <f>STOCK!$F1320*STOCK!$E1320</f>
        <v>46</v>
      </c>
      <c r="H1320" s="29"/>
    </row>
    <row r="1321" spans="1:8">
      <c r="A1321" s="12" t="s">
        <v>368</v>
      </c>
      <c r="B1321" s="12" t="s">
        <v>411</v>
      </c>
      <c r="C1321" s="25" t="s">
        <v>9</v>
      </c>
      <c r="D1321" s="26"/>
      <c r="E1321" s="26">
        <v>0</v>
      </c>
      <c r="F1321" s="27">
        <v>9.57</v>
      </c>
      <c r="G1321" s="28">
        <f>STOCK!$F1321*STOCK!$E1321</f>
        <v>0</v>
      </c>
      <c r="H1321" s="29"/>
    </row>
    <row r="1322" spans="1:8">
      <c r="A1322" s="12" t="s">
        <v>368</v>
      </c>
      <c r="B1322" s="12" t="s">
        <v>412</v>
      </c>
      <c r="C1322" s="25" t="s">
        <v>9</v>
      </c>
      <c r="D1322" s="26"/>
      <c r="E1322" s="26">
        <v>0</v>
      </c>
      <c r="F1322" s="27">
        <v>8.9</v>
      </c>
      <c r="G1322" s="28">
        <f>STOCK!$F1322*STOCK!$E1322</f>
        <v>0</v>
      </c>
      <c r="H1322" s="29"/>
    </row>
    <row r="1323" spans="1:8">
      <c r="A1323" s="12" t="s">
        <v>368</v>
      </c>
      <c r="B1323" s="12" t="s">
        <v>413</v>
      </c>
      <c r="C1323" s="25" t="s">
        <v>13</v>
      </c>
      <c r="D1323" s="26"/>
      <c r="E1323" s="26">
        <v>0</v>
      </c>
      <c r="F1323" s="27">
        <v>10.5</v>
      </c>
      <c r="G1323" s="28">
        <f>STOCK!$F1323*STOCK!$E1323</f>
        <v>0</v>
      </c>
      <c r="H1323" s="29"/>
    </row>
    <row r="1324" spans="1:8">
      <c r="A1324" s="12" t="s">
        <v>368</v>
      </c>
      <c r="B1324" s="12" t="s">
        <v>1559</v>
      </c>
      <c r="C1324" s="25" t="s">
        <v>9</v>
      </c>
      <c r="D1324" s="26">
        <v>5</v>
      </c>
      <c r="E1324" s="26">
        <v>5</v>
      </c>
      <c r="F1324" s="27">
        <v>3.44</v>
      </c>
      <c r="G1324" s="28">
        <f>STOCK!$F1324*STOCK!$E1324</f>
        <v>17.2</v>
      </c>
      <c r="H1324" s="29"/>
    </row>
    <row r="1325" spans="1:8">
      <c r="A1325" s="12" t="s">
        <v>368</v>
      </c>
      <c r="B1325" s="12" t="s">
        <v>1750</v>
      </c>
      <c r="C1325" s="25" t="s">
        <v>9</v>
      </c>
      <c r="D1325" s="26"/>
      <c r="E1325" s="26">
        <v>0</v>
      </c>
      <c r="F1325" s="27">
        <v>19.899999999999999</v>
      </c>
      <c r="G1325" s="28">
        <f>STOCK!$F1325*STOCK!$E1325</f>
        <v>0</v>
      </c>
      <c r="H1325" s="29"/>
    </row>
    <row r="1326" spans="1:8">
      <c r="A1326" s="12" t="s">
        <v>368</v>
      </c>
      <c r="B1326" s="12" t="s">
        <v>414</v>
      </c>
      <c r="C1326" s="25" t="s">
        <v>9</v>
      </c>
      <c r="D1326" s="26"/>
      <c r="E1326" s="26">
        <v>0</v>
      </c>
      <c r="F1326" s="27">
        <v>22</v>
      </c>
      <c r="G1326" s="28">
        <f>STOCK!$F1326*STOCK!$E1326</f>
        <v>0</v>
      </c>
      <c r="H1326" s="29"/>
    </row>
    <row r="1327" spans="1:8">
      <c r="B1327" s="12" t="s">
        <v>1003</v>
      </c>
      <c r="C1327" s="25" t="s">
        <v>13</v>
      </c>
      <c r="D1327" s="26"/>
      <c r="E1327" s="26">
        <v>0</v>
      </c>
      <c r="F1327" s="27">
        <v>0.67</v>
      </c>
      <c r="G1327" s="28">
        <f>STOCK!$F1327*STOCK!$E1327</f>
        <v>0</v>
      </c>
      <c r="H1327" s="29"/>
    </row>
    <row r="1328" spans="1:8">
      <c r="A1328" s="12" t="s">
        <v>498</v>
      </c>
      <c r="B1328" s="12" t="s">
        <v>763</v>
      </c>
      <c r="C1328" s="25" t="s">
        <v>9</v>
      </c>
      <c r="D1328" s="26"/>
      <c r="E1328" s="26">
        <v>0</v>
      </c>
      <c r="F1328" s="27">
        <v>16.899999999999999</v>
      </c>
      <c r="G1328" s="28">
        <f>STOCK!$F1328*STOCK!$E1328</f>
        <v>0</v>
      </c>
      <c r="H1328" s="29"/>
    </row>
    <row r="1329" spans="1:8">
      <c r="A1329" s="12" t="s">
        <v>498</v>
      </c>
      <c r="B1329" s="12" t="s">
        <v>764</v>
      </c>
      <c r="C1329" s="25" t="s">
        <v>9</v>
      </c>
      <c r="D1329" s="26"/>
      <c r="E1329" s="26">
        <v>0</v>
      </c>
      <c r="F1329" s="27">
        <v>34.9</v>
      </c>
      <c r="G1329" s="28">
        <f>STOCK!$F1329*STOCK!$E1329</f>
        <v>0</v>
      </c>
      <c r="H1329" s="29"/>
    </row>
    <row r="1330" spans="1:8">
      <c r="A1330" s="12" t="s">
        <v>498</v>
      </c>
      <c r="B1330" s="12" t="s">
        <v>765</v>
      </c>
      <c r="C1330" s="25" t="s">
        <v>9</v>
      </c>
      <c r="D1330" s="26"/>
      <c r="E1330" s="26">
        <v>0</v>
      </c>
      <c r="F1330" s="27">
        <v>38.5</v>
      </c>
      <c r="G1330" s="28">
        <f>STOCK!$F1330*STOCK!$E1330</f>
        <v>0</v>
      </c>
      <c r="H1330" s="29"/>
    </row>
    <row r="1331" spans="1:8">
      <c r="A1331" s="12" t="s">
        <v>498</v>
      </c>
      <c r="B1331" s="12" t="s">
        <v>766</v>
      </c>
      <c r="C1331" s="25" t="s">
        <v>9</v>
      </c>
      <c r="D1331" s="26"/>
      <c r="E1331" s="26">
        <v>0</v>
      </c>
      <c r="F1331" s="27">
        <v>14.8</v>
      </c>
      <c r="G1331" s="28">
        <f>STOCK!$F1331*STOCK!$E1331</f>
        <v>0</v>
      </c>
      <c r="H1331" s="29"/>
    </row>
    <row r="1332" spans="1:8">
      <c r="A1332" s="12" t="s">
        <v>498</v>
      </c>
      <c r="B1332" s="12" t="s">
        <v>767</v>
      </c>
      <c r="C1332" s="25" t="s">
        <v>9</v>
      </c>
      <c r="D1332" s="26"/>
      <c r="E1332" s="26">
        <v>0</v>
      </c>
      <c r="F1332" s="27">
        <v>11.8</v>
      </c>
      <c r="G1332" s="28">
        <f>STOCK!$F1332*STOCK!$E1332</f>
        <v>0</v>
      </c>
      <c r="H1332" s="29"/>
    </row>
    <row r="1333" spans="1:8">
      <c r="A1333" s="12" t="s">
        <v>17</v>
      </c>
      <c r="B1333" s="12" t="s">
        <v>1331</v>
      </c>
      <c r="C1333" s="25" t="s">
        <v>295</v>
      </c>
      <c r="D1333" s="26"/>
      <c r="E1333" s="26">
        <v>0</v>
      </c>
      <c r="F1333" s="27">
        <v>4.8899999999999997</v>
      </c>
      <c r="G1333" s="28">
        <f>STOCK!$F1333*STOCK!$E1333</f>
        <v>0</v>
      </c>
      <c r="H1333" s="29"/>
    </row>
    <row r="1334" spans="1:8">
      <c r="A1334" s="12" t="s">
        <v>14</v>
      </c>
      <c r="B1334" s="12" t="s">
        <v>359</v>
      </c>
      <c r="C1334" s="25" t="s">
        <v>9</v>
      </c>
      <c r="D1334" s="26"/>
      <c r="E1334" s="26">
        <v>0</v>
      </c>
      <c r="F1334" s="27">
        <v>14</v>
      </c>
      <c r="G1334" s="28">
        <f>STOCK!$F1334*STOCK!$E1334</f>
        <v>0</v>
      </c>
      <c r="H1334" s="29"/>
    </row>
    <row r="1335" spans="1:8">
      <c r="B1335" s="12" t="s">
        <v>633</v>
      </c>
      <c r="C1335" s="25" t="s">
        <v>9</v>
      </c>
      <c r="D1335" s="26"/>
      <c r="E1335" s="26">
        <v>0</v>
      </c>
      <c r="F1335" s="27">
        <v>7.7</v>
      </c>
      <c r="G1335" s="28">
        <f>STOCK!$F1335*STOCK!$E1335</f>
        <v>0</v>
      </c>
      <c r="H1335" s="29"/>
    </row>
    <row r="1336" spans="1:8">
      <c r="A1336" s="12" t="s">
        <v>32</v>
      </c>
      <c r="B1336" s="12" t="s">
        <v>634</v>
      </c>
      <c r="C1336" s="25" t="s">
        <v>9</v>
      </c>
      <c r="D1336" s="26"/>
      <c r="E1336" s="26">
        <v>0</v>
      </c>
      <c r="F1336" s="27">
        <v>0.1</v>
      </c>
      <c r="G1336" s="28">
        <f>STOCK!$F1336*STOCK!$E1336</f>
        <v>0</v>
      </c>
      <c r="H1336" s="29"/>
    </row>
    <row r="1337" spans="1:8">
      <c r="A1337" s="12" t="s">
        <v>21</v>
      </c>
      <c r="B1337" s="12" t="s">
        <v>1751</v>
      </c>
      <c r="C1337" s="25" t="s">
        <v>9</v>
      </c>
      <c r="D1337" s="26"/>
      <c r="E1337" s="26">
        <v>0</v>
      </c>
      <c r="F1337" s="27">
        <v>15.5</v>
      </c>
      <c r="G1337" s="28">
        <f>STOCK!$F1337*STOCK!$E1337</f>
        <v>0</v>
      </c>
      <c r="H1337" s="29"/>
    </row>
    <row r="1338" spans="1:8">
      <c r="A1338" s="12" t="s">
        <v>21</v>
      </c>
      <c r="B1338" s="12" t="s">
        <v>1752</v>
      </c>
      <c r="C1338" s="25" t="s">
        <v>9</v>
      </c>
      <c r="D1338" s="26">
        <v>15</v>
      </c>
      <c r="E1338" s="26">
        <v>15</v>
      </c>
      <c r="F1338" s="27">
        <v>3.74</v>
      </c>
      <c r="G1338" s="28">
        <f>STOCK!$F1338*STOCK!$E1338</f>
        <v>56.1</v>
      </c>
      <c r="H1338" s="29"/>
    </row>
    <row r="1339" spans="1:8">
      <c r="A1339" s="12" t="s">
        <v>27</v>
      </c>
      <c r="B1339" s="12" t="s">
        <v>360</v>
      </c>
      <c r="C1339" s="25" t="s">
        <v>9</v>
      </c>
      <c r="D1339" s="26"/>
      <c r="E1339" s="26">
        <v>0</v>
      </c>
      <c r="F1339" s="27">
        <v>12</v>
      </c>
      <c r="G1339" s="28">
        <f>STOCK!$F1339*STOCK!$E1339</f>
        <v>0</v>
      </c>
      <c r="H1339" s="29"/>
    </row>
    <row r="1340" spans="1:8">
      <c r="A1340" s="12" t="s">
        <v>17</v>
      </c>
      <c r="B1340" s="12" t="s">
        <v>1332</v>
      </c>
      <c r="C1340" s="25" t="s">
        <v>295</v>
      </c>
      <c r="D1340" s="26"/>
      <c r="E1340" s="26">
        <v>0</v>
      </c>
      <c r="F1340" s="27">
        <v>20.38</v>
      </c>
      <c r="G1340" s="28">
        <f>STOCK!$F1340*STOCK!$E1340</f>
        <v>0</v>
      </c>
      <c r="H1340" s="29"/>
    </row>
    <row r="1341" spans="1:8">
      <c r="A1341" s="12" t="s">
        <v>17</v>
      </c>
      <c r="B1341" s="12" t="s">
        <v>1333</v>
      </c>
      <c r="C1341" s="25" t="s">
        <v>295</v>
      </c>
      <c r="D1341" s="26"/>
      <c r="E1341" s="26">
        <v>0</v>
      </c>
      <c r="F1341" s="27">
        <v>2</v>
      </c>
      <c r="G1341" s="28">
        <f>STOCK!$F1341*STOCK!$E1341</f>
        <v>0</v>
      </c>
      <c r="H1341" s="29"/>
    </row>
    <row r="1342" spans="1:8">
      <c r="A1342" s="12" t="s">
        <v>1032</v>
      </c>
      <c r="B1342" s="12" t="s">
        <v>1753</v>
      </c>
      <c r="C1342" s="25" t="s">
        <v>13</v>
      </c>
      <c r="D1342" s="26"/>
      <c r="E1342" s="26">
        <v>0</v>
      </c>
      <c r="F1342" s="27">
        <v>23.74</v>
      </c>
      <c r="G1342" s="28">
        <f>STOCK!$F1342*STOCK!$E1342</f>
        <v>0</v>
      </c>
      <c r="H1342" s="29"/>
    </row>
    <row r="1343" spans="1:8">
      <c r="A1343" s="12" t="s">
        <v>17</v>
      </c>
      <c r="B1343" s="12" t="s">
        <v>1334</v>
      </c>
      <c r="C1343" s="25" t="s">
        <v>295</v>
      </c>
      <c r="D1343" s="26"/>
      <c r="E1343" s="26">
        <v>0</v>
      </c>
      <c r="F1343" s="27">
        <v>43.15</v>
      </c>
      <c r="G1343" s="28">
        <f>STOCK!$F1343*STOCK!$E1343</f>
        <v>0</v>
      </c>
      <c r="H1343" s="29"/>
    </row>
    <row r="1344" spans="1:8">
      <c r="A1344" s="12" t="s">
        <v>16</v>
      </c>
      <c r="B1344" s="12" t="s">
        <v>1004</v>
      </c>
      <c r="C1344" s="25" t="s">
        <v>9</v>
      </c>
      <c r="D1344" s="26"/>
      <c r="E1344" s="26">
        <v>0</v>
      </c>
      <c r="F1344" s="27">
        <v>1.25</v>
      </c>
      <c r="G1344" s="28">
        <f>STOCK!$F1344*STOCK!$E1344</f>
        <v>0</v>
      </c>
      <c r="H1344" s="29"/>
    </row>
    <row r="1345" spans="1:8">
      <c r="A1345" s="12" t="s">
        <v>45</v>
      </c>
      <c r="B1345" s="12" t="s">
        <v>1335</v>
      </c>
      <c r="C1345" s="25" t="s">
        <v>295</v>
      </c>
      <c r="D1345" s="26"/>
      <c r="E1345" s="26">
        <v>0</v>
      </c>
      <c r="F1345" s="27">
        <v>2.64</v>
      </c>
      <c r="G1345" s="28">
        <f>STOCK!$F1345*STOCK!$E1345</f>
        <v>0</v>
      </c>
      <c r="H1345" s="29"/>
    </row>
    <row r="1346" spans="1:8">
      <c r="B1346" s="12" t="s">
        <v>1005</v>
      </c>
      <c r="C1346" s="25" t="s">
        <v>9</v>
      </c>
      <c r="D1346" s="26"/>
      <c r="E1346" s="26">
        <v>0</v>
      </c>
      <c r="F1346" s="27">
        <v>2.5</v>
      </c>
      <c r="G1346" s="28">
        <f>STOCK!$F1346*STOCK!$E1346</f>
        <v>0</v>
      </c>
      <c r="H1346" s="29"/>
    </row>
    <row r="1347" spans="1:8">
      <c r="A1347" s="12" t="s">
        <v>498</v>
      </c>
      <c r="B1347" s="12" t="s">
        <v>768</v>
      </c>
      <c r="C1347" s="25" t="s">
        <v>9</v>
      </c>
      <c r="D1347" s="26"/>
      <c r="E1347" s="26">
        <v>0</v>
      </c>
      <c r="F1347" s="27">
        <v>24.2</v>
      </c>
      <c r="G1347" s="28">
        <f>STOCK!$F1347*STOCK!$E1347</f>
        <v>0</v>
      </c>
      <c r="H1347" s="29"/>
    </row>
    <row r="1348" spans="1:8">
      <c r="A1348" s="12" t="s">
        <v>14</v>
      </c>
      <c r="B1348" s="12" t="s">
        <v>361</v>
      </c>
      <c r="C1348" s="25" t="s">
        <v>9</v>
      </c>
      <c r="D1348" s="26"/>
      <c r="E1348" s="26">
        <v>0</v>
      </c>
      <c r="F1348" s="27">
        <v>19.899999999999999</v>
      </c>
      <c r="G1348" s="28">
        <f>STOCK!$F1348*STOCK!$E1348</f>
        <v>0</v>
      </c>
      <c r="H1348" s="29"/>
    </row>
    <row r="1349" spans="1:8">
      <c r="A1349" s="12" t="s">
        <v>1032</v>
      </c>
      <c r="B1349" s="12" t="s">
        <v>1141</v>
      </c>
      <c r="C1349" s="25" t="s">
        <v>13</v>
      </c>
      <c r="D1349" s="26"/>
      <c r="E1349" s="26">
        <v>0</v>
      </c>
      <c r="F1349" s="27">
        <v>3.72</v>
      </c>
      <c r="G1349" s="28">
        <f>STOCK!$F1349*STOCK!$E1349</f>
        <v>0</v>
      </c>
      <c r="H1349" s="29"/>
    </row>
    <row r="1350" spans="1:8">
      <c r="A1350" s="12" t="s">
        <v>15</v>
      </c>
      <c r="B1350" s="12" t="s">
        <v>362</v>
      </c>
      <c r="C1350" s="25" t="s">
        <v>9</v>
      </c>
      <c r="D1350" s="26"/>
      <c r="E1350" s="26">
        <v>0</v>
      </c>
      <c r="F1350" s="27">
        <v>4.87</v>
      </c>
      <c r="G1350" s="28">
        <f>STOCK!$F1350*STOCK!$E1350</f>
        <v>0</v>
      </c>
      <c r="H1350" s="29"/>
    </row>
    <row r="1351" spans="1:8">
      <c r="A1351" s="12" t="s">
        <v>1376</v>
      </c>
      <c r="B1351" s="12" t="s">
        <v>1402</v>
      </c>
      <c r="C1351" s="25" t="s">
        <v>13</v>
      </c>
      <c r="D1351" s="26"/>
      <c r="E1351" s="26">
        <v>0</v>
      </c>
      <c r="F1351" s="27">
        <v>1.59</v>
      </c>
      <c r="G1351" s="28">
        <f>STOCK!$F1351*STOCK!$E1351</f>
        <v>0</v>
      </c>
      <c r="H1351" s="29"/>
    </row>
    <row r="1352" spans="1:8">
      <c r="B1352" s="12" t="s">
        <v>1006</v>
      </c>
      <c r="C1352" s="25" t="s">
        <v>1413</v>
      </c>
      <c r="D1352" s="26"/>
      <c r="E1352" s="26">
        <v>0</v>
      </c>
      <c r="F1352" s="27">
        <v>0</v>
      </c>
      <c r="G1352" s="28">
        <f>STOCK!$F1352*STOCK!$E1352</f>
        <v>0</v>
      </c>
      <c r="H1352" s="29"/>
    </row>
    <row r="1353" spans="1:8">
      <c r="A1353" s="12" t="s">
        <v>17</v>
      </c>
      <c r="B1353" s="12" t="s">
        <v>1336</v>
      </c>
      <c r="C1353" s="25" t="s">
        <v>295</v>
      </c>
      <c r="D1353" s="26"/>
      <c r="E1353" s="26">
        <v>0</v>
      </c>
      <c r="F1353" s="27">
        <v>22.27</v>
      </c>
      <c r="G1353" s="28">
        <f>STOCK!$F1353*STOCK!$E1353</f>
        <v>0</v>
      </c>
      <c r="H1353" s="29"/>
    </row>
    <row r="1354" spans="1:8">
      <c r="B1354" s="12" t="s">
        <v>1007</v>
      </c>
      <c r="C1354" s="25" t="s">
        <v>13</v>
      </c>
      <c r="D1354" s="26"/>
      <c r="E1354" s="26">
        <v>0</v>
      </c>
      <c r="F1354" s="27">
        <v>3.8</v>
      </c>
      <c r="G1354" s="28">
        <f>STOCK!$F1354*STOCK!$E1354</f>
        <v>0</v>
      </c>
      <c r="H1354" s="29"/>
    </row>
    <row r="1355" spans="1:8">
      <c r="B1355" s="12" t="s">
        <v>1008</v>
      </c>
      <c r="C1355" s="25" t="s">
        <v>9</v>
      </c>
      <c r="D1355" s="26">
        <v>5</v>
      </c>
      <c r="E1355" s="26">
        <v>5</v>
      </c>
      <c r="F1355" s="27">
        <v>4.29</v>
      </c>
      <c r="G1355" s="28">
        <f>STOCK!$F1355*STOCK!$E1355</f>
        <v>21.45</v>
      </c>
      <c r="H1355" s="29"/>
    </row>
    <row r="1356" spans="1:8">
      <c r="B1356" s="12" t="s">
        <v>1009</v>
      </c>
      <c r="C1356" s="25" t="s">
        <v>99</v>
      </c>
      <c r="D1356" s="26">
        <v>6</v>
      </c>
      <c r="E1356" s="26">
        <v>6</v>
      </c>
      <c r="F1356" s="27">
        <v>0</v>
      </c>
      <c r="G1356" s="28">
        <f>STOCK!$F1356*STOCK!$E1356</f>
        <v>0</v>
      </c>
      <c r="H1356" s="29"/>
    </row>
    <row r="1357" spans="1:8">
      <c r="A1357" s="12" t="s">
        <v>26</v>
      </c>
      <c r="B1357" s="12" t="s">
        <v>1754</v>
      </c>
      <c r="C1357" s="25" t="s">
        <v>295</v>
      </c>
      <c r="D1357" s="26"/>
      <c r="E1357" s="26">
        <v>0</v>
      </c>
      <c r="F1357" s="27">
        <v>5.55</v>
      </c>
      <c r="G1357" s="28">
        <f>STOCK!$F1357*STOCK!$E1357</f>
        <v>0</v>
      </c>
      <c r="H1357" s="29"/>
    </row>
    <row r="1358" spans="1:8">
      <c r="A1358" s="12" t="s">
        <v>26</v>
      </c>
      <c r="B1358" s="12" t="s">
        <v>1337</v>
      </c>
      <c r="C1358" s="25" t="s">
        <v>295</v>
      </c>
      <c r="D1358" s="26"/>
      <c r="E1358" s="26">
        <v>0</v>
      </c>
      <c r="F1358" s="27">
        <v>4.2699999999999996</v>
      </c>
      <c r="G1358" s="28">
        <f>STOCK!$F1358*STOCK!$E1358</f>
        <v>0</v>
      </c>
      <c r="H1358" s="29"/>
    </row>
    <row r="1359" spans="1:8">
      <c r="A1359" s="12" t="s">
        <v>26</v>
      </c>
      <c r="B1359" s="12" t="s">
        <v>1755</v>
      </c>
      <c r="C1359" s="25" t="s">
        <v>1405</v>
      </c>
      <c r="D1359" s="26"/>
      <c r="E1359" s="26">
        <v>0</v>
      </c>
      <c r="F1359" s="27">
        <v>8.9</v>
      </c>
      <c r="G1359" s="28">
        <f>STOCK!$F1359*STOCK!$E1359</f>
        <v>0</v>
      </c>
      <c r="H1359" s="29"/>
    </row>
    <row r="1360" spans="1:8">
      <c r="A1360" s="12" t="s">
        <v>26</v>
      </c>
      <c r="B1360" s="12" t="s">
        <v>1339</v>
      </c>
      <c r="C1360" s="25" t="s">
        <v>295</v>
      </c>
      <c r="D1360" s="26"/>
      <c r="E1360" s="26">
        <v>0</v>
      </c>
      <c r="F1360" s="27">
        <v>2.12</v>
      </c>
      <c r="G1360" s="28">
        <f>STOCK!$F1360*STOCK!$E1360</f>
        <v>0</v>
      </c>
      <c r="H1360" s="29"/>
    </row>
    <row r="1361" spans="1:8">
      <c r="A1361" s="12" t="s">
        <v>26</v>
      </c>
      <c r="B1361" s="12" t="s">
        <v>1340</v>
      </c>
      <c r="C1361" s="25" t="s">
        <v>295</v>
      </c>
      <c r="D1361" s="26"/>
      <c r="E1361" s="26">
        <v>0</v>
      </c>
      <c r="F1361" s="27">
        <v>3.8</v>
      </c>
      <c r="G1361" s="28">
        <f>STOCK!$F1361*STOCK!$E1361</f>
        <v>0</v>
      </c>
      <c r="H1361" s="29"/>
    </row>
    <row r="1362" spans="1:8">
      <c r="A1362" s="12" t="s">
        <v>26</v>
      </c>
      <c r="B1362" s="12" t="s">
        <v>1756</v>
      </c>
      <c r="C1362" s="25" t="s">
        <v>295</v>
      </c>
      <c r="D1362" s="26"/>
      <c r="E1362" s="26">
        <v>0</v>
      </c>
      <c r="F1362" s="27">
        <v>8.9</v>
      </c>
      <c r="G1362" s="28">
        <f>STOCK!$F1362*STOCK!$E1362</f>
        <v>0</v>
      </c>
      <c r="H1362" s="29"/>
    </row>
    <row r="1363" spans="1:8">
      <c r="A1363" s="12" t="s">
        <v>26</v>
      </c>
      <c r="B1363" s="12" t="s">
        <v>1341</v>
      </c>
      <c r="C1363" s="25" t="s">
        <v>295</v>
      </c>
      <c r="D1363" s="26"/>
      <c r="E1363" s="26">
        <v>0</v>
      </c>
      <c r="F1363" s="27">
        <v>2.85</v>
      </c>
      <c r="G1363" s="28">
        <f>STOCK!$F1363*STOCK!$E1363</f>
        <v>0</v>
      </c>
      <c r="H1363" s="29"/>
    </row>
    <row r="1364" spans="1:8">
      <c r="A1364" s="12" t="s">
        <v>26</v>
      </c>
      <c r="B1364" s="12" t="s">
        <v>1342</v>
      </c>
      <c r="C1364" s="25" t="s">
        <v>295</v>
      </c>
      <c r="D1364" s="26"/>
      <c r="E1364" s="26">
        <v>0</v>
      </c>
      <c r="F1364" s="27">
        <v>5.99</v>
      </c>
      <c r="G1364" s="28">
        <f>STOCK!$F1364*STOCK!$E1364</f>
        <v>0</v>
      </c>
      <c r="H1364" s="29"/>
    </row>
    <row r="1365" spans="1:8">
      <c r="A1365" s="12" t="s">
        <v>26</v>
      </c>
      <c r="B1365" s="12" t="s">
        <v>1757</v>
      </c>
      <c r="C1365" s="25" t="s">
        <v>1405</v>
      </c>
      <c r="D1365" s="26"/>
      <c r="E1365" s="26">
        <v>0</v>
      </c>
      <c r="F1365" s="27">
        <v>12.5</v>
      </c>
      <c r="G1365" s="28">
        <f>STOCK!$F1365*STOCK!$E1365</f>
        <v>0</v>
      </c>
      <c r="H1365" s="29"/>
    </row>
    <row r="1366" spans="1:8">
      <c r="A1366" s="12" t="s">
        <v>26</v>
      </c>
      <c r="B1366" s="12" t="s">
        <v>122</v>
      </c>
      <c r="C1366" s="25" t="s">
        <v>295</v>
      </c>
      <c r="D1366" s="26"/>
      <c r="E1366" s="26">
        <v>0</v>
      </c>
      <c r="F1366" s="27">
        <v>3.64</v>
      </c>
      <c r="G1366" s="28">
        <f>STOCK!$F1366*STOCK!$E1366</f>
        <v>0</v>
      </c>
      <c r="H1366" s="29"/>
    </row>
    <row r="1367" spans="1:8">
      <c r="A1367" s="12" t="s">
        <v>26</v>
      </c>
      <c r="B1367" s="12" t="s">
        <v>1343</v>
      </c>
      <c r="C1367" s="25" t="s">
        <v>295</v>
      </c>
      <c r="D1367" s="26"/>
      <c r="E1367" s="26">
        <v>0</v>
      </c>
      <c r="F1367" s="27">
        <v>2.78</v>
      </c>
      <c r="G1367" s="28">
        <f>STOCK!$F1367*STOCK!$E1367</f>
        <v>0</v>
      </c>
      <c r="H1367" s="29"/>
    </row>
    <row r="1368" spans="1:8">
      <c r="A1368" s="12" t="s">
        <v>26</v>
      </c>
      <c r="B1368" s="12" t="s">
        <v>123</v>
      </c>
      <c r="C1368" s="25" t="s">
        <v>295</v>
      </c>
      <c r="D1368" s="26"/>
      <c r="E1368" s="26">
        <v>0</v>
      </c>
      <c r="F1368" s="27">
        <v>1.85</v>
      </c>
      <c r="G1368" s="28">
        <f>STOCK!$F1368*STOCK!$E1368</f>
        <v>0</v>
      </c>
      <c r="H1368" s="29"/>
    </row>
    <row r="1369" spans="1:8">
      <c r="A1369" s="12" t="s">
        <v>26</v>
      </c>
      <c r="B1369" s="12" t="s">
        <v>1758</v>
      </c>
      <c r="C1369" s="25" t="s">
        <v>1405</v>
      </c>
      <c r="D1369" s="26"/>
      <c r="E1369" s="26">
        <v>0</v>
      </c>
      <c r="F1369" s="27">
        <v>8.9</v>
      </c>
      <c r="G1369" s="28">
        <f>STOCK!$F1369*STOCK!$E1369</f>
        <v>0</v>
      </c>
      <c r="H1369" s="29"/>
    </row>
    <row r="1370" spans="1:8">
      <c r="A1370" s="12" t="s">
        <v>26</v>
      </c>
      <c r="B1370" s="12" t="s">
        <v>1759</v>
      </c>
      <c r="C1370" s="25" t="s">
        <v>1405</v>
      </c>
      <c r="D1370" s="26"/>
      <c r="E1370" s="26">
        <v>0</v>
      </c>
      <c r="F1370" s="27">
        <v>8.9</v>
      </c>
      <c r="G1370" s="28">
        <f>STOCK!$F1370*STOCK!$E1370</f>
        <v>0</v>
      </c>
      <c r="H1370" s="29"/>
    </row>
    <row r="1371" spans="1:8">
      <c r="A1371" s="12" t="s">
        <v>26</v>
      </c>
      <c r="B1371" s="12" t="s">
        <v>1760</v>
      </c>
      <c r="C1371" s="25" t="s">
        <v>1405</v>
      </c>
      <c r="D1371" s="26"/>
      <c r="E1371" s="26">
        <v>0</v>
      </c>
      <c r="F1371" s="27">
        <v>8.9</v>
      </c>
      <c r="G1371" s="28">
        <f>STOCK!$F1371*STOCK!$E1371</f>
        <v>0</v>
      </c>
      <c r="H1371" s="29"/>
    </row>
    <row r="1372" spans="1:8">
      <c r="A1372" s="12" t="s">
        <v>26</v>
      </c>
      <c r="B1372" s="12" t="s">
        <v>1344</v>
      </c>
      <c r="C1372" s="25" t="s">
        <v>295</v>
      </c>
      <c r="D1372" s="26"/>
      <c r="E1372" s="26">
        <v>0</v>
      </c>
      <c r="F1372" s="27">
        <v>8.9</v>
      </c>
      <c r="G1372" s="28">
        <f>STOCK!$F1372*STOCK!$E1372</f>
        <v>0</v>
      </c>
      <c r="H1372" s="29"/>
    </row>
    <row r="1373" spans="1:8">
      <c r="A1373" s="12" t="s">
        <v>26</v>
      </c>
      <c r="B1373" s="12" t="s">
        <v>1345</v>
      </c>
      <c r="C1373" s="25" t="s">
        <v>295</v>
      </c>
      <c r="D1373" s="26"/>
      <c r="E1373" s="26">
        <v>0</v>
      </c>
      <c r="F1373" s="27">
        <v>2.0299999999999998</v>
      </c>
      <c r="G1373" s="28">
        <f>STOCK!$F1373*STOCK!$E1373</f>
        <v>0</v>
      </c>
      <c r="H1373" s="29"/>
    </row>
    <row r="1374" spans="1:8">
      <c r="A1374" s="12" t="s">
        <v>26</v>
      </c>
      <c r="B1374" s="12" t="s">
        <v>1338</v>
      </c>
      <c r="C1374" s="25" t="s">
        <v>295</v>
      </c>
      <c r="D1374" s="26"/>
      <c r="E1374" s="26">
        <v>0</v>
      </c>
      <c r="F1374" s="27">
        <v>1.99</v>
      </c>
      <c r="G1374" s="28">
        <f>STOCK!$F1374*STOCK!$E1374</f>
        <v>0</v>
      </c>
      <c r="H1374" s="29"/>
    </row>
    <row r="1375" spans="1:8">
      <c r="B1375" s="12" t="s">
        <v>1346</v>
      </c>
      <c r="C1375" s="25" t="s">
        <v>295</v>
      </c>
      <c r="D1375" s="26"/>
      <c r="E1375" s="26">
        <v>0</v>
      </c>
      <c r="F1375" s="27">
        <v>8.01</v>
      </c>
      <c r="G1375" s="28">
        <f>STOCK!$F1375*STOCK!$E1375</f>
        <v>0</v>
      </c>
      <c r="H1375" s="29"/>
    </row>
    <row r="1376" spans="1:8">
      <c r="A1376" s="12" t="s">
        <v>498</v>
      </c>
      <c r="B1376" s="12" t="s">
        <v>769</v>
      </c>
      <c r="C1376" s="25" t="s">
        <v>9</v>
      </c>
      <c r="D1376" s="26"/>
      <c r="E1376" s="26">
        <v>0</v>
      </c>
      <c r="F1376" s="27">
        <v>36.9</v>
      </c>
      <c r="G1376" s="28">
        <f>STOCK!$F1376*STOCK!$E1376</f>
        <v>0</v>
      </c>
      <c r="H1376" s="29"/>
    </row>
    <row r="1377" spans="1:8">
      <c r="A1377" s="12" t="s">
        <v>498</v>
      </c>
      <c r="B1377" s="12" t="s">
        <v>770</v>
      </c>
      <c r="C1377" s="25" t="s">
        <v>9</v>
      </c>
      <c r="D1377" s="26"/>
      <c r="E1377" s="26">
        <v>0</v>
      </c>
      <c r="F1377" s="27">
        <v>25</v>
      </c>
      <c r="G1377" s="28">
        <f>STOCK!$F1377*STOCK!$E1377</f>
        <v>0</v>
      </c>
      <c r="H1377" s="29"/>
    </row>
    <row r="1378" spans="1:8">
      <c r="A1378" s="12" t="s">
        <v>498</v>
      </c>
      <c r="B1378" s="12" t="s">
        <v>771</v>
      </c>
      <c r="C1378" s="25" t="s">
        <v>9</v>
      </c>
      <c r="D1378" s="26"/>
      <c r="E1378" s="26">
        <v>0</v>
      </c>
      <c r="F1378" s="27">
        <v>27.5</v>
      </c>
      <c r="G1378" s="28">
        <f>STOCK!$F1378*STOCK!$E1378</f>
        <v>0</v>
      </c>
      <c r="H1378" s="29"/>
    </row>
    <row r="1379" spans="1:8">
      <c r="A1379" s="12" t="s">
        <v>34</v>
      </c>
      <c r="B1379" s="12" t="s">
        <v>635</v>
      </c>
      <c r="C1379" s="25" t="s">
        <v>1405</v>
      </c>
      <c r="D1379" s="26"/>
      <c r="E1379" s="26">
        <v>0</v>
      </c>
      <c r="F1379" s="27">
        <v>17.98</v>
      </c>
      <c r="G1379" s="28">
        <f>STOCK!$F1379*STOCK!$E1379</f>
        <v>0</v>
      </c>
      <c r="H1379" s="29"/>
    </row>
    <row r="1380" spans="1:8">
      <c r="A1380" s="12" t="s">
        <v>34</v>
      </c>
      <c r="B1380" s="12" t="s">
        <v>636</v>
      </c>
      <c r="C1380" s="25" t="s">
        <v>1408</v>
      </c>
      <c r="D1380" s="26"/>
      <c r="E1380" s="26">
        <v>0</v>
      </c>
      <c r="F1380" s="27">
        <v>22.45</v>
      </c>
      <c r="G1380" s="28">
        <f>STOCK!$F1380*STOCK!$E1380</f>
        <v>0</v>
      </c>
      <c r="H1380" s="29"/>
    </row>
    <row r="1381" spans="1:8">
      <c r="A1381" s="12" t="s">
        <v>34</v>
      </c>
      <c r="B1381" s="12" t="s">
        <v>637</v>
      </c>
      <c r="C1381" s="25" t="s">
        <v>1408</v>
      </c>
      <c r="D1381" s="26"/>
      <c r="E1381" s="26">
        <v>0</v>
      </c>
      <c r="F1381" s="27">
        <v>1</v>
      </c>
      <c r="G1381" s="28">
        <f>STOCK!$F1381*STOCK!$E1381</f>
        <v>0</v>
      </c>
      <c r="H1381" s="29"/>
    </row>
    <row r="1382" spans="1:8">
      <c r="A1382" s="12" t="s">
        <v>34</v>
      </c>
      <c r="B1382" s="12" t="s">
        <v>1142</v>
      </c>
      <c r="C1382" s="25" t="s">
        <v>24</v>
      </c>
      <c r="D1382" s="26"/>
      <c r="E1382" s="26">
        <v>0</v>
      </c>
      <c r="F1382" s="27">
        <v>11.87</v>
      </c>
      <c r="G1382" s="28">
        <f>STOCK!$F1382*STOCK!$E1382</f>
        <v>0</v>
      </c>
      <c r="H1382" s="29"/>
    </row>
    <row r="1383" spans="1:8">
      <c r="A1383" s="12" t="s">
        <v>34</v>
      </c>
      <c r="B1383" s="12" t="s">
        <v>638</v>
      </c>
      <c r="C1383" s="25" t="s">
        <v>1408</v>
      </c>
      <c r="D1383" s="26"/>
      <c r="E1383" s="26">
        <v>0</v>
      </c>
      <c r="F1383" s="27">
        <v>11.68</v>
      </c>
      <c r="G1383" s="28">
        <f>STOCK!$F1383*STOCK!$E1383</f>
        <v>0</v>
      </c>
      <c r="H1383" s="29"/>
    </row>
    <row r="1384" spans="1:8">
      <c r="A1384" s="12" t="s">
        <v>34</v>
      </c>
      <c r="B1384" s="12" t="s">
        <v>1761</v>
      </c>
      <c r="C1384" s="25" t="s">
        <v>1405</v>
      </c>
      <c r="D1384" s="26"/>
      <c r="E1384" s="26">
        <v>0</v>
      </c>
      <c r="F1384" s="27">
        <v>11.87</v>
      </c>
      <c r="G1384" s="28">
        <f>STOCK!$F1384*STOCK!$E1384</f>
        <v>0</v>
      </c>
      <c r="H1384" s="29"/>
    </row>
    <row r="1385" spans="1:8">
      <c r="A1385" s="12" t="s">
        <v>34</v>
      </c>
      <c r="B1385" s="12" t="s">
        <v>1762</v>
      </c>
      <c r="C1385" s="25" t="s">
        <v>11</v>
      </c>
      <c r="D1385" s="26"/>
      <c r="E1385" s="26">
        <v>0</v>
      </c>
      <c r="F1385" s="27">
        <v>17.98</v>
      </c>
      <c r="G1385" s="28">
        <f>STOCK!$F1385*STOCK!$E1385</f>
        <v>0</v>
      </c>
      <c r="H1385" s="29"/>
    </row>
    <row r="1386" spans="1:8">
      <c r="A1386" s="12" t="s">
        <v>34</v>
      </c>
      <c r="B1386" s="12" t="s">
        <v>639</v>
      </c>
      <c r="C1386" s="25" t="s">
        <v>1408</v>
      </c>
      <c r="D1386" s="26"/>
      <c r="E1386" s="26">
        <v>0</v>
      </c>
      <c r="F1386" s="27">
        <v>1</v>
      </c>
      <c r="G1386" s="28">
        <f>STOCK!$F1386*STOCK!$E1386</f>
        <v>0</v>
      </c>
      <c r="H1386" s="29"/>
    </row>
    <row r="1387" spans="1:8">
      <c r="A1387" s="12" t="s">
        <v>34</v>
      </c>
      <c r="B1387" s="12" t="s">
        <v>640</v>
      </c>
      <c r="C1387" s="25" t="s">
        <v>1408</v>
      </c>
      <c r="D1387" s="26"/>
      <c r="E1387" s="26">
        <v>0</v>
      </c>
      <c r="F1387" s="27">
        <v>1</v>
      </c>
      <c r="G1387" s="28">
        <f>STOCK!$F1387*STOCK!$E1387</f>
        <v>0</v>
      </c>
      <c r="H1387" s="29"/>
    </row>
    <row r="1388" spans="1:8">
      <c r="A1388" s="12" t="s">
        <v>34</v>
      </c>
      <c r="B1388" s="12" t="s">
        <v>641</v>
      </c>
      <c r="C1388" s="25" t="s">
        <v>1408</v>
      </c>
      <c r="D1388" s="26"/>
      <c r="E1388" s="26">
        <v>0</v>
      </c>
      <c r="F1388" s="27">
        <v>4.49</v>
      </c>
      <c r="G1388" s="28">
        <f>STOCK!$F1388*STOCK!$E1388</f>
        <v>0</v>
      </c>
      <c r="H1388" s="29"/>
    </row>
    <row r="1389" spans="1:8">
      <c r="A1389" s="12" t="s">
        <v>34</v>
      </c>
      <c r="B1389" s="12" t="s">
        <v>642</v>
      </c>
      <c r="C1389" s="25" t="s">
        <v>1408</v>
      </c>
      <c r="D1389" s="26"/>
      <c r="E1389" s="26">
        <v>0</v>
      </c>
      <c r="F1389" s="27">
        <v>11.87</v>
      </c>
      <c r="G1389" s="28">
        <f>STOCK!$F1389*STOCK!$E1389</f>
        <v>0</v>
      </c>
      <c r="H1389" s="29"/>
    </row>
    <row r="1390" spans="1:8">
      <c r="A1390" s="12" t="s">
        <v>34</v>
      </c>
      <c r="B1390" s="12" t="s">
        <v>643</v>
      </c>
      <c r="C1390" s="25" t="s">
        <v>1405</v>
      </c>
      <c r="D1390" s="26"/>
      <c r="E1390" s="26">
        <v>0</v>
      </c>
      <c r="F1390" s="27">
        <v>6</v>
      </c>
      <c r="G1390" s="28">
        <f>STOCK!$F1390*STOCK!$E1390</f>
        <v>0</v>
      </c>
      <c r="H1390" s="29"/>
    </row>
    <row r="1391" spans="1:8">
      <c r="A1391" s="12" t="s">
        <v>8</v>
      </c>
      <c r="B1391" s="12" t="s">
        <v>489</v>
      </c>
      <c r="C1391" s="25" t="s">
        <v>9</v>
      </c>
      <c r="D1391" s="26"/>
      <c r="E1391" s="26">
        <v>0</v>
      </c>
      <c r="F1391" s="27">
        <v>8.5</v>
      </c>
      <c r="G1391" s="28">
        <f>STOCK!$F1391*STOCK!$E1391</f>
        <v>0</v>
      </c>
      <c r="H1391" s="29"/>
    </row>
    <row r="1392" spans="1:8">
      <c r="A1392" s="12" t="s">
        <v>8</v>
      </c>
      <c r="B1392" s="12" t="s">
        <v>490</v>
      </c>
      <c r="C1392" s="25" t="s">
        <v>9</v>
      </c>
      <c r="D1392" s="26"/>
      <c r="E1392" s="26">
        <v>0</v>
      </c>
      <c r="F1392" s="27">
        <v>20.2</v>
      </c>
      <c r="G1392" s="28">
        <f>STOCK!$F1392*STOCK!$E1392</f>
        <v>0</v>
      </c>
      <c r="H1392" s="29"/>
    </row>
    <row r="1393" spans="1:8">
      <c r="A1393" s="12" t="s">
        <v>1032</v>
      </c>
      <c r="B1393" s="12" t="s">
        <v>1763</v>
      </c>
      <c r="C1393" s="25" t="s">
        <v>13</v>
      </c>
      <c r="D1393" s="26"/>
      <c r="E1393" s="26">
        <v>0</v>
      </c>
      <c r="F1393" s="27">
        <v>3.51</v>
      </c>
      <c r="G1393" s="28">
        <f>STOCK!$F1393*STOCK!$E1393</f>
        <v>0</v>
      </c>
      <c r="H1393" s="29"/>
    </row>
    <row r="1394" spans="1:8">
      <c r="A1394" s="12" t="s">
        <v>498</v>
      </c>
      <c r="B1394" s="12" t="s">
        <v>1764</v>
      </c>
      <c r="C1394" s="25" t="s">
        <v>13</v>
      </c>
      <c r="D1394" s="26"/>
      <c r="E1394" s="26">
        <v>0</v>
      </c>
      <c r="F1394" s="27">
        <v>2.2000000000000002</v>
      </c>
      <c r="G1394" s="28">
        <f>STOCK!$F1394*STOCK!$E1394</f>
        <v>0</v>
      </c>
      <c r="H1394" s="29"/>
    </row>
    <row r="1395" spans="1:8">
      <c r="A1395" s="12" t="s">
        <v>14</v>
      </c>
      <c r="B1395" s="12" t="s">
        <v>124</v>
      </c>
      <c r="C1395" s="25" t="s">
        <v>9</v>
      </c>
      <c r="D1395" s="26"/>
      <c r="E1395" s="26">
        <v>0</v>
      </c>
      <c r="F1395" s="27">
        <v>12.9</v>
      </c>
      <c r="G1395" s="28">
        <f>STOCK!$F1395*STOCK!$E1395</f>
        <v>0</v>
      </c>
      <c r="H1395" s="29"/>
    </row>
    <row r="1396" spans="1:8">
      <c r="A1396" s="12" t="s">
        <v>498</v>
      </c>
      <c r="B1396" s="12" t="s">
        <v>772</v>
      </c>
      <c r="C1396" s="25" t="s">
        <v>9</v>
      </c>
      <c r="D1396" s="26"/>
      <c r="E1396" s="26">
        <v>0</v>
      </c>
      <c r="F1396" s="27">
        <v>34</v>
      </c>
      <c r="G1396" s="28">
        <f>STOCK!$F1396*STOCK!$E1396</f>
        <v>0</v>
      </c>
      <c r="H1396" s="29"/>
    </row>
    <row r="1397" spans="1:8">
      <c r="A1397" s="12" t="s">
        <v>17</v>
      </c>
      <c r="B1397" s="12" t="s">
        <v>1347</v>
      </c>
      <c r="C1397" s="25" t="s">
        <v>295</v>
      </c>
      <c r="D1397" s="26">
        <v>5</v>
      </c>
      <c r="E1397" s="26">
        <v>5</v>
      </c>
      <c r="F1397" s="27">
        <v>3.41</v>
      </c>
      <c r="G1397" s="28">
        <f>STOCK!$F1397*STOCK!$E1397</f>
        <v>17.05</v>
      </c>
      <c r="H1397" s="29"/>
    </row>
    <row r="1398" spans="1:8">
      <c r="A1398" s="12" t="s">
        <v>15</v>
      </c>
      <c r="B1398" s="12" t="s">
        <v>363</v>
      </c>
      <c r="C1398" s="25" t="s">
        <v>9</v>
      </c>
      <c r="D1398" s="26"/>
      <c r="E1398" s="26">
        <v>0</v>
      </c>
      <c r="F1398" s="27">
        <v>16</v>
      </c>
      <c r="G1398" s="28">
        <f>STOCK!$F1398*STOCK!$E1398</f>
        <v>0</v>
      </c>
      <c r="H1398" s="29"/>
    </row>
    <row r="1399" spans="1:8">
      <c r="A1399" s="12" t="s">
        <v>15</v>
      </c>
      <c r="B1399" s="13" t="s">
        <v>1523</v>
      </c>
      <c r="C1399" s="25" t="s">
        <v>9</v>
      </c>
      <c r="D1399" s="26">
        <v>4</v>
      </c>
      <c r="E1399" s="26">
        <v>4</v>
      </c>
      <c r="F1399" s="27">
        <v>11</v>
      </c>
      <c r="G1399" s="28">
        <f>STOCK!$F1399*STOCK!$E1399</f>
        <v>44</v>
      </c>
      <c r="H1399" s="29"/>
    </row>
    <row r="1400" spans="1:8">
      <c r="A1400" s="17" t="s">
        <v>31</v>
      </c>
      <c r="B1400" s="17" t="s">
        <v>125</v>
      </c>
      <c r="C1400" s="26" t="s">
        <v>11</v>
      </c>
      <c r="D1400" s="26"/>
      <c r="E1400" s="26">
        <v>0</v>
      </c>
      <c r="F1400" s="31">
        <v>21.28</v>
      </c>
      <c r="G1400" s="28">
        <f>STOCK!$F1400*STOCK!$E1400</f>
        <v>0</v>
      </c>
      <c r="H1400" s="29"/>
    </row>
    <row r="1401" spans="1:8">
      <c r="A1401" s="17" t="s">
        <v>31</v>
      </c>
      <c r="B1401" s="17" t="s">
        <v>1576</v>
      </c>
      <c r="C1401" s="26" t="s">
        <v>13</v>
      </c>
      <c r="D1401" s="26">
        <v>4</v>
      </c>
      <c r="E1401" s="26">
        <v>4</v>
      </c>
      <c r="F1401" s="31">
        <v>19.600000000000001</v>
      </c>
      <c r="G1401" s="28">
        <f>STOCK!$F1401*STOCK!$E1401</f>
        <v>78.400000000000006</v>
      </c>
      <c r="H1401" s="29"/>
    </row>
    <row r="1402" spans="1:8">
      <c r="A1402" s="17" t="s">
        <v>34</v>
      </c>
      <c r="B1402" s="17" t="s">
        <v>126</v>
      </c>
      <c r="C1402" s="26" t="s">
        <v>9</v>
      </c>
      <c r="D1402" s="26"/>
      <c r="E1402" s="26">
        <v>0</v>
      </c>
      <c r="F1402" s="31">
        <v>2.9</v>
      </c>
      <c r="G1402" s="28">
        <f>STOCK!$F1402*STOCK!$E1402</f>
        <v>0</v>
      </c>
      <c r="H1402" s="29"/>
    </row>
    <row r="1403" spans="1:8">
      <c r="A1403" s="17" t="s">
        <v>31</v>
      </c>
      <c r="B1403" s="17" t="s">
        <v>1577</v>
      </c>
      <c r="C1403" s="26" t="s">
        <v>9</v>
      </c>
      <c r="D1403" s="26">
        <v>15</v>
      </c>
      <c r="E1403" s="26">
        <v>15</v>
      </c>
      <c r="F1403" s="31">
        <v>0.89</v>
      </c>
      <c r="G1403" s="28">
        <f>STOCK!$F1403*STOCK!$E1403</f>
        <v>13.35</v>
      </c>
      <c r="H1403" s="29"/>
    </row>
    <row r="1404" spans="1:8">
      <c r="B1404" s="12" t="s">
        <v>127</v>
      </c>
      <c r="C1404" s="25" t="s">
        <v>295</v>
      </c>
      <c r="D1404" s="26"/>
      <c r="E1404" s="26">
        <v>0</v>
      </c>
      <c r="F1404" s="27">
        <v>1.99</v>
      </c>
      <c r="G1404" s="28">
        <f>STOCK!$F1404*STOCK!$E1404</f>
        <v>0</v>
      </c>
      <c r="H1404" s="29"/>
    </row>
    <row r="1405" spans="1:8">
      <c r="A1405" s="17" t="s">
        <v>44</v>
      </c>
      <c r="B1405" s="17" t="s">
        <v>127</v>
      </c>
      <c r="C1405" s="26" t="s">
        <v>13</v>
      </c>
      <c r="D1405" s="26"/>
      <c r="E1405" s="26">
        <v>0</v>
      </c>
      <c r="F1405" s="31"/>
      <c r="G1405" s="28">
        <f>STOCK!$F1405*STOCK!$E1405</f>
        <v>0</v>
      </c>
      <c r="H1405" s="29"/>
    </row>
    <row r="1406" spans="1:8">
      <c r="A1406" s="17" t="s">
        <v>1433</v>
      </c>
      <c r="B1406" s="17" t="s">
        <v>128</v>
      </c>
      <c r="C1406" s="26" t="s">
        <v>9</v>
      </c>
      <c r="D1406" s="26"/>
      <c r="E1406" s="26">
        <v>0</v>
      </c>
      <c r="F1406" s="31">
        <v>3.57</v>
      </c>
      <c r="G1406" s="28">
        <f>STOCK!$F1406*STOCK!$E1406</f>
        <v>0</v>
      </c>
      <c r="H1406" s="29"/>
    </row>
    <row r="1407" spans="1:8">
      <c r="A1407" s="17" t="s">
        <v>1433</v>
      </c>
      <c r="B1407" s="17" t="s">
        <v>129</v>
      </c>
      <c r="C1407" s="26" t="s">
        <v>9</v>
      </c>
      <c r="D1407" s="26"/>
      <c r="E1407" s="26">
        <v>0</v>
      </c>
      <c r="F1407" s="31">
        <v>2.0099999999999998</v>
      </c>
      <c r="G1407" s="28">
        <f>STOCK!$F1407*STOCK!$E1407</f>
        <v>0</v>
      </c>
      <c r="H1407" s="29"/>
    </row>
    <row r="1408" spans="1:8">
      <c r="A1408" s="17" t="s">
        <v>31</v>
      </c>
      <c r="B1408" s="17" t="s">
        <v>130</v>
      </c>
      <c r="C1408" s="26" t="s">
        <v>9</v>
      </c>
      <c r="D1408" s="26"/>
      <c r="E1408" s="26">
        <v>0</v>
      </c>
      <c r="F1408" s="31">
        <v>1.97</v>
      </c>
      <c r="G1408" s="28">
        <f>STOCK!$F1408*STOCK!$E1408</f>
        <v>0</v>
      </c>
      <c r="H1408" s="29"/>
    </row>
    <row r="1409" spans="1:8">
      <c r="A1409" s="17" t="s">
        <v>31</v>
      </c>
      <c r="B1409" s="17" t="s">
        <v>131</v>
      </c>
      <c r="C1409" s="26" t="s">
        <v>9</v>
      </c>
      <c r="D1409" s="26"/>
      <c r="E1409" s="26">
        <v>0</v>
      </c>
      <c r="F1409" s="31">
        <v>1.6</v>
      </c>
      <c r="G1409" s="28">
        <f>STOCK!$F1409*STOCK!$E1409</f>
        <v>0</v>
      </c>
      <c r="H1409" s="29"/>
    </row>
    <row r="1410" spans="1:8">
      <c r="A1410" s="17" t="s">
        <v>31</v>
      </c>
      <c r="B1410" s="17" t="s">
        <v>132</v>
      </c>
      <c r="C1410" s="26" t="s">
        <v>9</v>
      </c>
      <c r="D1410" s="26"/>
      <c r="E1410" s="26">
        <v>0</v>
      </c>
      <c r="F1410" s="31"/>
      <c r="G1410" s="28">
        <f>STOCK!$F1410*STOCK!$E1410</f>
        <v>0</v>
      </c>
      <c r="H1410" s="29"/>
    </row>
    <row r="1411" spans="1:8">
      <c r="A1411" s="17" t="s">
        <v>1433</v>
      </c>
      <c r="B1411" s="17" t="s">
        <v>133</v>
      </c>
      <c r="C1411" s="26" t="s">
        <v>9</v>
      </c>
      <c r="D1411" s="26"/>
      <c r="E1411" s="26">
        <v>0</v>
      </c>
      <c r="F1411" s="31">
        <v>3</v>
      </c>
      <c r="G1411" s="28">
        <f>STOCK!$F1411*STOCK!$E1411</f>
        <v>0</v>
      </c>
      <c r="H1411" s="29"/>
    </row>
    <row r="1412" spans="1:8">
      <c r="A1412" s="17" t="s">
        <v>1433</v>
      </c>
      <c r="B1412" s="17" t="s">
        <v>134</v>
      </c>
      <c r="C1412" s="26" t="s">
        <v>13</v>
      </c>
      <c r="D1412" s="26"/>
      <c r="E1412" s="26">
        <v>0</v>
      </c>
      <c r="F1412" s="31">
        <v>3.13</v>
      </c>
      <c r="G1412" s="28">
        <f>STOCK!$F1412*STOCK!$E1412</f>
        <v>0</v>
      </c>
      <c r="H1412" s="29"/>
    </row>
    <row r="1413" spans="1:8">
      <c r="A1413" s="17" t="s">
        <v>1433</v>
      </c>
      <c r="B1413" s="17" t="s">
        <v>135</v>
      </c>
      <c r="C1413" s="26" t="s">
        <v>9</v>
      </c>
      <c r="D1413" s="26"/>
      <c r="E1413" s="26">
        <v>0</v>
      </c>
      <c r="F1413" s="31">
        <v>1.95</v>
      </c>
      <c r="G1413" s="28">
        <f>STOCK!$F1413*STOCK!$E1413</f>
        <v>0</v>
      </c>
      <c r="H1413" s="29"/>
    </row>
    <row r="1414" spans="1:8">
      <c r="B1414" s="12" t="s">
        <v>1010</v>
      </c>
      <c r="C1414" s="25" t="s">
        <v>13</v>
      </c>
      <c r="D1414" s="26">
        <v>6</v>
      </c>
      <c r="E1414" s="26">
        <v>6</v>
      </c>
      <c r="F1414" s="27">
        <v>2.6</v>
      </c>
      <c r="G1414" s="28">
        <f>STOCK!$F1414*STOCK!$E1414</f>
        <v>15.6</v>
      </c>
      <c r="H1414" s="29"/>
    </row>
    <row r="1415" spans="1:8">
      <c r="A1415" s="12" t="s">
        <v>1376</v>
      </c>
      <c r="B1415" s="12" t="s">
        <v>1403</v>
      </c>
      <c r="C1415" s="25" t="s">
        <v>1415</v>
      </c>
      <c r="D1415" s="26"/>
      <c r="E1415" s="26">
        <v>0</v>
      </c>
      <c r="F1415" s="27">
        <v>70.8</v>
      </c>
      <c r="G1415" s="28">
        <f>STOCK!$F1415*STOCK!$E1415</f>
        <v>0</v>
      </c>
      <c r="H1415" s="29"/>
    </row>
    <row r="1416" spans="1:8">
      <c r="A1416" s="17" t="s">
        <v>498</v>
      </c>
      <c r="B1416" s="17" t="s">
        <v>136</v>
      </c>
      <c r="C1416" s="26" t="s">
        <v>9</v>
      </c>
      <c r="D1416" s="26"/>
      <c r="E1416" s="26">
        <v>0</v>
      </c>
      <c r="F1416" s="31"/>
      <c r="G1416" s="28">
        <f>STOCK!$F1416*STOCK!$E1416</f>
        <v>0</v>
      </c>
      <c r="H1416" s="29"/>
    </row>
    <row r="1417" spans="1:8">
      <c r="A1417" s="12" t="s">
        <v>498</v>
      </c>
      <c r="B1417" s="12" t="s">
        <v>773</v>
      </c>
      <c r="C1417" s="25" t="s">
        <v>9</v>
      </c>
      <c r="D1417" s="26"/>
      <c r="E1417" s="26">
        <v>0</v>
      </c>
      <c r="F1417" s="27">
        <v>32.9</v>
      </c>
      <c r="G1417" s="28">
        <f>STOCK!$F1417*STOCK!$E1417</f>
        <v>0</v>
      </c>
      <c r="H1417" s="29"/>
    </row>
    <row r="1418" spans="1:8">
      <c r="A1418" s="12" t="s">
        <v>8</v>
      </c>
      <c r="B1418" s="12" t="s">
        <v>491</v>
      </c>
      <c r="C1418" s="25" t="s">
        <v>9</v>
      </c>
      <c r="D1418" s="26"/>
      <c r="E1418" s="26">
        <v>0</v>
      </c>
      <c r="F1418" s="27">
        <v>14.35</v>
      </c>
      <c r="G1418" s="28">
        <f>STOCK!$F1418*STOCK!$E1418</f>
        <v>0</v>
      </c>
      <c r="H1418" s="29"/>
    </row>
    <row r="1419" spans="1:8">
      <c r="A1419" s="12" t="s">
        <v>8</v>
      </c>
      <c r="B1419" s="12" t="s">
        <v>492</v>
      </c>
      <c r="C1419" s="25" t="s">
        <v>9</v>
      </c>
      <c r="D1419" s="26"/>
      <c r="E1419" s="26">
        <v>0</v>
      </c>
      <c r="F1419" s="27">
        <v>18.95</v>
      </c>
      <c r="G1419" s="28">
        <f>STOCK!$F1419*STOCK!$E1419</f>
        <v>0</v>
      </c>
      <c r="H1419" s="29"/>
    </row>
    <row r="1420" spans="1:8">
      <c r="A1420" s="12" t="s">
        <v>8</v>
      </c>
      <c r="B1420" s="12" t="s">
        <v>493</v>
      </c>
      <c r="C1420" s="25" t="s">
        <v>9</v>
      </c>
      <c r="D1420" s="26"/>
      <c r="E1420" s="26">
        <v>0</v>
      </c>
      <c r="F1420" s="27">
        <v>14.9</v>
      </c>
      <c r="G1420" s="28">
        <f>STOCK!$F1420*STOCK!$E1420</f>
        <v>0</v>
      </c>
      <c r="H1420" s="29"/>
    </row>
    <row r="1421" spans="1:8">
      <c r="A1421" s="17" t="s">
        <v>8</v>
      </c>
      <c r="B1421" s="17" t="s">
        <v>137</v>
      </c>
      <c r="C1421" s="26" t="s">
        <v>9</v>
      </c>
      <c r="D1421" s="26"/>
      <c r="E1421" s="26">
        <v>0</v>
      </c>
      <c r="F1421" s="31">
        <v>8.89</v>
      </c>
      <c r="G1421" s="28">
        <f>STOCK!$F1421*STOCK!$E1421</f>
        <v>0</v>
      </c>
      <c r="H1421" s="29"/>
    </row>
    <row r="1422" spans="1:8">
      <c r="A1422" s="17" t="s">
        <v>8</v>
      </c>
      <c r="B1422" s="17" t="s">
        <v>138</v>
      </c>
      <c r="C1422" s="26" t="s">
        <v>9</v>
      </c>
      <c r="D1422" s="26"/>
      <c r="E1422" s="26">
        <v>0</v>
      </c>
      <c r="F1422" s="31">
        <v>12.32</v>
      </c>
      <c r="G1422" s="28">
        <f>STOCK!$F1422*STOCK!$E1422</f>
        <v>0</v>
      </c>
      <c r="H1422" s="29"/>
    </row>
    <row r="1423" spans="1:8">
      <c r="A1423" s="17" t="s">
        <v>8</v>
      </c>
      <c r="B1423" s="17" t="s">
        <v>139</v>
      </c>
      <c r="C1423" s="26" t="s">
        <v>9</v>
      </c>
      <c r="D1423" s="26"/>
      <c r="E1423" s="26">
        <v>0</v>
      </c>
      <c r="F1423" s="31">
        <v>7.95</v>
      </c>
      <c r="G1423" s="28">
        <f>STOCK!$F1423*STOCK!$E1423</f>
        <v>0</v>
      </c>
      <c r="H1423" s="29"/>
    </row>
    <row r="1424" spans="1:8">
      <c r="A1424" s="17" t="s">
        <v>8</v>
      </c>
      <c r="B1424" s="17" t="s">
        <v>140</v>
      </c>
      <c r="C1424" s="26" t="s">
        <v>9</v>
      </c>
      <c r="D1424" s="26"/>
      <c r="E1424" s="26">
        <v>0</v>
      </c>
      <c r="F1424" s="31">
        <v>9.8000000000000007</v>
      </c>
      <c r="G1424" s="28">
        <f>STOCK!$F1424*STOCK!$E1424</f>
        <v>0</v>
      </c>
      <c r="H1424" s="29"/>
    </row>
    <row r="1425" spans="1:8">
      <c r="A1425" s="12" t="s">
        <v>498</v>
      </c>
      <c r="B1425" s="12" t="s">
        <v>1765</v>
      </c>
      <c r="C1425" s="25" t="s">
        <v>9</v>
      </c>
      <c r="D1425" s="26"/>
      <c r="E1425" s="26">
        <v>0</v>
      </c>
      <c r="F1425" s="27">
        <v>7.9</v>
      </c>
      <c r="G1425" s="28">
        <f>STOCK!$F1425*STOCK!$E1425</f>
        <v>0</v>
      </c>
      <c r="H1425" s="29"/>
    </row>
    <row r="1426" spans="1:8">
      <c r="A1426" s="12" t="s">
        <v>498</v>
      </c>
      <c r="B1426" s="12" t="s">
        <v>1766</v>
      </c>
      <c r="C1426" s="25" t="s">
        <v>9</v>
      </c>
      <c r="D1426" s="26"/>
      <c r="E1426" s="26">
        <v>0</v>
      </c>
      <c r="F1426" s="27">
        <v>12.5</v>
      </c>
      <c r="G1426" s="28">
        <f>STOCK!$F1426*STOCK!$E1426</f>
        <v>0</v>
      </c>
      <c r="H1426" s="29"/>
    </row>
    <row r="1427" spans="1:8">
      <c r="A1427" s="17" t="s">
        <v>498</v>
      </c>
      <c r="B1427" s="17" t="s">
        <v>141</v>
      </c>
      <c r="C1427" s="26" t="s">
        <v>9</v>
      </c>
      <c r="D1427" s="26"/>
      <c r="E1427" s="26">
        <v>0</v>
      </c>
      <c r="F1427" s="31"/>
      <c r="G1427" s="28">
        <f>STOCK!$F1427*STOCK!$E1427</f>
        <v>0</v>
      </c>
      <c r="H1427" s="29"/>
    </row>
    <row r="1428" spans="1:8">
      <c r="A1428" s="12" t="s">
        <v>17</v>
      </c>
      <c r="B1428" s="12" t="s">
        <v>142</v>
      </c>
      <c r="C1428" s="25" t="s">
        <v>295</v>
      </c>
      <c r="D1428" s="26"/>
      <c r="E1428" s="26">
        <v>0</v>
      </c>
      <c r="F1428" s="27">
        <v>6.09</v>
      </c>
      <c r="G1428" s="28">
        <f>STOCK!$F1428*STOCK!$E1428</f>
        <v>0</v>
      </c>
      <c r="H1428" s="29"/>
    </row>
    <row r="1429" spans="1:8">
      <c r="A1429" s="17" t="s">
        <v>17</v>
      </c>
      <c r="B1429" s="17" t="s">
        <v>142</v>
      </c>
      <c r="C1429" s="26" t="s">
        <v>13</v>
      </c>
      <c r="D1429" s="26">
        <v>6</v>
      </c>
      <c r="E1429" s="26">
        <v>6</v>
      </c>
      <c r="F1429" s="31">
        <v>8.18</v>
      </c>
      <c r="G1429" s="28">
        <f>STOCK!$F1429*STOCK!$E1429</f>
        <v>49.08</v>
      </c>
      <c r="H1429" s="29"/>
    </row>
    <row r="1430" spans="1:8">
      <c r="A1430" s="12" t="s">
        <v>17</v>
      </c>
      <c r="B1430" s="12" t="s">
        <v>1348</v>
      </c>
      <c r="C1430" s="25" t="s">
        <v>295</v>
      </c>
      <c r="D1430" s="26"/>
      <c r="E1430" s="26">
        <v>0</v>
      </c>
      <c r="F1430" s="27">
        <v>9.99</v>
      </c>
      <c r="G1430" s="28">
        <f>STOCK!$F1430*STOCK!$E1430</f>
        <v>0</v>
      </c>
      <c r="H1430" s="29"/>
    </row>
    <row r="1431" spans="1:8">
      <c r="A1431" s="17" t="s">
        <v>15</v>
      </c>
      <c r="B1431" s="17" t="s">
        <v>143</v>
      </c>
      <c r="C1431" s="26" t="s">
        <v>9</v>
      </c>
      <c r="D1431" s="26"/>
      <c r="E1431" s="26">
        <v>0</v>
      </c>
      <c r="F1431" s="31"/>
      <c r="G1431" s="28">
        <f>STOCK!$F1431*STOCK!$E1431</f>
        <v>0</v>
      </c>
      <c r="H1431" s="29"/>
    </row>
    <row r="1432" spans="1:8">
      <c r="A1432" s="17" t="s">
        <v>15</v>
      </c>
      <c r="B1432" s="17" t="s">
        <v>144</v>
      </c>
      <c r="C1432" s="26" t="s">
        <v>9</v>
      </c>
      <c r="D1432" s="26"/>
      <c r="E1432" s="26">
        <v>0</v>
      </c>
      <c r="F1432" s="31"/>
      <c r="G1432" s="28">
        <f>STOCK!$F1432*STOCK!$E1432</f>
        <v>0</v>
      </c>
      <c r="H1432" s="29"/>
    </row>
    <row r="1433" spans="1:8">
      <c r="A1433" s="17" t="s">
        <v>44</v>
      </c>
      <c r="B1433" s="17" t="s">
        <v>145</v>
      </c>
      <c r="C1433" s="26" t="s">
        <v>13</v>
      </c>
      <c r="D1433" s="26"/>
      <c r="E1433" s="26">
        <v>0</v>
      </c>
      <c r="F1433" s="31"/>
      <c r="G1433" s="28">
        <f>STOCK!$F1433*STOCK!$E1433</f>
        <v>0</v>
      </c>
      <c r="H1433" s="29"/>
    </row>
    <row r="1434" spans="1:8">
      <c r="A1434" s="12" t="s">
        <v>536</v>
      </c>
      <c r="B1434" s="12" t="s">
        <v>1767</v>
      </c>
      <c r="C1434" s="25" t="s">
        <v>9</v>
      </c>
      <c r="D1434" s="26"/>
      <c r="E1434" s="26">
        <v>0</v>
      </c>
      <c r="F1434" s="27">
        <v>7</v>
      </c>
      <c r="G1434" s="28">
        <f>STOCK!$F1434*STOCK!$E1434</f>
        <v>0</v>
      </c>
      <c r="H1434" s="29"/>
    </row>
    <row r="1435" spans="1:8">
      <c r="A1435" s="17" t="s">
        <v>1431</v>
      </c>
      <c r="B1435" s="17" t="s">
        <v>146</v>
      </c>
      <c r="C1435" s="26" t="s">
        <v>9</v>
      </c>
      <c r="D1435" s="26"/>
      <c r="E1435" s="26">
        <v>0</v>
      </c>
      <c r="F1435" s="31"/>
      <c r="G1435" s="28">
        <f>STOCK!$F1435*STOCK!$E1435</f>
        <v>0</v>
      </c>
      <c r="H1435" s="29"/>
    </row>
    <row r="1436" spans="1:8">
      <c r="A1436" s="12" t="s">
        <v>1376</v>
      </c>
      <c r="B1436" s="12" t="s">
        <v>1768</v>
      </c>
      <c r="C1436" s="25" t="s">
        <v>11</v>
      </c>
      <c r="D1436" s="26"/>
      <c r="E1436" s="26">
        <v>0</v>
      </c>
      <c r="F1436" s="27">
        <v>16</v>
      </c>
      <c r="G1436" s="28">
        <f>STOCK!$F1436*STOCK!$E1436</f>
        <v>0</v>
      </c>
      <c r="H1436" s="29"/>
    </row>
    <row r="1437" spans="1:8">
      <c r="A1437" s="17" t="s">
        <v>498</v>
      </c>
      <c r="B1437" s="17" t="s">
        <v>147</v>
      </c>
      <c r="C1437" s="26" t="s">
        <v>9</v>
      </c>
      <c r="D1437" s="26"/>
      <c r="E1437" s="26">
        <v>0</v>
      </c>
      <c r="F1437" s="31"/>
      <c r="G1437" s="28">
        <f>STOCK!$F1437*STOCK!$E1437</f>
        <v>0</v>
      </c>
      <c r="H1437" s="29"/>
    </row>
    <row r="1438" spans="1:8">
      <c r="A1438" s="17" t="s">
        <v>44</v>
      </c>
      <c r="B1438" s="17" t="s">
        <v>148</v>
      </c>
      <c r="C1438" s="26" t="s">
        <v>9</v>
      </c>
      <c r="D1438" s="26"/>
      <c r="E1438" s="26">
        <v>0</v>
      </c>
      <c r="F1438" s="31"/>
      <c r="G1438" s="28">
        <f>STOCK!$F1438*STOCK!$E1438</f>
        <v>0</v>
      </c>
      <c r="H1438" s="29"/>
    </row>
    <row r="1439" spans="1:8">
      <c r="A1439" s="17" t="s">
        <v>1433</v>
      </c>
      <c r="B1439" s="17" t="s">
        <v>149</v>
      </c>
      <c r="C1439" s="26" t="s">
        <v>13</v>
      </c>
      <c r="D1439" s="26"/>
      <c r="E1439" s="26">
        <v>0</v>
      </c>
      <c r="F1439" s="31">
        <v>5.95</v>
      </c>
      <c r="G1439" s="28">
        <f>STOCK!$F1439*STOCK!$E1439</f>
        <v>0</v>
      </c>
      <c r="H1439" s="29"/>
    </row>
    <row r="1440" spans="1:8">
      <c r="A1440" s="17" t="s">
        <v>30</v>
      </c>
      <c r="B1440" s="17" t="s">
        <v>150</v>
      </c>
      <c r="C1440" s="26" t="s">
        <v>13</v>
      </c>
      <c r="D1440" s="26"/>
      <c r="E1440" s="26">
        <v>0</v>
      </c>
      <c r="F1440" s="31">
        <v>8.64</v>
      </c>
      <c r="G1440" s="28">
        <f>STOCK!$F1440*STOCK!$E1440</f>
        <v>0</v>
      </c>
      <c r="H1440" s="29"/>
    </row>
    <row r="1441" spans="1:8">
      <c r="A1441" s="17" t="s">
        <v>44</v>
      </c>
      <c r="B1441" s="17" t="s">
        <v>151</v>
      </c>
      <c r="C1441" s="26" t="s">
        <v>9</v>
      </c>
      <c r="D1441" s="26"/>
      <c r="E1441" s="26">
        <v>0</v>
      </c>
      <c r="F1441" s="31"/>
      <c r="G1441" s="28">
        <f>STOCK!$F1441*STOCK!$E1441</f>
        <v>0</v>
      </c>
      <c r="H1441" s="29"/>
    </row>
    <row r="1442" spans="1:8">
      <c r="A1442" s="17" t="s">
        <v>1431</v>
      </c>
      <c r="B1442" s="17" t="s">
        <v>1518</v>
      </c>
      <c r="C1442" s="26" t="s">
        <v>1406</v>
      </c>
      <c r="D1442" s="26">
        <v>4</v>
      </c>
      <c r="E1442" s="26">
        <v>3</v>
      </c>
      <c r="F1442" s="31">
        <v>6.32</v>
      </c>
      <c r="G1442" s="28">
        <f>STOCK!$F1442*STOCK!$E1442</f>
        <v>18.96</v>
      </c>
      <c r="H1442" s="29"/>
    </row>
    <row r="1443" spans="1:8">
      <c r="A1443" s="17" t="s">
        <v>1431</v>
      </c>
      <c r="B1443" s="17" t="s">
        <v>1535</v>
      </c>
      <c r="C1443" s="26" t="s">
        <v>1406</v>
      </c>
      <c r="D1443" s="26">
        <v>5</v>
      </c>
      <c r="E1443" s="26">
        <v>4</v>
      </c>
      <c r="F1443" s="31">
        <v>5.87</v>
      </c>
      <c r="G1443" s="28">
        <f>STOCK!$F1443*STOCK!$E1443</f>
        <v>23.48</v>
      </c>
      <c r="H1443" s="29"/>
    </row>
    <row r="1444" spans="1:8">
      <c r="A1444" s="12" t="s">
        <v>34</v>
      </c>
      <c r="B1444" s="12" t="s">
        <v>644</v>
      </c>
      <c r="C1444" s="25" t="s">
        <v>13</v>
      </c>
      <c r="D1444" s="26"/>
      <c r="E1444" s="26">
        <v>0</v>
      </c>
      <c r="F1444" s="27">
        <v>17.48</v>
      </c>
      <c r="G1444" s="28">
        <f>STOCK!$F1444*STOCK!$E1444</f>
        <v>0</v>
      </c>
      <c r="H1444" s="29"/>
    </row>
    <row r="1445" spans="1:8">
      <c r="A1445" s="12" t="s">
        <v>34</v>
      </c>
      <c r="B1445" s="12" t="s">
        <v>1525</v>
      </c>
      <c r="C1445" s="25" t="s">
        <v>13</v>
      </c>
      <c r="D1445" s="26">
        <v>8</v>
      </c>
      <c r="E1445" s="26">
        <v>6</v>
      </c>
      <c r="F1445" s="27">
        <v>6.5</v>
      </c>
      <c r="G1445" s="28">
        <f>STOCK!$F1445*STOCK!$E1445</f>
        <v>39</v>
      </c>
      <c r="H1445" s="29"/>
    </row>
    <row r="1446" spans="1:8">
      <c r="A1446" s="12" t="s">
        <v>34</v>
      </c>
      <c r="B1446" s="12" t="s">
        <v>1432</v>
      </c>
      <c r="C1446" s="25" t="s">
        <v>13</v>
      </c>
      <c r="D1446" s="26"/>
      <c r="E1446" s="26">
        <v>0</v>
      </c>
      <c r="F1446" s="27">
        <v>0</v>
      </c>
      <c r="G1446" s="28">
        <f>STOCK!$F1446*STOCK!$E1446</f>
        <v>0</v>
      </c>
      <c r="H1446" s="29"/>
    </row>
    <row r="1447" spans="1:8">
      <c r="A1447" s="12" t="s">
        <v>34</v>
      </c>
      <c r="B1447" s="12" t="s">
        <v>645</v>
      </c>
      <c r="C1447" s="25" t="s">
        <v>13</v>
      </c>
      <c r="D1447" s="26"/>
      <c r="E1447" s="26">
        <v>0</v>
      </c>
      <c r="F1447" s="27">
        <v>11.1</v>
      </c>
      <c r="G1447" s="28">
        <f>STOCK!$F1447*STOCK!$E1447</f>
        <v>0</v>
      </c>
      <c r="H1447" s="29"/>
    </row>
    <row r="1448" spans="1:8">
      <c r="A1448" s="12" t="s">
        <v>34</v>
      </c>
      <c r="B1448" s="12" t="s">
        <v>1769</v>
      </c>
      <c r="C1448" s="25" t="s">
        <v>13</v>
      </c>
      <c r="D1448" s="26"/>
      <c r="E1448" s="26">
        <v>0</v>
      </c>
      <c r="F1448" s="27">
        <v>8.42</v>
      </c>
      <c r="G1448" s="28">
        <f>STOCK!$F1448*STOCK!$E1448</f>
        <v>0</v>
      </c>
      <c r="H1448" s="29"/>
    </row>
    <row r="1449" spans="1:8">
      <c r="A1449" s="12" t="s">
        <v>1032</v>
      </c>
      <c r="B1449" s="12" t="s">
        <v>1144</v>
      </c>
      <c r="C1449" s="25" t="s">
        <v>9</v>
      </c>
      <c r="D1449" s="26"/>
      <c r="E1449" s="26">
        <v>0</v>
      </c>
      <c r="F1449" s="27">
        <v>1</v>
      </c>
      <c r="G1449" s="28">
        <f>STOCK!$F1449*STOCK!$E1449</f>
        <v>0</v>
      </c>
      <c r="H1449" s="29"/>
    </row>
    <row r="1450" spans="1:8">
      <c r="A1450" s="12" t="s">
        <v>27</v>
      </c>
      <c r="B1450" s="12" t="s">
        <v>365</v>
      </c>
      <c r="C1450" s="25" t="s">
        <v>9</v>
      </c>
      <c r="D1450" s="26">
        <v>20</v>
      </c>
      <c r="E1450" s="26">
        <v>20</v>
      </c>
      <c r="F1450" s="27">
        <v>11.9</v>
      </c>
      <c r="G1450" s="28">
        <f>STOCK!$F1450*STOCK!$E1450</f>
        <v>238</v>
      </c>
      <c r="H1450" s="29"/>
    </row>
    <row r="1451" spans="1:8">
      <c r="A1451" s="17" t="s">
        <v>27</v>
      </c>
      <c r="B1451" s="17" t="s">
        <v>152</v>
      </c>
      <c r="C1451" s="26" t="s">
        <v>9</v>
      </c>
      <c r="D1451" s="26"/>
      <c r="E1451" s="26">
        <v>0</v>
      </c>
      <c r="F1451" s="31"/>
      <c r="G1451" s="28">
        <f>STOCK!$F1451*STOCK!$E1451</f>
        <v>0</v>
      </c>
      <c r="H1451" s="29"/>
    </row>
    <row r="1452" spans="1:8">
      <c r="A1452" s="17" t="s">
        <v>17</v>
      </c>
      <c r="B1452" s="17" t="s">
        <v>153</v>
      </c>
      <c r="C1452" s="26" t="s">
        <v>13</v>
      </c>
      <c r="D1452" s="26">
        <v>6</v>
      </c>
      <c r="E1452" s="26">
        <v>6</v>
      </c>
      <c r="F1452" s="31">
        <v>29.18</v>
      </c>
      <c r="G1452" s="28">
        <f>STOCK!$F1452*STOCK!$E1452</f>
        <v>175.08</v>
      </c>
      <c r="H1452" s="29"/>
    </row>
    <row r="1453" spans="1:8">
      <c r="A1453" s="12" t="s">
        <v>17</v>
      </c>
      <c r="B1453" s="12" t="s">
        <v>1349</v>
      </c>
      <c r="C1453" s="25" t="s">
        <v>295</v>
      </c>
      <c r="D1453" s="26"/>
      <c r="E1453" s="26">
        <v>0</v>
      </c>
      <c r="F1453" s="27">
        <v>18.309999999999999</v>
      </c>
      <c r="G1453" s="28">
        <f>STOCK!$F1453*STOCK!$E1453</f>
        <v>0</v>
      </c>
      <c r="H1453" s="29"/>
    </row>
    <row r="1454" spans="1:8">
      <c r="A1454" s="17" t="s">
        <v>8</v>
      </c>
      <c r="B1454" s="17" t="s">
        <v>154</v>
      </c>
      <c r="C1454" s="26" t="s">
        <v>9</v>
      </c>
      <c r="D1454" s="26"/>
      <c r="E1454" s="26">
        <v>0</v>
      </c>
      <c r="F1454" s="31">
        <v>11.08</v>
      </c>
      <c r="G1454" s="28">
        <f>STOCK!$F1454*STOCK!$E1454</f>
        <v>0</v>
      </c>
      <c r="H1454" s="29"/>
    </row>
    <row r="1455" spans="1:8">
      <c r="A1455" s="17" t="s">
        <v>32</v>
      </c>
      <c r="B1455" s="17" t="s">
        <v>155</v>
      </c>
      <c r="C1455" s="26" t="s">
        <v>9</v>
      </c>
      <c r="D1455" s="26"/>
      <c r="E1455" s="26">
        <v>0</v>
      </c>
      <c r="F1455" s="31">
        <v>13.96</v>
      </c>
      <c r="G1455" s="28">
        <f>STOCK!$F1455*STOCK!$E1455</f>
        <v>0</v>
      </c>
      <c r="H1455" s="29"/>
    </row>
    <row r="1456" spans="1:8">
      <c r="A1456" s="12" t="s">
        <v>368</v>
      </c>
      <c r="B1456" s="12" t="s">
        <v>415</v>
      </c>
      <c r="C1456" s="25" t="s">
        <v>9</v>
      </c>
      <c r="D1456" s="26"/>
      <c r="E1456" s="26">
        <v>0</v>
      </c>
      <c r="F1456" s="27">
        <v>0</v>
      </c>
      <c r="G1456" s="28">
        <f>STOCK!$F1456*STOCK!$E1456</f>
        <v>0</v>
      </c>
      <c r="H1456" s="29"/>
    </row>
    <row r="1457" spans="1:8">
      <c r="A1457" s="12" t="s">
        <v>368</v>
      </c>
      <c r="B1457" s="12" t="s">
        <v>416</v>
      </c>
      <c r="C1457" s="25" t="s">
        <v>9</v>
      </c>
      <c r="D1457" s="26"/>
      <c r="E1457" s="26">
        <v>0</v>
      </c>
      <c r="F1457" s="27">
        <v>14.8</v>
      </c>
      <c r="G1457" s="28">
        <f>STOCK!$F1457*STOCK!$E1457</f>
        <v>0</v>
      </c>
      <c r="H1457" s="29"/>
    </row>
    <row r="1458" spans="1:8">
      <c r="A1458" s="12" t="s">
        <v>16</v>
      </c>
      <c r="B1458" s="12" t="s">
        <v>1526</v>
      </c>
      <c r="C1458" s="25" t="s">
        <v>13</v>
      </c>
      <c r="D1458" s="26">
        <v>4</v>
      </c>
      <c r="E1458" s="26">
        <v>3</v>
      </c>
      <c r="F1458" s="27">
        <v>12.35</v>
      </c>
      <c r="G1458" s="28">
        <f>STOCK!$F1458*STOCK!$E1458</f>
        <v>37.049999999999997</v>
      </c>
      <c r="H1458" s="29"/>
    </row>
    <row r="1459" spans="1:8">
      <c r="A1459" s="17" t="s">
        <v>32</v>
      </c>
      <c r="B1459" s="17" t="s">
        <v>156</v>
      </c>
      <c r="C1459" s="26" t="s">
        <v>9</v>
      </c>
      <c r="D1459" s="26"/>
      <c r="E1459" s="26">
        <v>0</v>
      </c>
      <c r="F1459" s="31">
        <v>9.5399999999999991</v>
      </c>
      <c r="G1459" s="28">
        <f>STOCK!$F1459*STOCK!$E1459</f>
        <v>0</v>
      </c>
      <c r="H1459" s="29"/>
    </row>
    <row r="1460" spans="1:8">
      <c r="A1460" s="17" t="s">
        <v>32</v>
      </c>
      <c r="B1460" s="17" t="s">
        <v>157</v>
      </c>
      <c r="C1460" s="26" t="s">
        <v>9</v>
      </c>
      <c r="D1460" s="26"/>
      <c r="E1460" s="26">
        <v>0</v>
      </c>
      <c r="F1460" s="31">
        <v>14.4</v>
      </c>
      <c r="G1460" s="28">
        <f>STOCK!$F1460*STOCK!$E1460</f>
        <v>0</v>
      </c>
      <c r="H1460" s="29"/>
    </row>
    <row r="1461" spans="1:8">
      <c r="A1461" s="12" t="s">
        <v>498</v>
      </c>
      <c r="B1461" s="12" t="s">
        <v>774</v>
      </c>
      <c r="C1461" s="25" t="s">
        <v>9</v>
      </c>
      <c r="D1461" s="26"/>
      <c r="E1461" s="26">
        <v>0</v>
      </c>
      <c r="F1461" s="27">
        <v>7.5</v>
      </c>
      <c r="G1461" s="28">
        <f>STOCK!$F1461*STOCK!$E1461</f>
        <v>0</v>
      </c>
      <c r="H1461" s="29"/>
    </row>
    <row r="1462" spans="1:8">
      <c r="A1462" s="17" t="s">
        <v>8</v>
      </c>
      <c r="B1462" s="17" t="s">
        <v>158</v>
      </c>
      <c r="C1462" s="26" t="s">
        <v>9</v>
      </c>
      <c r="D1462" s="26"/>
      <c r="E1462" s="26">
        <v>0</v>
      </c>
      <c r="F1462" s="31">
        <v>5.54</v>
      </c>
      <c r="G1462" s="28">
        <f>STOCK!$F1462*STOCK!$E1462</f>
        <v>0</v>
      </c>
      <c r="H1462" s="29"/>
    </row>
    <row r="1463" spans="1:8">
      <c r="A1463" s="12" t="s">
        <v>368</v>
      </c>
      <c r="B1463" s="12" t="s">
        <v>417</v>
      </c>
      <c r="C1463" s="25" t="s">
        <v>9</v>
      </c>
      <c r="D1463" s="26"/>
      <c r="E1463" s="26">
        <v>0</v>
      </c>
      <c r="F1463" s="27">
        <v>3.92</v>
      </c>
      <c r="G1463" s="28">
        <f>STOCK!$F1463*STOCK!$E1463</f>
        <v>0</v>
      </c>
      <c r="H1463" s="29"/>
    </row>
    <row r="1464" spans="1:8">
      <c r="A1464" s="17" t="s">
        <v>32</v>
      </c>
      <c r="B1464" s="17" t="s">
        <v>159</v>
      </c>
      <c r="C1464" s="26" t="s">
        <v>9</v>
      </c>
      <c r="D1464" s="26"/>
      <c r="E1464" s="26">
        <v>0</v>
      </c>
      <c r="F1464" s="31">
        <v>10.42</v>
      </c>
      <c r="G1464" s="28">
        <f>STOCK!$F1464*STOCK!$E1464</f>
        <v>0</v>
      </c>
      <c r="H1464" s="29"/>
    </row>
    <row r="1465" spans="1:8">
      <c r="A1465" s="17" t="s">
        <v>498</v>
      </c>
      <c r="B1465" s="17" t="s">
        <v>160</v>
      </c>
      <c r="C1465" s="26" t="s">
        <v>9</v>
      </c>
      <c r="D1465" s="26"/>
      <c r="E1465" s="26">
        <v>0</v>
      </c>
      <c r="F1465" s="31">
        <v>9.5</v>
      </c>
      <c r="G1465" s="28">
        <f>STOCK!$F1465*STOCK!$E1465</f>
        <v>0</v>
      </c>
      <c r="H1465" s="29"/>
    </row>
    <row r="1466" spans="1:8">
      <c r="A1466" s="12" t="s">
        <v>1032</v>
      </c>
      <c r="B1466" s="12" t="s">
        <v>1143</v>
      </c>
      <c r="C1466" s="25" t="s">
        <v>13</v>
      </c>
      <c r="D1466" s="26"/>
      <c r="E1466" s="26">
        <v>0</v>
      </c>
      <c r="F1466" s="27">
        <v>1</v>
      </c>
      <c r="G1466" s="28">
        <f>STOCK!$F1466*STOCK!$E1466</f>
        <v>0</v>
      </c>
      <c r="H1466" s="29"/>
    </row>
    <row r="1467" spans="1:8">
      <c r="A1467" s="17" t="s">
        <v>21</v>
      </c>
      <c r="B1467" s="17" t="s">
        <v>161</v>
      </c>
      <c r="C1467" s="26" t="s">
        <v>9</v>
      </c>
      <c r="D1467" s="26"/>
      <c r="E1467" s="26">
        <v>0</v>
      </c>
      <c r="F1467" s="31">
        <v>0.98</v>
      </c>
      <c r="G1467" s="28">
        <f>STOCK!$F1467*STOCK!$E1467</f>
        <v>0</v>
      </c>
      <c r="H1467" s="29"/>
    </row>
    <row r="1468" spans="1:8">
      <c r="A1468" s="12" t="s">
        <v>27</v>
      </c>
      <c r="B1468" s="12" t="s">
        <v>364</v>
      </c>
      <c r="C1468" s="25" t="s">
        <v>9</v>
      </c>
      <c r="D1468" s="26"/>
      <c r="E1468" s="26">
        <v>0</v>
      </c>
      <c r="F1468" s="27">
        <v>2.5</v>
      </c>
      <c r="G1468" s="28">
        <f>STOCK!$F1468*STOCK!$E1468</f>
        <v>0</v>
      </c>
      <c r="H1468" s="29"/>
    </row>
    <row r="1469" spans="1:8">
      <c r="A1469" s="17" t="s">
        <v>27</v>
      </c>
      <c r="B1469" s="17" t="s">
        <v>162</v>
      </c>
      <c r="C1469" s="26" t="s">
        <v>9</v>
      </c>
      <c r="D1469" s="26"/>
      <c r="E1469" s="26">
        <v>0</v>
      </c>
      <c r="F1469" s="31">
        <v>9.23</v>
      </c>
      <c r="G1469" s="28">
        <f>STOCK!$F1469*STOCK!$E1469</f>
        <v>0</v>
      </c>
      <c r="H1469" s="29"/>
    </row>
    <row r="1470" spans="1:8">
      <c r="B1470" s="12" t="s">
        <v>1011</v>
      </c>
      <c r="C1470" s="25" t="s">
        <v>9</v>
      </c>
      <c r="D1470" s="26">
        <v>6</v>
      </c>
      <c r="E1470" s="26">
        <v>6</v>
      </c>
      <c r="F1470" s="27">
        <v>14.4</v>
      </c>
      <c r="G1470" s="28">
        <f>STOCK!$F1470*STOCK!$E1470</f>
        <v>86.4</v>
      </c>
      <c r="H1470" s="29"/>
    </row>
    <row r="1471" spans="1:8">
      <c r="A1471" s="17" t="s">
        <v>31</v>
      </c>
      <c r="B1471" s="17" t="s">
        <v>163</v>
      </c>
      <c r="C1471" s="26" t="s">
        <v>13</v>
      </c>
      <c r="D1471" s="26"/>
      <c r="E1471" s="26">
        <v>0</v>
      </c>
      <c r="F1471" s="31"/>
      <c r="G1471" s="28">
        <f>STOCK!$F1471*STOCK!$E1471</f>
        <v>0</v>
      </c>
      <c r="H1471" s="29"/>
    </row>
    <row r="1472" spans="1:8">
      <c r="A1472" s="17" t="s">
        <v>31</v>
      </c>
      <c r="B1472" s="17" t="s">
        <v>164</v>
      </c>
      <c r="C1472" s="26" t="s">
        <v>13</v>
      </c>
      <c r="D1472" s="26"/>
      <c r="E1472" s="26">
        <v>0</v>
      </c>
      <c r="F1472" s="31">
        <v>4</v>
      </c>
      <c r="G1472" s="28">
        <f>STOCK!$F1472*STOCK!$E1472</f>
        <v>0</v>
      </c>
      <c r="H1472" s="29"/>
    </row>
    <row r="1473" spans="1:8">
      <c r="A1473" s="17" t="s">
        <v>498</v>
      </c>
      <c r="B1473" s="17" t="s">
        <v>165</v>
      </c>
      <c r="C1473" s="26" t="s">
        <v>13</v>
      </c>
      <c r="D1473" s="26"/>
      <c r="E1473" s="26">
        <v>0</v>
      </c>
      <c r="F1473" s="31">
        <v>1.29</v>
      </c>
      <c r="G1473" s="28">
        <f>STOCK!$F1473*STOCK!$E1473</f>
        <v>0</v>
      </c>
      <c r="H1473" s="29"/>
    </row>
    <row r="1474" spans="1:8">
      <c r="A1474" s="17" t="s">
        <v>498</v>
      </c>
      <c r="B1474" s="17" t="s">
        <v>166</v>
      </c>
      <c r="C1474" s="26" t="s">
        <v>11</v>
      </c>
      <c r="D1474" s="26"/>
      <c r="E1474" s="26">
        <v>0</v>
      </c>
      <c r="F1474" s="31">
        <v>3.44</v>
      </c>
      <c r="G1474" s="28">
        <f>STOCK!$F1474*STOCK!$E1474</f>
        <v>0</v>
      </c>
      <c r="H1474" s="29"/>
    </row>
    <row r="1475" spans="1:8">
      <c r="A1475" s="17" t="s">
        <v>498</v>
      </c>
      <c r="B1475" s="17" t="s">
        <v>167</v>
      </c>
      <c r="C1475" s="26" t="s">
        <v>9</v>
      </c>
      <c r="D1475" s="26"/>
      <c r="E1475" s="26">
        <v>0</v>
      </c>
      <c r="F1475" s="31">
        <v>20.8</v>
      </c>
      <c r="G1475" s="28">
        <f>STOCK!$F1475*STOCK!$E1475</f>
        <v>0</v>
      </c>
      <c r="H1475" s="29"/>
    </row>
    <row r="1476" spans="1:8">
      <c r="B1476" s="12" t="s">
        <v>1012</v>
      </c>
      <c r="C1476" s="25" t="s">
        <v>13</v>
      </c>
      <c r="D1476" s="26">
        <v>6</v>
      </c>
      <c r="E1476" s="26">
        <v>6</v>
      </c>
      <c r="F1476" s="27">
        <v>1.4</v>
      </c>
      <c r="G1476" s="28">
        <f>STOCK!$F1476*STOCK!$E1476</f>
        <v>8.4</v>
      </c>
      <c r="H1476" s="29"/>
    </row>
    <row r="1477" spans="1:8">
      <c r="A1477" s="17" t="s">
        <v>22</v>
      </c>
      <c r="B1477" s="17" t="s">
        <v>168</v>
      </c>
      <c r="C1477" s="26" t="s">
        <v>1413</v>
      </c>
      <c r="D1477" s="26"/>
      <c r="E1477" s="26">
        <v>0</v>
      </c>
      <c r="F1477" s="31">
        <v>0.78</v>
      </c>
      <c r="G1477" s="28">
        <f>STOCK!$F1477*STOCK!$E1477</f>
        <v>0</v>
      </c>
      <c r="H1477" s="29"/>
    </row>
    <row r="1478" spans="1:8">
      <c r="B1478" s="12" t="s">
        <v>1013</v>
      </c>
      <c r="C1478" s="25" t="s">
        <v>13</v>
      </c>
      <c r="D1478" s="26">
        <v>6</v>
      </c>
      <c r="E1478" s="26">
        <v>6</v>
      </c>
      <c r="F1478" s="27">
        <v>1.2</v>
      </c>
      <c r="G1478" s="28">
        <f>STOCK!$F1478*STOCK!$E1478</f>
        <v>7.2</v>
      </c>
      <c r="H1478" s="29"/>
    </row>
    <row r="1479" spans="1:8">
      <c r="A1479" s="17" t="s">
        <v>22</v>
      </c>
      <c r="B1479" s="17" t="s">
        <v>169</v>
      </c>
      <c r="C1479" s="26" t="s">
        <v>1413</v>
      </c>
      <c r="D1479" s="26"/>
      <c r="E1479" s="26">
        <v>0</v>
      </c>
      <c r="F1479" s="31"/>
      <c r="G1479" s="28">
        <f>STOCK!$F1479*STOCK!$E1479</f>
        <v>0</v>
      </c>
      <c r="H1479" s="29"/>
    </row>
    <row r="1480" spans="1:8">
      <c r="A1480" s="17" t="s">
        <v>31</v>
      </c>
      <c r="B1480" s="17" t="s">
        <v>170</v>
      </c>
      <c r="C1480" s="26" t="s">
        <v>13</v>
      </c>
      <c r="D1480" s="26"/>
      <c r="E1480" s="26">
        <v>0</v>
      </c>
      <c r="F1480" s="31"/>
      <c r="G1480" s="28">
        <f>STOCK!$F1480*STOCK!$E1480</f>
        <v>0</v>
      </c>
      <c r="H1480" s="29"/>
    </row>
    <row r="1481" spans="1:8">
      <c r="A1481" s="12" t="s">
        <v>1032</v>
      </c>
      <c r="B1481" s="12" t="s">
        <v>1770</v>
      </c>
      <c r="C1481" s="25" t="s">
        <v>99</v>
      </c>
      <c r="D1481" s="26"/>
      <c r="E1481" s="26">
        <v>0</v>
      </c>
      <c r="F1481" s="27">
        <v>6.25</v>
      </c>
      <c r="G1481" s="28">
        <f>STOCK!$F1481*STOCK!$E1481</f>
        <v>0</v>
      </c>
      <c r="H1481" s="29"/>
    </row>
    <row r="1482" spans="1:8">
      <c r="A1482" s="12" t="s">
        <v>1032</v>
      </c>
      <c r="B1482" s="12" t="s">
        <v>1469</v>
      </c>
      <c r="C1482" s="25" t="s">
        <v>1409</v>
      </c>
      <c r="D1482" s="26"/>
      <c r="E1482" s="26">
        <v>0</v>
      </c>
      <c r="F1482" s="27">
        <v>5.54</v>
      </c>
      <c r="G1482" s="28">
        <f>STOCK!$F1482*STOCK!$E1482</f>
        <v>0</v>
      </c>
      <c r="H1482" s="29"/>
    </row>
    <row r="1483" spans="1:8">
      <c r="A1483" s="17" t="s">
        <v>16</v>
      </c>
      <c r="B1483" s="17" t="s">
        <v>171</v>
      </c>
      <c r="C1483" s="26" t="s">
        <v>9</v>
      </c>
      <c r="D1483" s="26"/>
      <c r="E1483" s="26">
        <v>0</v>
      </c>
      <c r="F1483" s="31">
        <v>2</v>
      </c>
      <c r="G1483" s="28">
        <f>STOCK!$F1483*STOCK!$E1483</f>
        <v>0</v>
      </c>
      <c r="H1483" s="29"/>
    </row>
    <row r="1484" spans="1:8">
      <c r="A1484" s="12" t="s">
        <v>16</v>
      </c>
      <c r="B1484" s="12" t="s">
        <v>1014</v>
      </c>
      <c r="C1484" s="25" t="s">
        <v>9</v>
      </c>
      <c r="D1484" s="26"/>
      <c r="E1484" s="26">
        <v>0</v>
      </c>
      <c r="F1484" s="27">
        <v>4.93</v>
      </c>
      <c r="G1484" s="28">
        <f>STOCK!$F1484*STOCK!$E1484</f>
        <v>0</v>
      </c>
      <c r="H1484" s="29"/>
    </row>
    <row r="1485" spans="1:8">
      <c r="A1485" s="17" t="s">
        <v>16</v>
      </c>
      <c r="B1485" s="17" t="s">
        <v>1545</v>
      </c>
      <c r="C1485" s="26" t="s">
        <v>9</v>
      </c>
      <c r="D1485" s="26">
        <v>15</v>
      </c>
      <c r="E1485" s="26">
        <v>13</v>
      </c>
      <c r="F1485" s="31">
        <v>1.18</v>
      </c>
      <c r="G1485" s="28">
        <f>STOCK!$F1485*STOCK!$E1485</f>
        <v>15.34</v>
      </c>
      <c r="H1485" s="29"/>
    </row>
    <row r="1486" spans="1:8">
      <c r="A1486" s="17" t="s">
        <v>16</v>
      </c>
      <c r="B1486" s="17" t="s">
        <v>172</v>
      </c>
      <c r="C1486" s="26" t="s">
        <v>13</v>
      </c>
      <c r="D1486" s="26"/>
      <c r="E1486" s="26">
        <v>0</v>
      </c>
      <c r="F1486" s="31"/>
      <c r="G1486" s="28">
        <f>STOCK!$F1486*STOCK!$E1486</f>
        <v>0</v>
      </c>
      <c r="H1486" s="29"/>
    </row>
    <row r="1487" spans="1:8">
      <c r="A1487" s="12" t="s">
        <v>16</v>
      </c>
      <c r="B1487" s="12" t="s">
        <v>1016</v>
      </c>
      <c r="C1487" s="25" t="s">
        <v>13</v>
      </c>
      <c r="D1487" s="26"/>
      <c r="E1487" s="26">
        <v>0</v>
      </c>
      <c r="F1487" s="27">
        <v>2.17</v>
      </c>
      <c r="G1487" s="28">
        <f>STOCK!$F1487*STOCK!$E1487</f>
        <v>0</v>
      </c>
      <c r="H1487" s="29"/>
    </row>
    <row r="1488" spans="1:8">
      <c r="A1488" s="12" t="s">
        <v>16</v>
      </c>
      <c r="B1488" s="12" t="s">
        <v>1017</v>
      </c>
      <c r="C1488" s="25" t="s">
        <v>13</v>
      </c>
      <c r="D1488" s="26"/>
      <c r="E1488" s="26">
        <v>0</v>
      </c>
      <c r="F1488" s="27">
        <v>1.38</v>
      </c>
      <c r="G1488" s="28">
        <f>STOCK!$F1488*STOCK!$E1488</f>
        <v>0</v>
      </c>
      <c r="H1488" s="29"/>
    </row>
    <row r="1489" spans="1:8">
      <c r="A1489" s="12" t="s">
        <v>16</v>
      </c>
      <c r="B1489" s="12" t="s">
        <v>1018</v>
      </c>
      <c r="C1489" s="25" t="s">
        <v>9</v>
      </c>
      <c r="D1489" s="26"/>
      <c r="E1489" s="26">
        <v>0</v>
      </c>
      <c r="F1489" s="27">
        <v>3.64</v>
      </c>
      <c r="G1489" s="28">
        <f>STOCK!$F1489*STOCK!$E1489</f>
        <v>0</v>
      </c>
      <c r="H1489" s="29"/>
    </row>
    <row r="1490" spans="1:8">
      <c r="A1490" s="12" t="s">
        <v>16</v>
      </c>
      <c r="B1490" s="12" t="s">
        <v>1015</v>
      </c>
      <c r="C1490" s="25" t="s">
        <v>13</v>
      </c>
      <c r="D1490" s="26"/>
      <c r="E1490" s="26">
        <v>0</v>
      </c>
      <c r="F1490" s="27">
        <v>1.35</v>
      </c>
      <c r="G1490" s="28">
        <f>STOCK!$F1490*STOCK!$E1490</f>
        <v>0</v>
      </c>
      <c r="H1490" s="29"/>
    </row>
    <row r="1491" spans="1:8">
      <c r="A1491" s="17" t="s">
        <v>16</v>
      </c>
      <c r="B1491" s="17" t="s">
        <v>173</v>
      </c>
      <c r="C1491" s="26" t="s">
        <v>11</v>
      </c>
      <c r="D1491" s="26"/>
      <c r="E1491" s="26">
        <v>0</v>
      </c>
      <c r="F1491" s="31"/>
      <c r="G1491" s="28">
        <f>STOCK!$F1491*STOCK!$E1491</f>
        <v>0</v>
      </c>
      <c r="H1491" s="29"/>
    </row>
    <row r="1492" spans="1:8">
      <c r="A1492" s="17" t="s">
        <v>16</v>
      </c>
      <c r="B1492" s="17" t="s">
        <v>174</v>
      </c>
      <c r="C1492" s="26" t="s">
        <v>11</v>
      </c>
      <c r="D1492" s="26"/>
      <c r="E1492" s="26">
        <v>0</v>
      </c>
      <c r="F1492" s="31"/>
      <c r="G1492" s="28">
        <f>STOCK!$F1492*STOCK!$E1492</f>
        <v>0</v>
      </c>
      <c r="H1492" s="29"/>
    </row>
    <row r="1493" spans="1:8">
      <c r="A1493" s="17" t="s">
        <v>16</v>
      </c>
      <c r="B1493" s="17" t="s">
        <v>175</v>
      </c>
      <c r="C1493" s="26" t="s">
        <v>13</v>
      </c>
      <c r="D1493" s="26"/>
      <c r="E1493" s="26">
        <v>0</v>
      </c>
      <c r="F1493" s="31">
        <v>2.5</v>
      </c>
      <c r="G1493" s="28">
        <f>STOCK!$F1493*STOCK!$E1493</f>
        <v>0</v>
      </c>
      <c r="H1493" s="29"/>
    </row>
    <row r="1494" spans="1:8">
      <c r="A1494" s="17" t="s">
        <v>16</v>
      </c>
      <c r="B1494" s="17" t="s">
        <v>176</v>
      </c>
      <c r="C1494" s="26" t="s">
        <v>9</v>
      </c>
      <c r="D1494" s="26"/>
      <c r="E1494" s="26">
        <v>0</v>
      </c>
      <c r="F1494" s="31">
        <v>11.33</v>
      </c>
      <c r="G1494" s="28">
        <f>STOCK!$F1494*STOCK!$E1494</f>
        <v>0</v>
      </c>
      <c r="H1494" s="29"/>
    </row>
    <row r="1495" spans="1:8">
      <c r="A1495" s="17" t="s">
        <v>16</v>
      </c>
      <c r="B1495" s="17" t="s">
        <v>177</v>
      </c>
      <c r="C1495" s="26" t="s">
        <v>9</v>
      </c>
      <c r="D1495" s="26"/>
      <c r="E1495" s="26">
        <v>0</v>
      </c>
      <c r="F1495" s="31"/>
      <c r="G1495" s="28">
        <f>STOCK!$F1495*STOCK!$E1495</f>
        <v>0</v>
      </c>
      <c r="H1495" s="29"/>
    </row>
    <row r="1496" spans="1:8">
      <c r="A1496" s="17" t="s">
        <v>16</v>
      </c>
      <c r="B1496" s="17" t="s">
        <v>178</v>
      </c>
      <c r="C1496" s="26" t="s">
        <v>9</v>
      </c>
      <c r="D1496" s="26"/>
      <c r="E1496" s="26">
        <v>0</v>
      </c>
      <c r="F1496" s="31"/>
      <c r="G1496" s="28">
        <f>STOCK!$F1496*STOCK!$E1496</f>
        <v>0</v>
      </c>
      <c r="H1496" s="29"/>
    </row>
    <row r="1497" spans="1:8">
      <c r="A1497" s="12" t="s">
        <v>16</v>
      </c>
      <c r="B1497" s="12" t="s">
        <v>1019</v>
      </c>
      <c r="C1497" s="25" t="s">
        <v>9</v>
      </c>
      <c r="D1497" s="26"/>
      <c r="E1497" s="26">
        <v>0</v>
      </c>
      <c r="F1497" s="27">
        <v>4.7</v>
      </c>
      <c r="G1497" s="28">
        <f>STOCK!$F1497*STOCK!$E1497</f>
        <v>0</v>
      </c>
      <c r="H1497" s="29"/>
    </row>
    <row r="1498" spans="1:8">
      <c r="A1498" s="17" t="s">
        <v>16</v>
      </c>
      <c r="B1498" s="17" t="s">
        <v>179</v>
      </c>
      <c r="C1498" s="26" t="s">
        <v>9</v>
      </c>
      <c r="D1498" s="26"/>
      <c r="E1498" s="26">
        <v>0</v>
      </c>
      <c r="F1498" s="31"/>
      <c r="G1498" s="28">
        <f>STOCK!$F1498*STOCK!$E1498</f>
        <v>0</v>
      </c>
      <c r="H1498" s="29"/>
    </row>
    <row r="1499" spans="1:8">
      <c r="A1499" s="12" t="s">
        <v>16</v>
      </c>
      <c r="B1499" s="12" t="s">
        <v>1020</v>
      </c>
      <c r="C1499" s="25" t="s">
        <v>9</v>
      </c>
      <c r="D1499" s="26"/>
      <c r="E1499" s="26">
        <v>0</v>
      </c>
      <c r="F1499" s="27">
        <v>4.8</v>
      </c>
      <c r="G1499" s="28">
        <f>STOCK!$F1499*STOCK!$E1499</f>
        <v>0</v>
      </c>
      <c r="H1499" s="29"/>
    </row>
    <row r="1500" spans="1:8">
      <c r="A1500" s="17" t="s">
        <v>16</v>
      </c>
      <c r="B1500" s="17" t="s">
        <v>180</v>
      </c>
      <c r="C1500" s="26" t="s">
        <v>9</v>
      </c>
      <c r="D1500" s="26"/>
      <c r="E1500" s="26">
        <v>0</v>
      </c>
      <c r="F1500" s="31">
        <v>12.73</v>
      </c>
      <c r="G1500" s="28">
        <f>STOCK!$F1500*STOCK!$E1500</f>
        <v>0</v>
      </c>
      <c r="H1500" s="29"/>
    </row>
    <row r="1501" spans="1:8">
      <c r="A1501" s="17" t="s">
        <v>16</v>
      </c>
      <c r="B1501" s="17" t="s">
        <v>181</v>
      </c>
      <c r="C1501" s="26" t="s">
        <v>9</v>
      </c>
      <c r="D1501" s="26"/>
      <c r="E1501" s="26">
        <v>0</v>
      </c>
      <c r="F1501" s="31">
        <v>2.74</v>
      </c>
      <c r="G1501" s="28">
        <f>STOCK!$F1501*STOCK!$E1501</f>
        <v>0</v>
      </c>
      <c r="H1501" s="29"/>
    </row>
    <row r="1502" spans="1:8">
      <c r="A1502" s="12" t="s">
        <v>16</v>
      </c>
      <c r="B1502" s="12" t="s">
        <v>1021</v>
      </c>
      <c r="C1502" s="25" t="s">
        <v>9</v>
      </c>
      <c r="D1502" s="26"/>
      <c r="E1502" s="26">
        <v>0</v>
      </c>
      <c r="F1502" s="27">
        <v>3.15</v>
      </c>
      <c r="G1502" s="28">
        <f>STOCK!$F1502*STOCK!$E1502</f>
        <v>0</v>
      </c>
      <c r="H1502" s="29"/>
    </row>
    <row r="1503" spans="1:8">
      <c r="A1503" s="17" t="s">
        <v>16</v>
      </c>
      <c r="B1503" s="17" t="s">
        <v>1595</v>
      </c>
      <c r="C1503" s="26" t="s">
        <v>11</v>
      </c>
      <c r="D1503" s="26">
        <v>8</v>
      </c>
      <c r="E1503" s="26">
        <v>8</v>
      </c>
      <c r="F1503" s="31">
        <v>1.06</v>
      </c>
      <c r="G1503" s="28">
        <f>STOCK!$F1503*STOCK!$E1503</f>
        <v>8.48</v>
      </c>
      <c r="H1503" s="29"/>
    </row>
    <row r="1504" spans="1:8">
      <c r="A1504" s="12" t="s">
        <v>16</v>
      </c>
      <c r="B1504" s="12" t="s">
        <v>1022</v>
      </c>
      <c r="C1504" s="25" t="s">
        <v>9</v>
      </c>
      <c r="D1504" s="26"/>
      <c r="E1504" s="26">
        <v>0</v>
      </c>
      <c r="F1504" s="27">
        <v>4.04</v>
      </c>
      <c r="G1504" s="28">
        <f>STOCK!$F1504*STOCK!$E1504</f>
        <v>0</v>
      </c>
      <c r="H1504" s="29"/>
    </row>
    <row r="1505" spans="1:8">
      <c r="A1505" s="12" t="s">
        <v>16</v>
      </c>
      <c r="B1505" s="12" t="s">
        <v>1023</v>
      </c>
      <c r="C1505" s="25" t="s">
        <v>9</v>
      </c>
      <c r="D1505" s="26"/>
      <c r="E1505" s="26">
        <v>0</v>
      </c>
      <c r="F1505" s="27">
        <v>2.17</v>
      </c>
      <c r="G1505" s="28">
        <f>STOCK!$F1505*STOCK!$E1505</f>
        <v>0</v>
      </c>
      <c r="H1505" s="29"/>
    </row>
    <row r="1506" spans="1:8">
      <c r="A1506" s="12" t="s">
        <v>16</v>
      </c>
      <c r="B1506" s="12" t="s">
        <v>1024</v>
      </c>
      <c r="C1506" s="25" t="s">
        <v>9</v>
      </c>
      <c r="D1506" s="26"/>
      <c r="E1506" s="26">
        <v>0</v>
      </c>
      <c r="F1506" s="27">
        <v>2</v>
      </c>
      <c r="G1506" s="28">
        <f>STOCK!$F1506*STOCK!$E1506</f>
        <v>0</v>
      </c>
      <c r="H1506" s="29"/>
    </row>
    <row r="1507" spans="1:8">
      <c r="A1507" s="12" t="s">
        <v>16</v>
      </c>
      <c r="B1507" s="12" t="s">
        <v>1025</v>
      </c>
      <c r="C1507" s="25" t="s">
        <v>9</v>
      </c>
      <c r="D1507" s="26"/>
      <c r="E1507" s="26">
        <v>0</v>
      </c>
      <c r="F1507" s="27">
        <v>2.36</v>
      </c>
      <c r="G1507" s="28">
        <f>STOCK!$F1507*STOCK!$E1507</f>
        <v>0</v>
      </c>
      <c r="H1507" s="29"/>
    </row>
    <row r="1508" spans="1:8">
      <c r="A1508" s="12" t="s">
        <v>16</v>
      </c>
      <c r="B1508" s="12" t="s">
        <v>1026</v>
      </c>
      <c r="C1508" s="25" t="s">
        <v>9</v>
      </c>
      <c r="D1508" s="26"/>
      <c r="E1508" s="26">
        <v>0</v>
      </c>
      <c r="F1508" s="27">
        <v>3.74</v>
      </c>
      <c r="G1508" s="28">
        <f>STOCK!$F1508*STOCK!$E1508</f>
        <v>0</v>
      </c>
      <c r="H1508" s="29"/>
    </row>
    <row r="1509" spans="1:8">
      <c r="A1509" s="12" t="s">
        <v>16</v>
      </c>
      <c r="B1509" s="12" t="s">
        <v>1027</v>
      </c>
      <c r="C1509" s="25" t="s">
        <v>9</v>
      </c>
      <c r="D1509" s="26"/>
      <c r="E1509" s="26">
        <v>0</v>
      </c>
      <c r="F1509" s="27">
        <v>7.88</v>
      </c>
      <c r="G1509" s="28">
        <f>STOCK!$F1509*STOCK!$E1509</f>
        <v>0</v>
      </c>
      <c r="H1509" s="29"/>
    </row>
    <row r="1510" spans="1:8">
      <c r="A1510" s="17" t="s">
        <v>16</v>
      </c>
      <c r="B1510" s="17" t="s">
        <v>182</v>
      </c>
      <c r="C1510" s="26" t="s">
        <v>99</v>
      </c>
      <c r="D1510" s="26">
        <v>35</v>
      </c>
      <c r="E1510" s="26">
        <v>35</v>
      </c>
      <c r="F1510" s="31"/>
      <c r="G1510" s="28">
        <f>STOCK!$F1510*STOCK!$E1510</f>
        <v>0</v>
      </c>
      <c r="H1510" s="17"/>
    </row>
    <row r="1511" spans="1:8">
      <c r="A1511" s="12" t="s">
        <v>16</v>
      </c>
      <c r="B1511" s="12" t="s">
        <v>1558</v>
      </c>
      <c r="C1511" s="25" t="s">
        <v>1557</v>
      </c>
      <c r="D1511" s="26">
        <v>15</v>
      </c>
      <c r="E1511" s="26">
        <v>15</v>
      </c>
      <c r="F1511" s="27">
        <v>0.98</v>
      </c>
      <c r="G1511" s="28">
        <f>STOCK!$F1511*STOCK!$E1511</f>
        <v>14.7</v>
      </c>
      <c r="H1511" s="29"/>
    </row>
    <row r="1512" spans="1:8">
      <c r="A1512" s="12" t="s">
        <v>1032</v>
      </c>
      <c r="B1512" s="12" t="s">
        <v>1145</v>
      </c>
      <c r="C1512" s="25" t="s">
        <v>9</v>
      </c>
      <c r="D1512" s="26"/>
      <c r="E1512" s="26">
        <v>0</v>
      </c>
      <c r="F1512" s="27">
        <v>12.79</v>
      </c>
      <c r="G1512" s="28">
        <f>STOCK!$F1512*STOCK!$E1512</f>
        <v>0</v>
      </c>
      <c r="H1512" s="29"/>
    </row>
    <row r="1513" spans="1:8">
      <c r="A1513" s="12" t="s">
        <v>1032</v>
      </c>
      <c r="B1513" s="12" t="s">
        <v>1146</v>
      </c>
      <c r="C1513" s="25" t="s">
        <v>9</v>
      </c>
      <c r="D1513" s="26"/>
      <c r="E1513" s="26">
        <v>0</v>
      </c>
      <c r="F1513" s="27">
        <v>4.8</v>
      </c>
      <c r="G1513" s="28">
        <f>STOCK!$F1513*STOCK!$E1513</f>
        <v>0</v>
      </c>
      <c r="H1513" s="29"/>
    </row>
    <row r="1514" spans="1:8">
      <c r="A1514" s="12" t="s">
        <v>1032</v>
      </c>
      <c r="B1514" s="12" t="s">
        <v>1147</v>
      </c>
      <c r="C1514" s="25" t="s">
        <v>9</v>
      </c>
      <c r="D1514" s="26"/>
      <c r="E1514" s="26">
        <v>0</v>
      </c>
      <c r="F1514" s="27">
        <v>20</v>
      </c>
      <c r="G1514" s="28">
        <f>STOCK!$F1514*STOCK!$E1514</f>
        <v>0</v>
      </c>
      <c r="H1514" s="29"/>
    </row>
    <row r="1515" spans="1:8">
      <c r="A1515" s="17" t="s">
        <v>1431</v>
      </c>
      <c r="B1515" s="17" t="s">
        <v>183</v>
      </c>
      <c r="C1515" s="26" t="s">
        <v>9</v>
      </c>
      <c r="D1515" s="26">
        <v>5</v>
      </c>
      <c r="E1515" s="26">
        <v>4</v>
      </c>
      <c r="F1515" s="31">
        <v>6.38</v>
      </c>
      <c r="G1515" s="28">
        <f>STOCK!$F1515*STOCK!$E1515</f>
        <v>25.52</v>
      </c>
      <c r="H1515" s="29"/>
    </row>
    <row r="1516" spans="1:8">
      <c r="A1516" s="17" t="s">
        <v>1431</v>
      </c>
      <c r="B1516" s="17" t="s">
        <v>184</v>
      </c>
      <c r="C1516" s="26" t="s">
        <v>9</v>
      </c>
      <c r="D1516" s="26"/>
      <c r="E1516" s="26">
        <v>0</v>
      </c>
      <c r="F1516" s="31"/>
      <c r="G1516" s="28">
        <f>STOCK!$F1516*STOCK!$E1516</f>
        <v>0</v>
      </c>
      <c r="H1516" s="29"/>
    </row>
    <row r="1517" spans="1:8">
      <c r="A1517" s="12" t="s">
        <v>1032</v>
      </c>
      <c r="B1517" s="12" t="s">
        <v>1148</v>
      </c>
      <c r="C1517" s="25" t="s">
        <v>9</v>
      </c>
      <c r="D1517" s="26"/>
      <c r="E1517" s="26">
        <v>0</v>
      </c>
      <c r="F1517" s="27">
        <v>14.68</v>
      </c>
      <c r="G1517" s="28">
        <f>STOCK!$F1517*STOCK!$E1517</f>
        <v>0</v>
      </c>
      <c r="H1517" s="29"/>
    </row>
    <row r="1518" spans="1:8">
      <c r="A1518" s="17" t="s">
        <v>1431</v>
      </c>
      <c r="B1518" s="17" t="s">
        <v>185</v>
      </c>
      <c r="C1518" s="26" t="s">
        <v>9</v>
      </c>
      <c r="D1518" s="26"/>
      <c r="E1518" s="26">
        <v>0</v>
      </c>
      <c r="F1518" s="31">
        <v>7.94</v>
      </c>
      <c r="G1518" s="28">
        <f>STOCK!$F1518*STOCK!$E1518</f>
        <v>0</v>
      </c>
      <c r="H1518" s="29"/>
    </row>
    <row r="1519" spans="1:8">
      <c r="A1519" s="12" t="s">
        <v>1032</v>
      </c>
      <c r="B1519" s="12" t="s">
        <v>1149</v>
      </c>
      <c r="C1519" s="25" t="s">
        <v>9</v>
      </c>
      <c r="D1519" s="26"/>
      <c r="E1519" s="26">
        <v>0</v>
      </c>
      <c r="F1519" s="27">
        <v>0</v>
      </c>
      <c r="G1519" s="28">
        <f>STOCK!$F1519*STOCK!$E1519</f>
        <v>0</v>
      </c>
      <c r="H1519" s="29"/>
    </row>
    <row r="1520" spans="1:8">
      <c r="A1520" s="12" t="s">
        <v>1032</v>
      </c>
      <c r="B1520" s="12" t="s">
        <v>1150</v>
      </c>
      <c r="C1520" s="25" t="s">
        <v>9</v>
      </c>
      <c r="D1520" s="26"/>
      <c r="E1520" s="26">
        <v>0</v>
      </c>
      <c r="F1520" s="27">
        <v>13.48</v>
      </c>
      <c r="G1520" s="28">
        <f>STOCK!$F1520*STOCK!$E1520</f>
        <v>0</v>
      </c>
      <c r="H1520" s="29"/>
    </row>
    <row r="1521" spans="1:8">
      <c r="A1521" s="17" t="s">
        <v>1431</v>
      </c>
      <c r="B1521" s="17" t="s">
        <v>186</v>
      </c>
      <c r="C1521" s="26" t="s">
        <v>9</v>
      </c>
      <c r="D1521" s="26"/>
      <c r="E1521" s="26">
        <v>0</v>
      </c>
      <c r="F1521" s="31"/>
      <c r="G1521" s="28">
        <f>STOCK!$F1521*STOCK!$E1521</f>
        <v>0</v>
      </c>
      <c r="H1521" s="29"/>
    </row>
    <row r="1522" spans="1:8">
      <c r="A1522" s="12" t="s">
        <v>1032</v>
      </c>
      <c r="B1522" s="12" t="s">
        <v>1151</v>
      </c>
      <c r="C1522" s="25" t="s">
        <v>9</v>
      </c>
      <c r="D1522" s="26"/>
      <c r="E1522" s="26">
        <v>0</v>
      </c>
      <c r="F1522" s="27">
        <v>18</v>
      </c>
      <c r="G1522" s="28">
        <f>STOCK!$F1522*STOCK!$E1522</f>
        <v>0</v>
      </c>
      <c r="H1522" s="29"/>
    </row>
    <row r="1523" spans="1:8">
      <c r="A1523" s="12" t="s">
        <v>16</v>
      </c>
      <c r="B1523" s="12" t="s">
        <v>187</v>
      </c>
      <c r="C1523" s="25" t="s">
        <v>9</v>
      </c>
      <c r="D1523" s="26"/>
      <c r="E1523" s="26">
        <v>0</v>
      </c>
      <c r="F1523" s="27">
        <v>1.97</v>
      </c>
      <c r="G1523" s="28">
        <f>STOCK!$F1523*STOCK!$E1523</f>
        <v>0</v>
      </c>
      <c r="H1523" s="29"/>
    </row>
    <row r="1524" spans="1:8">
      <c r="A1524" s="17" t="s">
        <v>16</v>
      </c>
      <c r="B1524" s="17" t="s">
        <v>187</v>
      </c>
      <c r="C1524" s="26" t="s">
        <v>9</v>
      </c>
      <c r="D1524" s="26"/>
      <c r="E1524" s="26">
        <v>0</v>
      </c>
      <c r="F1524" s="31"/>
      <c r="G1524" s="28">
        <f>STOCK!$F1524*STOCK!$E1524</f>
        <v>0</v>
      </c>
      <c r="H1524" s="29"/>
    </row>
    <row r="1525" spans="1:8">
      <c r="A1525" s="12" t="s">
        <v>17</v>
      </c>
      <c r="B1525" s="12" t="s">
        <v>1350</v>
      </c>
      <c r="C1525" s="25" t="s">
        <v>295</v>
      </c>
      <c r="D1525" s="26"/>
      <c r="E1525" s="26">
        <v>0</v>
      </c>
      <c r="F1525" s="27">
        <v>7</v>
      </c>
      <c r="G1525" s="28">
        <f>STOCK!$F1525*STOCK!$E1525</f>
        <v>0</v>
      </c>
      <c r="H1525" s="29"/>
    </row>
    <row r="1526" spans="1:8">
      <c r="A1526" s="17" t="s">
        <v>15</v>
      </c>
      <c r="B1526" s="17" t="s">
        <v>188</v>
      </c>
      <c r="C1526" s="26" t="s">
        <v>9</v>
      </c>
      <c r="D1526" s="26"/>
      <c r="E1526" s="26">
        <v>0</v>
      </c>
      <c r="F1526" s="31"/>
      <c r="G1526" s="28">
        <f>STOCK!$F1526*STOCK!$E1526</f>
        <v>0</v>
      </c>
      <c r="H1526" s="29"/>
    </row>
    <row r="1527" spans="1:8">
      <c r="A1527" s="12" t="s">
        <v>1032</v>
      </c>
      <c r="B1527" s="12" t="s">
        <v>1152</v>
      </c>
      <c r="C1527" s="25" t="s">
        <v>13</v>
      </c>
      <c r="D1527" s="26"/>
      <c r="E1527" s="26">
        <v>0</v>
      </c>
      <c r="F1527" s="27">
        <v>2.7</v>
      </c>
      <c r="G1527" s="28">
        <f>STOCK!$F1527*STOCK!$E1527</f>
        <v>0</v>
      </c>
      <c r="H1527" s="29"/>
    </row>
    <row r="1528" spans="1:8">
      <c r="A1528" s="12" t="s">
        <v>498</v>
      </c>
      <c r="B1528" s="12" t="s">
        <v>189</v>
      </c>
      <c r="C1528" s="25" t="s">
        <v>9</v>
      </c>
      <c r="D1528" s="26"/>
      <c r="E1528" s="26">
        <v>0</v>
      </c>
      <c r="F1528" s="27">
        <v>7.8</v>
      </c>
      <c r="G1528" s="28">
        <f>STOCK!$F1528*STOCK!$E1528</f>
        <v>0</v>
      </c>
      <c r="H1528" s="29"/>
    </row>
    <row r="1529" spans="1:8">
      <c r="A1529" s="17" t="s">
        <v>498</v>
      </c>
      <c r="B1529" s="17" t="s">
        <v>189</v>
      </c>
      <c r="C1529" s="26" t="s">
        <v>9</v>
      </c>
      <c r="D1529" s="26"/>
      <c r="E1529" s="26">
        <v>0</v>
      </c>
      <c r="F1529" s="31">
        <v>4.2</v>
      </c>
      <c r="G1529" s="28">
        <f>STOCK!$F1529*STOCK!$E1529</f>
        <v>0</v>
      </c>
      <c r="H1529" s="29"/>
    </row>
    <row r="1530" spans="1:8">
      <c r="A1530" s="17" t="s">
        <v>498</v>
      </c>
      <c r="B1530" s="17" t="s">
        <v>190</v>
      </c>
      <c r="C1530" s="26" t="s">
        <v>9</v>
      </c>
      <c r="D1530" s="26"/>
      <c r="E1530" s="26">
        <v>0</v>
      </c>
      <c r="F1530" s="31">
        <v>37</v>
      </c>
      <c r="G1530" s="28">
        <f>STOCK!$F1530*STOCK!$E1530</f>
        <v>0</v>
      </c>
      <c r="H1530" s="29"/>
    </row>
    <row r="1531" spans="1:8">
      <c r="A1531" s="12" t="s">
        <v>1032</v>
      </c>
      <c r="B1531" s="12" t="s">
        <v>1153</v>
      </c>
      <c r="C1531" s="25" t="s">
        <v>13</v>
      </c>
      <c r="D1531" s="26"/>
      <c r="E1531" s="26">
        <v>0</v>
      </c>
      <c r="F1531" s="27">
        <v>1.45</v>
      </c>
      <c r="G1531" s="28">
        <f>STOCK!$F1531*STOCK!$E1531</f>
        <v>0</v>
      </c>
      <c r="H1531" s="29"/>
    </row>
    <row r="1532" spans="1:8">
      <c r="A1532" s="17" t="s">
        <v>15</v>
      </c>
      <c r="B1532" s="17" t="s">
        <v>191</v>
      </c>
      <c r="C1532" s="26" t="s">
        <v>9</v>
      </c>
      <c r="D1532" s="26"/>
      <c r="E1532" s="26">
        <v>0</v>
      </c>
      <c r="F1532" s="31">
        <v>17</v>
      </c>
      <c r="G1532" s="28">
        <f>STOCK!$F1532*STOCK!$E1532</f>
        <v>0</v>
      </c>
      <c r="H1532" s="29"/>
    </row>
    <row r="1533" spans="1:8">
      <c r="A1533" s="17" t="s">
        <v>15</v>
      </c>
      <c r="B1533" s="17" t="s">
        <v>192</v>
      </c>
      <c r="C1533" s="26" t="s">
        <v>9</v>
      </c>
      <c r="D1533" s="26"/>
      <c r="E1533" s="26">
        <v>0</v>
      </c>
      <c r="F1533" s="31"/>
      <c r="G1533" s="28">
        <f>STOCK!$F1533*STOCK!$E1533</f>
        <v>0</v>
      </c>
      <c r="H1533" s="29"/>
    </row>
    <row r="1534" spans="1:8">
      <c r="A1534" s="12" t="s">
        <v>15</v>
      </c>
      <c r="B1534" s="12" t="s">
        <v>366</v>
      </c>
      <c r="C1534" s="25" t="s">
        <v>9</v>
      </c>
      <c r="D1534" s="26">
        <v>3</v>
      </c>
      <c r="E1534" s="26">
        <v>3</v>
      </c>
      <c r="F1534" s="27">
        <v>13.9</v>
      </c>
      <c r="G1534" s="28">
        <f>STOCK!$F1534*STOCK!$E1534</f>
        <v>41.7</v>
      </c>
      <c r="H1534" s="29"/>
    </row>
    <row r="1535" spans="1:8">
      <c r="A1535" s="17" t="s">
        <v>21</v>
      </c>
      <c r="B1535" s="17" t="s">
        <v>193</v>
      </c>
      <c r="C1535" s="26" t="s">
        <v>9</v>
      </c>
      <c r="D1535" s="26"/>
      <c r="E1535" s="26">
        <v>0</v>
      </c>
      <c r="F1535" s="31"/>
      <c r="G1535" s="28">
        <f>STOCK!$F1535*STOCK!$E1535</f>
        <v>0</v>
      </c>
      <c r="H1535" s="29"/>
    </row>
    <row r="1536" spans="1:8">
      <c r="A1536" s="12" t="s">
        <v>21</v>
      </c>
      <c r="B1536" s="12" t="s">
        <v>194</v>
      </c>
      <c r="C1536" s="25" t="s">
        <v>9</v>
      </c>
      <c r="D1536" s="26"/>
      <c r="E1536" s="26">
        <v>0</v>
      </c>
      <c r="F1536" s="27">
        <v>9.9</v>
      </c>
      <c r="G1536" s="28">
        <f>STOCK!$F1536*STOCK!$E1536</f>
        <v>0</v>
      </c>
      <c r="H1536" s="29"/>
    </row>
    <row r="1537" spans="1:8">
      <c r="A1537" s="17" t="s">
        <v>21</v>
      </c>
      <c r="B1537" s="17" t="s">
        <v>194</v>
      </c>
      <c r="C1537" s="26" t="s">
        <v>9</v>
      </c>
      <c r="D1537" s="26"/>
      <c r="E1537" s="26">
        <v>0</v>
      </c>
      <c r="F1537" s="31">
        <v>7.5</v>
      </c>
      <c r="G1537" s="28">
        <f>STOCK!$F1537*STOCK!$E1537</f>
        <v>0</v>
      </c>
      <c r="H1537" s="29"/>
    </row>
    <row r="1538" spans="1:8">
      <c r="B1538" s="12" t="s">
        <v>1028</v>
      </c>
      <c r="C1538" s="25" t="s">
        <v>9</v>
      </c>
      <c r="D1538" s="26"/>
      <c r="E1538" s="26">
        <v>0</v>
      </c>
      <c r="F1538" s="27">
        <v>4.1399999999999997</v>
      </c>
      <c r="G1538" s="28">
        <f>STOCK!$F1538*STOCK!$E1538</f>
        <v>0</v>
      </c>
      <c r="H1538" s="29"/>
    </row>
    <row r="1539" spans="1:8">
      <c r="A1539" s="17" t="s">
        <v>44</v>
      </c>
      <c r="B1539" s="17" t="s">
        <v>195</v>
      </c>
      <c r="C1539" s="26" t="s">
        <v>9</v>
      </c>
      <c r="D1539" s="26"/>
      <c r="E1539" s="26">
        <v>0</v>
      </c>
      <c r="F1539" s="31"/>
      <c r="G1539" s="28">
        <f>STOCK!$F1539*STOCK!$E1539</f>
        <v>0</v>
      </c>
      <c r="H1539" s="29"/>
    </row>
    <row r="1540" spans="1:8">
      <c r="A1540" s="17" t="s">
        <v>21</v>
      </c>
      <c r="B1540" s="17" t="s">
        <v>196</v>
      </c>
      <c r="C1540" s="26" t="s">
        <v>9</v>
      </c>
      <c r="D1540" s="26"/>
      <c r="E1540" s="26">
        <v>0</v>
      </c>
      <c r="F1540" s="31">
        <v>3.99</v>
      </c>
      <c r="G1540" s="28">
        <f>STOCK!$F1540*STOCK!$E1540</f>
        <v>0</v>
      </c>
      <c r="H1540" s="29"/>
    </row>
    <row r="1541" spans="1:8">
      <c r="A1541" s="12" t="s">
        <v>17</v>
      </c>
      <c r="B1541" s="12" t="s">
        <v>1351</v>
      </c>
      <c r="C1541" s="25" t="s">
        <v>295</v>
      </c>
      <c r="D1541" s="26"/>
      <c r="E1541" s="26">
        <v>0</v>
      </c>
      <c r="F1541" s="27">
        <v>11</v>
      </c>
      <c r="G1541" s="28">
        <f>STOCK!$F1541*STOCK!$E1541</f>
        <v>0</v>
      </c>
      <c r="H1541" s="29"/>
    </row>
    <row r="1542" spans="1:8">
      <c r="A1542" s="17" t="s">
        <v>16</v>
      </c>
      <c r="B1542" s="17" t="s">
        <v>197</v>
      </c>
      <c r="C1542" s="26" t="s">
        <v>9</v>
      </c>
      <c r="D1542" s="26"/>
      <c r="E1542" s="26">
        <v>0</v>
      </c>
      <c r="F1542" s="31"/>
      <c r="G1542" s="28">
        <f>STOCK!$F1542*STOCK!$E1542</f>
        <v>0</v>
      </c>
      <c r="H1542" s="29"/>
    </row>
    <row r="1543" spans="1:8">
      <c r="A1543" s="17" t="s">
        <v>34</v>
      </c>
      <c r="B1543" s="17" t="s">
        <v>1507</v>
      </c>
      <c r="C1543" s="26" t="s">
        <v>13</v>
      </c>
      <c r="D1543" s="26">
        <v>8</v>
      </c>
      <c r="E1543" s="26">
        <v>5</v>
      </c>
      <c r="F1543" s="31">
        <v>20.95</v>
      </c>
      <c r="G1543" s="28">
        <f>STOCK!$F1543*STOCK!$E1543</f>
        <v>104.75</v>
      </c>
      <c r="H1543" s="29"/>
    </row>
    <row r="1544" spans="1:8">
      <c r="A1544" s="17" t="s">
        <v>16</v>
      </c>
      <c r="B1544" s="17" t="s">
        <v>198</v>
      </c>
      <c r="C1544" s="26" t="s">
        <v>13</v>
      </c>
      <c r="D1544" s="26"/>
      <c r="E1544" s="26">
        <v>0</v>
      </c>
      <c r="F1544" s="31">
        <v>32</v>
      </c>
      <c r="G1544" s="28">
        <f>STOCK!$F1544*STOCK!$E1544</f>
        <v>0</v>
      </c>
      <c r="H1544" s="29"/>
    </row>
    <row r="1545" spans="1:8">
      <c r="A1545" s="12" t="s">
        <v>16</v>
      </c>
      <c r="B1545" s="12" t="s">
        <v>1029</v>
      </c>
      <c r="C1545" s="25" t="s">
        <v>9</v>
      </c>
      <c r="D1545" s="26"/>
      <c r="E1545" s="26">
        <v>0</v>
      </c>
      <c r="F1545" s="27">
        <v>1540</v>
      </c>
      <c r="G1545" s="28">
        <f>STOCK!$F1545*STOCK!$E1545</f>
        <v>0</v>
      </c>
      <c r="H1545" s="29"/>
    </row>
    <row r="1546" spans="1:8">
      <c r="A1546" s="17" t="s">
        <v>16</v>
      </c>
      <c r="B1546" s="17" t="s">
        <v>199</v>
      </c>
      <c r="C1546" s="26" t="s">
        <v>13</v>
      </c>
      <c r="D1546" s="26"/>
      <c r="E1546" s="26">
        <v>0</v>
      </c>
      <c r="F1546" s="31">
        <v>70.5</v>
      </c>
      <c r="G1546" s="28">
        <f>STOCK!$F1546*STOCK!$E1546</f>
        <v>0</v>
      </c>
      <c r="H1546" s="29"/>
    </row>
    <row r="1547" spans="1:8">
      <c r="A1547" s="17" t="s">
        <v>29</v>
      </c>
      <c r="B1547" s="17" t="s">
        <v>200</v>
      </c>
      <c r="C1547" s="26" t="s">
        <v>13</v>
      </c>
      <c r="D1547" s="26"/>
      <c r="E1547" s="26">
        <v>0</v>
      </c>
      <c r="F1547" s="31">
        <v>36.75</v>
      </c>
      <c r="G1547" s="28">
        <f>STOCK!$F1547*STOCK!$E1547</f>
        <v>0</v>
      </c>
      <c r="H1547" s="29"/>
    </row>
    <row r="1548" spans="1:8">
      <c r="A1548" s="17" t="s">
        <v>16</v>
      </c>
      <c r="B1548" s="17" t="s">
        <v>201</v>
      </c>
      <c r="C1548" s="26" t="s">
        <v>13</v>
      </c>
      <c r="D1548" s="26"/>
      <c r="E1548" s="26">
        <v>0</v>
      </c>
      <c r="F1548" s="31">
        <v>21.75</v>
      </c>
      <c r="G1548" s="28">
        <f>STOCK!$F1548*STOCK!$E1548</f>
        <v>0</v>
      </c>
      <c r="H1548" s="29"/>
    </row>
    <row r="1549" spans="1:8">
      <c r="A1549" s="17" t="s">
        <v>498</v>
      </c>
      <c r="B1549" s="17" t="s">
        <v>202</v>
      </c>
      <c r="C1549" s="26" t="s">
        <v>9</v>
      </c>
      <c r="D1549" s="26"/>
      <c r="E1549" s="26">
        <v>0</v>
      </c>
      <c r="F1549" s="31">
        <v>8.5</v>
      </c>
      <c r="G1549" s="28">
        <f>STOCK!$F1549*STOCK!$E1549</f>
        <v>0</v>
      </c>
      <c r="H1549" s="29"/>
    </row>
    <row r="1550" spans="1:8">
      <c r="A1550" s="12" t="s">
        <v>498</v>
      </c>
      <c r="B1550" s="12" t="s">
        <v>775</v>
      </c>
      <c r="C1550" s="25" t="s">
        <v>9</v>
      </c>
      <c r="D1550" s="26"/>
      <c r="E1550" s="26">
        <v>0</v>
      </c>
      <c r="F1550" s="27">
        <v>10.7</v>
      </c>
      <c r="G1550" s="28">
        <f>STOCK!$F1550*STOCK!$E1550</f>
        <v>0</v>
      </c>
      <c r="H1550" s="29"/>
    </row>
    <row r="1551" spans="1:8">
      <c r="A1551" s="17" t="s">
        <v>498</v>
      </c>
      <c r="B1551" s="17" t="s">
        <v>203</v>
      </c>
      <c r="C1551" s="26" t="s">
        <v>9</v>
      </c>
      <c r="D1551" s="26"/>
      <c r="E1551" s="26">
        <v>0</v>
      </c>
      <c r="F1551" s="31"/>
      <c r="G1551" s="28">
        <f>STOCK!$F1551*STOCK!$E1551</f>
        <v>0</v>
      </c>
      <c r="H1551" s="29"/>
    </row>
    <row r="1552" spans="1:8">
      <c r="A1552" s="17" t="s">
        <v>498</v>
      </c>
      <c r="B1552" s="17" t="s">
        <v>204</v>
      </c>
      <c r="C1552" s="26" t="s">
        <v>9</v>
      </c>
      <c r="D1552" s="26"/>
      <c r="E1552" s="26">
        <v>0</v>
      </c>
      <c r="F1552" s="31"/>
      <c r="G1552" s="28">
        <f>STOCK!$F1552*STOCK!$E1552</f>
        <v>0</v>
      </c>
      <c r="H1552" s="29"/>
    </row>
    <row r="1553" spans="1:8">
      <c r="A1553" s="12" t="s">
        <v>498</v>
      </c>
      <c r="B1553" s="12" t="s">
        <v>776</v>
      </c>
      <c r="C1553" s="25" t="s">
        <v>9</v>
      </c>
      <c r="D1553" s="26"/>
      <c r="E1553" s="26">
        <v>0</v>
      </c>
      <c r="F1553" s="27">
        <v>22.5</v>
      </c>
      <c r="G1553" s="28">
        <f>STOCK!$F1553*STOCK!$E1553</f>
        <v>0</v>
      </c>
      <c r="H1553" s="29"/>
    </row>
    <row r="1554" spans="1:8">
      <c r="A1554" s="17" t="s">
        <v>498</v>
      </c>
      <c r="B1554" s="17" t="s">
        <v>205</v>
      </c>
      <c r="C1554" s="26" t="s">
        <v>9</v>
      </c>
      <c r="D1554" s="26"/>
      <c r="E1554" s="26">
        <v>0</v>
      </c>
      <c r="F1554" s="31">
        <v>5.5</v>
      </c>
      <c r="G1554" s="28">
        <f>STOCK!$F1554*STOCK!$E1554</f>
        <v>0</v>
      </c>
      <c r="H1554" s="29"/>
    </row>
    <row r="1555" spans="1:8">
      <c r="A1555" s="12" t="s">
        <v>498</v>
      </c>
      <c r="B1555" s="12" t="s">
        <v>777</v>
      </c>
      <c r="C1555" s="25" t="s">
        <v>9</v>
      </c>
      <c r="D1555" s="26"/>
      <c r="E1555" s="26">
        <v>0</v>
      </c>
      <c r="F1555" s="27">
        <v>7.8</v>
      </c>
      <c r="G1555" s="28">
        <f>STOCK!$F1555*STOCK!$E1555</f>
        <v>0</v>
      </c>
      <c r="H1555" s="29"/>
    </row>
    <row r="1556" spans="1:8">
      <c r="A1556" s="17" t="s">
        <v>498</v>
      </c>
      <c r="B1556" s="17" t="s">
        <v>206</v>
      </c>
      <c r="C1556" s="26" t="s">
        <v>9</v>
      </c>
      <c r="D1556" s="26"/>
      <c r="E1556" s="26">
        <v>0</v>
      </c>
      <c r="F1556" s="31">
        <v>4.8</v>
      </c>
      <c r="G1556" s="28">
        <f>STOCK!$F1556*STOCK!$E1556</f>
        <v>0</v>
      </c>
      <c r="H1556" s="29"/>
    </row>
    <row r="1557" spans="1:8">
      <c r="A1557" s="17" t="s">
        <v>498</v>
      </c>
      <c r="B1557" s="17" t="s">
        <v>207</v>
      </c>
      <c r="C1557" s="26" t="s">
        <v>9</v>
      </c>
      <c r="D1557" s="26"/>
      <c r="E1557" s="26">
        <v>0</v>
      </c>
      <c r="F1557" s="31"/>
      <c r="G1557" s="28">
        <f>STOCK!$F1557*STOCK!$E1557</f>
        <v>0</v>
      </c>
      <c r="H1557" s="29"/>
    </row>
    <row r="1558" spans="1:8">
      <c r="A1558" s="12" t="s">
        <v>17</v>
      </c>
      <c r="B1558" s="12" t="s">
        <v>1352</v>
      </c>
      <c r="C1558" s="25" t="s">
        <v>295</v>
      </c>
      <c r="D1558" s="26"/>
      <c r="E1558" s="26">
        <v>0</v>
      </c>
      <c r="F1558" s="27">
        <v>67.8</v>
      </c>
      <c r="G1558" s="28">
        <f>STOCK!$F1558*STOCK!$E1558</f>
        <v>0</v>
      </c>
      <c r="H1558" s="29"/>
    </row>
    <row r="1559" spans="1:8">
      <c r="A1559" s="17" t="s">
        <v>498</v>
      </c>
      <c r="B1559" s="17" t="s">
        <v>208</v>
      </c>
      <c r="C1559" s="26" t="s">
        <v>9</v>
      </c>
      <c r="D1559" s="26"/>
      <c r="E1559" s="26">
        <v>0</v>
      </c>
      <c r="F1559" s="31"/>
      <c r="G1559" s="28">
        <f>STOCK!$F1559*STOCK!$E1559</f>
        <v>0</v>
      </c>
      <c r="H1559" s="29"/>
    </row>
    <row r="1560" spans="1:8">
      <c r="A1560" s="17" t="s">
        <v>498</v>
      </c>
      <c r="B1560" s="17" t="s">
        <v>209</v>
      </c>
      <c r="C1560" s="26" t="s">
        <v>9</v>
      </c>
      <c r="D1560" s="26"/>
      <c r="E1560" s="26">
        <v>0</v>
      </c>
      <c r="F1560" s="31"/>
      <c r="G1560" s="28">
        <f>STOCK!$F1560*STOCK!$E1560</f>
        <v>0</v>
      </c>
      <c r="H1560" s="29"/>
    </row>
    <row r="1561" spans="1:8">
      <c r="A1561" s="12" t="s">
        <v>498</v>
      </c>
      <c r="B1561" s="12" t="s">
        <v>778</v>
      </c>
      <c r="C1561" s="25" t="s">
        <v>9</v>
      </c>
      <c r="D1561" s="26"/>
      <c r="E1561" s="26">
        <v>0</v>
      </c>
      <c r="F1561" s="27">
        <v>24.9</v>
      </c>
      <c r="G1561" s="28">
        <f>STOCK!$F1561*STOCK!$E1561</f>
        <v>0</v>
      </c>
      <c r="H1561" s="29"/>
    </row>
    <row r="1562" spans="1:8">
      <c r="A1562" s="12" t="s">
        <v>498</v>
      </c>
      <c r="B1562" s="12" t="s">
        <v>779</v>
      </c>
      <c r="C1562" s="25" t="s">
        <v>9</v>
      </c>
      <c r="D1562" s="26">
        <v>3</v>
      </c>
      <c r="E1562" s="26">
        <v>3</v>
      </c>
      <c r="F1562" s="27">
        <v>21</v>
      </c>
      <c r="G1562" s="28">
        <f>STOCK!$F1562*STOCK!$E1562</f>
        <v>63</v>
      </c>
      <c r="H1562" s="29"/>
    </row>
    <row r="1563" spans="1:8">
      <c r="A1563" s="17" t="s">
        <v>498</v>
      </c>
      <c r="B1563" s="17" t="s">
        <v>210</v>
      </c>
      <c r="C1563" s="26" t="s">
        <v>9</v>
      </c>
      <c r="D1563" s="26"/>
      <c r="E1563" s="26">
        <v>0</v>
      </c>
      <c r="F1563" s="31"/>
      <c r="G1563" s="28">
        <f>STOCK!$F1563*STOCK!$E1563</f>
        <v>0</v>
      </c>
      <c r="H1563" s="29"/>
    </row>
    <row r="1564" spans="1:8">
      <c r="A1564" s="17" t="s">
        <v>498</v>
      </c>
      <c r="B1564" s="17" t="s">
        <v>211</v>
      </c>
      <c r="C1564" s="26" t="s">
        <v>9</v>
      </c>
      <c r="D1564" s="26"/>
      <c r="E1564" s="26">
        <v>0</v>
      </c>
      <c r="F1564" s="31"/>
      <c r="G1564" s="28">
        <f>STOCK!$F1564*STOCK!$E1564</f>
        <v>0</v>
      </c>
      <c r="H1564" s="29"/>
    </row>
    <row r="1565" spans="1:8">
      <c r="B1565" s="12" t="s">
        <v>1030</v>
      </c>
      <c r="C1565" s="25" t="s">
        <v>9</v>
      </c>
      <c r="D1565" s="26"/>
      <c r="E1565" s="26">
        <v>0</v>
      </c>
      <c r="F1565" s="27">
        <v>21.42</v>
      </c>
      <c r="G1565" s="28">
        <f>STOCK!$F1565*STOCK!$E1565</f>
        <v>0</v>
      </c>
      <c r="H1565" s="29"/>
    </row>
    <row r="1566" spans="1:8">
      <c r="A1566" s="12" t="s">
        <v>1032</v>
      </c>
      <c r="B1566" s="12" t="s">
        <v>1771</v>
      </c>
      <c r="C1566" s="25" t="s">
        <v>13</v>
      </c>
      <c r="D1566" s="26"/>
      <c r="E1566" s="26">
        <v>0</v>
      </c>
      <c r="F1566" s="27">
        <v>17</v>
      </c>
      <c r="G1566" s="28">
        <f>STOCK!$F1566*STOCK!$E1566</f>
        <v>0</v>
      </c>
      <c r="H1566" s="29"/>
    </row>
    <row r="1567" spans="1:8">
      <c r="A1567" s="12" t="s">
        <v>1032</v>
      </c>
      <c r="B1567" s="12" t="s">
        <v>1154</v>
      </c>
      <c r="C1567" s="25" t="s">
        <v>11</v>
      </c>
      <c r="D1567" s="26"/>
      <c r="E1567" s="26">
        <v>0</v>
      </c>
      <c r="F1567" s="27">
        <v>2.58</v>
      </c>
      <c r="G1567" s="28">
        <f>STOCK!$F1567*STOCK!$E1567</f>
        <v>0</v>
      </c>
      <c r="H1567" s="29"/>
    </row>
    <row r="1568" spans="1:8">
      <c r="A1568" s="12" t="s">
        <v>1032</v>
      </c>
      <c r="B1568" s="12" t="s">
        <v>1155</v>
      </c>
      <c r="C1568" s="25" t="s">
        <v>11</v>
      </c>
      <c r="D1568" s="26">
        <v>4</v>
      </c>
      <c r="E1568" s="26">
        <v>3</v>
      </c>
      <c r="F1568" s="27">
        <v>6.24</v>
      </c>
      <c r="G1568" s="28">
        <f>STOCK!$F1568*STOCK!$E1568</f>
        <v>18.72</v>
      </c>
      <c r="H1568" s="29"/>
    </row>
    <row r="1569" spans="1:8">
      <c r="A1569" s="17" t="s">
        <v>1431</v>
      </c>
      <c r="B1569" s="17" t="s">
        <v>212</v>
      </c>
      <c r="C1569" s="26" t="s">
        <v>13</v>
      </c>
      <c r="D1569" s="26"/>
      <c r="E1569" s="26">
        <v>0</v>
      </c>
      <c r="F1569" s="31"/>
      <c r="G1569" s="28">
        <f>STOCK!$F1569*STOCK!$E1569</f>
        <v>0</v>
      </c>
      <c r="H1569" s="29"/>
    </row>
    <row r="1570" spans="1:8">
      <c r="A1570" s="12" t="s">
        <v>1032</v>
      </c>
      <c r="B1570" s="12" t="s">
        <v>1156</v>
      </c>
      <c r="C1570" s="25" t="s">
        <v>13</v>
      </c>
      <c r="D1570" s="26"/>
      <c r="E1570" s="26">
        <v>0</v>
      </c>
      <c r="F1570" s="27">
        <v>1</v>
      </c>
      <c r="G1570" s="28">
        <f>STOCK!$F1570*STOCK!$E1570</f>
        <v>0</v>
      </c>
      <c r="H1570" s="29"/>
    </row>
    <row r="1571" spans="1:8">
      <c r="A1571" s="12" t="s">
        <v>1032</v>
      </c>
      <c r="B1571" s="12" t="s">
        <v>1157</v>
      </c>
      <c r="C1571" s="25" t="s">
        <v>9</v>
      </c>
      <c r="D1571" s="26"/>
      <c r="E1571" s="26">
        <v>0</v>
      </c>
      <c r="F1571" s="27">
        <v>3.97</v>
      </c>
      <c r="G1571" s="28">
        <f>STOCK!$F1571*STOCK!$E1571</f>
        <v>0</v>
      </c>
      <c r="H1571" s="29"/>
    </row>
    <row r="1572" spans="1:8">
      <c r="A1572" s="12" t="s">
        <v>17</v>
      </c>
      <c r="B1572" s="12" t="s">
        <v>1353</v>
      </c>
      <c r="C1572" s="25" t="s">
        <v>295</v>
      </c>
      <c r="D1572" s="26"/>
      <c r="E1572" s="26">
        <v>0</v>
      </c>
      <c r="F1572" s="27">
        <v>8.9</v>
      </c>
      <c r="G1572" s="28">
        <f>STOCK!$F1572*STOCK!$E1572</f>
        <v>0</v>
      </c>
      <c r="H1572" s="29"/>
    </row>
    <row r="1573" spans="1:8">
      <c r="A1573" s="17" t="s">
        <v>1431</v>
      </c>
      <c r="B1573" s="17" t="s">
        <v>213</v>
      </c>
      <c r="C1573" s="26" t="s">
        <v>13</v>
      </c>
      <c r="D1573" s="26"/>
      <c r="E1573" s="26">
        <v>0</v>
      </c>
      <c r="F1573" s="31"/>
      <c r="G1573" s="28">
        <f>STOCK!$F1573*STOCK!$E1573</f>
        <v>0</v>
      </c>
      <c r="H1573" s="29"/>
    </row>
    <row r="1574" spans="1:8">
      <c r="A1574" s="12" t="s">
        <v>1032</v>
      </c>
      <c r="B1574" s="12" t="s">
        <v>1158</v>
      </c>
      <c r="C1574" s="25" t="s">
        <v>13</v>
      </c>
      <c r="D1574" s="26"/>
      <c r="E1574" s="26">
        <v>0</v>
      </c>
      <c r="F1574" s="27">
        <v>5.47</v>
      </c>
      <c r="G1574" s="28">
        <f>STOCK!$F1574*STOCK!$E1574</f>
        <v>0</v>
      </c>
      <c r="H1574" s="29"/>
    </row>
    <row r="1575" spans="1:8">
      <c r="A1575" s="17" t="s">
        <v>1433</v>
      </c>
      <c r="B1575" s="17" t="s">
        <v>214</v>
      </c>
      <c r="C1575" s="26" t="s">
        <v>24</v>
      </c>
      <c r="D1575" s="26"/>
      <c r="E1575" s="26">
        <v>0</v>
      </c>
      <c r="F1575" s="31">
        <v>19.010000000000002</v>
      </c>
      <c r="G1575" s="28">
        <f>STOCK!$F1575*STOCK!$E1575</f>
        <v>0</v>
      </c>
      <c r="H1575" s="29"/>
    </row>
    <row r="1576" spans="1:8">
      <c r="A1576" s="17" t="s">
        <v>1433</v>
      </c>
      <c r="B1576" s="17" t="s">
        <v>215</v>
      </c>
      <c r="C1576" s="26" t="s">
        <v>13</v>
      </c>
      <c r="D1576" s="26"/>
      <c r="E1576" s="26">
        <v>0</v>
      </c>
      <c r="F1576" s="31">
        <v>7.7</v>
      </c>
      <c r="G1576" s="28">
        <f>STOCK!$F1576*STOCK!$E1576</f>
        <v>0</v>
      </c>
      <c r="H1576" s="29"/>
    </row>
    <row r="1577" spans="1:8">
      <c r="A1577" s="17" t="s">
        <v>1433</v>
      </c>
      <c r="B1577" s="17" t="s">
        <v>216</v>
      </c>
      <c r="C1577" s="26" t="s">
        <v>13</v>
      </c>
      <c r="D1577" s="26"/>
      <c r="E1577" s="26">
        <v>0</v>
      </c>
      <c r="F1577" s="31">
        <v>19.899999999999999</v>
      </c>
      <c r="G1577" s="28">
        <f>STOCK!$F1577*STOCK!$E1577</f>
        <v>0</v>
      </c>
      <c r="H1577" s="29"/>
    </row>
    <row r="1578" spans="1:8">
      <c r="A1578" s="17" t="s">
        <v>1433</v>
      </c>
      <c r="B1578" s="17" t="s">
        <v>217</v>
      </c>
      <c r="C1578" s="26" t="s">
        <v>13</v>
      </c>
      <c r="D1578" s="26"/>
      <c r="E1578" s="26">
        <v>0</v>
      </c>
      <c r="F1578" s="31"/>
      <c r="G1578" s="28">
        <f>STOCK!$F1578*STOCK!$E1578</f>
        <v>0</v>
      </c>
      <c r="H1578" s="29"/>
    </row>
    <row r="1579" spans="1:8">
      <c r="A1579" s="17" t="s">
        <v>1433</v>
      </c>
      <c r="B1579" s="17" t="s">
        <v>218</v>
      </c>
      <c r="C1579" s="26" t="s">
        <v>9</v>
      </c>
      <c r="D1579" s="26"/>
      <c r="E1579" s="26">
        <v>0</v>
      </c>
      <c r="F1579" s="31">
        <v>26.1</v>
      </c>
      <c r="G1579" s="28">
        <f>STOCK!$F1579*STOCK!$E1579</f>
        <v>0</v>
      </c>
      <c r="H1579" s="29"/>
    </row>
    <row r="1580" spans="1:8">
      <c r="A1580" s="17" t="s">
        <v>1433</v>
      </c>
      <c r="B1580" s="17" t="s">
        <v>219</v>
      </c>
      <c r="C1580" s="26" t="s">
        <v>13</v>
      </c>
      <c r="D1580" s="26"/>
      <c r="E1580" s="26">
        <v>0</v>
      </c>
      <c r="F1580" s="31">
        <v>15.1</v>
      </c>
      <c r="G1580" s="28">
        <f>STOCK!$F1580*STOCK!$E1580</f>
        <v>0</v>
      </c>
      <c r="H1580" s="29"/>
    </row>
    <row r="1581" spans="1:8">
      <c r="A1581" s="17" t="s">
        <v>1433</v>
      </c>
      <c r="B1581" s="17" t="s">
        <v>220</v>
      </c>
      <c r="C1581" s="26" t="s">
        <v>13</v>
      </c>
      <c r="D1581" s="26"/>
      <c r="E1581" s="26">
        <v>0</v>
      </c>
      <c r="F1581" s="31">
        <v>6.08</v>
      </c>
      <c r="G1581" s="28">
        <f>STOCK!$F1581*STOCK!$E1581</f>
        <v>0</v>
      </c>
      <c r="H1581" s="29"/>
    </row>
    <row r="1582" spans="1:8">
      <c r="A1582" s="17" t="s">
        <v>1433</v>
      </c>
      <c r="B1582" s="17" t="s">
        <v>221</v>
      </c>
      <c r="C1582" s="26" t="s">
        <v>13</v>
      </c>
      <c r="D1582" s="26"/>
      <c r="E1582" s="26">
        <v>0</v>
      </c>
      <c r="F1582" s="31"/>
      <c r="G1582" s="28">
        <f>STOCK!$F1582*STOCK!$E1582</f>
        <v>0</v>
      </c>
      <c r="H1582" s="29"/>
    </row>
    <row r="1583" spans="1:8">
      <c r="A1583" s="17" t="s">
        <v>504</v>
      </c>
      <c r="B1583" s="17" t="s">
        <v>1602</v>
      </c>
      <c r="C1583" s="26" t="s">
        <v>11</v>
      </c>
      <c r="D1583" s="26">
        <v>10</v>
      </c>
      <c r="E1583" s="26">
        <v>10</v>
      </c>
      <c r="F1583" s="31">
        <v>7.09</v>
      </c>
      <c r="G1583" s="28">
        <f>STOCK!$F1583*STOCK!$E1583</f>
        <v>70.900000000000006</v>
      </c>
      <c r="H1583" s="29"/>
    </row>
    <row r="1584" spans="1:8">
      <c r="A1584" s="12" t="s">
        <v>504</v>
      </c>
      <c r="B1584" s="12" t="s">
        <v>1544</v>
      </c>
      <c r="C1584" s="25" t="s">
        <v>13</v>
      </c>
      <c r="D1584" s="26">
        <v>12</v>
      </c>
      <c r="E1584" s="26">
        <v>11</v>
      </c>
      <c r="F1584" s="27">
        <v>6.45</v>
      </c>
      <c r="G1584" s="28">
        <f>STOCK!$F1584*STOCK!$E1584</f>
        <v>70.95</v>
      </c>
      <c r="H1584" s="29"/>
    </row>
    <row r="1585" spans="1:8">
      <c r="A1585" s="17" t="s">
        <v>17</v>
      </c>
      <c r="B1585" s="17" t="s">
        <v>222</v>
      </c>
      <c r="C1585" s="26" t="s">
        <v>13</v>
      </c>
      <c r="D1585" s="26">
        <v>6</v>
      </c>
      <c r="E1585" s="26">
        <v>6</v>
      </c>
      <c r="F1585" s="31">
        <v>5.56</v>
      </c>
      <c r="G1585" s="28">
        <f>STOCK!$F1585*STOCK!$E1585</f>
        <v>33.36</v>
      </c>
      <c r="H1585" s="29"/>
    </row>
    <row r="1586" spans="1:8">
      <c r="A1586" s="17" t="s">
        <v>17</v>
      </c>
      <c r="B1586" s="17" t="s">
        <v>223</v>
      </c>
      <c r="C1586" s="26" t="s">
        <v>13</v>
      </c>
      <c r="D1586" s="26">
        <v>6</v>
      </c>
      <c r="E1586" s="26">
        <v>6</v>
      </c>
      <c r="F1586" s="31">
        <v>10.86</v>
      </c>
      <c r="G1586" s="28">
        <f>STOCK!$F1586*STOCK!$E1586</f>
        <v>65.16</v>
      </c>
      <c r="H1586" s="29"/>
    </row>
    <row r="1587" spans="1:8">
      <c r="B1587" s="12" t="s">
        <v>1031</v>
      </c>
      <c r="C1587" s="25" t="s">
        <v>13</v>
      </c>
      <c r="D1587" s="26"/>
      <c r="E1587" s="26">
        <v>0</v>
      </c>
      <c r="F1587" s="27">
        <v>1.2</v>
      </c>
      <c r="G1587" s="28">
        <f>STOCK!$F1587*STOCK!$E1587</f>
        <v>0</v>
      </c>
      <c r="H1587" s="29"/>
    </row>
    <row r="1588" spans="1:8">
      <c r="A1588" s="17" t="s">
        <v>31</v>
      </c>
      <c r="B1588" s="17" t="s">
        <v>224</v>
      </c>
      <c r="C1588" s="26" t="s">
        <v>13</v>
      </c>
      <c r="D1588" s="26"/>
      <c r="E1588" s="26">
        <v>0</v>
      </c>
      <c r="F1588" s="31">
        <v>7.3</v>
      </c>
      <c r="G1588" s="28">
        <f>STOCK!$F1588*STOCK!$E1588</f>
        <v>0</v>
      </c>
      <c r="H1588" s="29"/>
    </row>
    <row r="1589" spans="1:8">
      <c r="A1589" s="17" t="s">
        <v>21</v>
      </c>
      <c r="B1589" s="17" t="s">
        <v>225</v>
      </c>
      <c r="C1589" s="26" t="s">
        <v>9</v>
      </c>
      <c r="D1589" s="26"/>
      <c r="E1589" s="26">
        <v>0</v>
      </c>
      <c r="F1589" s="31"/>
      <c r="G1589" s="28">
        <f>STOCK!$F1589*STOCK!$E1589</f>
        <v>0</v>
      </c>
      <c r="H1589" s="29"/>
    </row>
    <row r="1590" spans="1:8">
      <c r="A1590" s="17" t="s">
        <v>15</v>
      </c>
      <c r="B1590" s="17" t="s">
        <v>226</v>
      </c>
      <c r="C1590" s="26" t="s">
        <v>9</v>
      </c>
      <c r="D1590" s="26"/>
      <c r="E1590" s="26">
        <v>0</v>
      </c>
      <c r="F1590" s="31">
        <v>9.1199999999999992</v>
      </c>
      <c r="G1590" s="28">
        <f>STOCK!$F1590*STOCK!$E1590</f>
        <v>0</v>
      </c>
      <c r="H1590" s="29"/>
    </row>
    <row r="1591" spans="1:8">
      <c r="A1591" s="12" t="s">
        <v>27</v>
      </c>
      <c r="B1591" s="13" t="s">
        <v>1530</v>
      </c>
      <c r="C1591" s="25" t="s">
        <v>9</v>
      </c>
      <c r="D1591" s="26">
        <v>10</v>
      </c>
      <c r="E1591" s="26">
        <v>8</v>
      </c>
      <c r="F1591" s="27">
        <v>17.350000000000001</v>
      </c>
      <c r="G1591" s="28">
        <f>STOCK!$F1591*STOCK!$E1591</f>
        <v>138.80000000000001</v>
      </c>
      <c r="H1591" s="29"/>
    </row>
    <row r="1592" spans="1:8">
      <c r="A1592" s="12" t="s">
        <v>21</v>
      </c>
      <c r="B1592" s="12" t="s">
        <v>367</v>
      </c>
      <c r="C1592" s="25" t="s">
        <v>9</v>
      </c>
      <c r="D1592" s="26"/>
      <c r="E1592" s="26">
        <v>0</v>
      </c>
      <c r="F1592" s="27">
        <v>10.29</v>
      </c>
      <c r="G1592" s="28">
        <f>STOCK!$F1592*STOCK!$E1592</f>
        <v>0</v>
      </c>
      <c r="H1592" s="29"/>
    </row>
    <row r="1593" spans="1:8">
      <c r="A1593" s="12" t="s">
        <v>15</v>
      </c>
      <c r="B1593" s="13" t="s">
        <v>1546</v>
      </c>
      <c r="C1593" s="25" t="s">
        <v>9</v>
      </c>
      <c r="D1593" s="26"/>
      <c r="E1593" s="26">
        <v>0</v>
      </c>
      <c r="F1593" s="27">
        <v>12</v>
      </c>
      <c r="G1593" s="28">
        <f>STOCK!$F1593*STOCK!$E1593</f>
        <v>0</v>
      </c>
      <c r="H1593" s="29"/>
    </row>
    <row r="1594" spans="1:8">
      <c r="A1594" s="17" t="s">
        <v>498</v>
      </c>
      <c r="B1594" s="17" t="s">
        <v>227</v>
      </c>
      <c r="C1594" s="26" t="s">
        <v>9</v>
      </c>
      <c r="D1594" s="26"/>
      <c r="E1594" s="26">
        <v>0</v>
      </c>
      <c r="F1594" s="31"/>
      <c r="G1594" s="28">
        <f>STOCK!$F1594*STOCK!$E1594</f>
        <v>0</v>
      </c>
      <c r="H1594" s="29"/>
    </row>
    <row r="1595" spans="1:8">
      <c r="A1595" s="12" t="s">
        <v>1032</v>
      </c>
      <c r="B1595" s="12" t="s">
        <v>1159</v>
      </c>
      <c r="C1595" s="25" t="s">
        <v>13</v>
      </c>
      <c r="D1595" s="26"/>
      <c r="E1595" s="26">
        <v>0</v>
      </c>
      <c r="F1595" s="27">
        <v>15.12</v>
      </c>
      <c r="G1595" s="28">
        <f>STOCK!$F1595*STOCK!$E1595</f>
        <v>0</v>
      </c>
      <c r="H1595" s="29"/>
    </row>
    <row r="1596" spans="1:8">
      <c r="A1596" s="17" t="s">
        <v>17</v>
      </c>
      <c r="B1596" s="17" t="s">
        <v>228</v>
      </c>
      <c r="C1596" s="26" t="s">
        <v>13</v>
      </c>
      <c r="D1596" s="26">
        <v>8</v>
      </c>
      <c r="E1596" s="26">
        <v>8</v>
      </c>
      <c r="F1596" s="31"/>
      <c r="G1596" s="28">
        <f>STOCK!$F1596*STOCK!$E1596</f>
        <v>0</v>
      </c>
      <c r="H1596" s="29"/>
    </row>
    <row r="1597" spans="1:8">
      <c r="A1597" s="17" t="s">
        <v>17</v>
      </c>
      <c r="B1597" s="17" t="s">
        <v>229</v>
      </c>
      <c r="C1597" s="26" t="s">
        <v>13</v>
      </c>
      <c r="D1597" s="26">
        <v>8</v>
      </c>
      <c r="E1597" s="26">
        <v>8</v>
      </c>
      <c r="F1597" s="31">
        <v>4.49</v>
      </c>
      <c r="G1597" s="28">
        <f>STOCK!$F1597*STOCK!$E1597</f>
        <v>35.92</v>
      </c>
      <c r="H1597" s="29"/>
    </row>
    <row r="1598" spans="1:8">
      <c r="A1598" s="17" t="s">
        <v>17</v>
      </c>
      <c r="B1598" s="17" t="s">
        <v>230</v>
      </c>
      <c r="C1598" s="26" t="s">
        <v>13</v>
      </c>
      <c r="D1598" s="26">
        <v>8</v>
      </c>
      <c r="E1598" s="26">
        <v>8</v>
      </c>
      <c r="F1598" s="31">
        <v>4.6500000000000004</v>
      </c>
      <c r="G1598" s="28">
        <f>STOCK!$F1598*STOCK!$E1598</f>
        <v>37.200000000000003</v>
      </c>
      <c r="H1598" s="29"/>
    </row>
    <row r="1599" spans="1:8">
      <c r="A1599" s="12" t="s">
        <v>17</v>
      </c>
      <c r="B1599" s="12" t="s">
        <v>1354</v>
      </c>
      <c r="C1599" s="25" t="s">
        <v>1405</v>
      </c>
      <c r="D1599" s="26"/>
      <c r="E1599" s="26">
        <v>0</v>
      </c>
      <c r="F1599" s="27">
        <v>2</v>
      </c>
      <c r="G1599" s="28">
        <f>STOCK!$F1599*STOCK!$E1599</f>
        <v>0</v>
      </c>
      <c r="H1599" s="29"/>
    </row>
    <row r="1600" spans="1:8">
      <c r="A1600" s="17" t="s">
        <v>17</v>
      </c>
      <c r="B1600" s="17" t="s">
        <v>231</v>
      </c>
      <c r="C1600" s="26" t="s">
        <v>24</v>
      </c>
      <c r="D1600" s="26">
        <v>8</v>
      </c>
      <c r="E1600" s="26">
        <v>8</v>
      </c>
      <c r="F1600" s="31">
        <v>1.32</v>
      </c>
      <c r="G1600" s="28">
        <f>STOCK!$F1600*STOCK!$E1600</f>
        <v>10.56</v>
      </c>
      <c r="H1600" s="29"/>
    </row>
    <row r="1601" spans="1:8">
      <c r="A1601" s="17" t="s">
        <v>17</v>
      </c>
      <c r="B1601" s="17" t="s">
        <v>232</v>
      </c>
      <c r="C1601" s="26" t="s">
        <v>24</v>
      </c>
      <c r="D1601" s="26">
        <v>8</v>
      </c>
      <c r="E1601" s="26">
        <v>8</v>
      </c>
      <c r="F1601" s="31"/>
      <c r="G1601" s="28">
        <f>STOCK!$F1601*STOCK!$E1601</f>
        <v>0</v>
      </c>
      <c r="H1601" s="29"/>
    </row>
    <row r="1602" spans="1:8">
      <c r="A1602" s="17" t="s">
        <v>17</v>
      </c>
      <c r="B1602" s="17" t="s">
        <v>233</v>
      </c>
      <c r="C1602" s="26" t="s">
        <v>13</v>
      </c>
      <c r="D1602" s="26">
        <v>8</v>
      </c>
      <c r="E1602" s="26">
        <v>8</v>
      </c>
      <c r="F1602" s="31">
        <v>3.03</v>
      </c>
      <c r="G1602" s="28">
        <f>STOCK!$F1602*STOCK!$E1602</f>
        <v>24.24</v>
      </c>
      <c r="H1602" s="29"/>
    </row>
    <row r="1603" spans="1:8">
      <c r="A1603" s="17" t="s">
        <v>17</v>
      </c>
      <c r="B1603" s="17" t="s">
        <v>234</v>
      </c>
      <c r="C1603" s="26" t="s">
        <v>13</v>
      </c>
      <c r="D1603" s="26">
        <v>8</v>
      </c>
      <c r="E1603" s="26">
        <v>8</v>
      </c>
      <c r="F1603" s="31">
        <v>12.31</v>
      </c>
      <c r="G1603" s="28">
        <f>STOCK!$F1603*STOCK!$E1603</f>
        <v>98.48</v>
      </c>
      <c r="H1603" s="29"/>
    </row>
    <row r="1604" spans="1:8">
      <c r="A1604" s="17" t="s">
        <v>17</v>
      </c>
      <c r="B1604" s="17" t="s">
        <v>235</v>
      </c>
      <c r="C1604" s="26" t="s">
        <v>13</v>
      </c>
      <c r="D1604" s="26">
        <v>8</v>
      </c>
      <c r="E1604" s="26">
        <v>8</v>
      </c>
      <c r="F1604" s="31">
        <v>2.39</v>
      </c>
      <c r="G1604" s="28">
        <f>STOCK!$F1604*STOCK!$E1604</f>
        <v>19.12</v>
      </c>
      <c r="H1604" s="29"/>
    </row>
    <row r="1605" spans="1:8">
      <c r="A1605" s="17" t="s">
        <v>17</v>
      </c>
      <c r="B1605" s="17" t="s">
        <v>236</v>
      </c>
      <c r="C1605" s="26" t="s">
        <v>13</v>
      </c>
      <c r="D1605" s="26">
        <v>8</v>
      </c>
      <c r="E1605" s="26">
        <v>8</v>
      </c>
      <c r="F1605" s="31">
        <v>3.75</v>
      </c>
      <c r="G1605" s="28">
        <f>STOCK!$F1605*STOCK!$E1605</f>
        <v>30</v>
      </c>
      <c r="H1605" s="29"/>
    </row>
    <row r="1606" spans="1:8">
      <c r="A1606" s="17" t="s">
        <v>17</v>
      </c>
      <c r="B1606" s="17" t="s">
        <v>237</v>
      </c>
      <c r="C1606" s="26" t="s">
        <v>13</v>
      </c>
      <c r="D1606" s="26">
        <v>8</v>
      </c>
      <c r="E1606" s="26">
        <v>8</v>
      </c>
      <c r="F1606" s="31"/>
      <c r="G1606" s="28">
        <f>STOCK!$F1606*STOCK!$E1606</f>
        <v>0</v>
      </c>
      <c r="H1606" s="29"/>
    </row>
    <row r="1607" spans="1:8">
      <c r="A1607" s="17" t="s">
        <v>17</v>
      </c>
      <c r="B1607" s="17" t="s">
        <v>238</v>
      </c>
      <c r="C1607" s="26" t="s">
        <v>13</v>
      </c>
      <c r="D1607" s="26">
        <v>8</v>
      </c>
      <c r="E1607" s="26">
        <v>8</v>
      </c>
      <c r="F1607" s="31"/>
      <c r="G1607" s="28">
        <f>STOCK!$F1607*STOCK!$E1607</f>
        <v>0</v>
      </c>
      <c r="H1607" s="29"/>
    </row>
    <row r="1608" spans="1:8">
      <c r="A1608" s="17" t="s">
        <v>17</v>
      </c>
      <c r="B1608" s="17" t="s">
        <v>239</v>
      </c>
      <c r="C1608" s="26" t="s">
        <v>13</v>
      </c>
      <c r="D1608" s="26">
        <v>8</v>
      </c>
      <c r="E1608" s="26">
        <v>8</v>
      </c>
      <c r="F1608" s="31"/>
      <c r="G1608" s="28">
        <f>STOCK!$F1608*STOCK!$E1608</f>
        <v>0</v>
      </c>
      <c r="H1608" s="29"/>
    </row>
    <row r="1609" spans="1:8">
      <c r="A1609" s="17" t="s">
        <v>17</v>
      </c>
      <c r="B1609" s="17" t="s">
        <v>240</v>
      </c>
      <c r="C1609" s="26" t="s">
        <v>13</v>
      </c>
      <c r="D1609" s="26">
        <v>8</v>
      </c>
      <c r="E1609" s="26">
        <v>8</v>
      </c>
      <c r="F1609" s="31">
        <v>4.7</v>
      </c>
      <c r="G1609" s="28">
        <f>STOCK!$F1609*STOCK!$E1609</f>
        <v>37.6</v>
      </c>
      <c r="H1609" s="29"/>
    </row>
    <row r="1610" spans="1:8">
      <c r="A1610" s="17" t="s">
        <v>17</v>
      </c>
      <c r="B1610" s="17" t="s">
        <v>241</v>
      </c>
      <c r="C1610" s="26" t="s">
        <v>13</v>
      </c>
      <c r="D1610" s="26">
        <v>8</v>
      </c>
      <c r="E1610" s="26">
        <v>8</v>
      </c>
      <c r="F1610" s="31">
        <v>6.4</v>
      </c>
      <c r="G1610" s="28">
        <f>STOCK!$F1610*STOCK!$E1610</f>
        <v>51.2</v>
      </c>
      <c r="H1610" s="29"/>
    </row>
    <row r="1611" spans="1:8">
      <c r="A1611" s="12" t="s">
        <v>17</v>
      </c>
      <c r="B1611" s="12" t="s">
        <v>1355</v>
      </c>
      <c r="C1611" s="25" t="s">
        <v>295</v>
      </c>
      <c r="D1611" s="26"/>
      <c r="E1611" s="26">
        <v>0</v>
      </c>
      <c r="F1611" s="27">
        <v>2.2599999999999998</v>
      </c>
      <c r="G1611" s="28">
        <f>STOCK!$F1611*STOCK!$E1611</f>
        <v>0</v>
      </c>
      <c r="H1611" s="29"/>
    </row>
    <row r="1612" spans="1:8">
      <c r="A1612" s="12" t="s">
        <v>17</v>
      </c>
      <c r="B1612" s="12" t="s">
        <v>1356</v>
      </c>
      <c r="C1612" s="25" t="s">
        <v>295</v>
      </c>
      <c r="D1612" s="26"/>
      <c r="E1612" s="26">
        <v>0</v>
      </c>
      <c r="F1612" s="27">
        <v>2.93</v>
      </c>
      <c r="G1612" s="28">
        <f>STOCK!$F1612*STOCK!$E1612</f>
        <v>0</v>
      </c>
      <c r="H1612" s="29"/>
    </row>
    <row r="1613" spans="1:8">
      <c r="A1613" s="17" t="s">
        <v>17</v>
      </c>
      <c r="B1613" s="17" t="s">
        <v>242</v>
      </c>
      <c r="C1613" s="26" t="s">
        <v>13</v>
      </c>
      <c r="D1613" s="26">
        <v>8</v>
      </c>
      <c r="E1613" s="26">
        <v>8</v>
      </c>
      <c r="F1613" s="31">
        <v>3.41</v>
      </c>
      <c r="G1613" s="28">
        <f>STOCK!$F1613*STOCK!$E1613</f>
        <v>27.28</v>
      </c>
      <c r="H1613" s="29"/>
    </row>
    <row r="1614" spans="1:8">
      <c r="A1614" s="12" t="s">
        <v>17</v>
      </c>
      <c r="B1614" s="12" t="s">
        <v>1357</v>
      </c>
      <c r="C1614" s="25" t="s">
        <v>295</v>
      </c>
      <c r="D1614" s="26"/>
      <c r="E1614" s="26">
        <v>0</v>
      </c>
      <c r="F1614" s="27">
        <v>0</v>
      </c>
      <c r="G1614" s="28">
        <f>STOCK!$F1614*STOCK!$E1614</f>
        <v>0</v>
      </c>
      <c r="H1614" s="29"/>
    </row>
    <row r="1615" spans="1:8">
      <c r="A1615" s="17" t="s">
        <v>17</v>
      </c>
      <c r="B1615" s="17" t="s">
        <v>243</v>
      </c>
      <c r="C1615" s="26" t="s">
        <v>13</v>
      </c>
      <c r="D1615" s="26"/>
      <c r="E1615" s="26">
        <v>0</v>
      </c>
      <c r="F1615" s="31">
        <v>14.2</v>
      </c>
      <c r="G1615" s="28">
        <f>STOCK!$F1615*STOCK!$E1615</f>
        <v>0</v>
      </c>
      <c r="H1615" s="29"/>
    </row>
    <row r="1616" spans="1:8">
      <c r="A1616" s="17" t="s">
        <v>17</v>
      </c>
      <c r="B1616" s="17" t="s">
        <v>244</v>
      </c>
      <c r="C1616" s="26" t="s">
        <v>13</v>
      </c>
      <c r="D1616" s="26"/>
      <c r="E1616" s="26">
        <v>0</v>
      </c>
      <c r="F1616" s="31">
        <v>4.0599999999999996</v>
      </c>
      <c r="G1616" s="28">
        <f>STOCK!$F1616*STOCK!$E1616</f>
        <v>0</v>
      </c>
      <c r="H1616" s="29"/>
    </row>
    <row r="1617" spans="1:8">
      <c r="A1617" s="12" t="s">
        <v>17</v>
      </c>
      <c r="B1617" s="12" t="s">
        <v>1358</v>
      </c>
      <c r="C1617" s="25" t="s">
        <v>295</v>
      </c>
      <c r="D1617" s="26"/>
      <c r="E1617" s="26">
        <v>0</v>
      </c>
      <c r="F1617" s="27">
        <v>14.19</v>
      </c>
      <c r="G1617" s="28">
        <f>STOCK!$F1617*STOCK!$E1617</f>
        <v>0</v>
      </c>
      <c r="H1617" s="29"/>
    </row>
    <row r="1618" spans="1:8">
      <c r="A1618" s="17" t="s">
        <v>17</v>
      </c>
      <c r="B1618" s="17" t="s">
        <v>245</v>
      </c>
      <c r="C1618" s="26" t="s">
        <v>13</v>
      </c>
      <c r="D1618" s="26"/>
      <c r="E1618" s="26">
        <v>0</v>
      </c>
      <c r="F1618" s="31">
        <v>5.48</v>
      </c>
      <c r="G1618" s="28">
        <f>STOCK!$F1618*STOCK!$E1618</f>
        <v>0</v>
      </c>
      <c r="H1618" s="29"/>
    </row>
    <row r="1619" spans="1:8">
      <c r="A1619" s="17" t="s">
        <v>17</v>
      </c>
      <c r="B1619" s="17" t="s">
        <v>246</v>
      </c>
      <c r="C1619" s="26" t="s">
        <v>13</v>
      </c>
      <c r="D1619" s="26"/>
      <c r="E1619" s="26">
        <v>0</v>
      </c>
      <c r="F1619" s="31"/>
      <c r="G1619" s="28">
        <f>STOCK!$F1619*STOCK!$E1619</f>
        <v>0</v>
      </c>
      <c r="H1619" s="29"/>
    </row>
    <row r="1620" spans="1:8">
      <c r="A1620" s="17" t="s">
        <v>17</v>
      </c>
      <c r="B1620" s="17" t="s">
        <v>247</v>
      </c>
      <c r="C1620" s="26" t="s">
        <v>13</v>
      </c>
      <c r="D1620" s="26"/>
      <c r="E1620" s="26">
        <v>0</v>
      </c>
      <c r="F1620" s="31">
        <v>4.5999999999999996</v>
      </c>
      <c r="G1620" s="28">
        <f>STOCK!$F1620*STOCK!$E1620</f>
        <v>0</v>
      </c>
      <c r="H1620" s="29"/>
    </row>
    <row r="1621" spans="1:8">
      <c r="A1621" s="17" t="s">
        <v>17</v>
      </c>
      <c r="B1621" s="17" t="s">
        <v>248</v>
      </c>
      <c r="C1621" s="26" t="s">
        <v>24</v>
      </c>
      <c r="D1621" s="26"/>
      <c r="E1621" s="26">
        <v>0</v>
      </c>
      <c r="F1621" s="31"/>
      <c r="G1621" s="28">
        <f>STOCK!$F1621*STOCK!$E1621</f>
        <v>0</v>
      </c>
      <c r="H1621" s="29"/>
    </row>
    <row r="1622" spans="1:8">
      <c r="A1622" s="17" t="s">
        <v>17</v>
      </c>
      <c r="B1622" s="17" t="s">
        <v>249</v>
      </c>
      <c r="C1622" s="26" t="s">
        <v>13</v>
      </c>
      <c r="D1622" s="26"/>
      <c r="E1622" s="26">
        <v>0</v>
      </c>
      <c r="F1622" s="31">
        <v>7.14</v>
      </c>
      <c r="G1622" s="28">
        <f>STOCK!$F1622*STOCK!$E1622</f>
        <v>0</v>
      </c>
      <c r="H1622" s="29"/>
    </row>
    <row r="1623" spans="1:8">
      <c r="A1623" s="17" t="s">
        <v>17</v>
      </c>
      <c r="B1623" s="17" t="s">
        <v>250</v>
      </c>
      <c r="C1623" s="26" t="s">
        <v>24</v>
      </c>
      <c r="D1623" s="26"/>
      <c r="E1623" s="26">
        <v>0</v>
      </c>
      <c r="F1623" s="31">
        <v>5.98</v>
      </c>
      <c r="G1623" s="28">
        <f>STOCK!$F1623*STOCK!$E1623</f>
        <v>0</v>
      </c>
      <c r="H1623" s="29"/>
    </row>
    <row r="1624" spans="1:8">
      <c r="A1624" s="12" t="s">
        <v>17</v>
      </c>
      <c r="B1624" s="12" t="s">
        <v>1359</v>
      </c>
      <c r="C1624" s="25" t="s">
        <v>1405</v>
      </c>
      <c r="D1624" s="26"/>
      <c r="E1624" s="26">
        <v>0</v>
      </c>
      <c r="F1624" s="27">
        <v>1.44</v>
      </c>
      <c r="G1624" s="28">
        <f>STOCK!$F1624*STOCK!$E1624</f>
        <v>0</v>
      </c>
      <c r="H1624" s="29"/>
    </row>
    <row r="1625" spans="1:8">
      <c r="A1625" s="17" t="s">
        <v>17</v>
      </c>
      <c r="B1625" s="17" t="s">
        <v>251</v>
      </c>
      <c r="C1625" s="26" t="s">
        <v>13</v>
      </c>
      <c r="D1625" s="26"/>
      <c r="E1625" s="26">
        <v>0</v>
      </c>
      <c r="F1625" s="31">
        <v>4.33</v>
      </c>
      <c r="G1625" s="28">
        <f>STOCK!$F1625*STOCK!$E1625</f>
        <v>0</v>
      </c>
      <c r="H1625" s="29"/>
    </row>
    <row r="1626" spans="1:8">
      <c r="A1626" s="17" t="s">
        <v>17</v>
      </c>
      <c r="B1626" s="17" t="s">
        <v>252</v>
      </c>
      <c r="C1626" s="26" t="s">
        <v>24</v>
      </c>
      <c r="D1626" s="26"/>
      <c r="E1626" s="26">
        <v>0</v>
      </c>
      <c r="F1626" s="31">
        <v>2.1</v>
      </c>
      <c r="G1626" s="28">
        <f>STOCK!$F1626*STOCK!$E1626</f>
        <v>0</v>
      </c>
      <c r="H1626" s="29"/>
    </row>
    <row r="1627" spans="1:8">
      <c r="A1627" s="17" t="s">
        <v>17</v>
      </c>
      <c r="B1627" s="17" t="s">
        <v>253</v>
      </c>
      <c r="C1627" s="26" t="s">
        <v>13</v>
      </c>
      <c r="D1627" s="26"/>
      <c r="E1627" s="26">
        <v>0</v>
      </c>
      <c r="F1627" s="31">
        <v>7.84</v>
      </c>
      <c r="G1627" s="28">
        <f>STOCK!$F1627*STOCK!$E1627</f>
        <v>0</v>
      </c>
      <c r="H1627" s="29"/>
    </row>
    <row r="1628" spans="1:8">
      <c r="A1628" s="17" t="s">
        <v>33</v>
      </c>
      <c r="B1628" s="17" t="s">
        <v>254</v>
      </c>
      <c r="C1628" s="26" t="s">
        <v>13</v>
      </c>
      <c r="D1628" s="26"/>
      <c r="E1628" s="26">
        <v>0</v>
      </c>
      <c r="F1628" s="31"/>
      <c r="G1628" s="28">
        <f>STOCK!$F1628*STOCK!$E1628</f>
        <v>0</v>
      </c>
      <c r="H1628" s="29"/>
    </row>
    <row r="1629" spans="1:8">
      <c r="A1629" s="17" t="s">
        <v>33</v>
      </c>
      <c r="B1629" s="17" t="s">
        <v>255</v>
      </c>
      <c r="C1629" s="26" t="s">
        <v>24</v>
      </c>
      <c r="D1629" s="26"/>
      <c r="E1629" s="26">
        <v>0</v>
      </c>
      <c r="F1629" s="31"/>
      <c r="G1629" s="28">
        <f>STOCK!$F1629*STOCK!$E1629</f>
        <v>0</v>
      </c>
      <c r="H1629" s="29"/>
    </row>
    <row r="1630" spans="1:8">
      <c r="A1630" s="17" t="s">
        <v>33</v>
      </c>
      <c r="B1630" s="17" t="s">
        <v>256</v>
      </c>
      <c r="C1630" s="26" t="s">
        <v>24</v>
      </c>
      <c r="D1630" s="26"/>
      <c r="E1630" s="26">
        <v>0</v>
      </c>
      <c r="F1630" s="31"/>
      <c r="G1630" s="28">
        <f>STOCK!$F1630*STOCK!$E1630</f>
        <v>0</v>
      </c>
      <c r="H1630" s="29"/>
    </row>
    <row r="1631" spans="1:8">
      <c r="A1631" s="17" t="s">
        <v>33</v>
      </c>
      <c r="B1631" s="17" t="s">
        <v>257</v>
      </c>
      <c r="C1631" s="26" t="s">
        <v>24</v>
      </c>
      <c r="D1631" s="26"/>
      <c r="E1631" s="26">
        <v>0</v>
      </c>
      <c r="F1631" s="31">
        <v>6.6</v>
      </c>
      <c r="G1631" s="28">
        <f>STOCK!$F1631*STOCK!$E1631</f>
        <v>0</v>
      </c>
      <c r="H1631" s="29"/>
    </row>
    <row r="1632" spans="1:8">
      <c r="A1632" s="17" t="s">
        <v>33</v>
      </c>
      <c r="B1632" s="17" t="s">
        <v>258</v>
      </c>
      <c r="C1632" s="26" t="s">
        <v>24</v>
      </c>
      <c r="D1632" s="26"/>
      <c r="E1632" s="26">
        <v>0</v>
      </c>
      <c r="F1632" s="31"/>
      <c r="G1632" s="28">
        <f>STOCK!$F1632*STOCK!$E1632</f>
        <v>0</v>
      </c>
      <c r="H1632" s="29"/>
    </row>
    <row r="1633" spans="1:8">
      <c r="A1633" s="17" t="s">
        <v>33</v>
      </c>
      <c r="B1633" s="17" t="s">
        <v>259</v>
      </c>
      <c r="C1633" s="26" t="s">
        <v>24</v>
      </c>
      <c r="D1633" s="26"/>
      <c r="E1633" s="26">
        <v>0</v>
      </c>
      <c r="F1633" s="31">
        <v>3.61</v>
      </c>
      <c r="G1633" s="28">
        <f>STOCK!$F1633*STOCK!$E1633</f>
        <v>0</v>
      </c>
      <c r="H1633" s="29"/>
    </row>
    <row r="1634" spans="1:8">
      <c r="A1634" s="17" t="s">
        <v>33</v>
      </c>
      <c r="B1634" s="17" t="s">
        <v>260</v>
      </c>
      <c r="C1634" s="26" t="s">
        <v>24</v>
      </c>
      <c r="D1634" s="26"/>
      <c r="E1634" s="26">
        <v>0</v>
      </c>
      <c r="F1634" s="31"/>
      <c r="G1634" s="28">
        <f>STOCK!$F1634*STOCK!$E1634</f>
        <v>0</v>
      </c>
      <c r="H1634" s="29"/>
    </row>
    <row r="1635" spans="1:8">
      <c r="A1635" s="17" t="s">
        <v>33</v>
      </c>
      <c r="B1635" s="17" t="s">
        <v>261</v>
      </c>
      <c r="C1635" s="26" t="s">
        <v>24</v>
      </c>
      <c r="D1635" s="26"/>
      <c r="E1635" s="26">
        <v>0</v>
      </c>
      <c r="F1635" s="31"/>
      <c r="G1635" s="28">
        <f>STOCK!$F1635*STOCK!$E1635</f>
        <v>0</v>
      </c>
      <c r="H1635" s="29"/>
    </row>
    <row r="1636" spans="1:8">
      <c r="A1636" s="17" t="s">
        <v>33</v>
      </c>
      <c r="B1636" s="17" t="s">
        <v>262</v>
      </c>
      <c r="C1636" s="26" t="s">
        <v>24</v>
      </c>
      <c r="D1636" s="26"/>
      <c r="E1636" s="26">
        <v>0</v>
      </c>
      <c r="F1636" s="31"/>
      <c r="G1636" s="28">
        <f>STOCK!$F1636*STOCK!$E1636</f>
        <v>0</v>
      </c>
      <c r="H1636" s="29"/>
    </row>
    <row r="1637" spans="1:8">
      <c r="A1637" s="17" t="s">
        <v>33</v>
      </c>
      <c r="B1637" s="17" t="s">
        <v>263</v>
      </c>
      <c r="C1637" s="26" t="s">
        <v>24</v>
      </c>
      <c r="D1637" s="26"/>
      <c r="E1637" s="26">
        <v>0</v>
      </c>
      <c r="F1637" s="31">
        <v>2.0099999999999998</v>
      </c>
      <c r="G1637" s="28">
        <f>STOCK!$F1637*STOCK!$E1637</f>
        <v>0</v>
      </c>
      <c r="H1637" s="29"/>
    </row>
    <row r="1638" spans="1:8">
      <c r="A1638" s="17" t="s">
        <v>33</v>
      </c>
      <c r="B1638" s="17" t="s">
        <v>264</v>
      </c>
      <c r="C1638" s="26" t="s">
        <v>24</v>
      </c>
      <c r="D1638" s="26"/>
      <c r="E1638" s="26">
        <v>0</v>
      </c>
      <c r="F1638" s="31"/>
      <c r="G1638" s="28">
        <f>STOCK!$F1638*STOCK!$E1638</f>
        <v>0</v>
      </c>
      <c r="H1638" s="29"/>
    </row>
    <row r="1639" spans="1:8">
      <c r="A1639" s="17" t="s">
        <v>33</v>
      </c>
      <c r="B1639" s="17" t="s">
        <v>265</v>
      </c>
      <c r="C1639" s="26" t="s">
        <v>24</v>
      </c>
      <c r="D1639" s="26"/>
      <c r="E1639" s="26">
        <v>0</v>
      </c>
      <c r="F1639" s="31"/>
      <c r="G1639" s="28">
        <f>STOCK!$F1639*STOCK!$E1639</f>
        <v>0</v>
      </c>
      <c r="H1639" s="29"/>
    </row>
    <row r="1640" spans="1:8">
      <c r="A1640" s="17" t="s">
        <v>33</v>
      </c>
      <c r="B1640" s="17" t="s">
        <v>266</v>
      </c>
      <c r="C1640" s="26" t="s">
        <v>24</v>
      </c>
      <c r="D1640" s="26"/>
      <c r="E1640" s="26">
        <v>0</v>
      </c>
      <c r="F1640" s="31"/>
      <c r="G1640" s="28">
        <f>STOCK!$F1640*STOCK!$E1640</f>
        <v>0</v>
      </c>
      <c r="H1640" s="29"/>
    </row>
    <row r="1641" spans="1:8">
      <c r="A1641" s="17" t="s">
        <v>44</v>
      </c>
      <c r="B1641" s="17" t="s">
        <v>267</v>
      </c>
      <c r="C1641" s="26" t="s">
        <v>9</v>
      </c>
      <c r="D1641" s="26"/>
      <c r="E1641" s="26">
        <v>0</v>
      </c>
      <c r="F1641" s="31"/>
      <c r="G1641" s="28">
        <f>STOCK!$F1641*STOCK!$E1641</f>
        <v>0</v>
      </c>
      <c r="H1641" s="29"/>
    </row>
    <row r="1642" spans="1:8">
      <c r="A1642" s="12" t="s">
        <v>17</v>
      </c>
      <c r="B1642" s="12" t="s">
        <v>1772</v>
      </c>
      <c r="C1642" s="25" t="s">
        <v>295</v>
      </c>
      <c r="D1642" s="26"/>
      <c r="E1642" s="26">
        <v>0</v>
      </c>
      <c r="F1642" s="27">
        <v>6</v>
      </c>
      <c r="G1642" s="28">
        <f>STOCK!$F1642*STOCK!$E1642</f>
        <v>0</v>
      </c>
      <c r="H1642" s="29"/>
    </row>
    <row r="1643" spans="1:8">
      <c r="A1643" s="12" t="s">
        <v>17</v>
      </c>
      <c r="B1643" s="12" t="s">
        <v>1360</v>
      </c>
      <c r="C1643" s="25" t="s">
        <v>295</v>
      </c>
      <c r="D1643" s="26"/>
      <c r="E1643" s="26">
        <v>0</v>
      </c>
      <c r="F1643" s="27">
        <v>10.89</v>
      </c>
      <c r="G1643" s="28">
        <f>STOCK!$F1643*STOCK!$E1643</f>
        <v>0</v>
      </c>
      <c r="H1643" s="29"/>
    </row>
    <row r="1644" spans="1:8">
      <c r="A1644" s="17" t="s">
        <v>12</v>
      </c>
      <c r="B1644" s="17" t="s">
        <v>268</v>
      </c>
      <c r="C1644" s="26" t="s">
        <v>9</v>
      </c>
      <c r="D1644" s="26"/>
      <c r="E1644" s="26">
        <v>0</v>
      </c>
      <c r="F1644" s="31"/>
      <c r="G1644" s="28">
        <f>STOCK!$F1644*STOCK!$E1644</f>
        <v>0</v>
      </c>
      <c r="H1644" s="29"/>
    </row>
    <row r="1645" spans="1:8">
      <c r="A1645" s="17" t="s">
        <v>498</v>
      </c>
      <c r="B1645" s="17" t="s">
        <v>269</v>
      </c>
      <c r="C1645" s="26" t="s">
        <v>9</v>
      </c>
      <c r="D1645" s="26"/>
      <c r="E1645" s="26">
        <v>0</v>
      </c>
      <c r="F1645" s="31"/>
      <c r="G1645" s="28">
        <f>STOCK!$F1645*STOCK!$E1645</f>
        <v>0</v>
      </c>
      <c r="H1645" s="29"/>
    </row>
    <row r="1646" spans="1:8">
      <c r="A1646" s="12" t="s">
        <v>498</v>
      </c>
      <c r="B1646" s="12" t="s">
        <v>780</v>
      </c>
      <c r="C1646" s="25" t="s">
        <v>9</v>
      </c>
      <c r="D1646" s="26"/>
      <c r="E1646" s="26">
        <v>0</v>
      </c>
      <c r="F1646" s="27">
        <v>25</v>
      </c>
      <c r="G1646" s="28">
        <f>STOCK!$F1646*STOCK!$E1646</f>
        <v>0</v>
      </c>
      <c r="H1646" s="29"/>
    </row>
    <row r="1647" spans="1:8">
      <c r="A1647" s="12" t="s">
        <v>498</v>
      </c>
      <c r="B1647" s="12" t="s">
        <v>270</v>
      </c>
      <c r="C1647" s="25" t="s">
        <v>9</v>
      </c>
      <c r="D1647" s="26"/>
      <c r="E1647" s="26">
        <v>0</v>
      </c>
      <c r="F1647" s="27">
        <v>6.5</v>
      </c>
      <c r="G1647" s="28">
        <f>STOCK!$F1647*STOCK!$E1647</f>
        <v>0</v>
      </c>
      <c r="H1647" s="29"/>
    </row>
    <row r="1648" spans="1:8">
      <c r="A1648" s="17" t="s">
        <v>498</v>
      </c>
      <c r="B1648" s="17" t="s">
        <v>270</v>
      </c>
      <c r="C1648" s="26" t="s">
        <v>9</v>
      </c>
      <c r="D1648" s="26"/>
      <c r="E1648" s="26">
        <v>0</v>
      </c>
      <c r="F1648" s="31"/>
      <c r="G1648" s="28">
        <f>STOCK!$F1648*STOCK!$E1648</f>
        <v>0</v>
      </c>
      <c r="H1648" s="29"/>
    </row>
    <row r="1649" spans="1:8">
      <c r="A1649" s="17" t="s">
        <v>17</v>
      </c>
      <c r="B1649" s="17" t="s">
        <v>271</v>
      </c>
      <c r="C1649" s="26" t="s">
        <v>13</v>
      </c>
      <c r="D1649" s="26">
        <v>5</v>
      </c>
      <c r="E1649" s="26">
        <v>5</v>
      </c>
      <c r="F1649" s="31"/>
      <c r="G1649" s="28">
        <f>STOCK!$F1649*STOCK!$E1649</f>
        <v>0</v>
      </c>
      <c r="H1649" s="29"/>
    </row>
    <row r="1650" spans="1:8">
      <c r="A1650" s="12" t="s">
        <v>17</v>
      </c>
      <c r="B1650" s="12" t="s">
        <v>1361</v>
      </c>
      <c r="C1650" s="25" t="s">
        <v>295</v>
      </c>
      <c r="D1650" s="26"/>
      <c r="E1650" s="26">
        <v>0</v>
      </c>
      <c r="F1650" s="27">
        <v>11.15</v>
      </c>
      <c r="G1650" s="28">
        <f>STOCK!$F1650*STOCK!$E1650</f>
        <v>0</v>
      </c>
      <c r="H1650" s="29"/>
    </row>
    <row r="1651" spans="1:8">
      <c r="A1651" s="12" t="s">
        <v>17</v>
      </c>
      <c r="B1651" s="12" t="s">
        <v>1362</v>
      </c>
      <c r="C1651" s="25" t="s">
        <v>295</v>
      </c>
      <c r="D1651" s="26"/>
      <c r="E1651" s="26">
        <v>0</v>
      </c>
      <c r="F1651" s="27">
        <v>12.86</v>
      </c>
      <c r="G1651" s="28">
        <f>STOCK!$F1651*STOCK!$E1651</f>
        <v>0</v>
      </c>
      <c r="H1651" s="29"/>
    </row>
    <row r="1652" spans="1:8">
      <c r="A1652" s="12" t="s">
        <v>17</v>
      </c>
      <c r="B1652" s="12" t="s">
        <v>1363</v>
      </c>
      <c r="C1652" s="25" t="s">
        <v>295</v>
      </c>
      <c r="D1652" s="26"/>
      <c r="E1652" s="26">
        <v>0</v>
      </c>
      <c r="F1652" s="27">
        <v>18.2</v>
      </c>
      <c r="G1652" s="28">
        <f>STOCK!$F1652*STOCK!$E1652</f>
        <v>0</v>
      </c>
      <c r="H1652" s="29"/>
    </row>
    <row r="1653" spans="1:8">
      <c r="A1653" s="12" t="s">
        <v>17</v>
      </c>
      <c r="B1653" s="12" t="s">
        <v>1464</v>
      </c>
      <c r="C1653" s="25" t="s">
        <v>295</v>
      </c>
      <c r="D1653" s="26"/>
      <c r="E1653" s="26">
        <v>0</v>
      </c>
      <c r="F1653" s="27">
        <v>7.95</v>
      </c>
      <c r="G1653" s="28">
        <f>STOCK!$F1653*STOCK!$E1653</f>
        <v>0</v>
      </c>
      <c r="H1653" s="29"/>
    </row>
    <row r="1654" spans="1:8">
      <c r="A1654" s="12" t="s">
        <v>17</v>
      </c>
      <c r="B1654" s="12" t="s">
        <v>1364</v>
      </c>
      <c r="C1654" s="25" t="s">
        <v>295</v>
      </c>
      <c r="D1654" s="26"/>
      <c r="E1654" s="26">
        <v>0</v>
      </c>
      <c r="F1654" s="27">
        <v>25.47</v>
      </c>
      <c r="G1654" s="28">
        <f>STOCK!$F1654*STOCK!$E1654</f>
        <v>0</v>
      </c>
      <c r="H1654" s="29"/>
    </row>
    <row r="1655" spans="1:8">
      <c r="A1655" s="12" t="s">
        <v>17</v>
      </c>
      <c r="B1655" s="12" t="s">
        <v>1365</v>
      </c>
      <c r="C1655" s="25" t="s">
        <v>295</v>
      </c>
      <c r="D1655" s="26"/>
      <c r="E1655" s="26">
        <v>0</v>
      </c>
      <c r="F1655" s="27">
        <v>22.88</v>
      </c>
      <c r="G1655" s="28">
        <f>STOCK!$F1655*STOCK!$E1655</f>
        <v>0</v>
      </c>
      <c r="H1655" s="29"/>
    </row>
    <row r="1656" spans="1:8">
      <c r="A1656" s="12" t="s">
        <v>17</v>
      </c>
      <c r="B1656" s="12" t="s">
        <v>1366</v>
      </c>
      <c r="C1656" s="25" t="s">
        <v>295</v>
      </c>
      <c r="D1656" s="26"/>
      <c r="E1656" s="26">
        <v>0</v>
      </c>
      <c r="F1656" s="27">
        <v>58.53</v>
      </c>
      <c r="G1656" s="28">
        <f>STOCK!$F1656*STOCK!$E1656</f>
        <v>0</v>
      </c>
      <c r="H1656" s="29"/>
    </row>
    <row r="1657" spans="1:8">
      <c r="A1657" s="17" t="s">
        <v>17</v>
      </c>
      <c r="B1657" s="17" t="s">
        <v>272</v>
      </c>
      <c r="C1657" s="26" t="s">
        <v>13</v>
      </c>
      <c r="D1657" s="26">
        <v>5</v>
      </c>
      <c r="E1657" s="26">
        <v>5</v>
      </c>
      <c r="F1657" s="31"/>
      <c r="G1657" s="28">
        <f>STOCK!$F1657*STOCK!$E1657</f>
        <v>0</v>
      </c>
      <c r="H1657" s="29"/>
    </row>
    <row r="1658" spans="1:8">
      <c r="A1658" s="12" t="s">
        <v>17</v>
      </c>
      <c r="B1658" s="12" t="s">
        <v>1367</v>
      </c>
      <c r="C1658" s="25" t="s">
        <v>295</v>
      </c>
      <c r="D1658" s="26"/>
      <c r="E1658" s="26">
        <v>0</v>
      </c>
      <c r="F1658" s="27">
        <v>28.8</v>
      </c>
      <c r="G1658" s="28">
        <f>STOCK!$F1658*STOCK!$E1658</f>
        <v>0</v>
      </c>
      <c r="H1658" s="29"/>
    </row>
    <row r="1659" spans="1:8">
      <c r="A1659" s="12" t="s">
        <v>17</v>
      </c>
      <c r="B1659" s="12" t="s">
        <v>1368</v>
      </c>
      <c r="C1659" s="25" t="s">
        <v>295</v>
      </c>
      <c r="D1659" s="26"/>
      <c r="E1659" s="26">
        <v>0</v>
      </c>
      <c r="F1659" s="27">
        <v>15.89</v>
      </c>
      <c r="G1659" s="28">
        <f>STOCK!$F1659*STOCK!$E1659</f>
        <v>0</v>
      </c>
      <c r="H1659" s="29"/>
    </row>
    <row r="1660" spans="1:8">
      <c r="A1660" s="17" t="s">
        <v>17</v>
      </c>
      <c r="B1660" s="17" t="s">
        <v>273</v>
      </c>
      <c r="C1660" s="26" t="s">
        <v>13</v>
      </c>
      <c r="D1660" s="26">
        <v>5</v>
      </c>
      <c r="E1660" s="26">
        <v>5</v>
      </c>
      <c r="F1660" s="31">
        <v>14.65</v>
      </c>
      <c r="G1660" s="28">
        <f>STOCK!$F1660*STOCK!$E1660</f>
        <v>73.25</v>
      </c>
      <c r="H1660" s="29"/>
    </row>
    <row r="1661" spans="1:8">
      <c r="A1661" s="12" t="s">
        <v>17</v>
      </c>
      <c r="B1661" s="12" t="s">
        <v>1369</v>
      </c>
      <c r="C1661" s="25" t="s">
        <v>295</v>
      </c>
      <c r="D1661" s="26"/>
      <c r="E1661" s="26">
        <v>0</v>
      </c>
      <c r="F1661" s="27">
        <v>32.74</v>
      </c>
      <c r="G1661" s="28">
        <f>STOCK!$F1661*STOCK!$E1661</f>
        <v>0</v>
      </c>
      <c r="H1661" s="29"/>
    </row>
    <row r="1662" spans="1:8">
      <c r="A1662" s="17" t="s">
        <v>17</v>
      </c>
      <c r="B1662" s="17" t="s">
        <v>274</v>
      </c>
      <c r="C1662" s="26" t="s">
        <v>13</v>
      </c>
      <c r="D1662" s="26">
        <v>5</v>
      </c>
      <c r="E1662" s="26">
        <v>5</v>
      </c>
      <c r="F1662" s="31">
        <v>16.940000000000001</v>
      </c>
      <c r="G1662" s="28">
        <f>STOCK!$F1662*STOCK!$E1662</f>
        <v>84.7</v>
      </c>
      <c r="H1662" s="29"/>
    </row>
    <row r="1663" spans="1:8">
      <c r="A1663" s="17" t="s">
        <v>17</v>
      </c>
      <c r="B1663" s="17" t="s">
        <v>275</v>
      </c>
      <c r="C1663" s="26" t="s">
        <v>13</v>
      </c>
      <c r="D1663" s="26">
        <v>5</v>
      </c>
      <c r="E1663" s="26">
        <v>5</v>
      </c>
      <c r="F1663" s="31">
        <v>21.5</v>
      </c>
      <c r="G1663" s="28">
        <f>STOCK!$F1663*STOCK!$E1663</f>
        <v>107.5</v>
      </c>
      <c r="H1663" s="29"/>
    </row>
    <row r="1664" spans="1:8">
      <c r="A1664" s="17" t="s">
        <v>17</v>
      </c>
      <c r="B1664" s="17" t="s">
        <v>276</v>
      </c>
      <c r="C1664" s="26" t="s">
        <v>13</v>
      </c>
      <c r="D1664" s="26">
        <v>5</v>
      </c>
      <c r="E1664" s="26">
        <v>5</v>
      </c>
      <c r="F1664" s="31"/>
      <c r="G1664" s="28">
        <f>STOCK!$F1664*STOCK!$E1664</f>
        <v>0</v>
      </c>
      <c r="H1664" s="29"/>
    </row>
    <row r="1665" spans="1:8">
      <c r="A1665" s="17" t="s">
        <v>17</v>
      </c>
      <c r="B1665" s="17" t="s">
        <v>277</v>
      </c>
      <c r="C1665" s="26" t="s">
        <v>13</v>
      </c>
      <c r="D1665" s="26">
        <v>5</v>
      </c>
      <c r="E1665" s="26">
        <v>5</v>
      </c>
      <c r="F1665" s="31">
        <v>29.3</v>
      </c>
      <c r="G1665" s="28">
        <f>STOCK!$F1665*STOCK!$E1665</f>
        <v>146.5</v>
      </c>
      <c r="H1665" s="29"/>
    </row>
    <row r="1666" spans="1:8">
      <c r="A1666" s="17" t="s">
        <v>17</v>
      </c>
      <c r="B1666" s="17" t="s">
        <v>278</v>
      </c>
      <c r="C1666" s="26" t="s">
        <v>13</v>
      </c>
      <c r="D1666" s="26">
        <v>5</v>
      </c>
      <c r="E1666" s="26">
        <v>5</v>
      </c>
      <c r="F1666" s="31">
        <v>15.46</v>
      </c>
      <c r="G1666" s="28">
        <f>STOCK!$F1666*STOCK!$E1666</f>
        <v>77.3</v>
      </c>
      <c r="H1666" s="29"/>
    </row>
    <row r="1667" spans="1:8">
      <c r="A1667" s="17" t="s">
        <v>17</v>
      </c>
      <c r="B1667" s="17" t="s">
        <v>279</v>
      </c>
      <c r="C1667" s="26" t="s">
        <v>13</v>
      </c>
      <c r="D1667" s="26">
        <v>5</v>
      </c>
      <c r="E1667" s="26">
        <v>5</v>
      </c>
      <c r="F1667" s="31">
        <v>13.02</v>
      </c>
      <c r="G1667" s="28">
        <f>STOCK!$F1667*STOCK!$E1667</f>
        <v>65.099999999999994</v>
      </c>
      <c r="H1667" s="29"/>
    </row>
    <row r="1668" spans="1:8">
      <c r="A1668" s="12" t="s">
        <v>17</v>
      </c>
      <c r="B1668" s="12" t="s">
        <v>1370</v>
      </c>
      <c r="C1668" s="25" t="s">
        <v>295</v>
      </c>
      <c r="D1668" s="26"/>
      <c r="E1668" s="26">
        <v>0</v>
      </c>
      <c r="F1668" s="27">
        <v>30</v>
      </c>
      <c r="G1668" s="28">
        <f>STOCK!$F1668*STOCK!$E1668</f>
        <v>0</v>
      </c>
      <c r="H1668" s="29"/>
    </row>
    <row r="1669" spans="1:8">
      <c r="A1669" s="17" t="s">
        <v>17</v>
      </c>
      <c r="B1669" s="17" t="s">
        <v>280</v>
      </c>
      <c r="C1669" s="26" t="s">
        <v>13</v>
      </c>
      <c r="D1669" s="26">
        <v>5</v>
      </c>
      <c r="E1669" s="26">
        <v>5</v>
      </c>
      <c r="F1669" s="31">
        <v>14.31</v>
      </c>
      <c r="G1669" s="28">
        <f>STOCK!$F1669*STOCK!$E1669</f>
        <v>71.55</v>
      </c>
      <c r="H1669" s="29"/>
    </row>
    <row r="1670" spans="1:8">
      <c r="A1670" s="12" t="s">
        <v>17</v>
      </c>
      <c r="B1670" s="12" t="s">
        <v>1371</v>
      </c>
      <c r="C1670" s="25" t="s">
        <v>295</v>
      </c>
      <c r="D1670" s="26"/>
      <c r="E1670" s="26">
        <v>0</v>
      </c>
      <c r="F1670" s="27">
        <v>58.49</v>
      </c>
      <c r="G1670" s="28">
        <f>STOCK!$F1670*STOCK!$E1670</f>
        <v>0</v>
      </c>
      <c r="H1670" s="29"/>
    </row>
    <row r="1671" spans="1:8">
      <c r="A1671" s="12" t="s">
        <v>17</v>
      </c>
      <c r="B1671" s="12" t="s">
        <v>1372</v>
      </c>
      <c r="C1671" s="25" t="s">
        <v>295</v>
      </c>
      <c r="D1671" s="26"/>
      <c r="E1671" s="26">
        <v>0</v>
      </c>
      <c r="F1671" s="27">
        <v>51.85</v>
      </c>
      <c r="G1671" s="28">
        <f>STOCK!$F1671*STOCK!$E1671</f>
        <v>0</v>
      </c>
      <c r="H1671" s="29"/>
    </row>
    <row r="1672" spans="1:8">
      <c r="A1672" s="17" t="s">
        <v>17</v>
      </c>
      <c r="B1672" s="17" t="s">
        <v>281</v>
      </c>
      <c r="C1672" s="26" t="s">
        <v>13</v>
      </c>
      <c r="D1672" s="26">
        <v>5</v>
      </c>
      <c r="E1672" s="26">
        <v>5</v>
      </c>
      <c r="F1672" s="31">
        <v>7.86</v>
      </c>
      <c r="G1672" s="28">
        <f>STOCK!$F1672*STOCK!$E1672</f>
        <v>39.299999999999997</v>
      </c>
      <c r="H1672" s="29"/>
    </row>
    <row r="1673" spans="1:8">
      <c r="A1673" s="17" t="s">
        <v>44</v>
      </c>
      <c r="B1673" s="17" t="s">
        <v>282</v>
      </c>
      <c r="C1673" s="26" t="s">
        <v>13</v>
      </c>
      <c r="D1673" s="26">
        <v>10</v>
      </c>
      <c r="E1673" s="26">
        <v>10</v>
      </c>
      <c r="F1673" s="31">
        <v>2.08</v>
      </c>
      <c r="G1673" s="28">
        <f>STOCK!$F1673*STOCK!$E1673</f>
        <v>20.8</v>
      </c>
      <c r="H1673" s="29"/>
    </row>
    <row r="1674" spans="1:8">
      <c r="A1674" s="12" t="s">
        <v>286</v>
      </c>
      <c r="B1674" s="12" t="s">
        <v>1373</v>
      </c>
      <c r="C1674" s="25" t="s">
        <v>295</v>
      </c>
      <c r="D1674" s="26"/>
      <c r="E1674" s="26">
        <v>0</v>
      </c>
      <c r="F1674" s="27">
        <v>11.3</v>
      </c>
      <c r="G1674" s="28">
        <f>STOCK!$F1674*STOCK!$E1674</f>
        <v>0</v>
      </c>
      <c r="H1674" s="29"/>
    </row>
    <row r="1675" spans="1:8">
      <c r="B1675" s="12" t="s">
        <v>1374</v>
      </c>
      <c r="C1675" s="25" t="s">
        <v>295</v>
      </c>
      <c r="D1675" s="26"/>
      <c r="E1675" s="26">
        <v>0</v>
      </c>
      <c r="F1675" s="27">
        <v>11.4</v>
      </c>
      <c r="G1675" s="28">
        <f>STOCK!$F1675*STOCK!$E1675</f>
        <v>0</v>
      </c>
      <c r="H1675" s="29"/>
    </row>
    <row r="1676" spans="1:8">
      <c r="B1676" s="12" t="s">
        <v>1375</v>
      </c>
      <c r="C1676" s="25" t="s">
        <v>295</v>
      </c>
      <c r="D1676" s="26"/>
      <c r="E1676" s="26">
        <v>0</v>
      </c>
      <c r="F1676" s="27">
        <v>8.7899999999999991</v>
      </c>
      <c r="G1676" s="28">
        <f>STOCK!$F1676*STOCK!$E1676</f>
        <v>0</v>
      </c>
      <c r="H1676" s="29"/>
    </row>
    <row r="1677" spans="1:8">
      <c r="A1677" s="17" t="s">
        <v>1160</v>
      </c>
      <c r="B1677" s="17" t="s">
        <v>1529</v>
      </c>
      <c r="C1677" s="26" t="s">
        <v>13</v>
      </c>
      <c r="D1677" s="26">
        <v>50</v>
      </c>
      <c r="E1677" s="26">
        <v>30</v>
      </c>
      <c r="F1677" s="31">
        <v>0.98</v>
      </c>
      <c r="G1677" s="28">
        <f>STOCK!$F1677*STOCK!$E1677</f>
        <v>29.4</v>
      </c>
      <c r="H1677" s="29"/>
    </row>
    <row r="1678" spans="1:8">
      <c r="A1678" s="12" t="s">
        <v>1160</v>
      </c>
      <c r="B1678" s="12" t="s">
        <v>1161</v>
      </c>
      <c r="C1678" s="25" t="s">
        <v>13</v>
      </c>
      <c r="D1678" s="26"/>
      <c r="E1678" s="26">
        <v>0</v>
      </c>
      <c r="F1678" s="27">
        <v>0.96</v>
      </c>
      <c r="G1678" s="28">
        <f>STOCK!$F1678*STOCK!$E1678</f>
        <v>0</v>
      </c>
      <c r="H1678" s="29"/>
    </row>
    <row r="1679" spans="1:8">
      <c r="A1679" s="12" t="s">
        <v>1160</v>
      </c>
      <c r="B1679" s="12" t="s">
        <v>1773</v>
      </c>
      <c r="C1679" s="25" t="s">
        <v>13</v>
      </c>
      <c r="D1679" s="26"/>
      <c r="E1679" s="26">
        <v>0</v>
      </c>
      <c r="F1679" s="27">
        <v>0</v>
      </c>
      <c r="G1679" s="28">
        <f>STOCK!$F1679*STOCK!$E1679</f>
        <v>0</v>
      </c>
      <c r="H1679" s="29"/>
    </row>
    <row r="1680" spans="1:8">
      <c r="A1680" s="12" t="s">
        <v>1160</v>
      </c>
      <c r="B1680" s="12" t="s">
        <v>1162</v>
      </c>
      <c r="C1680" s="25" t="s">
        <v>13</v>
      </c>
      <c r="D1680" s="26"/>
      <c r="E1680" s="26">
        <v>0</v>
      </c>
      <c r="F1680" s="27">
        <v>0.96</v>
      </c>
      <c r="G1680" s="28">
        <f>STOCK!$F1680*STOCK!$E1680</f>
        <v>0</v>
      </c>
      <c r="H1680" s="29"/>
    </row>
    <row r="1681" spans="1:8">
      <c r="A1681" s="12" t="s">
        <v>1160</v>
      </c>
      <c r="B1681" s="12" t="s">
        <v>1774</v>
      </c>
      <c r="C1681" s="25" t="s">
        <v>9</v>
      </c>
      <c r="D1681" s="26"/>
      <c r="E1681" s="26">
        <v>0</v>
      </c>
      <c r="F1681" s="27">
        <v>6</v>
      </c>
      <c r="G1681" s="28">
        <f>STOCK!$F1681*STOCK!$E1681</f>
        <v>0</v>
      </c>
      <c r="H1681" s="29"/>
    </row>
    <row r="1682" spans="1:8">
      <c r="A1682" s="12" t="s">
        <v>1160</v>
      </c>
      <c r="B1682" s="12" t="s">
        <v>1163</v>
      </c>
      <c r="C1682" s="25" t="s">
        <v>13</v>
      </c>
      <c r="D1682" s="26"/>
      <c r="E1682" s="26">
        <v>0</v>
      </c>
      <c r="F1682" s="27">
        <v>1</v>
      </c>
      <c r="G1682" s="28">
        <f>STOCK!$F1682*STOCK!$E1682</f>
        <v>0</v>
      </c>
      <c r="H1682" s="29"/>
    </row>
    <row r="1683" spans="1:8">
      <c r="A1683" s="17" t="s">
        <v>1160</v>
      </c>
      <c r="B1683" s="17" t="s">
        <v>283</v>
      </c>
      <c r="C1683" s="26" t="s">
        <v>13</v>
      </c>
      <c r="D1683" s="26">
        <v>60</v>
      </c>
      <c r="E1683" s="26">
        <v>60</v>
      </c>
      <c r="F1683" s="31">
        <v>0.52</v>
      </c>
      <c r="G1683" s="28">
        <f>STOCK!$F1683*STOCK!$E1683</f>
        <v>31.2</v>
      </c>
      <c r="H1683" s="29"/>
    </row>
    <row r="1684" spans="1:8">
      <c r="A1684" s="12" t="s">
        <v>1160</v>
      </c>
      <c r="B1684" s="12" t="s">
        <v>1164</v>
      </c>
      <c r="C1684" s="25" t="s">
        <v>13</v>
      </c>
      <c r="D1684" s="26"/>
      <c r="E1684" s="26">
        <v>0</v>
      </c>
      <c r="F1684" s="27">
        <v>0.2</v>
      </c>
      <c r="G1684" s="28">
        <f>STOCK!$F1684*STOCK!$E1684</f>
        <v>0</v>
      </c>
      <c r="H1684" s="29"/>
    </row>
    <row r="1685" spans="1:8">
      <c r="A1685" s="17" t="s">
        <v>1160</v>
      </c>
      <c r="B1685" s="17" t="s">
        <v>1588</v>
      </c>
      <c r="C1685" s="26" t="s">
        <v>13</v>
      </c>
      <c r="D1685" s="26">
        <v>80</v>
      </c>
      <c r="E1685" s="26">
        <v>80</v>
      </c>
      <c r="F1685" s="31">
        <v>0.35</v>
      </c>
      <c r="G1685" s="28">
        <f>STOCK!$F1685*STOCK!$E1685</f>
        <v>28</v>
      </c>
      <c r="H1685" s="29"/>
    </row>
    <row r="1686" spans="1:8">
      <c r="A1686"/>
      <c r="B1686"/>
      <c r="C1686"/>
      <c r="D1686" s="32"/>
      <c r="E1686" s="32"/>
      <c r="F1686"/>
      <c r="G1686" s="34">
        <f>SUBTOTAL(109,Tableau2[Valeur stock])</f>
        <v>41634.720000000001</v>
      </c>
      <c r="H1686" s="33"/>
    </row>
  </sheetData>
  <conditionalFormatting sqref="H2:H1683">
    <cfRule type="expression" dxfId="11" priority="4">
      <formula>AND(ISNUMBER(H2),H2&lt;TODAY()+10)</formula>
    </cfRule>
  </conditionalFormatting>
  <conditionalFormatting sqref="H2:H1683">
    <cfRule type="expression" dxfId="10" priority="2">
      <formula>AND(ISNUMBER(H2),H2&lt;TODAY()+3)</formula>
    </cfRule>
    <cfRule type="expression" dxfId="9" priority="3">
      <formula>AND(ISNUMBER(H2),H2&lt;TODAY()+7)</formula>
    </cfRule>
  </conditionalFormatting>
  <conditionalFormatting sqref="E2:E1685">
    <cfRule type="expression" dxfId="8" priority="1">
      <formula>AND($D2&lt;&gt;"",$E2=0)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5" r:id="rId4" name="Button 9">
              <controlPr defaultSize="0" print="0" autoFill="0" autoPict="0" macro="[0]!RetourAccueilStock">
                <anchor moveWithCells="1" sizeWithCells="1">
                  <from>
                    <xdr:col>9</xdr:col>
                    <xdr:colOff>0</xdr:colOff>
                    <xdr:row>3</xdr:row>
                    <xdr:rowOff>19050</xdr:rowOff>
                  </from>
                  <to>
                    <xdr:col>9</xdr:col>
                    <xdr:colOff>1104900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5A5D2-C89F-4151-8376-F70B9E0254DB}">
  <sheetPr codeName="Feuil9">
    <pageSetUpPr fitToPage="1"/>
  </sheetPr>
  <dimension ref="B1:J1677"/>
  <sheetViews>
    <sheetView topLeftCell="A21" zoomScaleNormal="100" workbookViewId="0">
      <selection activeCell="F9" sqref="F9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7.28515625" customWidth="1"/>
    <col min="7" max="7" width="11.85546875" customWidth="1"/>
    <col min="11" max="11" width="13.42578125" customWidth="1"/>
  </cols>
  <sheetData>
    <row r="1" spans="2:10" ht="15.75" customHeight="1">
      <c r="B1" s="6" t="s">
        <v>1</v>
      </c>
      <c r="C1" s="7"/>
      <c r="D1" s="19" t="s">
        <v>1</v>
      </c>
      <c r="F1" s="63" t="s">
        <v>1620</v>
      </c>
      <c r="G1" s="47" t="s">
        <v>1611</v>
      </c>
      <c r="H1" s="55">
        <f ca="1">TODAY()</f>
        <v>44466</v>
      </c>
      <c r="I1" s="66">
        <f>IFERROR(SUM(J6:J56),"")</f>
        <v>0</v>
      </c>
      <c r="J1" s="67"/>
    </row>
    <row r="2" spans="2:10" ht="15" customHeight="1">
      <c r="B2" s="1" t="s">
        <v>1778</v>
      </c>
      <c r="C2" s="4"/>
      <c r="D2" s="12" t="s">
        <v>1429</v>
      </c>
      <c r="F2" s="64"/>
      <c r="G2" s="48" t="s">
        <v>1612</v>
      </c>
      <c r="H2" s="56">
        <v>20211298</v>
      </c>
      <c r="I2" s="68"/>
      <c r="J2" s="69"/>
    </row>
    <row r="3" spans="2:10" ht="15" customHeight="1">
      <c r="C3" s="5"/>
      <c r="D3" s="12" t="s">
        <v>1430</v>
      </c>
      <c r="F3" s="64"/>
      <c r="G3" s="72" t="s">
        <v>1619</v>
      </c>
      <c r="H3" s="73"/>
      <c r="I3" s="68"/>
      <c r="J3" s="69"/>
    </row>
    <row r="4" spans="2:10" ht="15.75" customHeight="1">
      <c r="B4" s="5"/>
      <c r="C4" s="5"/>
      <c r="D4" s="12"/>
      <c r="F4" s="65"/>
      <c r="G4" s="74"/>
      <c r="H4" s="75"/>
      <c r="I4" s="70"/>
      <c r="J4" s="71"/>
    </row>
    <row r="5" spans="2:10">
      <c r="D5" s="12"/>
      <c r="F5" s="8" t="s">
        <v>1</v>
      </c>
      <c r="G5" s="9" t="s">
        <v>1613</v>
      </c>
      <c r="H5" s="9" t="s">
        <v>1414</v>
      </c>
      <c r="I5" s="9" t="s">
        <v>6</v>
      </c>
      <c r="J5" s="10" t="s">
        <v>1614</v>
      </c>
    </row>
    <row r="6" spans="2:10">
      <c r="D6" s="12"/>
      <c r="F6" s="21"/>
      <c r="G6" s="11"/>
      <c r="H6" s="23" t="str">
        <f t="shared" ref="H6:H37" si="0">IFERROR(VLOOKUP(F6,TableauStock,2,0),"")</f>
        <v/>
      </c>
      <c r="I6" s="22" t="str">
        <f t="shared" ref="I6:I37" si="1">IFERROR(VLOOKUP(F6,TableauStock,5,),"")</f>
        <v/>
      </c>
      <c r="J6" s="22" t="str">
        <f>IFERROR(I6*G6,"")</f>
        <v/>
      </c>
    </row>
    <row r="7" spans="2:10">
      <c r="D7" s="12"/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/>
      <c r="F8" s="1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>
      <c r="D9" s="12"/>
      <c r="F9" s="11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/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/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/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/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/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/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/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/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/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/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/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/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/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/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/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/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/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D27" s="12"/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D28" s="12"/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D29" s="12"/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D30" s="12"/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D31" s="12"/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D32" s="12"/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4:10">
      <c r="D33" s="12"/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4:10">
      <c r="D34" s="12"/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4:10">
      <c r="D35" s="12"/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4:10">
      <c r="D36" s="12"/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4:10">
      <c r="D37" s="12"/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4:10">
      <c r="D38" s="12"/>
      <c r="F38" s="11"/>
      <c r="G38" s="11"/>
      <c r="H38" s="23" t="str">
        <f t="shared" ref="H38:H56" si="3">IFERROR(VLOOKUP(F38,TableauStock,2,0),"")</f>
        <v/>
      </c>
      <c r="I38" s="22" t="str">
        <f t="shared" ref="I38:I56" si="4">IFERROR(VLOOKUP(F38,TableauStock,5,),"")</f>
        <v/>
      </c>
      <c r="J38" s="22" t="str">
        <f t="shared" si="2"/>
        <v/>
      </c>
    </row>
    <row r="39" spans="4:10">
      <c r="D39" s="12"/>
      <c r="F39" s="11"/>
      <c r="G39" s="11"/>
      <c r="H39" s="23" t="str">
        <f t="shared" si="3"/>
        <v/>
      </c>
      <c r="I39" s="22" t="str">
        <f t="shared" si="4"/>
        <v/>
      </c>
      <c r="J39" s="22" t="str">
        <f t="shared" si="2"/>
        <v/>
      </c>
    </row>
    <row r="40" spans="4:10">
      <c r="D40" s="12"/>
      <c r="F40" s="11"/>
      <c r="G40" s="11"/>
      <c r="H40" s="23" t="str">
        <f t="shared" si="3"/>
        <v/>
      </c>
      <c r="I40" s="22" t="str">
        <f t="shared" si="4"/>
        <v/>
      </c>
      <c r="J40" s="22" t="str">
        <f t="shared" si="2"/>
        <v/>
      </c>
    </row>
    <row r="41" spans="4:10">
      <c r="D41" s="12"/>
      <c r="F41" s="11"/>
      <c r="G41" s="11"/>
      <c r="H41" s="23" t="str">
        <f t="shared" si="3"/>
        <v/>
      </c>
      <c r="I41" s="22" t="str">
        <f t="shared" si="4"/>
        <v/>
      </c>
      <c r="J41" s="22" t="str">
        <f t="shared" si="2"/>
        <v/>
      </c>
    </row>
    <row r="42" spans="4:10">
      <c r="D42" s="12"/>
      <c r="F42" s="11"/>
      <c r="G42" s="11"/>
      <c r="H42" s="23" t="str">
        <f t="shared" si="3"/>
        <v/>
      </c>
      <c r="I42" s="22" t="str">
        <f t="shared" si="4"/>
        <v/>
      </c>
      <c r="J42" s="22" t="str">
        <f t="shared" si="2"/>
        <v/>
      </c>
    </row>
    <row r="43" spans="4:10">
      <c r="D43" s="12"/>
      <c r="F43" s="11"/>
      <c r="G43" s="11"/>
      <c r="H43" s="23" t="str">
        <f t="shared" si="3"/>
        <v/>
      </c>
      <c r="I43" s="22" t="str">
        <f t="shared" si="4"/>
        <v/>
      </c>
      <c r="J43" s="22" t="str">
        <f t="shared" si="2"/>
        <v/>
      </c>
    </row>
    <row r="44" spans="4:10">
      <c r="D44" s="12"/>
      <c r="F44" s="11"/>
      <c r="G44" s="11"/>
      <c r="H44" s="23" t="str">
        <f t="shared" si="3"/>
        <v/>
      </c>
      <c r="I44" s="22" t="str">
        <f t="shared" si="4"/>
        <v/>
      </c>
      <c r="J44" s="22" t="str">
        <f t="shared" si="2"/>
        <v/>
      </c>
    </row>
    <row r="45" spans="4:10">
      <c r="D45" s="12"/>
      <c r="F45" s="11"/>
      <c r="G45" s="11"/>
      <c r="H45" s="23" t="str">
        <f t="shared" si="3"/>
        <v/>
      </c>
      <c r="I45" s="22" t="str">
        <f t="shared" si="4"/>
        <v/>
      </c>
      <c r="J45" s="22" t="str">
        <f t="shared" si="2"/>
        <v/>
      </c>
    </row>
    <row r="46" spans="4:10">
      <c r="D46" s="12"/>
      <c r="F46" s="11"/>
      <c r="G46" s="11"/>
      <c r="H46" s="23" t="str">
        <f t="shared" si="3"/>
        <v/>
      </c>
      <c r="I46" s="22" t="str">
        <f t="shared" si="4"/>
        <v/>
      </c>
      <c r="J46" s="22" t="str">
        <f t="shared" si="2"/>
        <v/>
      </c>
    </row>
    <row r="47" spans="4:10">
      <c r="D47" s="12"/>
      <c r="F47" s="11"/>
      <c r="G47" s="11"/>
      <c r="H47" s="23" t="str">
        <f t="shared" si="3"/>
        <v/>
      </c>
      <c r="I47" s="22" t="str">
        <f t="shared" si="4"/>
        <v/>
      </c>
      <c r="J47" s="22" t="str">
        <f t="shared" si="2"/>
        <v/>
      </c>
    </row>
    <row r="48" spans="4:10">
      <c r="D48" s="12"/>
      <c r="F48" s="11"/>
      <c r="G48" s="11"/>
      <c r="H48" s="23" t="str">
        <f t="shared" si="3"/>
        <v/>
      </c>
      <c r="I48" s="22" t="str">
        <f t="shared" si="4"/>
        <v/>
      </c>
      <c r="J48" s="22" t="str">
        <f t="shared" si="2"/>
        <v/>
      </c>
    </row>
    <row r="49" spans="4:10">
      <c r="F49" s="11"/>
      <c r="G49" s="11"/>
      <c r="H49" s="23" t="str">
        <f t="shared" si="3"/>
        <v/>
      </c>
      <c r="I49" s="22" t="str">
        <f t="shared" si="4"/>
        <v/>
      </c>
      <c r="J49" s="22" t="str">
        <f t="shared" si="2"/>
        <v/>
      </c>
    </row>
    <row r="50" spans="4:10">
      <c r="F50" s="11"/>
      <c r="G50" s="11"/>
      <c r="H50" s="23" t="str">
        <f t="shared" si="3"/>
        <v/>
      </c>
      <c r="I50" s="22" t="str">
        <f t="shared" si="4"/>
        <v/>
      </c>
      <c r="J50" s="22" t="str">
        <f t="shared" si="2"/>
        <v/>
      </c>
    </row>
    <row r="51" spans="4:10">
      <c r="F51" s="11"/>
      <c r="G51" s="11"/>
      <c r="H51" s="23" t="str">
        <f t="shared" si="3"/>
        <v/>
      </c>
      <c r="I51" s="22" t="str">
        <f t="shared" si="4"/>
        <v/>
      </c>
      <c r="J51" s="22" t="str">
        <f t="shared" si="2"/>
        <v/>
      </c>
    </row>
    <row r="52" spans="4:10">
      <c r="F52" s="11"/>
      <c r="G52" s="11"/>
      <c r="H52" s="23" t="str">
        <f t="shared" si="3"/>
        <v/>
      </c>
      <c r="I52" s="22" t="str">
        <f t="shared" si="4"/>
        <v/>
      </c>
      <c r="J52" s="22" t="str">
        <f t="shared" si="2"/>
        <v/>
      </c>
    </row>
    <row r="53" spans="4:10">
      <c r="F53" s="11"/>
      <c r="G53" s="11"/>
      <c r="H53" s="23" t="str">
        <f t="shared" si="3"/>
        <v/>
      </c>
      <c r="I53" s="22" t="str">
        <f t="shared" si="4"/>
        <v/>
      </c>
      <c r="J53" s="22" t="str">
        <f t="shared" si="2"/>
        <v/>
      </c>
    </row>
    <row r="54" spans="4:10">
      <c r="F54" s="11"/>
      <c r="G54" s="11"/>
      <c r="H54" s="23" t="str">
        <f t="shared" si="3"/>
        <v/>
      </c>
      <c r="I54" s="22" t="str">
        <f t="shared" si="4"/>
        <v/>
      </c>
      <c r="J54" s="22" t="str">
        <f t="shared" si="2"/>
        <v/>
      </c>
    </row>
    <row r="55" spans="4:10">
      <c r="F55" s="11"/>
      <c r="G55" s="11"/>
      <c r="H55" s="23" t="str">
        <f t="shared" si="3"/>
        <v/>
      </c>
      <c r="I55" s="22" t="str">
        <f t="shared" si="4"/>
        <v/>
      </c>
      <c r="J55" s="22" t="str">
        <f t="shared" si="2"/>
        <v/>
      </c>
    </row>
    <row r="56" spans="4:10">
      <c r="F56" s="11"/>
      <c r="G56" s="11"/>
      <c r="H56" s="23" t="str">
        <f t="shared" si="3"/>
        <v/>
      </c>
      <c r="I56" s="22" t="str">
        <f t="shared" si="4"/>
        <v/>
      </c>
      <c r="J56" s="22" t="str">
        <f t="shared" si="2"/>
        <v/>
      </c>
    </row>
    <row r="57" spans="4:10">
      <c r="F57" s="1"/>
      <c r="G57" s="1"/>
      <c r="H57" s="1"/>
      <c r="I57" s="1"/>
      <c r="J57" s="1"/>
    </row>
    <row r="58" spans="4:10">
      <c r="F58" s="1"/>
      <c r="G58" s="1"/>
      <c r="H58" s="1"/>
      <c r="I58" s="1"/>
      <c r="J58" s="1"/>
    </row>
    <row r="59" spans="4:10">
      <c r="F59" s="1"/>
      <c r="G59" s="1"/>
      <c r="H59" s="1"/>
      <c r="I59" s="1"/>
      <c r="J59" s="1"/>
    </row>
    <row r="64" spans="4:10">
      <c r="D64" s="12"/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mergeCells count="3">
    <mergeCell ref="F1:F4"/>
    <mergeCell ref="I1:J4"/>
    <mergeCell ref="G3:H4"/>
  </mergeCells>
  <dataValidations count="1">
    <dataValidation allowBlank="1" showInputMessage="1" sqref="B1 D1" xr:uid="{F3F3329B-7B2A-4A32-BA1A-F931237FDB35}"/>
  </dataValidation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BtnImprime_Cliquer">
                <anchor moveWithCells="1" sizeWithCells="1">
                  <from>
                    <xdr:col>10</xdr:col>
                    <xdr:colOff>57150</xdr:colOff>
                    <xdr:row>0</xdr:row>
                    <xdr:rowOff>76200</xdr:rowOff>
                  </from>
                  <to>
                    <xdr:col>11</xdr:col>
                    <xdr:colOff>95250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0]!ArchiveSortieDuJour">
                <anchor moveWithCells="1" sizeWithCells="1">
                  <from>
                    <xdr:col>10</xdr:col>
                    <xdr:colOff>57150</xdr:colOff>
                    <xdr:row>1</xdr:row>
                    <xdr:rowOff>152400</xdr:rowOff>
                  </from>
                  <to>
                    <xdr:col>11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RAZSORTIE">
                <anchor moveWithCells="1" sizeWithCells="1">
                  <from>
                    <xdr:col>10</xdr:col>
                    <xdr:colOff>66675</xdr:colOff>
                    <xdr:row>4</xdr:row>
                    <xdr:rowOff>152400</xdr:rowOff>
                  </from>
                  <to>
                    <xdr:col>11</xdr:col>
                    <xdr:colOff>104775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RetourAccueilStock">
                <anchor moveWithCells="1" sizeWithCells="1">
                  <from>
                    <xdr:col>10</xdr:col>
                    <xdr:colOff>47625</xdr:colOff>
                    <xdr:row>7</xdr:row>
                    <xdr:rowOff>161925</xdr:rowOff>
                  </from>
                  <to>
                    <xdr:col>11</xdr:col>
                    <xdr:colOff>114300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3703E-3173-47BC-9287-FE4E8B8CC085}">
  <sheetPr codeName="Feuil10">
    <pageSetUpPr fitToPage="1"/>
  </sheetPr>
  <dimension ref="B1:J1677"/>
  <sheetViews>
    <sheetView zoomScaleNormal="100" workbookViewId="0">
      <selection activeCell="F1" sqref="F1:F4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5" customWidth="1"/>
    <col min="7" max="7" width="13.85546875" customWidth="1"/>
    <col min="11" max="11" width="13.42578125" customWidth="1"/>
  </cols>
  <sheetData>
    <row r="1" spans="2:10" ht="16.5" customHeight="1">
      <c r="B1" s="6" t="s">
        <v>1</v>
      </c>
      <c r="C1" s="7"/>
      <c r="D1" s="19" t="s">
        <v>1</v>
      </c>
      <c r="F1" s="76" t="s">
        <v>1777</v>
      </c>
      <c r="G1" s="53" t="s">
        <v>1611</v>
      </c>
      <c r="H1" s="54">
        <f ca="1">TODAY()</f>
        <v>44466</v>
      </c>
      <c r="I1" s="77"/>
      <c r="J1" s="78"/>
    </row>
    <row r="2" spans="2:10" ht="15" customHeight="1">
      <c r="B2" s="24" t="s">
        <v>1776</v>
      </c>
      <c r="C2" s="4"/>
      <c r="D2" s="12" t="s">
        <v>957</v>
      </c>
      <c r="F2" s="64"/>
      <c r="G2" s="52" t="s">
        <v>1612</v>
      </c>
      <c r="H2" s="51">
        <v>20216520</v>
      </c>
      <c r="I2" s="77"/>
      <c r="J2" s="78"/>
    </row>
    <row r="3" spans="2:10" ht="15" customHeight="1">
      <c r="B3" s="5"/>
      <c r="C3" s="5"/>
      <c r="D3" s="12" t="s">
        <v>958</v>
      </c>
      <c r="F3" s="64"/>
      <c r="G3" s="81"/>
      <c r="H3" s="82"/>
      <c r="I3" s="77"/>
      <c r="J3" s="78"/>
    </row>
    <row r="4" spans="2:10" ht="15.75" customHeight="1">
      <c r="B4" s="5"/>
      <c r="C4" s="5"/>
      <c r="D4" s="12" t="s">
        <v>959</v>
      </c>
      <c r="F4" s="65"/>
      <c r="G4" s="79"/>
      <c r="H4" s="80"/>
      <c r="I4" s="79"/>
      <c r="J4" s="80"/>
    </row>
    <row r="5" spans="2:10">
      <c r="D5" s="12" t="s">
        <v>960</v>
      </c>
      <c r="F5" s="8" t="s">
        <v>1</v>
      </c>
      <c r="G5" s="9"/>
      <c r="H5" s="9" t="s">
        <v>1414</v>
      </c>
      <c r="I5" s="9" t="s">
        <v>6</v>
      </c>
      <c r="J5" s="10" t="s">
        <v>1614</v>
      </c>
    </row>
    <row r="6" spans="2:10">
      <c r="D6" s="12" t="s">
        <v>961</v>
      </c>
      <c r="F6" s="21"/>
      <c r="G6" s="11"/>
      <c r="H6" s="23" t="str">
        <f t="shared" ref="H6:H56" si="0">IFERROR(VLOOKUP(F6,TableauStock,2,0),"")</f>
        <v/>
      </c>
      <c r="I6" s="22" t="str">
        <f t="shared" ref="I6:I56" si="1">IFERROR(VLOOKUP(F6,TableauStock,6,),"")</f>
        <v/>
      </c>
      <c r="J6" s="22" t="str">
        <f>IFERROR(I6*G6,"")</f>
        <v/>
      </c>
    </row>
    <row r="7" spans="2:10">
      <c r="D7" s="12" t="s">
        <v>962</v>
      </c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 t="s">
        <v>103</v>
      </c>
      <c r="F8" s="2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 ht="15.75">
      <c r="D9" s="12" t="s">
        <v>963</v>
      </c>
      <c r="F9" s="38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 t="s">
        <v>964</v>
      </c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 t="s">
        <v>965</v>
      </c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 t="s">
        <v>1307</v>
      </c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 t="s">
        <v>610</v>
      </c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 t="s">
        <v>966</v>
      </c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 t="s">
        <v>967</v>
      </c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 t="s">
        <v>968</v>
      </c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 t="s">
        <v>969</v>
      </c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 t="s">
        <v>970</v>
      </c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 t="s">
        <v>971</v>
      </c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 t="s">
        <v>972</v>
      </c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 t="s">
        <v>973</v>
      </c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 t="s">
        <v>974</v>
      </c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 t="s">
        <v>975</v>
      </c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 t="s">
        <v>976</v>
      </c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 t="s">
        <v>977</v>
      </c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 t="s">
        <v>978</v>
      </c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6:10"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6:10"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6:10"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6:10"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6:10"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6:10">
      <c r="F38" s="11"/>
      <c r="G38" s="11"/>
      <c r="H38" s="23" t="str">
        <f t="shared" si="0"/>
        <v/>
      </c>
      <c r="I38" s="22" t="str">
        <f t="shared" si="1"/>
        <v/>
      </c>
      <c r="J38" s="22" t="str">
        <f t="shared" si="2"/>
        <v/>
      </c>
    </row>
    <row r="39" spans="6:10">
      <c r="F39" s="11"/>
      <c r="G39" s="11"/>
      <c r="H39" s="23" t="str">
        <f t="shared" si="0"/>
        <v/>
      </c>
      <c r="I39" s="22" t="str">
        <f t="shared" si="1"/>
        <v/>
      </c>
      <c r="J39" s="22" t="str">
        <f t="shared" si="2"/>
        <v/>
      </c>
    </row>
    <row r="40" spans="6:10">
      <c r="F40" s="11"/>
      <c r="G40" s="11"/>
      <c r="H40" s="23" t="str">
        <f t="shared" si="0"/>
        <v/>
      </c>
      <c r="I40" s="22" t="str">
        <f t="shared" si="1"/>
        <v/>
      </c>
      <c r="J40" s="22" t="str">
        <f t="shared" si="2"/>
        <v/>
      </c>
    </row>
    <row r="41" spans="6:10">
      <c r="F41" s="11"/>
      <c r="G41" s="11"/>
      <c r="H41" s="23" t="str">
        <f t="shared" si="0"/>
        <v/>
      </c>
      <c r="I41" s="22" t="str">
        <f t="shared" si="1"/>
        <v/>
      </c>
      <c r="J41" s="22" t="str">
        <f t="shared" si="2"/>
        <v/>
      </c>
    </row>
    <row r="42" spans="6:10">
      <c r="F42" s="11"/>
      <c r="G42" s="11"/>
      <c r="H42" s="23" t="str">
        <f t="shared" si="0"/>
        <v/>
      </c>
      <c r="I42" s="22" t="str">
        <f t="shared" si="1"/>
        <v/>
      </c>
      <c r="J42" s="22" t="str">
        <f t="shared" si="2"/>
        <v/>
      </c>
    </row>
    <row r="43" spans="6:10">
      <c r="F43" s="11"/>
      <c r="G43" s="11"/>
      <c r="H43" s="23" t="str">
        <f t="shared" si="0"/>
        <v/>
      </c>
      <c r="I43" s="22" t="str">
        <f t="shared" si="1"/>
        <v/>
      </c>
      <c r="J43" s="22" t="str">
        <f t="shared" si="2"/>
        <v/>
      </c>
    </row>
    <row r="44" spans="6:10">
      <c r="F44" s="11"/>
      <c r="G44" s="11"/>
      <c r="H44" s="23" t="str">
        <f t="shared" si="0"/>
        <v/>
      </c>
      <c r="I44" s="22" t="str">
        <f t="shared" si="1"/>
        <v/>
      </c>
      <c r="J44" s="22" t="str">
        <f t="shared" si="2"/>
        <v/>
      </c>
    </row>
    <row r="45" spans="6:10">
      <c r="F45" s="11"/>
      <c r="G45" s="11"/>
      <c r="H45" s="23" t="str">
        <f t="shared" si="0"/>
        <v/>
      </c>
      <c r="I45" s="22" t="str">
        <f t="shared" si="1"/>
        <v/>
      </c>
      <c r="J45" s="22" t="str">
        <f t="shared" si="2"/>
        <v/>
      </c>
    </row>
    <row r="46" spans="6:10">
      <c r="F46" s="11"/>
      <c r="G46" s="11"/>
      <c r="H46" s="23" t="str">
        <f t="shared" si="0"/>
        <v/>
      </c>
      <c r="I46" s="22" t="str">
        <f t="shared" si="1"/>
        <v/>
      </c>
      <c r="J46" s="22" t="str">
        <f t="shared" si="2"/>
        <v/>
      </c>
    </row>
    <row r="47" spans="6:10">
      <c r="F47" s="11"/>
      <c r="G47" s="11"/>
      <c r="H47" s="23" t="str">
        <f t="shared" si="0"/>
        <v/>
      </c>
      <c r="I47" s="22" t="str">
        <f t="shared" si="1"/>
        <v/>
      </c>
      <c r="J47" s="22" t="str">
        <f t="shared" si="2"/>
        <v/>
      </c>
    </row>
    <row r="48" spans="6:10">
      <c r="F48" s="11"/>
      <c r="G48" s="11"/>
      <c r="H48" s="23" t="str">
        <f t="shared" si="0"/>
        <v/>
      </c>
      <c r="I48" s="22" t="str">
        <f t="shared" si="1"/>
        <v/>
      </c>
      <c r="J48" s="22" t="str">
        <f t="shared" si="2"/>
        <v/>
      </c>
    </row>
    <row r="49" spans="6:10">
      <c r="F49" s="11"/>
      <c r="G49" s="11"/>
      <c r="H49" s="23" t="str">
        <f t="shared" si="0"/>
        <v/>
      </c>
      <c r="I49" s="22" t="str">
        <f t="shared" si="1"/>
        <v/>
      </c>
      <c r="J49" s="22" t="str">
        <f t="shared" si="2"/>
        <v/>
      </c>
    </row>
    <row r="50" spans="6:10">
      <c r="F50" s="11"/>
      <c r="G50" s="11"/>
      <c r="H50" s="23" t="str">
        <f t="shared" si="0"/>
        <v/>
      </c>
      <c r="I50" s="22" t="str">
        <f t="shared" si="1"/>
        <v/>
      </c>
      <c r="J50" s="22" t="str">
        <f t="shared" si="2"/>
        <v/>
      </c>
    </row>
    <row r="51" spans="6:10">
      <c r="F51" s="11"/>
      <c r="G51" s="11"/>
      <c r="H51" s="23" t="str">
        <f t="shared" si="0"/>
        <v/>
      </c>
      <c r="I51" s="22" t="str">
        <f t="shared" si="1"/>
        <v/>
      </c>
      <c r="J51" s="22" t="str">
        <f t="shared" si="2"/>
        <v/>
      </c>
    </row>
    <row r="52" spans="6:10">
      <c r="F52" s="11"/>
      <c r="G52" s="11"/>
      <c r="H52" s="23" t="str">
        <f t="shared" si="0"/>
        <v/>
      </c>
      <c r="I52" s="22" t="str">
        <f t="shared" si="1"/>
        <v/>
      </c>
      <c r="J52" s="22" t="str">
        <f t="shared" si="2"/>
        <v/>
      </c>
    </row>
    <row r="53" spans="6:10">
      <c r="F53" s="11"/>
      <c r="G53" s="11"/>
      <c r="H53" s="23" t="str">
        <f t="shared" si="0"/>
        <v/>
      </c>
      <c r="I53" s="22" t="str">
        <f t="shared" si="1"/>
        <v/>
      </c>
      <c r="J53" s="22" t="str">
        <f t="shared" si="2"/>
        <v/>
      </c>
    </row>
    <row r="54" spans="6:10">
      <c r="F54" s="11"/>
      <c r="G54" s="11"/>
      <c r="H54" s="23" t="str">
        <f t="shared" si="0"/>
        <v/>
      </c>
      <c r="I54" s="22" t="str">
        <f t="shared" si="1"/>
        <v/>
      </c>
      <c r="J54" s="22" t="str">
        <f t="shared" si="2"/>
        <v/>
      </c>
    </row>
    <row r="55" spans="6:10">
      <c r="F55" s="11"/>
      <c r="G55" s="11"/>
      <c r="H55" s="23" t="str">
        <f t="shared" si="0"/>
        <v/>
      </c>
      <c r="I55" s="22" t="str">
        <f t="shared" si="1"/>
        <v/>
      </c>
      <c r="J55" s="22" t="str">
        <f t="shared" si="2"/>
        <v/>
      </c>
    </row>
    <row r="56" spans="6:10">
      <c r="F56" s="11"/>
      <c r="G56" s="11"/>
      <c r="H56" s="23" t="str">
        <f t="shared" si="0"/>
        <v/>
      </c>
      <c r="I56" s="22" t="str">
        <f t="shared" si="1"/>
        <v/>
      </c>
      <c r="J56" s="22" t="str">
        <f t="shared" si="2"/>
        <v/>
      </c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mergeCells count="3">
    <mergeCell ref="F1:F4"/>
    <mergeCell ref="I1:J4"/>
    <mergeCell ref="G3:H4"/>
  </mergeCells>
  <dataValidations count="1">
    <dataValidation allowBlank="1" showInputMessage="1" sqref="B1 D1" xr:uid="{D94AF435-686D-48A7-B422-28A2BA648275}"/>
  </dataValidations>
  <pageMargins left="0.6692913385826772" right="0.27559055118110237" top="0.74803149606299213" bottom="0.74803149606299213" header="0.31496062992125984" footer="0.31496062992125984"/>
  <pageSetup paperSize="9" scale="8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tnImprime_Cliquer">
                <anchor moveWithCells="1" sizeWithCells="1">
                  <from>
                    <xdr:col>10</xdr:col>
                    <xdr:colOff>95250</xdr:colOff>
                    <xdr:row>0</xdr:row>
                    <xdr:rowOff>114300</xdr:rowOff>
                  </from>
                  <to>
                    <xdr:col>11</xdr:col>
                    <xdr:colOff>133350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rchiveCommande">
                <anchor moveWithCells="1" sizeWithCells="1">
                  <from>
                    <xdr:col>10</xdr:col>
                    <xdr:colOff>85725</xdr:colOff>
                    <xdr:row>2</xdr:row>
                    <xdr:rowOff>0</xdr:rowOff>
                  </from>
                  <to>
                    <xdr:col>11</xdr:col>
                    <xdr:colOff>123825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RetourAccueilStock">
                <anchor moveWithCells="1" sizeWithCells="1">
                  <from>
                    <xdr:col>10</xdr:col>
                    <xdr:colOff>76200</xdr:colOff>
                    <xdr:row>8</xdr:row>
                    <xdr:rowOff>171450</xdr:rowOff>
                  </from>
                  <to>
                    <xdr:col>11</xdr:col>
                    <xdr:colOff>142875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7" name="Button 7">
              <controlPr defaultSize="0" print="0" autoFill="0" autoPict="0" macro="[0]!NouvelleCommande">
                <anchor moveWithCells="1" sizeWithCells="1">
                  <from>
                    <xdr:col>10</xdr:col>
                    <xdr:colOff>95250</xdr:colOff>
                    <xdr:row>4</xdr:row>
                    <xdr:rowOff>180975</xdr:rowOff>
                  </from>
                  <to>
                    <xdr:col>11</xdr:col>
                    <xdr:colOff>123825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3A095-5813-4726-9210-BAE70D48A00F}">
  <sheetPr codeName="Feuil11">
    <pageSetUpPr fitToPage="1"/>
  </sheetPr>
  <dimension ref="B1:J1677"/>
  <sheetViews>
    <sheetView zoomScaleNormal="100" workbookViewId="0">
      <selection activeCell="D15" sqref="D15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7.28515625" customWidth="1"/>
    <col min="7" max="7" width="11.85546875" customWidth="1"/>
    <col min="11" max="11" width="13.42578125" customWidth="1"/>
  </cols>
  <sheetData>
    <row r="1" spans="2:10" ht="15" customHeight="1">
      <c r="B1" s="6" t="s">
        <v>1</v>
      </c>
      <c r="C1" s="7"/>
      <c r="D1" s="19" t="s">
        <v>1</v>
      </c>
      <c r="F1" s="76" t="s">
        <v>1798</v>
      </c>
      <c r="G1" s="47" t="s">
        <v>1611</v>
      </c>
      <c r="H1" s="54">
        <f ca="1">TODAY()</f>
        <v>44466</v>
      </c>
      <c r="I1" s="66">
        <f>IFERROR(SUM(J6:J56),"")</f>
        <v>0</v>
      </c>
      <c r="J1" s="67"/>
    </row>
    <row r="2" spans="2:10" ht="15" customHeight="1">
      <c r="B2" s="37" t="s">
        <v>1778</v>
      </c>
      <c r="C2" s="4"/>
      <c r="D2" s="12" t="s">
        <v>1429</v>
      </c>
      <c r="F2" s="64"/>
      <c r="G2" s="48" t="s">
        <v>1612</v>
      </c>
      <c r="H2" s="51">
        <v>20211290</v>
      </c>
      <c r="I2" s="68"/>
      <c r="J2" s="69"/>
    </row>
    <row r="3" spans="2:10" ht="15" customHeight="1">
      <c r="C3" s="5"/>
      <c r="D3" s="12" t="s">
        <v>1430</v>
      </c>
      <c r="F3" s="64"/>
      <c r="G3" s="83" t="s">
        <v>1619</v>
      </c>
      <c r="H3" s="84"/>
      <c r="I3" s="68"/>
      <c r="J3" s="69"/>
    </row>
    <row r="4" spans="2:10" ht="15.75" customHeight="1">
      <c r="B4" s="5"/>
      <c r="C4" s="5"/>
      <c r="D4" s="12"/>
      <c r="F4" s="65"/>
      <c r="G4" s="85"/>
      <c r="H4" s="86"/>
      <c r="I4" s="70"/>
      <c r="J4" s="71"/>
    </row>
    <row r="5" spans="2:10">
      <c r="D5" s="12"/>
      <c r="F5" s="8" t="s">
        <v>1</v>
      </c>
      <c r="G5" s="9" t="s">
        <v>1613</v>
      </c>
      <c r="H5" s="9" t="s">
        <v>1414</v>
      </c>
      <c r="I5" s="9" t="s">
        <v>6</v>
      </c>
      <c r="J5" s="10" t="s">
        <v>1614</v>
      </c>
    </row>
    <row r="6" spans="2:10">
      <c r="D6" s="12"/>
      <c r="F6" s="21"/>
      <c r="G6" s="11"/>
      <c r="H6" s="23" t="str">
        <f t="shared" ref="H6:H56" si="0">IFERROR(VLOOKUP(F6,TableauStock,2,0),"")</f>
        <v/>
      </c>
      <c r="I6" s="22" t="str">
        <f t="shared" ref="I6:I37" si="1">IFERROR(VLOOKUP(F6,TableauStock,5,),"")</f>
        <v/>
      </c>
      <c r="J6" s="22" t="str">
        <f>IFERROR(I6*G6,"")</f>
        <v/>
      </c>
    </row>
    <row r="7" spans="2:10">
      <c r="D7" s="12"/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/>
      <c r="F8" s="1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>
      <c r="D9" s="12"/>
      <c r="F9" s="11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/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/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/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/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/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/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/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/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/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/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/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/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/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/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/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/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/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D27" s="12"/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D28" s="12"/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D29" s="12"/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D30" s="12"/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D31" s="12"/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D32" s="12"/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4:10">
      <c r="D33" s="12"/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4:10">
      <c r="D34" s="12"/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4:10">
      <c r="D35" s="12"/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4:10">
      <c r="D36" s="12"/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4:10">
      <c r="D37" s="12"/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4:10">
      <c r="D38" s="12"/>
      <c r="F38" s="11"/>
      <c r="G38" s="11"/>
      <c r="H38" s="23" t="str">
        <f t="shared" si="0"/>
        <v/>
      </c>
      <c r="I38" s="22" t="str">
        <f t="shared" ref="I38:I56" si="3">IFERROR(VLOOKUP(F38,TableauStock,5,),"")</f>
        <v/>
      </c>
      <c r="J38" s="22" t="str">
        <f t="shared" si="2"/>
        <v/>
      </c>
    </row>
    <row r="39" spans="4:10">
      <c r="D39" s="12"/>
      <c r="F39" s="11"/>
      <c r="G39" s="11"/>
      <c r="H39" s="23" t="str">
        <f t="shared" si="0"/>
        <v/>
      </c>
      <c r="I39" s="22" t="str">
        <f t="shared" si="3"/>
        <v/>
      </c>
      <c r="J39" s="22" t="str">
        <f t="shared" si="2"/>
        <v/>
      </c>
    </row>
    <row r="40" spans="4:10">
      <c r="D40" s="12"/>
      <c r="F40" s="11"/>
      <c r="G40" s="11"/>
      <c r="H40" s="23" t="str">
        <f t="shared" si="0"/>
        <v/>
      </c>
      <c r="I40" s="22" t="str">
        <f t="shared" si="3"/>
        <v/>
      </c>
      <c r="J40" s="22" t="str">
        <f t="shared" si="2"/>
        <v/>
      </c>
    </row>
    <row r="41" spans="4:10">
      <c r="D41" s="12"/>
      <c r="F41" s="11"/>
      <c r="G41" s="11"/>
      <c r="H41" s="23" t="str">
        <f t="shared" si="0"/>
        <v/>
      </c>
      <c r="I41" s="22" t="str">
        <f t="shared" si="3"/>
        <v/>
      </c>
      <c r="J41" s="22" t="str">
        <f t="shared" si="2"/>
        <v/>
      </c>
    </row>
    <row r="42" spans="4:10">
      <c r="D42" s="12"/>
      <c r="F42" s="11"/>
      <c r="G42" s="11"/>
      <c r="H42" s="23" t="str">
        <f t="shared" si="0"/>
        <v/>
      </c>
      <c r="I42" s="22" t="str">
        <f t="shared" si="3"/>
        <v/>
      </c>
      <c r="J42" s="22" t="str">
        <f t="shared" si="2"/>
        <v/>
      </c>
    </row>
    <row r="43" spans="4:10">
      <c r="D43" s="12"/>
      <c r="F43" s="11"/>
      <c r="G43" s="11"/>
      <c r="H43" s="23" t="str">
        <f t="shared" si="0"/>
        <v/>
      </c>
      <c r="I43" s="22" t="str">
        <f t="shared" si="3"/>
        <v/>
      </c>
      <c r="J43" s="22" t="str">
        <f t="shared" si="2"/>
        <v/>
      </c>
    </row>
    <row r="44" spans="4:10">
      <c r="D44" s="12"/>
      <c r="F44" s="11"/>
      <c r="G44" s="11"/>
      <c r="H44" s="23" t="str">
        <f t="shared" si="0"/>
        <v/>
      </c>
      <c r="I44" s="22" t="str">
        <f t="shared" si="3"/>
        <v/>
      </c>
      <c r="J44" s="22" t="str">
        <f t="shared" si="2"/>
        <v/>
      </c>
    </row>
    <row r="45" spans="4:10">
      <c r="D45" s="12"/>
      <c r="F45" s="11"/>
      <c r="G45" s="11"/>
      <c r="H45" s="23" t="str">
        <f t="shared" si="0"/>
        <v/>
      </c>
      <c r="I45" s="22" t="str">
        <f t="shared" si="3"/>
        <v/>
      </c>
      <c r="J45" s="22" t="str">
        <f t="shared" si="2"/>
        <v/>
      </c>
    </row>
    <row r="46" spans="4:10">
      <c r="D46" s="12"/>
      <c r="F46" s="11"/>
      <c r="G46" s="11"/>
      <c r="H46" s="23" t="str">
        <f t="shared" si="0"/>
        <v/>
      </c>
      <c r="I46" s="22" t="str">
        <f t="shared" si="3"/>
        <v/>
      </c>
      <c r="J46" s="22" t="str">
        <f t="shared" si="2"/>
        <v/>
      </c>
    </row>
    <row r="47" spans="4:10">
      <c r="D47" s="12"/>
      <c r="F47" s="11"/>
      <c r="G47" s="11"/>
      <c r="H47" s="23" t="str">
        <f t="shared" si="0"/>
        <v/>
      </c>
      <c r="I47" s="22" t="str">
        <f t="shared" si="3"/>
        <v/>
      </c>
      <c r="J47" s="22" t="str">
        <f t="shared" si="2"/>
        <v/>
      </c>
    </row>
    <row r="48" spans="4:10">
      <c r="D48" s="12"/>
      <c r="F48" s="11"/>
      <c r="G48" s="11"/>
      <c r="H48" s="23" t="str">
        <f t="shared" si="0"/>
        <v/>
      </c>
      <c r="I48" s="22" t="str">
        <f t="shared" si="3"/>
        <v/>
      </c>
      <c r="J48" s="22" t="str">
        <f t="shared" si="2"/>
        <v/>
      </c>
    </row>
    <row r="49" spans="4:10">
      <c r="F49" s="11"/>
      <c r="G49" s="11"/>
      <c r="H49" s="23" t="str">
        <f t="shared" si="0"/>
        <v/>
      </c>
      <c r="I49" s="22" t="str">
        <f t="shared" si="3"/>
        <v/>
      </c>
      <c r="J49" s="22" t="str">
        <f t="shared" si="2"/>
        <v/>
      </c>
    </row>
    <row r="50" spans="4:10">
      <c r="F50" s="11"/>
      <c r="G50" s="11"/>
      <c r="H50" s="23" t="str">
        <f t="shared" si="0"/>
        <v/>
      </c>
      <c r="I50" s="22" t="str">
        <f t="shared" si="3"/>
        <v/>
      </c>
      <c r="J50" s="22" t="str">
        <f t="shared" si="2"/>
        <v/>
      </c>
    </row>
    <row r="51" spans="4:10">
      <c r="F51" s="11"/>
      <c r="G51" s="11"/>
      <c r="H51" s="23" t="str">
        <f t="shared" si="0"/>
        <v/>
      </c>
      <c r="I51" s="22" t="str">
        <f t="shared" si="3"/>
        <v/>
      </c>
      <c r="J51" s="22" t="str">
        <f t="shared" si="2"/>
        <v/>
      </c>
    </row>
    <row r="52" spans="4:10">
      <c r="F52" s="11"/>
      <c r="G52" s="11"/>
      <c r="H52" s="23" t="str">
        <f t="shared" si="0"/>
        <v/>
      </c>
      <c r="I52" s="22" t="str">
        <f t="shared" si="3"/>
        <v/>
      </c>
      <c r="J52" s="22" t="str">
        <f t="shared" si="2"/>
        <v/>
      </c>
    </row>
    <row r="53" spans="4:10">
      <c r="F53" s="11"/>
      <c r="G53" s="11"/>
      <c r="H53" s="23" t="str">
        <f t="shared" si="0"/>
        <v/>
      </c>
      <c r="I53" s="22" t="str">
        <f t="shared" si="3"/>
        <v/>
      </c>
      <c r="J53" s="22" t="str">
        <f t="shared" si="2"/>
        <v/>
      </c>
    </row>
    <row r="54" spans="4:10">
      <c r="F54" s="11"/>
      <c r="G54" s="11"/>
      <c r="H54" s="23" t="str">
        <f t="shared" si="0"/>
        <v/>
      </c>
      <c r="I54" s="22" t="str">
        <f t="shared" si="3"/>
        <v/>
      </c>
      <c r="J54" s="22" t="str">
        <f t="shared" si="2"/>
        <v/>
      </c>
    </row>
    <row r="55" spans="4:10">
      <c r="F55" s="11"/>
      <c r="G55" s="11"/>
      <c r="H55" s="23" t="str">
        <f t="shared" si="0"/>
        <v/>
      </c>
      <c r="I55" s="22" t="str">
        <f t="shared" si="3"/>
        <v/>
      </c>
      <c r="J55" s="22" t="str">
        <f t="shared" si="2"/>
        <v/>
      </c>
    </row>
    <row r="56" spans="4:10">
      <c r="F56" s="11"/>
      <c r="G56" s="11"/>
      <c r="H56" s="23" t="str">
        <f t="shared" si="0"/>
        <v/>
      </c>
      <c r="I56" s="22" t="str">
        <f t="shared" si="3"/>
        <v/>
      </c>
      <c r="J56" s="22" t="str">
        <f t="shared" si="2"/>
        <v/>
      </c>
    </row>
    <row r="57" spans="4:10">
      <c r="F57" s="37"/>
      <c r="G57" s="37"/>
      <c r="H57" s="37"/>
      <c r="I57" s="37"/>
      <c r="J57" s="37"/>
    </row>
    <row r="58" spans="4:10">
      <c r="F58" s="37"/>
      <c r="G58" s="37"/>
      <c r="H58" s="37"/>
      <c r="I58" s="37"/>
      <c r="J58" s="37"/>
    </row>
    <row r="59" spans="4:10">
      <c r="F59" s="37"/>
      <c r="G59" s="37"/>
      <c r="H59" s="37"/>
      <c r="I59" s="37"/>
      <c r="J59" s="37"/>
    </row>
    <row r="64" spans="4:10">
      <c r="D64" s="12"/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mergeCells count="3">
    <mergeCell ref="F1:F4"/>
    <mergeCell ref="G3:H4"/>
    <mergeCell ref="I1:J4"/>
  </mergeCells>
  <dataValidations count="1">
    <dataValidation allowBlank="1" showInputMessage="1" sqref="B1 D1" xr:uid="{C5C384EE-0EDE-4F76-988E-3C12E36BECBE}"/>
  </dataValidation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BtnImprime_Cliquer">
                <anchor moveWithCells="1" sizeWithCells="1">
                  <from>
                    <xdr:col>10</xdr:col>
                    <xdr:colOff>57150</xdr:colOff>
                    <xdr:row>0</xdr:row>
                    <xdr:rowOff>76200</xdr:rowOff>
                  </from>
                  <to>
                    <xdr:col>11</xdr:col>
                    <xdr:colOff>95250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ArchiveEntreeStock">
                <anchor moveWithCells="1" sizeWithCells="1">
                  <from>
                    <xdr:col>10</xdr:col>
                    <xdr:colOff>57150</xdr:colOff>
                    <xdr:row>1</xdr:row>
                    <xdr:rowOff>152400</xdr:rowOff>
                  </from>
                  <to>
                    <xdr:col>11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RAZENTREE">
                <anchor moveWithCells="1" sizeWithCells="1">
                  <from>
                    <xdr:col>10</xdr:col>
                    <xdr:colOff>66675</xdr:colOff>
                    <xdr:row>4</xdr:row>
                    <xdr:rowOff>152400</xdr:rowOff>
                  </from>
                  <to>
                    <xdr:col>11</xdr:col>
                    <xdr:colOff>104775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RetourAccueilStock">
                <anchor moveWithCells="1" sizeWithCells="1">
                  <from>
                    <xdr:col>10</xdr:col>
                    <xdr:colOff>66675</xdr:colOff>
                    <xdr:row>8</xdr:row>
                    <xdr:rowOff>9525</xdr:rowOff>
                  </from>
                  <to>
                    <xdr:col>11</xdr:col>
                    <xdr:colOff>104775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Feuil1</vt:lpstr>
      <vt:lpstr>ACCUEIL  STOCK</vt:lpstr>
      <vt:lpstr>STOCK</vt:lpstr>
      <vt:lpstr>SORTIE DU JOUR</vt:lpstr>
      <vt:lpstr>COMMANDE</vt:lpstr>
      <vt:lpstr>ENTREE STOCK</vt:lpstr>
      <vt:lpstr>COMMANDE!Criteres</vt:lpstr>
      <vt:lpstr>'ENTREE STOCK'!Criteres</vt:lpstr>
      <vt:lpstr>'SORTIE DU JOUR'!Criteres</vt:lpstr>
      <vt:lpstr>COMMANDE!Extraire</vt:lpstr>
      <vt:lpstr>'ENTREE STOCK'!Extraire</vt:lpstr>
      <vt:lpstr>Extraire</vt:lpstr>
      <vt:lpstr>L_archives</vt:lpstr>
      <vt:lpstr>T_Archives</vt:lpstr>
      <vt:lpstr>T_Clients</vt:lpstr>
      <vt:lpstr>T_Fournisseurs</vt:lpstr>
      <vt:lpstr>TableauStock</vt:lpstr>
      <vt:lpstr>COMMANDE!Zone_d_impression</vt:lpstr>
      <vt:lpstr>'ENTREE STOCK'!Zone_d_impression</vt:lpstr>
      <vt:lpstr>'SORTIE DU JOUR'!Zone_d_impression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cp:lastPrinted>2021-09-21T07:01:37Z</cp:lastPrinted>
  <dcterms:created xsi:type="dcterms:W3CDTF">2021-07-14T18:02:50Z</dcterms:created>
  <dcterms:modified xsi:type="dcterms:W3CDTF">2021-09-27T12:03:53Z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