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0" yWindow="330" windowWidth="28515" windowHeight="12600" activeTab="1"/>
  </bookViews>
  <sheets>
    <sheet name="Paramètres" sheetId="1" r:id="rId1"/>
    <sheet name="Tableau de suivi régim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68" i="2" l="1"/>
  <c r="G168" i="2"/>
  <c r="H168" i="2"/>
  <c r="I168" i="2" s="1"/>
  <c r="J168" i="2"/>
  <c r="K168" i="2" s="1"/>
  <c r="F169" i="2"/>
  <c r="G169" i="2"/>
  <c r="H169" i="2"/>
  <c r="I169" i="2" s="1"/>
  <c r="J169" i="2"/>
  <c r="K169" i="2" s="1"/>
  <c r="H167" i="2"/>
  <c r="I167" i="2" s="1"/>
  <c r="J167" i="2"/>
  <c r="K167" i="2" s="1"/>
  <c r="F139" i="2"/>
  <c r="G139" i="2"/>
  <c r="H139" i="2"/>
  <c r="I139" i="2" s="1"/>
  <c r="J139" i="2"/>
  <c r="K139" i="2" s="1"/>
  <c r="F140" i="2"/>
  <c r="G140" i="2"/>
  <c r="H140" i="2"/>
  <c r="I140" i="2" s="1"/>
  <c r="J140" i="2"/>
  <c r="K140" i="2" s="1"/>
  <c r="F141" i="2"/>
  <c r="G141" i="2"/>
  <c r="H141" i="2"/>
  <c r="I141" i="2" s="1"/>
  <c r="J141" i="2"/>
  <c r="K141" i="2" s="1"/>
  <c r="F142" i="2"/>
  <c r="G142" i="2"/>
  <c r="H142" i="2"/>
  <c r="I142" i="2" s="1"/>
  <c r="J142" i="2"/>
  <c r="K142" i="2" s="1"/>
  <c r="F143" i="2"/>
  <c r="G143" i="2"/>
  <c r="H143" i="2"/>
  <c r="I143" i="2" s="1"/>
  <c r="J143" i="2"/>
  <c r="K143" i="2" s="1"/>
  <c r="F144" i="2"/>
  <c r="G144" i="2"/>
  <c r="H144" i="2"/>
  <c r="I144" i="2" s="1"/>
  <c r="J144" i="2"/>
  <c r="K144" i="2" s="1"/>
  <c r="F145" i="2"/>
  <c r="G145" i="2"/>
  <c r="H145" i="2"/>
  <c r="I145" i="2" s="1"/>
  <c r="J145" i="2"/>
  <c r="K145" i="2" s="1"/>
  <c r="F146" i="2"/>
  <c r="G146" i="2"/>
  <c r="H146" i="2"/>
  <c r="I146" i="2" s="1"/>
  <c r="J146" i="2"/>
  <c r="K146" i="2" s="1"/>
  <c r="F147" i="2"/>
  <c r="G147" i="2"/>
  <c r="H147" i="2"/>
  <c r="I147" i="2" s="1"/>
  <c r="J147" i="2"/>
  <c r="K147" i="2" s="1"/>
  <c r="F148" i="2"/>
  <c r="G148" i="2"/>
  <c r="H148" i="2"/>
  <c r="I148" i="2" s="1"/>
  <c r="J148" i="2"/>
  <c r="K148" i="2" s="1"/>
  <c r="F149" i="2"/>
  <c r="G149" i="2"/>
  <c r="H149" i="2"/>
  <c r="I149" i="2" s="1"/>
  <c r="J149" i="2"/>
  <c r="K149" i="2" s="1"/>
  <c r="F150" i="2"/>
  <c r="G150" i="2"/>
  <c r="H150" i="2"/>
  <c r="I150" i="2" s="1"/>
  <c r="J150" i="2"/>
  <c r="K150" i="2" s="1"/>
  <c r="F151" i="2"/>
  <c r="G151" i="2"/>
  <c r="H151" i="2"/>
  <c r="I151" i="2" s="1"/>
  <c r="J151" i="2"/>
  <c r="K151" i="2" s="1"/>
  <c r="F152" i="2"/>
  <c r="G152" i="2"/>
  <c r="H152" i="2"/>
  <c r="J152" i="2"/>
  <c r="K152" i="2" s="1"/>
  <c r="F153" i="2"/>
  <c r="G153" i="2"/>
  <c r="H153" i="2"/>
  <c r="I153" i="2" s="1"/>
  <c r="J153" i="2"/>
  <c r="K153" i="2" s="1"/>
  <c r="F154" i="2"/>
  <c r="G154" i="2"/>
  <c r="H154" i="2"/>
  <c r="J154" i="2"/>
  <c r="K154" i="2" s="1"/>
  <c r="F155" i="2"/>
  <c r="G155" i="2"/>
  <c r="H155" i="2"/>
  <c r="I155" i="2" s="1"/>
  <c r="J155" i="2"/>
  <c r="K155" i="2" s="1"/>
  <c r="F156" i="2"/>
  <c r="G156" i="2"/>
  <c r="H156" i="2"/>
  <c r="J156" i="2"/>
  <c r="K156" i="2" s="1"/>
  <c r="F157" i="2"/>
  <c r="G157" i="2"/>
  <c r="H157" i="2"/>
  <c r="I157" i="2" s="1"/>
  <c r="J157" i="2"/>
  <c r="K157" i="2" s="1"/>
  <c r="F158" i="2"/>
  <c r="G158" i="2"/>
  <c r="H158" i="2"/>
  <c r="J158" i="2"/>
  <c r="K158" i="2" s="1"/>
  <c r="F159" i="2"/>
  <c r="G159" i="2"/>
  <c r="H159" i="2"/>
  <c r="I159" i="2" s="1"/>
  <c r="J159" i="2"/>
  <c r="K159" i="2" s="1"/>
  <c r="F160" i="2"/>
  <c r="G160" i="2"/>
  <c r="H160" i="2"/>
  <c r="J160" i="2"/>
  <c r="K160" i="2" s="1"/>
  <c r="F161" i="2"/>
  <c r="G161" i="2"/>
  <c r="H161" i="2"/>
  <c r="I161" i="2" s="1"/>
  <c r="J161" i="2"/>
  <c r="K161" i="2" s="1"/>
  <c r="F162" i="2"/>
  <c r="G162" i="2"/>
  <c r="H162" i="2"/>
  <c r="J162" i="2"/>
  <c r="K162" i="2" s="1"/>
  <c r="F163" i="2"/>
  <c r="G163" i="2"/>
  <c r="H163" i="2"/>
  <c r="I163" i="2" s="1"/>
  <c r="J163" i="2"/>
  <c r="K163" i="2" s="1"/>
  <c r="F164" i="2"/>
  <c r="G164" i="2"/>
  <c r="H164" i="2"/>
  <c r="J164" i="2"/>
  <c r="K164" i="2" s="1"/>
  <c r="F165" i="2"/>
  <c r="G165" i="2"/>
  <c r="H165" i="2"/>
  <c r="J165" i="2"/>
  <c r="K165" i="2" s="1"/>
  <c r="F166" i="2"/>
  <c r="G166" i="2"/>
  <c r="H166" i="2"/>
  <c r="I166" i="2" s="1"/>
  <c r="J166" i="2"/>
  <c r="K166" i="2" s="1"/>
  <c r="F167" i="2"/>
  <c r="G167" i="2"/>
  <c r="I164" i="2" l="1"/>
  <c r="I162" i="2"/>
  <c r="I160" i="2"/>
  <c r="I158" i="2"/>
  <c r="I156" i="2"/>
  <c r="I154" i="2"/>
  <c r="I152" i="2"/>
  <c r="I165" i="2"/>
  <c r="G97" i="2" l="1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F26" i="2" l="1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73" i="2"/>
  <c r="G73" i="2" s="1"/>
  <c r="F74" i="2"/>
  <c r="G74" i="2" s="1"/>
  <c r="F75" i="2"/>
  <c r="G75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5" i="2"/>
  <c r="G85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G91" i="2" s="1"/>
  <c r="F92" i="2"/>
  <c r="G92" i="2" s="1"/>
  <c r="F93" i="2"/>
  <c r="G93" i="2" s="1"/>
  <c r="F94" i="2"/>
  <c r="G94" i="2" s="1"/>
  <c r="F95" i="2"/>
  <c r="G95" i="2" s="1"/>
  <c r="F96" i="2"/>
  <c r="G96" i="2" s="1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19" i="2"/>
  <c r="G19" i="2" s="1"/>
  <c r="H97" i="2" l="1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C8" i="2" l="1"/>
  <c r="H96" i="2" s="1"/>
  <c r="H47" i="2" l="1"/>
  <c r="I47" i="2" s="1"/>
  <c r="H19" i="2"/>
  <c r="H23" i="2"/>
  <c r="H20" i="2"/>
  <c r="H21" i="2"/>
  <c r="H22" i="2"/>
  <c r="H43" i="2"/>
  <c r="H48" i="2"/>
  <c r="H52" i="2"/>
  <c r="H56" i="2"/>
  <c r="I56" i="2" s="1"/>
  <c r="H60" i="2"/>
  <c r="I60" i="2" s="1"/>
  <c r="H64" i="2"/>
  <c r="H68" i="2"/>
  <c r="H72" i="2"/>
  <c r="H76" i="2"/>
  <c r="H80" i="2"/>
  <c r="H84" i="2"/>
  <c r="H88" i="2"/>
  <c r="H92" i="2"/>
  <c r="H44" i="2"/>
  <c r="H49" i="2"/>
  <c r="H53" i="2"/>
  <c r="H57" i="2"/>
  <c r="H61" i="2"/>
  <c r="H65" i="2"/>
  <c r="I65" i="2" s="1"/>
  <c r="H69" i="2"/>
  <c r="I69" i="2" s="1"/>
  <c r="H73" i="2"/>
  <c r="H77" i="2"/>
  <c r="H81" i="2"/>
  <c r="H85" i="2"/>
  <c r="H89" i="2"/>
  <c r="H93" i="2"/>
  <c r="H45" i="2"/>
  <c r="H50" i="2"/>
  <c r="I50" i="2" s="1"/>
  <c r="H54" i="2"/>
  <c r="I54" i="2" s="1"/>
  <c r="H58" i="2"/>
  <c r="H62" i="2"/>
  <c r="I62" i="2" s="1"/>
  <c r="H66" i="2"/>
  <c r="I66" i="2" s="1"/>
  <c r="H70" i="2"/>
  <c r="H74" i="2"/>
  <c r="H78" i="2"/>
  <c r="H82" i="2"/>
  <c r="H86" i="2"/>
  <c r="H90" i="2"/>
  <c r="H94" i="2"/>
  <c r="H46" i="2"/>
  <c r="I46" i="2" s="1"/>
  <c r="H51" i="2"/>
  <c r="I51" i="2" s="1"/>
  <c r="H55" i="2"/>
  <c r="H59" i="2"/>
  <c r="H63" i="2"/>
  <c r="I63" i="2" s="1"/>
  <c r="H67" i="2"/>
  <c r="I67" i="2" s="1"/>
  <c r="H71" i="2"/>
  <c r="H75" i="2"/>
  <c r="H79" i="2"/>
  <c r="H83" i="2"/>
  <c r="H87" i="2"/>
  <c r="H91" i="2"/>
  <c r="H95" i="2"/>
  <c r="H28" i="2"/>
  <c r="H32" i="2"/>
  <c r="H36" i="2"/>
  <c r="H40" i="2"/>
  <c r="H29" i="2"/>
  <c r="H33" i="2"/>
  <c r="H37" i="2"/>
  <c r="H41" i="2"/>
  <c r="H30" i="2"/>
  <c r="H34" i="2"/>
  <c r="H38" i="2"/>
  <c r="H42" i="2"/>
  <c r="H31" i="2"/>
  <c r="H35" i="2"/>
  <c r="H39" i="2"/>
  <c r="H24" i="2"/>
  <c r="H27" i="2"/>
  <c r="H25" i="2"/>
  <c r="H26" i="2"/>
  <c r="C19" i="2"/>
  <c r="C12" i="2"/>
  <c r="I48" i="2"/>
  <c r="I52" i="2"/>
  <c r="I55" i="2"/>
  <c r="I57" i="2"/>
  <c r="I58" i="2"/>
  <c r="I59" i="2"/>
  <c r="I61" i="2"/>
  <c r="I64" i="2"/>
  <c r="I71" i="2"/>
  <c r="J97" i="2"/>
  <c r="K97" i="2" s="1"/>
  <c r="J98" i="2"/>
  <c r="K98" i="2" s="1"/>
  <c r="J99" i="2"/>
  <c r="K99" i="2" s="1"/>
  <c r="J100" i="2"/>
  <c r="K100" i="2" s="1"/>
  <c r="J101" i="2"/>
  <c r="K101" i="2" s="1"/>
  <c r="J102" i="2"/>
  <c r="K102" i="2" s="1"/>
  <c r="J103" i="2"/>
  <c r="K103" i="2" s="1"/>
  <c r="J104" i="2"/>
  <c r="K104" i="2" s="1"/>
  <c r="J105" i="2"/>
  <c r="K105" i="2" s="1"/>
  <c r="J106" i="2"/>
  <c r="K106" i="2" s="1"/>
  <c r="J107" i="2"/>
  <c r="K107" i="2" s="1"/>
  <c r="J108" i="2"/>
  <c r="K108" i="2" s="1"/>
  <c r="J109" i="2"/>
  <c r="K109" i="2" s="1"/>
  <c r="J110" i="2"/>
  <c r="K110" i="2" s="1"/>
  <c r="J111" i="2"/>
  <c r="K111" i="2" s="1"/>
  <c r="J112" i="2"/>
  <c r="K112" i="2" s="1"/>
  <c r="J113" i="2"/>
  <c r="K113" i="2" s="1"/>
  <c r="J114" i="2"/>
  <c r="K114" i="2" s="1"/>
  <c r="J115" i="2"/>
  <c r="K115" i="2" s="1"/>
  <c r="J116" i="2"/>
  <c r="K116" i="2" s="1"/>
  <c r="J117" i="2"/>
  <c r="K117" i="2" s="1"/>
  <c r="J118" i="2"/>
  <c r="K118" i="2" s="1"/>
  <c r="J119" i="2"/>
  <c r="K119" i="2" s="1"/>
  <c r="J120" i="2"/>
  <c r="K120" i="2" s="1"/>
  <c r="J121" i="2"/>
  <c r="K121" i="2" s="1"/>
  <c r="J122" i="2"/>
  <c r="K122" i="2" s="1"/>
  <c r="J123" i="2"/>
  <c r="K123" i="2" s="1"/>
  <c r="J124" i="2"/>
  <c r="K124" i="2" s="1"/>
  <c r="J125" i="2"/>
  <c r="K125" i="2" s="1"/>
  <c r="J126" i="2"/>
  <c r="K126" i="2" s="1"/>
  <c r="J127" i="2"/>
  <c r="K127" i="2" s="1"/>
  <c r="J128" i="2"/>
  <c r="K128" i="2" s="1"/>
  <c r="J129" i="2"/>
  <c r="K129" i="2" s="1"/>
  <c r="J130" i="2"/>
  <c r="K130" i="2" s="1"/>
  <c r="J131" i="2"/>
  <c r="K131" i="2" s="1"/>
  <c r="J132" i="2"/>
  <c r="K132" i="2" s="1"/>
  <c r="J133" i="2"/>
  <c r="K133" i="2" s="1"/>
  <c r="J134" i="2"/>
  <c r="K134" i="2" s="1"/>
  <c r="J135" i="2"/>
  <c r="K135" i="2" s="1"/>
  <c r="J136" i="2"/>
  <c r="K136" i="2" s="1"/>
  <c r="J137" i="2"/>
  <c r="K137" i="2" s="1"/>
  <c r="J138" i="2"/>
  <c r="K138" i="2" s="1"/>
  <c r="H170" i="2"/>
  <c r="J170" i="2"/>
  <c r="H171" i="2"/>
  <c r="J171" i="2"/>
  <c r="H172" i="2"/>
  <c r="J172" i="2"/>
  <c r="H173" i="2"/>
  <c r="J173" i="2"/>
  <c r="H174" i="2"/>
  <c r="J174" i="2"/>
  <c r="H175" i="2"/>
  <c r="J175" i="2"/>
  <c r="H176" i="2"/>
  <c r="J176" i="2"/>
  <c r="H177" i="2"/>
  <c r="J177" i="2"/>
  <c r="H178" i="2"/>
  <c r="J178" i="2"/>
  <c r="H179" i="2"/>
  <c r="J179" i="2"/>
  <c r="H180" i="2"/>
  <c r="J180" i="2"/>
  <c r="H181" i="2"/>
  <c r="J181" i="2"/>
  <c r="H182" i="2"/>
  <c r="J182" i="2"/>
  <c r="H183" i="2"/>
  <c r="J183" i="2"/>
  <c r="H184" i="2"/>
  <c r="J184" i="2"/>
  <c r="H185" i="2"/>
  <c r="L185" i="2" s="1"/>
  <c r="J185" i="2"/>
  <c r="H186" i="2"/>
  <c r="J186" i="2"/>
  <c r="H187" i="2"/>
  <c r="L187" i="2" s="1"/>
  <c r="J187" i="2"/>
  <c r="H188" i="2"/>
  <c r="J188" i="2"/>
  <c r="H189" i="2"/>
  <c r="L189" i="2" s="1"/>
  <c r="J189" i="2"/>
  <c r="H190" i="2"/>
  <c r="J190" i="2"/>
  <c r="H191" i="2"/>
  <c r="L191" i="2" s="1"/>
  <c r="J191" i="2"/>
  <c r="H192" i="2"/>
  <c r="J192" i="2"/>
  <c r="H193" i="2"/>
  <c r="L193" i="2" s="1"/>
  <c r="J193" i="2"/>
  <c r="H194" i="2"/>
  <c r="J194" i="2"/>
  <c r="H195" i="2"/>
  <c r="L195" i="2" s="1"/>
  <c r="J195" i="2"/>
  <c r="H196" i="2"/>
  <c r="J196" i="2"/>
  <c r="H197" i="2"/>
  <c r="L197" i="2" s="1"/>
  <c r="J197" i="2"/>
  <c r="H198" i="2"/>
  <c r="J198" i="2"/>
  <c r="H199" i="2"/>
  <c r="L199" i="2" s="1"/>
  <c r="J199" i="2"/>
  <c r="H200" i="2"/>
  <c r="J200" i="2"/>
  <c r="H201" i="2"/>
  <c r="L201" i="2" s="1"/>
  <c r="J201" i="2"/>
  <c r="H202" i="2"/>
  <c r="J202" i="2"/>
  <c r="H203" i="2"/>
  <c r="L203" i="2" s="1"/>
  <c r="J203" i="2"/>
  <c r="H204" i="2"/>
  <c r="J204" i="2"/>
  <c r="H205" i="2"/>
  <c r="L205" i="2" s="1"/>
  <c r="J205" i="2"/>
  <c r="H206" i="2"/>
  <c r="J206" i="2"/>
  <c r="H207" i="2"/>
  <c r="L207" i="2" s="1"/>
  <c r="J207" i="2"/>
  <c r="H208" i="2"/>
  <c r="J208" i="2"/>
  <c r="H209" i="2"/>
  <c r="L209" i="2" s="1"/>
  <c r="J209" i="2"/>
  <c r="H210" i="2"/>
  <c r="J210" i="2"/>
  <c r="H211" i="2"/>
  <c r="L211" i="2" s="1"/>
  <c r="J211" i="2"/>
  <c r="H212" i="2"/>
  <c r="J212" i="2"/>
  <c r="H213" i="2"/>
  <c r="L213" i="2" s="1"/>
  <c r="J213" i="2"/>
  <c r="H214" i="2"/>
  <c r="J214" i="2"/>
  <c r="H215" i="2"/>
  <c r="L215" i="2" s="1"/>
  <c r="J215" i="2"/>
  <c r="H216" i="2"/>
  <c r="J216" i="2"/>
  <c r="H217" i="2"/>
  <c r="L217" i="2" s="1"/>
  <c r="J217" i="2"/>
  <c r="H218" i="2"/>
  <c r="J218" i="2"/>
  <c r="H219" i="2"/>
  <c r="L219" i="2" s="1"/>
  <c r="J219" i="2"/>
  <c r="H220" i="2"/>
  <c r="J220" i="2"/>
  <c r="H221" i="2"/>
  <c r="L221" i="2" s="1"/>
  <c r="J221" i="2"/>
  <c r="H222" i="2"/>
  <c r="J222" i="2"/>
  <c r="H223" i="2"/>
  <c r="L223" i="2" s="1"/>
  <c r="J223" i="2"/>
  <c r="H224" i="2"/>
  <c r="J224" i="2"/>
  <c r="H225" i="2"/>
  <c r="L225" i="2" s="1"/>
  <c r="J225" i="2"/>
  <c r="H226" i="2"/>
  <c r="L226" i="2" s="1"/>
  <c r="J226" i="2"/>
  <c r="H227" i="2"/>
  <c r="L227" i="2" s="1"/>
  <c r="J227" i="2"/>
  <c r="H228" i="2"/>
  <c r="L228" i="2" s="1"/>
  <c r="J228" i="2"/>
  <c r="H229" i="2"/>
  <c r="L229" i="2" s="1"/>
  <c r="J229" i="2"/>
  <c r="H230" i="2"/>
  <c r="L230" i="2" s="1"/>
  <c r="J230" i="2"/>
  <c r="H231" i="2"/>
  <c r="L231" i="2" s="1"/>
  <c r="J231" i="2"/>
  <c r="H232" i="2"/>
  <c r="L232" i="2" s="1"/>
  <c r="J232" i="2"/>
  <c r="H233" i="2"/>
  <c r="L233" i="2" s="1"/>
  <c r="J233" i="2"/>
  <c r="H234" i="2"/>
  <c r="L234" i="2" s="1"/>
  <c r="J234" i="2"/>
  <c r="H235" i="2"/>
  <c r="L235" i="2" s="1"/>
  <c r="J235" i="2"/>
  <c r="H236" i="2"/>
  <c r="L236" i="2" s="1"/>
  <c r="J236" i="2"/>
  <c r="H237" i="2"/>
  <c r="L237" i="2" s="1"/>
  <c r="J237" i="2"/>
  <c r="H238" i="2"/>
  <c r="L238" i="2" s="1"/>
  <c r="J238" i="2"/>
  <c r="H239" i="2"/>
  <c r="L239" i="2" s="1"/>
  <c r="J239" i="2"/>
  <c r="H240" i="2"/>
  <c r="L240" i="2" s="1"/>
  <c r="J240" i="2"/>
  <c r="H241" i="2"/>
  <c r="L241" i="2" s="1"/>
  <c r="J241" i="2"/>
  <c r="H242" i="2"/>
  <c r="L242" i="2" s="1"/>
  <c r="J242" i="2"/>
  <c r="H243" i="2"/>
  <c r="L243" i="2" s="1"/>
  <c r="J243" i="2"/>
  <c r="H244" i="2"/>
  <c r="L244" i="2" s="1"/>
  <c r="J244" i="2"/>
  <c r="H245" i="2"/>
  <c r="L245" i="2" s="1"/>
  <c r="J245" i="2"/>
  <c r="H246" i="2"/>
  <c r="L246" i="2" s="1"/>
  <c r="J246" i="2"/>
  <c r="H247" i="2"/>
  <c r="L247" i="2" s="1"/>
  <c r="J247" i="2"/>
  <c r="H248" i="2"/>
  <c r="L248" i="2" s="1"/>
  <c r="J248" i="2"/>
  <c r="H249" i="2"/>
  <c r="L249" i="2" s="1"/>
  <c r="J249" i="2"/>
  <c r="H250" i="2"/>
  <c r="L250" i="2" s="1"/>
  <c r="J250" i="2"/>
  <c r="H251" i="2"/>
  <c r="L251" i="2" s="1"/>
  <c r="J251" i="2"/>
  <c r="H252" i="2"/>
  <c r="L252" i="2" s="1"/>
  <c r="J252" i="2"/>
  <c r="H253" i="2"/>
  <c r="L253" i="2" s="1"/>
  <c r="J253" i="2"/>
  <c r="H254" i="2"/>
  <c r="L254" i="2" s="1"/>
  <c r="J254" i="2"/>
  <c r="H255" i="2"/>
  <c r="L255" i="2" s="1"/>
  <c r="J255" i="2"/>
  <c r="H256" i="2"/>
  <c r="L256" i="2" s="1"/>
  <c r="J256" i="2"/>
  <c r="H257" i="2"/>
  <c r="L257" i="2" s="1"/>
  <c r="J257" i="2"/>
  <c r="H258" i="2"/>
  <c r="L258" i="2" s="1"/>
  <c r="J258" i="2"/>
  <c r="H259" i="2"/>
  <c r="L259" i="2" s="1"/>
  <c r="J259" i="2"/>
  <c r="H260" i="2"/>
  <c r="L260" i="2" s="1"/>
  <c r="J260" i="2"/>
  <c r="H261" i="2"/>
  <c r="L261" i="2" s="1"/>
  <c r="J261" i="2"/>
  <c r="H262" i="2"/>
  <c r="L262" i="2" s="1"/>
  <c r="J262" i="2"/>
  <c r="H263" i="2"/>
  <c r="L263" i="2" s="1"/>
  <c r="J263" i="2"/>
  <c r="H264" i="2"/>
  <c r="L264" i="2" s="1"/>
  <c r="J264" i="2"/>
  <c r="H265" i="2"/>
  <c r="L265" i="2" s="1"/>
  <c r="J265" i="2"/>
  <c r="H266" i="2"/>
  <c r="L266" i="2" s="1"/>
  <c r="J266" i="2"/>
  <c r="H267" i="2"/>
  <c r="L267" i="2" s="1"/>
  <c r="J267" i="2"/>
  <c r="H268" i="2"/>
  <c r="L268" i="2" s="1"/>
  <c r="J268" i="2"/>
  <c r="H269" i="2"/>
  <c r="L269" i="2" s="1"/>
  <c r="J269" i="2"/>
  <c r="H270" i="2"/>
  <c r="L270" i="2" s="1"/>
  <c r="J270" i="2"/>
  <c r="H271" i="2"/>
  <c r="L271" i="2" s="1"/>
  <c r="J271" i="2"/>
  <c r="H272" i="2"/>
  <c r="L272" i="2" s="1"/>
  <c r="J272" i="2"/>
  <c r="H273" i="2"/>
  <c r="L273" i="2" s="1"/>
  <c r="J273" i="2"/>
  <c r="H274" i="2"/>
  <c r="L274" i="2" s="1"/>
  <c r="J274" i="2"/>
  <c r="H275" i="2"/>
  <c r="L275" i="2" s="1"/>
  <c r="J275" i="2"/>
  <c r="H276" i="2"/>
  <c r="L276" i="2" s="1"/>
  <c r="J276" i="2"/>
  <c r="H277" i="2"/>
  <c r="L277" i="2" s="1"/>
  <c r="J277" i="2"/>
  <c r="H278" i="2"/>
  <c r="L278" i="2" s="1"/>
  <c r="J278" i="2"/>
  <c r="H279" i="2"/>
  <c r="L279" i="2" s="1"/>
  <c r="J279" i="2"/>
  <c r="H280" i="2"/>
  <c r="L280" i="2" s="1"/>
  <c r="J280" i="2"/>
  <c r="H281" i="2"/>
  <c r="L281" i="2" s="1"/>
  <c r="J281" i="2"/>
  <c r="H282" i="2"/>
  <c r="L282" i="2" s="1"/>
  <c r="J282" i="2"/>
  <c r="H283" i="2"/>
  <c r="L283" i="2" s="1"/>
  <c r="J283" i="2"/>
  <c r="H284" i="2"/>
  <c r="L284" i="2" s="1"/>
  <c r="J284" i="2"/>
  <c r="H285" i="2"/>
  <c r="L285" i="2" s="1"/>
  <c r="J285" i="2"/>
  <c r="H286" i="2"/>
  <c r="L286" i="2" s="1"/>
  <c r="J286" i="2"/>
  <c r="H287" i="2"/>
  <c r="L287" i="2" s="1"/>
  <c r="J287" i="2"/>
  <c r="H288" i="2"/>
  <c r="L288" i="2" s="1"/>
  <c r="J288" i="2"/>
  <c r="H289" i="2"/>
  <c r="L289" i="2" s="1"/>
  <c r="J289" i="2"/>
  <c r="H290" i="2"/>
  <c r="L290" i="2" s="1"/>
  <c r="J290" i="2"/>
  <c r="H291" i="2"/>
  <c r="L291" i="2" s="1"/>
  <c r="J291" i="2"/>
  <c r="H292" i="2"/>
  <c r="L292" i="2" s="1"/>
  <c r="J292" i="2"/>
  <c r="H293" i="2"/>
  <c r="L293" i="2" s="1"/>
  <c r="J293" i="2"/>
  <c r="H294" i="2"/>
  <c r="L294" i="2" s="1"/>
  <c r="J294" i="2"/>
  <c r="H295" i="2"/>
  <c r="L295" i="2" s="1"/>
  <c r="J295" i="2"/>
  <c r="H296" i="2"/>
  <c r="L296" i="2" s="1"/>
  <c r="J296" i="2"/>
  <c r="H297" i="2"/>
  <c r="L297" i="2" s="1"/>
  <c r="J297" i="2"/>
  <c r="H298" i="2"/>
  <c r="L298" i="2" s="1"/>
  <c r="J298" i="2"/>
  <c r="H299" i="2"/>
  <c r="L299" i="2" s="1"/>
  <c r="J299" i="2"/>
  <c r="H300" i="2"/>
  <c r="L300" i="2" s="1"/>
  <c r="J300" i="2"/>
  <c r="H301" i="2"/>
  <c r="L301" i="2" s="1"/>
  <c r="J301" i="2"/>
  <c r="H302" i="2"/>
  <c r="L302" i="2" s="1"/>
  <c r="J302" i="2"/>
  <c r="H303" i="2"/>
  <c r="L303" i="2" s="1"/>
  <c r="J303" i="2"/>
  <c r="H304" i="2"/>
  <c r="L304" i="2" s="1"/>
  <c r="J304" i="2"/>
  <c r="H305" i="2"/>
  <c r="L305" i="2" s="1"/>
  <c r="J305" i="2"/>
  <c r="H306" i="2"/>
  <c r="L306" i="2" s="1"/>
  <c r="J306" i="2"/>
  <c r="H307" i="2"/>
  <c r="L307" i="2" s="1"/>
  <c r="J307" i="2"/>
  <c r="H308" i="2"/>
  <c r="L308" i="2" s="1"/>
  <c r="J308" i="2"/>
  <c r="H309" i="2"/>
  <c r="L309" i="2" s="1"/>
  <c r="J309" i="2"/>
  <c r="H310" i="2"/>
  <c r="L310" i="2" s="1"/>
  <c r="J310" i="2"/>
  <c r="H311" i="2"/>
  <c r="L311" i="2" s="1"/>
  <c r="J311" i="2"/>
  <c r="H312" i="2"/>
  <c r="L312" i="2" s="1"/>
  <c r="J312" i="2"/>
  <c r="H313" i="2"/>
  <c r="L313" i="2" s="1"/>
  <c r="J313" i="2"/>
  <c r="H314" i="2"/>
  <c r="L314" i="2" s="1"/>
  <c r="J314" i="2"/>
  <c r="H315" i="2"/>
  <c r="L315" i="2" s="1"/>
  <c r="J315" i="2"/>
  <c r="H316" i="2"/>
  <c r="L316" i="2" s="1"/>
  <c r="J316" i="2"/>
  <c r="H317" i="2"/>
  <c r="L317" i="2" s="1"/>
  <c r="J317" i="2"/>
  <c r="H318" i="2"/>
  <c r="L318" i="2" s="1"/>
  <c r="J318" i="2"/>
  <c r="H319" i="2"/>
  <c r="L319" i="2" s="1"/>
  <c r="J319" i="2"/>
  <c r="H320" i="2"/>
  <c r="L320" i="2" s="1"/>
  <c r="J320" i="2"/>
  <c r="H321" i="2"/>
  <c r="L321" i="2" s="1"/>
  <c r="J321" i="2"/>
  <c r="H322" i="2"/>
  <c r="L322" i="2" s="1"/>
  <c r="J322" i="2"/>
  <c r="H323" i="2"/>
  <c r="L323" i="2" s="1"/>
  <c r="J323" i="2"/>
  <c r="H324" i="2"/>
  <c r="L324" i="2" s="1"/>
  <c r="J324" i="2"/>
  <c r="H325" i="2"/>
  <c r="L325" i="2" s="1"/>
  <c r="J325" i="2"/>
  <c r="H326" i="2"/>
  <c r="L326" i="2" s="1"/>
  <c r="J326" i="2"/>
  <c r="H327" i="2"/>
  <c r="L327" i="2" s="1"/>
  <c r="J327" i="2"/>
  <c r="H328" i="2"/>
  <c r="L328" i="2" s="1"/>
  <c r="J328" i="2"/>
  <c r="H329" i="2"/>
  <c r="L329" i="2" s="1"/>
  <c r="J329" i="2"/>
  <c r="H330" i="2"/>
  <c r="L330" i="2" s="1"/>
  <c r="J330" i="2"/>
  <c r="H331" i="2"/>
  <c r="L331" i="2" s="1"/>
  <c r="J331" i="2"/>
  <c r="H332" i="2"/>
  <c r="L332" i="2" s="1"/>
  <c r="J332" i="2"/>
  <c r="H333" i="2"/>
  <c r="L333" i="2" s="1"/>
  <c r="J333" i="2"/>
  <c r="H334" i="2"/>
  <c r="L334" i="2" s="1"/>
  <c r="J334" i="2"/>
  <c r="H335" i="2"/>
  <c r="L335" i="2" s="1"/>
  <c r="J335" i="2"/>
  <c r="H336" i="2"/>
  <c r="L336" i="2" s="1"/>
  <c r="J336" i="2"/>
  <c r="H337" i="2"/>
  <c r="L337" i="2" s="1"/>
  <c r="J337" i="2"/>
  <c r="H338" i="2"/>
  <c r="L338" i="2" s="1"/>
  <c r="J338" i="2"/>
  <c r="H339" i="2"/>
  <c r="L339" i="2" s="1"/>
  <c r="J339" i="2"/>
  <c r="H340" i="2"/>
  <c r="L340" i="2" s="1"/>
  <c r="J340" i="2"/>
  <c r="H341" i="2"/>
  <c r="L341" i="2" s="1"/>
  <c r="J341" i="2"/>
  <c r="H342" i="2"/>
  <c r="L342" i="2" s="1"/>
  <c r="J342" i="2"/>
  <c r="H343" i="2"/>
  <c r="L343" i="2" s="1"/>
  <c r="J343" i="2"/>
  <c r="H344" i="2"/>
  <c r="L344" i="2" s="1"/>
  <c r="J344" i="2"/>
  <c r="H345" i="2"/>
  <c r="L345" i="2" s="1"/>
  <c r="J345" i="2"/>
  <c r="H346" i="2"/>
  <c r="L346" i="2" s="1"/>
  <c r="J346" i="2"/>
  <c r="H347" i="2"/>
  <c r="L347" i="2" s="1"/>
  <c r="J347" i="2"/>
  <c r="H348" i="2"/>
  <c r="L348" i="2" s="1"/>
  <c r="J348" i="2"/>
  <c r="H349" i="2"/>
  <c r="L349" i="2" s="1"/>
  <c r="J349" i="2"/>
  <c r="H350" i="2"/>
  <c r="L350" i="2" s="1"/>
  <c r="J350" i="2"/>
  <c r="H351" i="2"/>
  <c r="L351" i="2" s="1"/>
  <c r="J351" i="2"/>
  <c r="H352" i="2"/>
  <c r="L352" i="2" s="1"/>
  <c r="J352" i="2"/>
  <c r="H353" i="2"/>
  <c r="L353" i="2" s="1"/>
  <c r="J353" i="2"/>
  <c r="H354" i="2"/>
  <c r="L354" i="2" s="1"/>
  <c r="J354" i="2"/>
  <c r="H355" i="2"/>
  <c r="L355" i="2" s="1"/>
  <c r="J355" i="2"/>
  <c r="H356" i="2"/>
  <c r="L356" i="2" s="1"/>
  <c r="J356" i="2"/>
  <c r="H357" i="2"/>
  <c r="L357" i="2" s="1"/>
  <c r="J357" i="2"/>
  <c r="H358" i="2"/>
  <c r="L358" i="2" s="1"/>
  <c r="J358" i="2"/>
  <c r="H359" i="2"/>
  <c r="L359" i="2" s="1"/>
  <c r="J359" i="2"/>
  <c r="H360" i="2"/>
  <c r="L360" i="2" s="1"/>
  <c r="J360" i="2"/>
  <c r="H361" i="2"/>
  <c r="L361" i="2" s="1"/>
  <c r="J361" i="2"/>
  <c r="H362" i="2"/>
  <c r="L362" i="2" s="1"/>
  <c r="J362" i="2"/>
  <c r="H363" i="2"/>
  <c r="L363" i="2" s="1"/>
  <c r="J363" i="2"/>
  <c r="H364" i="2"/>
  <c r="L364" i="2" s="1"/>
  <c r="J364" i="2"/>
  <c r="H365" i="2"/>
  <c r="L365" i="2" s="1"/>
  <c r="J365" i="2"/>
  <c r="H366" i="2"/>
  <c r="L366" i="2" s="1"/>
  <c r="J366" i="2"/>
  <c r="H367" i="2"/>
  <c r="L367" i="2" s="1"/>
  <c r="J367" i="2"/>
  <c r="H368" i="2"/>
  <c r="L368" i="2" s="1"/>
  <c r="J368" i="2"/>
  <c r="H369" i="2"/>
  <c r="L369" i="2" s="1"/>
  <c r="J369" i="2"/>
  <c r="H370" i="2"/>
  <c r="L370" i="2" s="1"/>
  <c r="J370" i="2"/>
  <c r="H371" i="2"/>
  <c r="L371" i="2" s="1"/>
  <c r="J371" i="2"/>
  <c r="H372" i="2"/>
  <c r="L372" i="2" s="1"/>
  <c r="J372" i="2"/>
  <c r="H373" i="2"/>
  <c r="L373" i="2" s="1"/>
  <c r="J373" i="2"/>
  <c r="H374" i="2"/>
  <c r="L374" i="2" s="1"/>
  <c r="J374" i="2"/>
  <c r="H375" i="2"/>
  <c r="L375" i="2" s="1"/>
  <c r="J375" i="2"/>
  <c r="H376" i="2"/>
  <c r="L376" i="2" s="1"/>
  <c r="J376" i="2"/>
  <c r="H377" i="2"/>
  <c r="L377" i="2" s="1"/>
  <c r="J377" i="2"/>
  <c r="H378" i="2"/>
  <c r="L378" i="2" s="1"/>
  <c r="J378" i="2"/>
  <c r="H379" i="2"/>
  <c r="L379" i="2" s="1"/>
  <c r="J379" i="2"/>
  <c r="H380" i="2"/>
  <c r="L380" i="2" s="1"/>
  <c r="J380" i="2"/>
  <c r="H381" i="2"/>
  <c r="L381" i="2" s="1"/>
  <c r="J381" i="2"/>
  <c r="H382" i="2"/>
  <c r="L382" i="2" s="1"/>
  <c r="J382" i="2"/>
  <c r="B366" i="2"/>
  <c r="D366" i="2" s="1"/>
  <c r="B367" i="2"/>
  <c r="D367" i="2" s="1"/>
  <c r="B383" i="2"/>
  <c r="D383" i="2" s="1"/>
  <c r="B384" i="2"/>
  <c r="D384" i="2" s="1"/>
  <c r="L224" i="2" l="1"/>
  <c r="L222" i="2"/>
  <c r="L220" i="2"/>
  <c r="L218" i="2"/>
  <c r="L216" i="2"/>
  <c r="L214" i="2"/>
  <c r="L212" i="2"/>
  <c r="L210" i="2"/>
  <c r="L208" i="2"/>
  <c r="L206" i="2"/>
  <c r="L204" i="2"/>
  <c r="L202" i="2"/>
  <c r="L200" i="2"/>
  <c r="L198" i="2"/>
  <c r="L196" i="2"/>
  <c r="L194" i="2"/>
  <c r="L192" i="2"/>
  <c r="L190" i="2"/>
  <c r="L188" i="2"/>
  <c r="L186" i="2"/>
  <c r="L184" i="2"/>
  <c r="L182" i="2"/>
  <c r="L180" i="2"/>
  <c r="L178" i="2"/>
  <c r="L176" i="2"/>
  <c r="L174" i="2"/>
  <c r="L172" i="2"/>
  <c r="L170" i="2"/>
  <c r="L183" i="2"/>
  <c r="L181" i="2"/>
  <c r="L179" i="2"/>
  <c r="L177" i="2"/>
  <c r="L175" i="2"/>
  <c r="L173" i="2"/>
  <c r="L171" i="2"/>
  <c r="C14" i="2"/>
  <c r="L169" i="2"/>
  <c r="L167" i="2"/>
  <c r="L140" i="2"/>
  <c r="L142" i="2"/>
  <c r="L144" i="2"/>
  <c r="L146" i="2"/>
  <c r="L148" i="2"/>
  <c r="L150" i="2"/>
  <c r="L154" i="2"/>
  <c r="L141" i="2"/>
  <c r="L158" i="2"/>
  <c r="L165" i="2"/>
  <c r="L149" i="2"/>
  <c r="L145" i="2"/>
  <c r="L164" i="2"/>
  <c r="L156" i="2"/>
  <c r="L168" i="2"/>
  <c r="L161" i="2"/>
  <c r="L157" i="2"/>
  <c r="L153" i="2"/>
  <c r="L166" i="2"/>
  <c r="L143" i="2"/>
  <c r="L162" i="2"/>
  <c r="L147" i="2"/>
  <c r="L152" i="2"/>
  <c r="L160" i="2"/>
  <c r="L139" i="2"/>
  <c r="L163" i="2"/>
  <c r="L159" i="2"/>
  <c r="L155" i="2"/>
  <c r="L151" i="2"/>
  <c r="B368" i="2"/>
  <c r="D368" i="2" s="1"/>
  <c r="L19" i="2"/>
  <c r="L137" i="2"/>
  <c r="I137" i="2"/>
  <c r="L135" i="2"/>
  <c r="I135" i="2"/>
  <c r="L133" i="2"/>
  <c r="I133" i="2"/>
  <c r="L131" i="2"/>
  <c r="I131" i="2"/>
  <c r="L129" i="2"/>
  <c r="I129" i="2"/>
  <c r="L127" i="2"/>
  <c r="I127" i="2"/>
  <c r="L125" i="2"/>
  <c r="I125" i="2"/>
  <c r="L123" i="2"/>
  <c r="I123" i="2"/>
  <c r="L121" i="2"/>
  <c r="I121" i="2"/>
  <c r="L119" i="2"/>
  <c r="I119" i="2"/>
  <c r="L117" i="2"/>
  <c r="I117" i="2"/>
  <c r="L115" i="2"/>
  <c r="I115" i="2"/>
  <c r="L113" i="2"/>
  <c r="I113" i="2"/>
  <c r="L111" i="2"/>
  <c r="I111" i="2"/>
  <c r="L109" i="2"/>
  <c r="I109" i="2"/>
  <c r="L107" i="2"/>
  <c r="I107" i="2"/>
  <c r="L105" i="2"/>
  <c r="I105" i="2"/>
  <c r="L103" i="2"/>
  <c r="I103" i="2"/>
  <c r="L101" i="2"/>
  <c r="I101" i="2"/>
  <c r="L99" i="2"/>
  <c r="I99" i="2"/>
  <c r="L97" i="2"/>
  <c r="I97" i="2"/>
  <c r="L95" i="2"/>
  <c r="I95" i="2"/>
  <c r="L93" i="2"/>
  <c r="I93" i="2"/>
  <c r="L91" i="2"/>
  <c r="I91" i="2"/>
  <c r="L89" i="2"/>
  <c r="I89" i="2"/>
  <c r="L87" i="2"/>
  <c r="I87" i="2"/>
  <c r="L85" i="2"/>
  <c r="I85" i="2"/>
  <c r="L83" i="2"/>
  <c r="I83" i="2"/>
  <c r="L81" i="2"/>
  <c r="I81" i="2"/>
  <c r="L79" i="2"/>
  <c r="I79" i="2"/>
  <c r="L77" i="2"/>
  <c r="I77" i="2"/>
  <c r="L75" i="2"/>
  <c r="I75" i="2"/>
  <c r="L73" i="2"/>
  <c r="I73" i="2"/>
  <c r="L138" i="2"/>
  <c r="I138" i="2"/>
  <c r="L136" i="2"/>
  <c r="I136" i="2"/>
  <c r="L134" i="2"/>
  <c r="I134" i="2"/>
  <c r="L132" i="2"/>
  <c r="I132" i="2"/>
  <c r="L130" i="2"/>
  <c r="I130" i="2"/>
  <c r="L128" i="2"/>
  <c r="I128" i="2"/>
  <c r="L126" i="2"/>
  <c r="I126" i="2"/>
  <c r="L124" i="2"/>
  <c r="I124" i="2"/>
  <c r="L122" i="2"/>
  <c r="I122" i="2"/>
  <c r="L120" i="2"/>
  <c r="I120" i="2"/>
  <c r="L118" i="2"/>
  <c r="I118" i="2"/>
  <c r="L116" i="2"/>
  <c r="I116" i="2"/>
  <c r="L114" i="2"/>
  <c r="I114" i="2"/>
  <c r="L112" i="2"/>
  <c r="I112" i="2"/>
  <c r="L110" i="2"/>
  <c r="I110" i="2"/>
  <c r="L108" i="2"/>
  <c r="I108" i="2"/>
  <c r="L106" i="2"/>
  <c r="I106" i="2"/>
  <c r="L104" i="2"/>
  <c r="I104" i="2"/>
  <c r="L102" i="2"/>
  <c r="I102" i="2"/>
  <c r="L100" i="2"/>
  <c r="I100" i="2"/>
  <c r="L98" i="2"/>
  <c r="I98" i="2"/>
  <c r="L96" i="2"/>
  <c r="I96" i="2"/>
  <c r="L94" i="2"/>
  <c r="I94" i="2"/>
  <c r="L92" i="2"/>
  <c r="I92" i="2"/>
  <c r="L90" i="2"/>
  <c r="I90" i="2"/>
  <c r="L88" i="2"/>
  <c r="I88" i="2"/>
  <c r="L86" i="2"/>
  <c r="I86" i="2"/>
  <c r="L84" i="2"/>
  <c r="I84" i="2"/>
  <c r="L82" i="2"/>
  <c r="I82" i="2"/>
  <c r="L80" i="2"/>
  <c r="I80" i="2"/>
  <c r="L78" i="2"/>
  <c r="I78" i="2"/>
  <c r="L76" i="2"/>
  <c r="I76" i="2"/>
  <c r="L74" i="2"/>
  <c r="I74" i="2"/>
  <c r="L72" i="2"/>
  <c r="I72" i="2"/>
  <c r="L70" i="2"/>
  <c r="I70" i="2"/>
  <c r="L68" i="2"/>
  <c r="I68" i="2"/>
  <c r="L53" i="2"/>
  <c r="I53" i="2"/>
  <c r="L49" i="2"/>
  <c r="I49" i="2"/>
  <c r="L66" i="2"/>
  <c r="L64" i="2"/>
  <c r="L62" i="2"/>
  <c r="L60" i="2"/>
  <c r="L58" i="2"/>
  <c r="L56" i="2"/>
  <c r="L54" i="2"/>
  <c r="L50" i="2"/>
  <c r="L46" i="2"/>
  <c r="L71" i="2"/>
  <c r="L69" i="2"/>
  <c r="L67" i="2"/>
  <c r="L65" i="2"/>
  <c r="L63" i="2"/>
  <c r="L61" i="2"/>
  <c r="L59" i="2"/>
  <c r="L57" i="2"/>
  <c r="L55" i="2"/>
  <c r="L52" i="2"/>
  <c r="L48" i="2"/>
  <c r="L51" i="2"/>
  <c r="L47" i="2"/>
  <c r="I20" i="2"/>
  <c r="I21" i="2"/>
  <c r="I22" i="2"/>
  <c r="I23" i="2"/>
  <c r="I19" i="2"/>
  <c r="I27" i="2"/>
  <c r="I28" i="2"/>
  <c r="J19" i="2"/>
  <c r="K19" i="2" s="1"/>
  <c r="L27" i="2"/>
  <c r="L28" i="2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C20" i="2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L17" i="1"/>
  <c r="N17" i="1" s="1"/>
  <c r="L15" i="1"/>
  <c r="L13" i="1"/>
  <c r="C97" i="2" l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J96" i="2"/>
  <c r="K96" i="2" s="1"/>
  <c r="B369" i="2"/>
  <c r="D369" i="2" s="1"/>
  <c r="L38" i="2"/>
  <c r="I38" i="2"/>
  <c r="L30" i="2"/>
  <c r="I30" i="2"/>
  <c r="L41" i="2"/>
  <c r="I41" i="2"/>
  <c r="L40" i="2"/>
  <c r="I40" i="2"/>
  <c r="L42" i="2"/>
  <c r="I42" i="2"/>
  <c r="L34" i="2"/>
  <c r="I34" i="2"/>
  <c r="L26" i="2"/>
  <c r="I26" i="2"/>
  <c r="L45" i="2"/>
  <c r="I45" i="2"/>
  <c r="L37" i="2"/>
  <c r="I37" i="2"/>
  <c r="L33" i="2"/>
  <c r="I33" i="2"/>
  <c r="L29" i="2"/>
  <c r="I29" i="2"/>
  <c r="L25" i="2"/>
  <c r="I25" i="2"/>
  <c r="L44" i="2"/>
  <c r="I44" i="2"/>
  <c r="L36" i="2"/>
  <c r="I36" i="2"/>
  <c r="L32" i="2"/>
  <c r="I32" i="2"/>
  <c r="L43" i="2"/>
  <c r="I43" i="2"/>
  <c r="L39" i="2"/>
  <c r="I39" i="2"/>
  <c r="L35" i="2"/>
  <c r="I35" i="2"/>
  <c r="L31" i="2"/>
  <c r="I31" i="2"/>
  <c r="L24" i="2"/>
  <c r="I24" i="2"/>
  <c r="J20" i="2"/>
  <c r="K20" i="2" s="1"/>
  <c r="J42" i="2"/>
  <c r="K42" i="2" s="1"/>
  <c r="J38" i="2"/>
  <c r="K38" i="2" s="1"/>
  <c r="J34" i="2"/>
  <c r="K34" i="2" s="1"/>
  <c r="J30" i="2"/>
  <c r="K30" i="2" s="1"/>
  <c r="J26" i="2"/>
  <c r="K26" i="2" s="1"/>
  <c r="J45" i="2"/>
  <c r="K45" i="2" s="1"/>
  <c r="J41" i="2"/>
  <c r="K41" i="2" s="1"/>
  <c r="J37" i="2"/>
  <c r="K37" i="2" s="1"/>
  <c r="J33" i="2"/>
  <c r="K33" i="2" s="1"/>
  <c r="J29" i="2"/>
  <c r="K29" i="2" s="1"/>
  <c r="J25" i="2"/>
  <c r="K25" i="2" s="1"/>
  <c r="J47" i="2"/>
  <c r="K47" i="2" s="1"/>
  <c r="J46" i="2"/>
  <c r="K46" i="2" s="1"/>
  <c r="J22" i="2"/>
  <c r="K22" i="2" s="1"/>
  <c r="J44" i="2"/>
  <c r="K44" i="2" s="1"/>
  <c r="J40" i="2"/>
  <c r="K40" i="2" s="1"/>
  <c r="J36" i="2"/>
  <c r="K36" i="2" s="1"/>
  <c r="J32" i="2"/>
  <c r="K32" i="2" s="1"/>
  <c r="J28" i="2"/>
  <c r="K28" i="2" s="1"/>
  <c r="J24" i="2"/>
  <c r="K24" i="2" s="1"/>
  <c r="J21" i="2"/>
  <c r="K21" i="2" s="1"/>
  <c r="J43" i="2"/>
  <c r="K43" i="2" s="1"/>
  <c r="J39" i="2"/>
  <c r="K39" i="2" s="1"/>
  <c r="J35" i="2"/>
  <c r="K35" i="2" s="1"/>
  <c r="J31" i="2"/>
  <c r="K31" i="2" s="1"/>
  <c r="J27" i="2"/>
  <c r="K27" i="2" s="1"/>
  <c r="J23" i="2"/>
  <c r="K23" i="2" s="1"/>
  <c r="L23" i="2"/>
  <c r="L22" i="2"/>
  <c r="L21" i="2"/>
  <c r="L20" i="2"/>
  <c r="D21" i="1"/>
  <c r="B370" i="2" l="1"/>
  <c r="D370" i="2" s="1"/>
  <c r="B140" i="2"/>
  <c r="B371" i="2" l="1"/>
  <c r="D371" i="2" s="1"/>
  <c r="B141" i="2"/>
  <c r="J48" i="2"/>
  <c r="K48" i="2" s="1"/>
  <c r="B142" i="2" l="1"/>
  <c r="B372" i="2"/>
  <c r="D372" i="2" s="1"/>
  <c r="J49" i="2"/>
  <c r="K49" i="2" s="1"/>
  <c r="B373" i="2" l="1"/>
  <c r="D373" i="2" s="1"/>
  <c r="B143" i="2"/>
  <c r="J50" i="2"/>
  <c r="K50" i="2" s="1"/>
  <c r="B144" i="2" l="1"/>
  <c r="B374" i="2"/>
  <c r="D374" i="2" s="1"/>
  <c r="J51" i="2"/>
  <c r="K51" i="2" s="1"/>
  <c r="B145" i="2" l="1"/>
  <c r="B375" i="2"/>
  <c r="D375" i="2" s="1"/>
  <c r="J52" i="2"/>
  <c r="K52" i="2" s="1"/>
  <c r="B146" i="2" l="1"/>
  <c r="B376" i="2"/>
  <c r="D376" i="2" s="1"/>
  <c r="J53" i="2"/>
  <c r="K53" i="2" s="1"/>
  <c r="J54" i="2" l="1"/>
  <c r="K54" i="2" s="1"/>
  <c r="B147" i="2"/>
  <c r="B377" i="2"/>
  <c r="D377" i="2" s="1"/>
  <c r="J55" i="2" l="1"/>
  <c r="K55" i="2" s="1"/>
  <c r="B148" i="2"/>
  <c r="B378" i="2"/>
  <c r="D378" i="2" s="1"/>
  <c r="J56" i="2" l="1"/>
  <c r="K56" i="2" s="1"/>
  <c r="B379" i="2"/>
  <c r="D379" i="2" s="1"/>
  <c r="B149" i="2"/>
  <c r="J57" i="2" l="1"/>
  <c r="K57" i="2" s="1"/>
  <c r="B380" i="2"/>
  <c r="D380" i="2" s="1"/>
  <c r="B150" i="2"/>
  <c r="J58" i="2" l="1"/>
  <c r="K58" i="2" s="1"/>
  <c r="B151" i="2"/>
  <c r="B381" i="2"/>
  <c r="D381" i="2" s="1"/>
  <c r="J59" i="2" l="1"/>
  <c r="K59" i="2" s="1"/>
  <c r="B152" i="2"/>
  <c r="B382" i="2"/>
  <c r="D382" i="2" s="1"/>
  <c r="J60" i="2" l="1"/>
  <c r="K60" i="2" s="1"/>
  <c r="B153" i="2"/>
  <c r="J61" i="2" l="1"/>
  <c r="K61" i="2" s="1"/>
  <c r="B154" i="2"/>
  <c r="J62" i="2" l="1"/>
  <c r="K62" i="2" s="1"/>
  <c r="B155" i="2"/>
  <c r="J63" i="2" l="1"/>
  <c r="K63" i="2" s="1"/>
  <c r="B156" i="2"/>
  <c r="J64" i="2" l="1"/>
  <c r="K64" i="2" s="1"/>
  <c r="B157" i="2"/>
  <c r="J65" i="2" l="1"/>
  <c r="K65" i="2" s="1"/>
  <c r="B158" i="2"/>
  <c r="J66" i="2" l="1"/>
  <c r="K66" i="2" s="1"/>
  <c r="B159" i="2"/>
  <c r="J67" i="2" l="1"/>
  <c r="K67" i="2" s="1"/>
  <c r="B160" i="2"/>
  <c r="J68" i="2" l="1"/>
  <c r="K68" i="2" s="1"/>
  <c r="B161" i="2"/>
  <c r="J69" i="2" l="1"/>
  <c r="K69" i="2" s="1"/>
  <c r="B162" i="2"/>
  <c r="J70" i="2" l="1"/>
  <c r="K70" i="2" s="1"/>
  <c r="B163" i="2"/>
  <c r="J71" i="2" l="1"/>
  <c r="K71" i="2" s="1"/>
  <c r="B164" i="2"/>
  <c r="J72" i="2" l="1"/>
  <c r="K72" i="2" s="1"/>
  <c r="B165" i="2"/>
  <c r="J73" i="2" l="1"/>
  <c r="K73" i="2" s="1"/>
  <c r="B166" i="2"/>
  <c r="J74" i="2" l="1"/>
  <c r="K74" i="2" s="1"/>
  <c r="B167" i="2"/>
  <c r="B168" i="2" s="1"/>
  <c r="B169" i="2" s="1"/>
  <c r="J75" i="2" l="1"/>
  <c r="K75" i="2" s="1"/>
  <c r="B170" i="2"/>
  <c r="D170" i="2" s="1"/>
  <c r="J76" i="2" l="1"/>
  <c r="K76" i="2" s="1"/>
  <c r="B171" i="2"/>
  <c r="D171" i="2" s="1"/>
  <c r="J77" i="2" l="1"/>
  <c r="K77" i="2" s="1"/>
  <c r="B172" i="2"/>
  <c r="D172" i="2" s="1"/>
  <c r="J78" i="2" l="1"/>
  <c r="K78" i="2" s="1"/>
  <c r="B173" i="2"/>
  <c r="D173" i="2" s="1"/>
  <c r="J79" i="2" l="1"/>
  <c r="K79" i="2" s="1"/>
  <c r="B174" i="2"/>
  <c r="D174" i="2" s="1"/>
  <c r="J80" i="2" l="1"/>
  <c r="K80" i="2" s="1"/>
  <c r="B175" i="2"/>
  <c r="D175" i="2" s="1"/>
  <c r="J81" i="2" l="1"/>
  <c r="K81" i="2" s="1"/>
  <c r="B176" i="2"/>
  <c r="D176" i="2" s="1"/>
  <c r="J82" i="2" l="1"/>
  <c r="K82" i="2" s="1"/>
  <c r="B177" i="2"/>
  <c r="D177" i="2" s="1"/>
  <c r="J83" i="2" l="1"/>
  <c r="K83" i="2" s="1"/>
  <c r="B178" i="2"/>
  <c r="D178" i="2" s="1"/>
  <c r="J84" i="2" l="1"/>
  <c r="K84" i="2" s="1"/>
  <c r="B179" i="2"/>
  <c r="D179" i="2" s="1"/>
  <c r="J85" i="2" l="1"/>
  <c r="K85" i="2" s="1"/>
  <c r="B180" i="2"/>
  <c r="D180" i="2" s="1"/>
  <c r="J86" i="2" l="1"/>
  <c r="K86" i="2" s="1"/>
  <c r="B181" i="2"/>
  <c r="D181" i="2" s="1"/>
  <c r="J87" i="2" l="1"/>
  <c r="K87" i="2" s="1"/>
  <c r="B182" i="2"/>
  <c r="D182" i="2" s="1"/>
  <c r="J88" i="2" l="1"/>
  <c r="K88" i="2" s="1"/>
  <c r="B183" i="2"/>
  <c r="D183" i="2" s="1"/>
  <c r="J89" i="2" l="1"/>
  <c r="K89" i="2" s="1"/>
  <c r="B184" i="2"/>
  <c r="D184" i="2" s="1"/>
  <c r="J90" i="2" l="1"/>
  <c r="K90" i="2" s="1"/>
  <c r="B185" i="2"/>
  <c r="D185" i="2" s="1"/>
  <c r="J91" i="2" l="1"/>
  <c r="K91" i="2" s="1"/>
  <c r="B186" i="2"/>
  <c r="D186" i="2" s="1"/>
  <c r="J92" i="2" l="1"/>
  <c r="K92" i="2" s="1"/>
  <c r="B187" i="2"/>
  <c r="D187" i="2" s="1"/>
  <c r="J93" i="2" l="1"/>
  <c r="K93" i="2" s="1"/>
  <c r="B188" i="2"/>
  <c r="D188" i="2" s="1"/>
  <c r="J94" i="2" l="1"/>
  <c r="K94" i="2" s="1"/>
  <c r="B189" i="2"/>
  <c r="D189" i="2" s="1"/>
  <c r="J95" i="2" l="1"/>
  <c r="K95" i="2" s="1"/>
  <c r="B190" i="2"/>
  <c r="D190" i="2" s="1"/>
  <c r="B191" i="2" l="1"/>
  <c r="D191" i="2" s="1"/>
  <c r="B192" i="2" l="1"/>
  <c r="D192" i="2" s="1"/>
  <c r="B193" i="2" l="1"/>
  <c r="D193" i="2" s="1"/>
  <c r="B194" i="2" l="1"/>
  <c r="D194" i="2" s="1"/>
  <c r="B195" i="2" l="1"/>
  <c r="D195" i="2" s="1"/>
  <c r="B196" i="2" l="1"/>
  <c r="D196" i="2" s="1"/>
  <c r="B197" i="2" l="1"/>
  <c r="D197" i="2" s="1"/>
  <c r="B198" i="2" l="1"/>
  <c r="D198" i="2" s="1"/>
  <c r="B199" i="2" l="1"/>
  <c r="D199" i="2" s="1"/>
  <c r="B200" i="2" l="1"/>
  <c r="D200" i="2" s="1"/>
  <c r="B201" i="2" l="1"/>
  <c r="D201" i="2" s="1"/>
  <c r="B202" i="2" l="1"/>
  <c r="D202" i="2" s="1"/>
  <c r="B203" i="2" l="1"/>
  <c r="D203" i="2" s="1"/>
  <c r="B204" i="2" l="1"/>
  <c r="D204" i="2" s="1"/>
  <c r="B205" i="2" l="1"/>
  <c r="D205" i="2" s="1"/>
  <c r="B206" i="2" l="1"/>
  <c r="D206" i="2" s="1"/>
  <c r="B207" i="2" l="1"/>
  <c r="D207" i="2" s="1"/>
  <c r="B208" i="2" l="1"/>
  <c r="D208" i="2" s="1"/>
  <c r="B209" i="2" l="1"/>
  <c r="D209" i="2" s="1"/>
  <c r="B210" i="2" l="1"/>
  <c r="D210" i="2" s="1"/>
  <c r="B211" i="2" l="1"/>
  <c r="D211" i="2" s="1"/>
  <c r="B212" i="2" l="1"/>
  <c r="D212" i="2" s="1"/>
  <c r="B213" i="2" l="1"/>
  <c r="D213" i="2" s="1"/>
  <c r="B214" i="2" l="1"/>
  <c r="D214" i="2" s="1"/>
  <c r="B215" i="2" l="1"/>
  <c r="D215" i="2" s="1"/>
  <c r="B216" i="2" l="1"/>
  <c r="D216" i="2" s="1"/>
  <c r="B217" i="2" l="1"/>
  <c r="D217" i="2" s="1"/>
  <c r="B218" i="2" l="1"/>
  <c r="D218" i="2" s="1"/>
  <c r="B219" i="2" l="1"/>
  <c r="D219" i="2" s="1"/>
  <c r="B220" i="2" l="1"/>
  <c r="D220" i="2" s="1"/>
  <c r="B221" i="2" l="1"/>
  <c r="D221" i="2" s="1"/>
  <c r="B222" i="2" l="1"/>
  <c r="D222" i="2" s="1"/>
  <c r="B223" i="2" l="1"/>
  <c r="D223" i="2" s="1"/>
  <c r="B224" i="2" l="1"/>
  <c r="D224" i="2" s="1"/>
  <c r="B225" i="2" l="1"/>
  <c r="D225" i="2" s="1"/>
  <c r="B226" i="2" l="1"/>
  <c r="D226" i="2" s="1"/>
  <c r="B227" i="2" l="1"/>
  <c r="D227" i="2" s="1"/>
  <c r="B228" i="2" l="1"/>
  <c r="D228" i="2" s="1"/>
  <c r="B229" i="2" l="1"/>
  <c r="D229" i="2" s="1"/>
  <c r="B230" i="2" l="1"/>
  <c r="D230" i="2" s="1"/>
  <c r="B231" i="2" l="1"/>
  <c r="D231" i="2" s="1"/>
  <c r="B232" i="2" l="1"/>
  <c r="D232" i="2" s="1"/>
  <c r="B233" i="2" l="1"/>
  <c r="D233" i="2" s="1"/>
  <c r="B234" i="2" l="1"/>
  <c r="D234" i="2" s="1"/>
  <c r="B235" i="2" l="1"/>
  <c r="D235" i="2" s="1"/>
  <c r="B236" i="2" l="1"/>
  <c r="D236" i="2" s="1"/>
  <c r="B237" i="2" l="1"/>
  <c r="D237" i="2" s="1"/>
  <c r="B238" i="2" l="1"/>
  <c r="D238" i="2" s="1"/>
  <c r="B239" i="2" l="1"/>
  <c r="D239" i="2" s="1"/>
  <c r="B240" i="2" l="1"/>
  <c r="D240" i="2" s="1"/>
  <c r="B241" i="2" l="1"/>
  <c r="D241" i="2" s="1"/>
  <c r="B242" i="2" l="1"/>
  <c r="D242" i="2" s="1"/>
  <c r="B243" i="2" l="1"/>
  <c r="D243" i="2" s="1"/>
  <c r="B244" i="2" l="1"/>
  <c r="D244" i="2" s="1"/>
  <c r="B245" i="2" l="1"/>
  <c r="D245" i="2" s="1"/>
  <c r="B246" i="2" l="1"/>
  <c r="D246" i="2" s="1"/>
  <c r="B247" i="2" l="1"/>
  <c r="D247" i="2" s="1"/>
  <c r="B248" i="2" l="1"/>
  <c r="D248" i="2" s="1"/>
  <c r="B249" i="2" l="1"/>
  <c r="D249" i="2" s="1"/>
  <c r="B250" i="2" l="1"/>
  <c r="D250" i="2" s="1"/>
  <c r="B251" i="2" l="1"/>
  <c r="D251" i="2" s="1"/>
  <c r="B252" i="2" l="1"/>
  <c r="D252" i="2" s="1"/>
  <c r="B253" i="2" l="1"/>
  <c r="D253" i="2" s="1"/>
  <c r="B254" i="2" l="1"/>
  <c r="D254" i="2" s="1"/>
  <c r="B255" i="2" l="1"/>
  <c r="D255" i="2" s="1"/>
  <c r="B256" i="2" l="1"/>
  <c r="D256" i="2" s="1"/>
  <c r="B257" i="2" l="1"/>
  <c r="D257" i="2" s="1"/>
  <c r="B258" i="2" l="1"/>
  <c r="D258" i="2" s="1"/>
  <c r="B259" i="2" l="1"/>
  <c r="D259" i="2" s="1"/>
  <c r="B260" i="2" l="1"/>
  <c r="D260" i="2" s="1"/>
  <c r="B261" i="2" l="1"/>
  <c r="D261" i="2" s="1"/>
  <c r="B262" i="2" l="1"/>
  <c r="D262" i="2" s="1"/>
  <c r="B263" i="2" l="1"/>
  <c r="D263" i="2" s="1"/>
  <c r="B264" i="2" l="1"/>
  <c r="D264" i="2" s="1"/>
  <c r="B265" i="2" l="1"/>
  <c r="D265" i="2" s="1"/>
  <c r="B266" i="2" l="1"/>
  <c r="D266" i="2" s="1"/>
  <c r="B267" i="2" l="1"/>
  <c r="D267" i="2" s="1"/>
  <c r="B268" i="2" l="1"/>
  <c r="D268" i="2" s="1"/>
  <c r="B269" i="2" l="1"/>
  <c r="D269" i="2" s="1"/>
  <c r="B270" i="2" l="1"/>
  <c r="D270" i="2" s="1"/>
  <c r="B271" i="2" l="1"/>
  <c r="D271" i="2" s="1"/>
  <c r="B272" i="2" l="1"/>
  <c r="D272" i="2" s="1"/>
  <c r="B273" i="2" l="1"/>
  <c r="D273" i="2" s="1"/>
  <c r="B274" i="2" l="1"/>
  <c r="D274" i="2" s="1"/>
  <c r="B275" i="2" l="1"/>
  <c r="D275" i="2" s="1"/>
  <c r="B276" i="2" l="1"/>
  <c r="D276" i="2" s="1"/>
  <c r="B277" i="2" l="1"/>
  <c r="D277" i="2" s="1"/>
  <c r="B278" i="2" l="1"/>
  <c r="D278" i="2" s="1"/>
  <c r="B279" i="2" l="1"/>
  <c r="D279" i="2" s="1"/>
  <c r="B280" i="2" l="1"/>
  <c r="D280" i="2" s="1"/>
  <c r="B281" i="2" l="1"/>
  <c r="D281" i="2" s="1"/>
  <c r="B282" i="2" l="1"/>
  <c r="D282" i="2" s="1"/>
  <c r="B283" i="2" l="1"/>
  <c r="D283" i="2" s="1"/>
  <c r="B284" i="2" l="1"/>
  <c r="D284" i="2" s="1"/>
  <c r="B285" i="2" l="1"/>
  <c r="D285" i="2" s="1"/>
  <c r="B286" i="2" l="1"/>
  <c r="D286" i="2" s="1"/>
  <c r="B287" i="2" l="1"/>
  <c r="D287" i="2" s="1"/>
  <c r="B288" i="2" l="1"/>
  <c r="D288" i="2" s="1"/>
  <c r="B289" i="2" l="1"/>
  <c r="D289" i="2" s="1"/>
  <c r="B290" i="2" l="1"/>
  <c r="D290" i="2" s="1"/>
  <c r="B291" i="2" l="1"/>
  <c r="D291" i="2" s="1"/>
  <c r="B292" i="2" l="1"/>
  <c r="D292" i="2" s="1"/>
  <c r="B293" i="2" l="1"/>
  <c r="D293" i="2" s="1"/>
  <c r="B294" i="2" l="1"/>
  <c r="D294" i="2" s="1"/>
  <c r="B295" i="2" l="1"/>
  <c r="D295" i="2" s="1"/>
  <c r="B296" i="2" l="1"/>
  <c r="D296" i="2" s="1"/>
  <c r="B297" i="2" l="1"/>
  <c r="D297" i="2" s="1"/>
  <c r="B298" i="2" l="1"/>
  <c r="D298" i="2" s="1"/>
  <c r="B299" i="2" l="1"/>
  <c r="D299" i="2" s="1"/>
  <c r="B300" i="2" l="1"/>
  <c r="D300" i="2" s="1"/>
  <c r="B301" i="2" l="1"/>
  <c r="D301" i="2" s="1"/>
  <c r="B302" i="2" l="1"/>
  <c r="D302" i="2" s="1"/>
  <c r="B303" i="2" l="1"/>
  <c r="D303" i="2" s="1"/>
  <c r="B304" i="2" l="1"/>
  <c r="D304" i="2" s="1"/>
  <c r="B305" i="2" l="1"/>
  <c r="D305" i="2" s="1"/>
  <c r="B306" i="2" l="1"/>
  <c r="D306" i="2" s="1"/>
  <c r="B307" i="2" l="1"/>
  <c r="D307" i="2" s="1"/>
  <c r="B308" i="2" l="1"/>
  <c r="D308" i="2" s="1"/>
  <c r="B309" i="2" l="1"/>
  <c r="D309" i="2" s="1"/>
  <c r="B310" i="2" l="1"/>
  <c r="D310" i="2" s="1"/>
  <c r="B311" i="2" l="1"/>
  <c r="D311" i="2" s="1"/>
  <c r="B312" i="2" l="1"/>
  <c r="D312" i="2" s="1"/>
  <c r="B313" i="2" l="1"/>
  <c r="D313" i="2" s="1"/>
  <c r="B314" i="2" l="1"/>
  <c r="D314" i="2" s="1"/>
  <c r="B315" i="2" l="1"/>
  <c r="D315" i="2" s="1"/>
  <c r="B316" i="2" l="1"/>
  <c r="D316" i="2" s="1"/>
  <c r="B317" i="2" l="1"/>
  <c r="D317" i="2" s="1"/>
  <c r="B318" i="2" l="1"/>
  <c r="D318" i="2" s="1"/>
  <c r="B319" i="2" l="1"/>
  <c r="D319" i="2" s="1"/>
  <c r="B320" i="2" l="1"/>
  <c r="D320" i="2" s="1"/>
  <c r="B321" i="2" l="1"/>
  <c r="D321" i="2" s="1"/>
  <c r="B322" i="2" l="1"/>
  <c r="D322" i="2" s="1"/>
  <c r="B323" i="2" l="1"/>
  <c r="D323" i="2" s="1"/>
  <c r="B324" i="2" l="1"/>
  <c r="D324" i="2" s="1"/>
  <c r="B325" i="2" l="1"/>
  <c r="D325" i="2" s="1"/>
  <c r="B326" i="2" l="1"/>
  <c r="D326" i="2" s="1"/>
  <c r="B327" i="2" l="1"/>
  <c r="D327" i="2" s="1"/>
  <c r="B328" i="2" l="1"/>
  <c r="D328" i="2" s="1"/>
  <c r="B329" i="2" l="1"/>
  <c r="D329" i="2" s="1"/>
  <c r="B330" i="2" l="1"/>
  <c r="D330" i="2" s="1"/>
  <c r="B331" i="2" l="1"/>
  <c r="D331" i="2" s="1"/>
  <c r="B332" i="2" l="1"/>
  <c r="D332" i="2" s="1"/>
  <c r="B333" i="2" l="1"/>
  <c r="D333" i="2" s="1"/>
  <c r="B334" i="2" l="1"/>
  <c r="D334" i="2" s="1"/>
  <c r="B335" i="2" l="1"/>
  <c r="D335" i="2" s="1"/>
  <c r="B336" i="2" l="1"/>
  <c r="D336" i="2" s="1"/>
  <c r="B337" i="2" l="1"/>
  <c r="D337" i="2" s="1"/>
  <c r="B338" i="2" l="1"/>
  <c r="D338" i="2" s="1"/>
  <c r="B339" i="2" l="1"/>
  <c r="D339" i="2" s="1"/>
  <c r="B340" i="2" l="1"/>
  <c r="D340" i="2" s="1"/>
  <c r="B341" i="2" l="1"/>
  <c r="D341" i="2" s="1"/>
  <c r="B342" i="2" l="1"/>
  <c r="D342" i="2" s="1"/>
  <c r="B343" i="2" l="1"/>
  <c r="D343" i="2" s="1"/>
  <c r="B344" i="2" l="1"/>
  <c r="D344" i="2" s="1"/>
  <c r="B345" i="2" l="1"/>
  <c r="D345" i="2" s="1"/>
  <c r="B346" i="2" l="1"/>
  <c r="D346" i="2" s="1"/>
  <c r="B347" i="2" l="1"/>
  <c r="D347" i="2" s="1"/>
  <c r="B348" i="2" l="1"/>
  <c r="D348" i="2" s="1"/>
  <c r="B349" i="2" l="1"/>
  <c r="D349" i="2" s="1"/>
  <c r="B350" i="2" l="1"/>
  <c r="D350" i="2" s="1"/>
  <c r="B351" i="2" l="1"/>
  <c r="D351" i="2" s="1"/>
  <c r="B352" i="2" l="1"/>
  <c r="D352" i="2" s="1"/>
  <c r="B353" i="2" l="1"/>
  <c r="D353" i="2" s="1"/>
  <c r="B354" i="2" l="1"/>
  <c r="D354" i="2" s="1"/>
  <c r="B355" i="2" l="1"/>
  <c r="D355" i="2" s="1"/>
  <c r="B356" i="2" l="1"/>
  <c r="D356" i="2" s="1"/>
  <c r="B357" i="2" l="1"/>
  <c r="D357" i="2" s="1"/>
  <c r="B358" i="2" l="1"/>
  <c r="D358" i="2" s="1"/>
  <c r="B359" i="2" l="1"/>
  <c r="D359" i="2" s="1"/>
  <c r="B360" i="2" l="1"/>
  <c r="D360" i="2" s="1"/>
  <c r="B361" i="2" l="1"/>
  <c r="D361" i="2" s="1"/>
  <c r="B362" i="2" l="1"/>
  <c r="D362" i="2" s="1"/>
  <c r="B363" i="2" l="1"/>
  <c r="D363" i="2" s="1"/>
  <c r="B364" i="2" l="1"/>
  <c r="D364" i="2" s="1"/>
  <c r="B365" i="2" l="1"/>
  <c r="D365" i="2" s="1"/>
</calcChain>
</file>

<file path=xl/sharedStrings.xml><?xml version="1.0" encoding="utf-8"?>
<sst xmlns="http://schemas.openxmlformats.org/spreadsheetml/2006/main" count="3645" uniqueCount="97">
  <si>
    <t>normale</t>
  </si>
  <si>
    <t>Homme</t>
  </si>
  <si>
    <t>mince</t>
  </si>
  <si>
    <t>Femme</t>
  </si>
  <si>
    <t>large</t>
  </si>
  <si>
    <t>Saisissez dans les cases bleues :</t>
  </si>
  <si>
    <t>Votre nom :</t>
  </si>
  <si>
    <t>Votre taille en cm :</t>
  </si>
  <si>
    <t>Votre poids de départ :</t>
  </si>
  <si>
    <t>Votre âge :</t>
  </si>
  <si>
    <t>Votre poids idéal selon formule de Lorentz :</t>
  </si>
  <si>
    <t xml:space="preserve"> kg</t>
  </si>
  <si>
    <t>Votre morphologie :</t>
  </si>
  <si>
    <t>Votre poids idéal selon la formule de Creff :</t>
  </si>
  <si>
    <t>Votre sexe :</t>
  </si>
  <si>
    <t>Votre IMC (indice de masse corporelle) :</t>
  </si>
  <si>
    <t xml:space="preserve"> &gt; soit :</t>
  </si>
  <si>
    <t xml:space="preserve">Estimation nombre de kg à perdre : </t>
  </si>
  <si>
    <t>Formule de Lorentz</t>
  </si>
  <si>
    <t>Poids idéal masculin en kg = Taille - 100 - ((Taille - 150) / 4 )</t>
  </si>
  <si>
    <t>1m50</t>
  </si>
  <si>
    <t>1m51</t>
  </si>
  <si>
    <t>1m52</t>
  </si>
  <si>
    <t>1m53</t>
  </si>
  <si>
    <t>1m54</t>
  </si>
  <si>
    <t>1m55</t>
  </si>
  <si>
    <t>1m56</t>
  </si>
  <si>
    <t>1m57</t>
  </si>
  <si>
    <t>1m58</t>
  </si>
  <si>
    <t>1m59</t>
  </si>
  <si>
    <t>1m60</t>
  </si>
  <si>
    <t>1m61</t>
  </si>
  <si>
    <t>1m62</t>
  </si>
  <si>
    <t>1m63</t>
  </si>
  <si>
    <t>1m64</t>
  </si>
  <si>
    <t>1m65</t>
  </si>
  <si>
    <t>1m66</t>
  </si>
  <si>
    <t>1m67</t>
  </si>
  <si>
    <t>1m68</t>
  </si>
  <si>
    <t>1m69</t>
  </si>
  <si>
    <t>1m70</t>
  </si>
  <si>
    <t>1m71</t>
  </si>
  <si>
    <t>1m72</t>
  </si>
  <si>
    <t>1m73</t>
  </si>
  <si>
    <t>1m74</t>
  </si>
  <si>
    <t>1m75</t>
  </si>
  <si>
    <t>1m76</t>
  </si>
  <si>
    <t>1m77</t>
  </si>
  <si>
    <t>1m78</t>
  </si>
  <si>
    <t>1m79</t>
  </si>
  <si>
    <t>1m80</t>
  </si>
  <si>
    <t>1m81</t>
  </si>
  <si>
    <t>1m82</t>
  </si>
  <si>
    <t>1m83</t>
  </si>
  <si>
    <t>1m84</t>
  </si>
  <si>
    <t>1m85</t>
  </si>
  <si>
    <t>1m86</t>
  </si>
  <si>
    <t>1m87</t>
  </si>
  <si>
    <t>1m88</t>
  </si>
  <si>
    <t>1m89</t>
  </si>
  <si>
    <t>1m90</t>
  </si>
  <si>
    <t>1m91</t>
  </si>
  <si>
    <t>1m92</t>
  </si>
  <si>
    <t>1m93</t>
  </si>
  <si>
    <t>1m94</t>
  </si>
  <si>
    <t>1m95</t>
  </si>
  <si>
    <t>1m96</t>
  </si>
  <si>
    <t>1m97</t>
  </si>
  <si>
    <t>1m98</t>
  </si>
  <si>
    <t>1m99</t>
  </si>
  <si>
    <t xml:space="preserve">Homme : </t>
  </si>
  <si>
    <t>Femme :</t>
  </si>
  <si>
    <t>Formule de Creff, morphologie normale</t>
  </si>
  <si>
    <t>Poids idéal en kg = (taille en cm - 100 + âge / 10 ) x 0,9</t>
  </si>
  <si>
    <t>Âge :</t>
  </si>
  <si>
    <t>Formule de Creff, morphologie mince</t>
  </si>
  <si>
    <t>Poids idéal en kg = (taille en cm - 100 + âge / 10 ) x 0,9 x 0,9</t>
  </si>
  <si>
    <t>Formule de Creff, morphologie large</t>
  </si>
  <si>
    <t>Poids idéal en kg = (taille en cm - 100 + âge / 10 ) x 0,9 x 1,1</t>
  </si>
  <si>
    <t>normal</t>
  </si>
  <si>
    <t>Définissez une date de début du régime :</t>
  </si>
  <si>
    <t>ANALYSES POIDS</t>
  </si>
  <si>
    <t>Jour</t>
  </si>
  <si>
    <t>Date</t>
  </si>
  <si>
    <t>% de l'objectif de perte de poids</t>
  </si>
  <si>
    <t/>
  </si>
  <si>
    <t>Poids à atteindre:</t>
  </si>
  <si>
    <t>Nombre de kg à perdre :</t>
  </si>
  <si>
    <t>IMC</t>
  </si>
  <si>
    <t>Durée du régime en jours :</t>
  </si>
  <si>
    <t>Poids de départ :</t>
  </si>
  <si>
    <t>Poids à perdre par jour en kg :</t>
  </si>
  <si>
    <t xml:space="preserve">Poids réel </t>
  </si>
  <si>
    <t>Variation depuis
 le 1er jour</t>
  </si>
  <si>
    <t>Par rapport    à l'objectif       du jour</t>
  </si>
  <si>
    <t>Poids
 à atteindre</t>
  </si>
  <si>
    <t>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</si>
</sst>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F800]dddd\,\ mmmm\ dd\,\ yyyy"/>
    <numFmt numFmtId="165" formatCode="[&gt;0]&quot;+&quot;#,##0.00;[&lt;0]&quot;-&quot;#,##0.00;"/>
    <numFmt numFmtId="166" formatCode="0.0"/>
    <numFmt numFmtId="167" formatCode="0.000"/>
    <numFmt numFmtId="168" formatCode="[&gt;0]&quot;+&quot;#,##0.00;[&lt;0]&quot;-&quot;#,##0.00;\_\kg"/>
    <numFmt numFmtId="169" formatCode="#,##0.000"/>
    <numFmt numFmtId="170" formatCode="[&gt;0]&quot;+&quot;#,##0.000;[&lt;0]&quot;-&quot;#,##0.000;\_\kg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8"/>
      <name val="Arial"/>
      <family val="2"/>
    </font>
    <font>
      <sz val="11"/>
      <color theme="1"/>
      <name val="Arial"/>
      <family val="2"/>
    </font>
    <font>
      <b/>
      <sz val="18"/>
      <color rgb="FFC00000"/>
      <name val="Arial"/>
      <family val="2"/>
    </font>
    <font>
      <b/>
      <sz val="11"/>
      <color theme="1"/>
      <name val="Arial"/>
      <family val="2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sz val="12"/>
      <color rgb="FF696969"/>
      <name val="Arial"/>
      <family val="2"/>
    </font>
    <font>
      <b/>
      <i/>
      <sz val="20"/>
      <color rgb="FFC00000"/>
      <name val="Arial"/>
      <family val="2"/>
    </font>
    <font>
      <b/>
      <i/>
      <u/>
      <sz val="14"/>
      <color rgb="FFC00000"/>
      <name val="Arial"/>
      <family val="2"/>
    </font>
    <font>
      <i/>
      <sz val="11"/>
      <color theme="1"/>
      <name val="Arial"/>
      <family val="2"/>
    </font>
    <font>
      <sz val="10"/>
      <color theme="1"/>
      <name val="Arial"/>
      <family val="2"/>
    </font>
    <font>
      <b/>
      <i/>
      <u/>
      <sz val="11"/>
      <color theme="0"/>
      <name val="Arial"/>
      <family val="2"/>
    </font>
    <font>
      <b/>
      <i/>
      <sz val="11"/>
      <color theme="1"/>
      <name val="Arial"/>
      <family val="2"/>
    </font>
    <font>
      <sz val="11"/>
      <color theme="0"/>
      <name val="Arial"/>
      <family val="2"/>
    </font>
    <font>
      <b/>
      <sz val="12"/>
      <color rgb="FFC00000"/>
      <name val="Arial"/>
      <family val="2"/>
    </font>
    <font>
      <b/>
      <i/>
      <sz val="11"/>
      <color theme="0"/>
      <name val="Arial"/>
      <family val="2"/>
    </font>
    <font>
      <b/>
      <sz val="12"/>
      <color theme="3" tint="-0.499984740745262"/>
      <name val="Arial"/>
      <family val="2"/>
    </font>
    <font>
      <b/>
      <sz val="11"/>
      <color theme="3" tint="-0.499984740745262"/>
      <name val="Arial"/>
      <family val="2"/>
    </font>
    <font>
      <b/>
      <u/>
      <sz val="16"/>
      <color rgb="FFC00000"/>
      <name val="Arial"/>
      <family val="2"/>
    </font>
    <font>
      <b/>
      <sz val="10"/>
      <color theme="1"/>
      <name val="Arial"/>
      <family val="2"/>
    </font>
    <font>
      <i/>
      <sz val="10"/>
      <color rgb="FFFF0000"/>
      <name val="Arial"/>
      <family val="2"/>
    </font>
    <font>
      <sz val="10"/>
      <color theme="0"/>
      <name val="Arial"/>
      <family val="2"/>
    </font>
    <font>
      <b/>
      <i/>
      <sz val="12"/>
      <color theme="8"/>
      <name val="Arial"/>
      <family val="2"/>
    </font>
    <font>
      <i/>
      <sz val="9"/>
      <color rgb="FFC00000"/>
      <name val="Arial"/>
      <family val="2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ABC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rgb="FFFF0000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dotted">
        <color indexed="64"/>
      </bottom>
      <diagonal/>
    </border>
    <border>
      <left/>
      <right/>
      <top style="hair">
        <color auto="1"/>
      </top>
      <bottom style="dotted">
        <color indexed="64"/>
      </bottom>
      <diagonal/>
    </border>
    <border>
      <left style="thin">
        <color indexed="64"/>
      </left>
      <right/>
      <top style="hair">
        <color auto="1"/>
      </top>
      <bottom style="dotted">
        <color indexed="64"/>
      </bottom>
      <diagonal/>
    </border>
    <border>
      <left style="medium">
        <color indexed="64"/>
      </left>
      <right/>
      <top style="hair">
        <color auto="1"/>
      </top>
      <bottom style="dotted">
        <color indexed="64"/>
      </bottom>
      <diagonal/>
    </border>
    <border>
      <left/>
      <right style="thin">
        <color indexed="64"/>
      </right>
      <top style="hair">
        <color auto="1"/>
      </top>
      <bottom style="dott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0" fillId="0" borderId="0" xfId="0"/>
    <xf numFmtId="0" fontId="9" fillId="0" borderId="0" xfId="0" applyFont="1"/>
    <xf numFmtId="0" fontId="10" fillId="0" borderId="0" xfId="0" applyFont="1"/>
    <xf numFmtId="0" fontId="11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0" fontId="13" fillId="0" borderId="0" xfId="0" applyFont="1"/>
    <xf numFmtId="0" fontId="5" fillId="0" borderId="0" xfId="0" applyFont="1" applyAlignment="1">
      <alignment horizontal="right"/>
    </xf>
    <xf numFmtId="0" fontId="14" fillId="0" borderId="0" xfId="0" applyFont="1" applyAlignment="1">
      <alignment horizontal="center" vertical="center"/>
    </xf>
    <xf numFmtId="0" fontId="5" fillId="0" borderId="0" xfId="0" applyFont="1" applyAlignment="1"/>
    <xf numFmtId="0" fontId="15" fillId="0" borderId="0" xfId="0" applyFont="1"/>
    <xf numFmtId="0" fontId="18" fillId="0" borderId="0" xfId="0" applyFont="1" applyAlignment="1">
      <alignment horizontal="left" vertical="center"/>
    </xf>
    <xf numFmtId="0" fontId="25" fillId="0" borderId="0" xfId="0" applyFont="1"/>
    <xf numFmtId="0" fontId="0" fillId="0" borderId="0" xfId="0" applyProtection="1"/>
    <xf numFmtId="0" fontId="15" fillId="0" borderId="0" xfId="0" applyFont="1" applyProtection="1"/>
    <xf numFmtId="0" fontId="2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1" fontId="6" fillId="0" borderId="2" xfId="0" applyNumberFormat="1" applyFont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2" fontId="6" fillId="0" borderId="2" xfId="0" applyNumberFormat="1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 indent="1"/>
    </xf>
    <xf numFmtId="0" fontId="19" fillId="0" borderId="12" xfId="0" applyFont="1" applyBorder="1" applyAlignment="1" applyProtection="1">
      <alignment vertical="center"/>
    </xf>
    <xf numFmtId="0" fontId="19" fillId="0" borderId="0" xfId="0" applyFont="1" applyAlignment="1" applyProtection="1">
      <alignment vertical="center"/>
    </xf>
    <xf numFmtId="0" fontId="5" fillId="0" borderId="0" xfId="0" applyFont="1" applyProtection="1"/>
    <xf numFmtId="0" fontId="5" fillId="0" borderId="0" xfId="0" applyFont="1" applyAlignment="1" applyProtection="1">
      <alignment horizontal="right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5" fillId="0" borderId="0" xfId="0" applyFont="1" applyAlignment="1" applyProtection="1">
      <alignment vertical="center"/>
      <protection hidden="1"/>
    </xf>
    <xf numFmtId="14" fontId="5" fillId="2" borderId="1" xfId="0" applyNumberFormat="1" applyFont="1" applyFill="1" applyBorder="1" applyAlignment="1" applyProtection="1">
      <alignment horizontal="center" vertical="center"/>
      <protection locked="0" hidden="1"/>
    </xf>
    <xf numFmtId="14" fontId="22" fillId="0" borderId="0" xfId="0" applyNumberFormat="1" applyFont="1" applyFill="1" applyBorder="1" applyAlignment="1" applyProtection="1">
      <alignment horizontal="center" vertical="center"/>
      <protection hidden="1"/>
    </xf>
    <xf numFmtId="14" fontId="5" fillId="0" borderId="0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167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Font="1" applyProtection="1">
      <protection hidden="1"/>
    </xf>
    <xf numFmtId="167" fontId="5" fillId="0" borderId="1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0" applyFont="1" applyAlignment="1" applyProtection="1">
      <alignment horizontal="left" vertical="center"/>
      <protection hidden="1"/>
    </xf>
    <xf numFmtId="167" fontId="5" fillId="0" borderId="0" xfId="0" applyNumberFormat="1" applyFont="1" applyFill="1" applyBorder="1" applyAlignment="1" applyProtection="1">
      <alignment horizontal="center" vertical="center"/>
      <protection locked="0" hidden="1"/>
    </xf>
    <xf numFmtId="0" fontId="20" fillId="0" borderId="0" xfId="0" applyFont="1" applyProtection="1">
      <protection hidden="1"/>
    </xf>
    <xf numFmtId="0" fontId="24" fillId="0" borderId="0" xfId="0" applyFont="1" applyAlignment="1" applyProtection="1">
      <alignment vertical="top"/>
      <protection hidden="1"/>
    </xf>
    <xf numFmtId="0" fontId="15" fillId="0" borderId="0" xfId="0" applyFont="1" applyAlignment="1" applyProtection="1">
      <alignment horizontal="center"/>
      <protection hidden="1"/>
    </xf>
    <xf numFmtId="0" fontId="5" fillId="5" borderId="1" xfId="0" applyFont="1" applyFill="1" applyBorder="1" applyAlignment="1" applyProtection="1">
      <alignment horizontal="center" vertical="center" wrapText="1"/>
      <protection hidden="1"/>
    </xf>
    <xf numFmtId="0" fontId="5" fillId="5" borderId="0" xfId="0" applyFont="1" applyFill="1" applyAlignment="1" applyProtection="1">
      <alignment horizontal="center" vertical="center" wrapText="1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164" fontId="12" fillId="6" borderId="26" xfId="0" applyNumberFormat="1" applyFont="1" applyFill="1" applyBorder="1" applyAlignment="1" applyProtection="1">
      <alignment horizontal="left" vertical="center"/>
      <protection hidden="1"/>
    </xf>
    <xf numFmtId="167" fontId="21" fillId="2" borderId="13" xfId="0" applyNumberFormat="1" applyFont="1" applyFill="1" applyBorder="1" applyAlignment="1" applyProtection="1">
      <alignment horizontal="center" vertical="center"/>
      <protection locked="0" hidden="1"/>
    </xf>
    <xf numFmtId="166" fontId="21" fillId="0" borderId="27" xfId="0" applyNumberFormat="1" applyFont="1" applyFill="1" applyBorder="1" applyAlignment="1" applyProtection="1">
      <alignment horizontal="center" vertical="center"/>
      <protection hidden="1"/>
    </xf>
    <xf numFmtId="0" fontId="12" fillId="0" borderId="28" xfId="0" applyFont="1" applyBorder="1" applyAlignment="1" applyProtection="1">
      <alignment horizontal="center" vertical="center"/>
      <protection hidden="1"/>
    </xf>
    <xf numFmtId="168" fontId="12" fillId="7" borderId="8" xfId="0" applyNumberFormat="1" applyFont="1" applyFill="1" applyBorder="1" applyAlignment="1" applyProtection="1">
      <alignment horizontal="left" vertical="center"/>
      <protection hidden="1"/>
    </xf>
    <xf numFmtId="169" fontId="12" fillId="7" borderId="20" xfId="0" applyNumberFormat="1" applyFont="1" applyFill="1" applyBorder="1" applyAlignment="1" applyProtection="1">
      <alignment horizontal="center" vertical="center"/>
      <protection hidden="1"/>
    </xf>
    <xf numFmtId="168" fontId="12" fillId="7" borderId="18" xfId="0" applyNumberFormat="1" applyFont="1" applyFill="1" applyBorder="1" applyAlignment="1" applyProtection="1">
      <alignment horizontal="left" vertical="center"/>
      <protection hidden="1"/>
    </xf>
    <xf numFmtId="9" fontId="21" fillId="0" borderId="19" xfId="1" applyFont="1" applyBorder="1" applyAlignment="1" applyProtection="1">
      <alignment horizontal="center" vertical="center"/>
      <protection hidden="1"/>
    </xf>
    <xf numFmtId="164" fontId="12" fillId="6" borderId="19" xfId="0" applyNumberFormat="1" applyFont="1" applyFill="1" applyBorder="1" applyAlignment="1" applyProtection="1">
      <alignment horizontal="left" vertical="center"/>
      <protection hidden="1"/>
    </xf>
    <xf numFmtId="167" fontId="21" fillId="2" borderId="14" xfId="0" applyNumberFormat="1" applyFont="1" applyFill="1" applyBorder="1" applyAlignment="1" applyProtection="1">
      <alignment horizontal="center" vertical="center"/>
      <protection locked="0" hidden="1"/>
    </xf>
    <xf numFmtId="166" fontId="21" fillId="0" borderId="21" xfId="0" applyNumberFormat="1" applyFont="1" applyFill="1" applyBorder="1" applyAlignment="1" applyProtection="1">
      <alignment horizontal="center" vertical="center"/>
      <protection hidden="1"/>
    </xf>
    <xf numFmtId="0" fontId="12" fillId="0" borderId="29" xfId="0" applyFont="1" applyBorder="1" applyAlignment="1" applyProtection="1">
      <alignment horizontal="center" vertical="center"/>
      <protection hidden="1"/>
    </xf>
    <xf numFmtId="169" fontId="12" fillId="7" borderId="14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/>
      <protection hidden="1"/>
    </xf>
    <xf numFmtId="167" fontId="12" fillId="0" borderId="22" xfId="0" applyNumberFormat="1" applyFont="1" applyBorder="1" applyAlignment="1" applyProtection="1">
      <alignment horizontal="center" vertical="center"/>
      <protection hidden="1"/>
    </xf>
    <xf numFmtId="169" fontId="12" fillId="0" borderId="14" xfId="0" applyNumberFormat="1" applyFont="1" applyBorder="1" applyAlignment="1" applyProtection="1">
      <alignment horizontal="center" vertical="center"/>
      <protection hidden="1"/>
    </xf>
    <xf numFmtId="167" fontId="12" fillId="0" borderId="22" xfId="0" applyNumberFormat="1" applyFont="1" applyFill="1" applyBorder="1" applyAlignment="1" applyProtection="1">
      <alignment horizontal="center" vertical="center"/>
      <protection hidden="1"/>
    </xf>
    <xf numFmtId="9" fontId="21" fillId="0" borderId="19" xfId="1" applyFont="1" applyFill="1" applyBorder="1" applyAlignment="1" applyProtection="1">
      <alignment horizontal="center" vertical="center"/>
      <protection hidden="1"/>
    </xf>
    <xf numFmtId="164" fontId="12" fillId="6" borderId="25" xfId="0" applyNumberFormat="1" applyFont="1" applyFill="1" applyBorder="1" applyAlignment="1" applyProtection="1">
      <alignment horizontal="left" vertical="center"/>
      <protection hidden="1"/>
    </xf>
    <xf numFmtId="167" fontId="21" fillId="2" borderId="17" xfId="0" applyNumberFormat="1" applyFont="1" applyFill="1" applyBorder="1" applyAlignment="1" applyProtection="1">
      <alignment horizontal="center" vertical="center"/>
      <protection locked="0" hidden="1"/>
    </xf>
    <xf numFmtId="166" fontId="21" fillId="0" borderId="23" xfId="0" applyNumberFormat="1" applyFont="1" applyFill="1" applyBorder="1" applyAlignment="1" applyProtection="1">
      <alignment horizontal="center" vertical="center"/>
      <protection hidden="1"/>
    </xf>
    <xf numFmtId="167" fontId="12" fillId="0" borderId="24" xfId="0" applyNumberFormat="1" applyFont="1" applyBorder="1" applyAlignment="1" applyProtection="1">
      <alignment horizontal="center" vertical="center"/>
      <protection hidden="1"/>
    </xf>
    <xf numFmtId="9" fontId="21" fillId="0" borderId="25" xfId="1" applyFont="1" applyBorder="1" applyAlignment="1" applyProtection="1">
      <alignment horizontal="center"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164" fontId="12" fillId="0" borderId="0" xfId="0" applyNumberFormat="1" applyFont="1" applyFill="1" applyBorder="1" applyAlignment="1" applyProtection="1">
      <alignment horizontal="left" vertical="center"/>
      <protection hidden="1"/>
    </xf>
    <xf numFmtId="4" fontId="21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165" fontId="12" fillId="0" borderId="0" xfId="0" applyNumberFormat="1" applyFont="1" applyBorder="1" applyAlignment="1" applyProtection="1">
      <alignment horizontal="center" vertical="center"/>
      <protection hidden="1"/>
    </xf>
    <xf numFmtId="9" fontId="21" fillId="0" borderId="0" xfId="1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23" fillId="0" borderId="0" xfId="0" applyFont="1" applyBorder="1" applyAlignment="1" applyProtection="1">
      <alignment horizontal="center" vertical="center"/>
      <protection hidden="1"/>
    </xf>
    <xf numFmtId="2" fontId="12" fillId="0" borderId="0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167" fontId="5" fillId="2" borderId="1" xfId="0" applyNumberFormat="1" applyFont="1" applyFill="1" applyBorder="1" applyAlignment="1" applyProtection="1">
      <alignment horizontal="center" vertical="center"/>
      <protection locked="0" hidden="1"/>
    </xf>
    <xf numFmtId="0" fontId="27" fillId="0" borderId="0" xfId="0" applyFont="1"/>
    <xf numFmtId="166" fontId="0" fillId="0" borderId="0" xfId="0" applyNumberFormat="1" applyProtection="1">
      <protection hidden="1"/>
    </xf>
    <xf numFmtId="170" fontId="12" fillId="0" borderId="14" xfId="0" applyNumberFormat="1" applyFont="1" applyBorder="1" applyAlignment="1" applyProtection="1">
      <alignment horizontal="center" vertical="center"/>
      <protection hidden="1"/>
    </xf>
    <xf numFmtId="170" fontId="12" fillId="0" borderId="17" xfId="0" applyNumberFormat="1" applyFont="1" applyBorder="1" applyAlignment="1" applyProtection="1">
      <alignment horizontal="center" vertical="center"/>
      <protection hidden="1"/>
    </xf>
    <xf numFmtId="170" fontId="12" fillId="0" borderId="14" xfId="0" applyNumberFormat="1" applyFont="1" applyFill="1" applyBorder="1" applyAlignment="1" applyProtection="1">
      <alignment horizontal="center" vertical="center"/>
      <protection hidden="1"/>
    </xf>
    <xf numFmtId="0" fontId="12" fillId="0" borderId="30" xfId="0" applyFont="1" applyBorder="1" applyAlignment="1" applyProtection="1">
      <alignment horizontal="center" vertical="center"/>
      <protection hidden="1"/>
    </xf>
    <xf numFmtId="168" fontId="12" fillId="7" borderId="8" xfId="0" applyNumberFormat="1" applyFont="1" applyFill="1" applyBorder="1" applyAlignment="1" applyProtection="1">
      <alignment horizontal="center" vertical="center"/>
      <protection hidden="1"/>
    </xf>
    <xf numFmtId="168" fontId="12" fillId="7" borderId="16" xfId="0" applyNumberFormat="1" applyFont="1" applyFill="1" applyBorder="1" applyAlignment="1" applyProtection="1">
      <alignment horizontal="center" vertical="center"/>
      <protection hidden="1"/>
    </xf>
    <xf numFmtId="170" fontId="12" fillId="0" borderId="14" xfId="0" applyNumberFormat="1" applyFont="1" applyBorder="1" applyAlignment="1" applyProtection="1">
      <alignment horizontal="center" vertical="center"/>
      <protection hidden="1"/>
    </xf>
    <xf numFmtId="167" fontId="12" fillId="0" borderId="22" xfId="0" applyNumberFormat="1" applyFont="1" applyBorder="1" applyAlignment="1" applyProtection="1">
      <alignment horizontal="center" vertical="center"/>
      <protection hidden="1"/>
    </xf>
    <xf numFmtId="164" fontId="12" fillId="6" borderId="31" xfId="0" applyNumberFormat="1" applyFont="1" applyFill="1" applyBorder="1" applyAlignment="1" applyProtection="1">
      <alignment horizontal="left" vertical="center"/>
      <protection hidden="1"/>
    </xf>
    <xf numFmtId="167" fontId="21" fillId="2" borderId="33" xfId="0" applyNumberFormat="1" applyFont="1" applyFill="1" applyBorder="1" applyAlignment="1" applyProtection="1">
      <alignment horizontal="center" vertical="center"/>
      <protection locked="0" hidden="1"/>
    </xf>
    <xf numFmtId="167" fontId="12" fillId="0" borderId="34" xfId="0" applyNumberFormat="1" applyFont="1" applyBorder="1" applyAlignment="1" applyProtection="1">
      <alignment horizontal="center" vertical="center"/>
      <protection hidden="1"/>
    </xf>
    <xf numFmtId="168" fontId="12" fillId="7" borderId="35" xfId="0" applyNumberFormat="1" applyFont="1" applyFill="1" applyBorder="1" applyAlignment="1" applyProtection="1">
      <alignment horizontal="center" vertical="center"/>
      <protection hidden="1"/>
    </xf>
    <xf numFmtId="170" fontId="12" fillId="0" borderId="33" xfId="0" applyNumberFormat="1" applyFont="1" applyBorder="1" applyAlignment="1" applyProtection="1">
      <alignment horizontal="center" vertical="center"/>
      <protection hidden="1"/>
    </xf>
    <xf numFmtId="9" fontId="21" fillId="0" borderId="31" xfId="1" applyFont="1" applyBorder="1" applyAlignment="1" applyProtection="1">
      <alignment horizontal="center" vertical="center"/>
      <protection hidden="1"/>
    </xf>
    <xf numFmtId="167" fontId="12" fillId="6" borderId="11" xfId="0" applyNumberFormat="1" applyFont="1" applyFill="1" applyBorder="1" applyAlignment="1" applyProtection="1">
      <alignment horizontal="center" vertical="center"/>
      <protection hidden="1"/>
    </xf>
    <xf numFmtId="167" fontId="12" fillId="6" borderId="7" xfId="0" applyNumberFormat="1" applyFont="1" applyFill="1" applyBorder="1" applyAlignment="1" applyProtection="1">
      <alignment horizontal="center" vertical="center"/>
      <protection hidden="1"/>
    </xf>
    <xf numFmtId="167" fontId="12" fillId="6" borderId="15" xfId="0" applyNumberFormat="1" applyFont="1" applyFill="1" applyBorder="1" applyAlignment="1" applyProtection="1">
      <alignment horizontal="center" vertical="center"/>
      <protection hidden="1"/>
    </xf>
    <xf numFmtId="167" fontId="12" fillId="6" borderId="32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 vertical="top"/>
      <protection hidden="1"/>
    </xf>
    <xf numFmtId="164" fontId="12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26" fillId="0" borderId="9" xfId="0" applyFont="1" applyBorder="1" applyAlignment="1" applyProtection="1">
      <alignment horizontal="center"/>
    </xf>
    <xf numFmtId="0" fontId="26" fillId="0" borderId="10" xfId="0" applyFont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166" fontId="16" fillId="4" borderId="5" xfId="0" applyNumberFormat="1" applyFont="1" applyFill="1" applyBorder="1" applyAlignment="1" applyProtection="1">
      <alignment horizontal="center" vertical="center"/>
    </xf>
    <xf numFmtId="166" fontId="16" fillId="4" borderId="6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5" fillId="5" borderId="3" xfId="0" applyFont="1" applyFill="1" applyBorder="1" applyAlignment="1" applyProtection="1">
      <alignment horizontal="center" vertical="center" wrapText="1"/>
      <protection hidden="1"/>
    </xf>
    <xf numFmtId="0" fontId="5" fillId="5" borderId="4" xfId="0" applyFont="1" applyFill="1" applyBorder="1" applyAlignment="1" applyProtection="1">
      <alignment horizontal="center" vertical="center" wrapText="1"/>
      <protection hidden="1"/>
    </xf>
    <xf numFmtId="0" fontId="17" fillId="3" borderId="0" xfId="0" applyFont="1" applyFill="1" applyAlignment="1" applyProtection="1">
      <alignment horizontal="center" vertical="center"/>
      <protection hidden="1"/>
    </xf>
    <xf numFmtId="0" fontId="5" fillId="5" borderId="11" xfId="0" applyFont="1" applyFill="1" applyBorder="1" applyAlignment="1" applyProtection="1">
      <alignment horizontal="center" vertical="center" wrapText="1"/>
      <protection hidden="1"/>
    </xf>
    <xf numFmtId="0" fontId="5" fillId="5" borderId="18" xfId="0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Pourcentage" xfId="1" builtinId="5"/>
  </cellStyles>
  <dxfs count="2">
    <dxf>
      <font>
        <color auto="1"/>
      </font>
      <fill>
        <patternFill>
          <bgColor theme="9" tint="0.79998168889431442"/>
        </patternFill>
      </fill>
    </dxf>
    <dxf>
      <fill>
        <patternFill>
          <bgColor rgb="FFFFCC99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36226265376054E-2"/>
          <c:y val="5.1400554097404488E-2"/>
          <c:w val="0.8726945507232321"/>
          <c:h val="0.81870771361913097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suivi régime'!$C$18</c:f>
              <c:strCache>
                <c:ptCount val="1"/>
                <c:pt idx="0">
                  <c:v>Poids
 à atteindre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'Tableau de suivi régime'!$A$19:$A$169</c:f>
              <c:numCache>
                <c:formatCode>General</c:formatCode>
                <c:ptCount val="1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122</c:v>
                </c:pt>
                <c:pt idx="121">
                  <c:v>123</c:v>
                </c:pt>
                <c:pt idx="122">
                  <c:v>124</c:v>
                </c:pt>
                <c:pt idx="123">
                  <c:v>125</c:v>
                </c:pt>
                <c:pt idx="124">
                  <c:v>126</c:v>
                </c:pt>
                <c:pt idx="125">
                  <c:v>127</c:v>
                </c:pt>
                <c:pt idx="126">
                  <c:v>128</c:v>
                </c:pt>
                <c:pt idx="127">
                  <c:v>129</c:v>
                </c:pt>
                <c:pt idx="128">
                  <c:v>130</c:v>
                </c:pt>
                <c:pt idx="129">
                  <c:v>131</c:v>
                </c:pt>
                <c:pt idx="130">
                  <c:v>132</c:v>
                </c:pt>
                <c:pt idx="131">
                  <c:v>133</c:v>
                </c:pt>
                <c:pt idx="132">
                  <c:v>134</c:v>
                </c:pt>
                <c:pt idx="133">
                  <c:v>135</c:v>
                </c:pt>
                <c:pt idx="134">
                  <c:v>136</c:v>
                </c:pt>
                <c:pt idx="135">
                  <c:v>137</c:v>
                </c:pt>
                <c:pt idx="136">
    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    <c:v>141</c:v>
                </c:pt>
                <c:pt idx="140">
                  <c:v>142</c:v>
                </c:pt>
                <c:pt idx="141">
                  <c:v>143</c:v>
                </c:pt>
                <c:pt idx="142">
                  <c:v>144</c:v>
                </c:pt>
                <c:pt idx="143">
                  <c:v>145</c:v>
                </c:pt>
                <c:pt idx="144">
                  <c:v>146</c:v>
                </c:pt>
                <c:pt idx="145">
                  <c:v>147</c:v>
                </c:pt>
                <c:pt idx="146">
                  <c:v>148</c:v>
                </c:pt>
                <c:pt idx="147">
                  <c:v>149</c:v>
                </c:pt>
                <c:pt idx="148">
                  <c:v>150</c:v>
                </c:pt>
                <c:pt idx="149">
                  <c:v>151</c:v>
                </c:pt>
                <c:pt idx="150">
                  <c:v>152</c:v>
                </c:pt>
              </c:numCache>
            </c:numRef>
          </c:cat>
          <c:val>
            <c:numRef>
              <c:f>'Tableau de suivi régime'!$C$19:$C$138</c:f>
              <c:numCache>
                <c:formatCode>0.000</c:formatCode>
                <c:ptCount val="120"/>
                <c:pt idx="0">
                  <c:v>95</c:v>
                </c:pt>
                <c:pt idx="1">
                  <c:v>94.953947368421055</c:v>
                </c:pt>
                <c:pt idx="2">
                  <c:v>94.90789473684211</c:v>
                </c:pt>
                <c:pt idx="3">
                  <c:v>94.861842105263165</c:v>
                </c:pt>
                <c:pt idx="4">
                  <c:v>94.81578947368422</c:v>
                </c:pt>
                <c:pt idx="5">
                  <c:v>94.769736842105274</c:v>
                </c:pt>
                <c:pt idx="6">
                  <c:v>94.723684210526329</c:v>
                </c:pt>
                <c:pt idx="7">
                  <c:v>94.677631578947384</c:v>
                </c:pt>
                <c:pt idx="8">
                  <c:v>94.631578947368439</c:v>
                </c:pt>
                <c:pt idx="9">
                  <c:v>94.585526315789494</c:v>
                </c:pt>
                <c:pt idx="10">
                  <c:v>94.539473684210549</c:v>
                </c:pt>
                <c:pt idx="11">
                  <c:v>94.493421052631604</c:v>
                </c:pt>
                <c:pt idx="12">
                  <c:v>94.447368421052659</c:v>
                </c:pt>
                <c:pt idx="13">
                  <c:v>94.401315789473713</c:v>
                </c:pt>
                <c:pt idx="14">
                  <c:v>94.355263157894768</c:v>
                </c:pt>
                <c:pt idx="15">
                  <c:v>94.309210526315823</c:v>
                </c:pt>
                <c:pt idx="16">
                  <c:v>94.263157894736878</c:v>
                </c:pt>
                <c:pt idx="17">
                  <c:v>94.217105263157933</c:v>
                </c:pt>
                <c:pt idx="18">
                  <c:v>94.171052631578988</c:v>
                </c:pt>
                <c:pt idx="19">
                  <c:v>94.125000000000043</c:v>
                </c:pt>
                <c:pt idx="20">
                  <c:v>94.078947368421098</c:v>
                </c:pt>
                <c:pt idx="21">
                  <c:v>94.032894736842152</c:v>
                </c:pt>
                <c:pt idx="22">
                  <c:v>93.986842105263207</c:v>
                </c:pt>
                <c:pt idx="23">
                  <c:v>93.940789473684262</c:v>
                </c:pt>
                <c:pt idx="24">
                  <c:v>93.894736842105317</c:v>
                </c:pt>
                <c:pt idx="25">
                  <c:v>93.848684210526372</c:v>
                </c:pt>
                <c:pt idx="26">
                  <c:v>93.802631578947427</c:v>
                </c:pt>
                <c:pt idx="27">
                  <c:v>93.756578947368482</c:v>
                </c:pt>
                <c:pt idx="28">
                  <c:v>93.710526315789537</c:v>
                </c:pt>
                <c:pt idx="29">
                  <c:v>93.664473684210591</c:v>
                </c:pt>
                <c:pt idx="30">
                  <c:v>93.618421052631646</c:v>
                </c:pt>
                <c:pt idx="31">
                  <c:v>93.572368421052701</c:v>
                </c:pt>
                <c:pt idx="32">
                  <c:v>93.526315789473756</c:v>
                </c:pt>
                <c:pt idx="33">
                  <c:v>93.480263157894811</c:v>
                </c:pt>
                <c:pt idx="34">
                  <c:v>93.434210526315866</c:v>
                </c:pt>
                <c:pt idx="35">
                  <c:v>93.388157894736921</c:v>
                </c:pt>
                <c:pt idx="36">
                  <c:v>93.342105263157976</c:v>
                </c:pt>
                <c:pt idx="37">
                  <c:v>93.29605263157903</c:v>
                </c:pt>
                <c:pt idx="38">
                  <c:v>93.250000000000085</c:v>
                </c:pt>
                <c:pt idx="39">
                  <c:v>93.20394736842114</c:v>
                </c:pt>
                <c:pt idx="40">
                  <c:v>93.157894736842195</c:v>
                </c:pt>
                <c:pt idx="41">
                  <c:v>93.11184210526325</c:v>
                </c:pt>
                <c:pt idx="42">
                  <c:v>93.065789473684305</c:v>
                </c:pt>
                <c:pt idx="43">
                  <c:v>93.01973684210536</c:v>
                </c:pt>
                <c:pt idx="44">
                  <c:v>92.973684210526415</c:v>
                </c:pt>
                <c:pt idx="45">
                  <c:v>92.927631578947469</c:v>
                </c:pt>
                <c:pt idx="46">
                  <c:v>92.881578947368524</c:v>
                </c:pt>
                <c:pt idx="47">
                  <c:v>92.835526315789579</c:v>
                </c:pt>
                <c:pt idx="48">
                  <c:v>92.789473684210634</c:v>
                </c:pt>
                <c:pt idx="49">
                  <c:v>92.743421052631689</c:v>
                </c:pt>
                <c:pt idx="50">
                  <c:v>92.697368421052744</c:v>
                </c:pt>
                <c:pt idx="51">
                  <c:v>92.651315789473799</c:v>
                </c:pt>
                <c:pt idx="52">
                  <c:v>92.605263157894854</c:v>
                </c:pt>
                <c:pt idx="53">
                  <c:v>92.559210526315908</c:v>
                </c:pt>
                <c:pt idx="54">
                  <c:v>92.513157894736963</c:v>
                </c:pt>
                <c:pt idx="55">
                  <c:v>92.467105263158018</c:v>
                </c:pt>
                <c:pt idx="56">
                  <c:v>92.421052631579073</c:v>
                </c:pt>
                <c:pt idx="57">
                  <c:v>92.375000000000128</c:v>
                </c:pt>
                <c:pt idx="58">
                  <c:v>92.328947368421183</c:v>
                </c:pt>
                <c:pt idx="59">
                  <c:v>92.282894736842238</c:v>
                </c:pt>
                <c:pt idx="60">
                  <c:v>92.236842105263293</c:v>
                </c:pt>
                <c:pt idx="61">
                  <c:v>92.190789473684347</c:v>
                </c:pt>
                <c:pt idx="62">
                  <c:v>92.144736842105402</c:v>
                </c:pt>
                <c:pt idx="63">
                  <c:v>92.098684210526457</c:v>
                </c:pt>
                <c:pt idx="64">
                  <c:v>92.052631578947512</c:v>
                </c:pt>
                <c:pt idx="65">
                  <c:v>92.006578947368567</c:v>
                </c:pt>
                <c:pt idx="66">
                  <c:v>91.960526315789622</c:v>
                </c:pt>
                <c:pt idx="67">
                  <c:v>91.914473684210677</c:v>
                </c:pt>
                <c:pt idx="68">
                  <c:v>91.868421052631732</c:v>
                </c:pt>
                <c:pt idx="69">
                  <c:v>91.822368421052786</c:v>
                </c:pt>
                <c:pt idx="70">
                  <c:v>91.776315789473841</c:v>
                </c:pt>
                <c:pt idx="71">
                  <c:v>91.730263157894896</c:v>
                </c:pt>
                <c:pt idx="72">
                  <c:v>91.684210526315951</c:v>
                </c:pt>
                <c:pt idx="73">
                  <c:v>91.638157894737006</c:v>
                </c:pt>
                <c:pt idx="74">
                  <c:v>91.592105263158061</c:v>
                </c:pt>
                <c:pt idx="75">
                  <c:v>91.546052631579116</c:v>
                </c:pt>
                <c:pt idx="76">
                  <c:v>91.500000000000171</c:v>
                </c:pt>
                <c:pt idx="77">
                  <c:v>91.453947368421225</c:v>
                </c:pt>
                <c:pt idx="78">
                  <c:v>91.40789473684228</c:v>
                </c:pt>
                <c:pt idx="79">
                  <c:v>91.361842105263335</c:v>
                </c:pt>
                <c:pt idx="80">
                  <c:v>91.31578947368439</c:v>
                </c:pt>
                <c:pt idx="81">
                  <c:v>91.269736842105445</c:v>
                </c:pt>
                <c:pt idx="82">
                  <c:v>91.2236842105265</c:v>
                </c:pt>
                <c:pt idx="83">
                  <c:v>91.177631578947555</c:v>
                </c:pt>
                <c:pt idx="84">
                  <c:v>91.13157894736861</c:v>
                </c:pt>
                <c:pt idx="85">
                  <c:v>91.085526315789664</c:v>
                </c:pt>
                <c:pt idx="86">
                  <c:v>91.039473684210719</c:v>
                </c:pt>
                <c:pt idx="87">
                  <c:v>90.993421052631774</c:v>
                </c:pt>
                <c:pt idx="88">
                  <c:v>90.947368421052829</c:v>
                </c:pt>
                <c:pt idx="89">
                  <c:v>90.901315789473884</c:v>
                </c:pt>
                <c:pt idx="90">
                  <c:v>90.855263157894939</c:v>
                </c:pt>
                <c:pt idx="91">
                  <c:v>90.809210526315994</c:v>
                </c:pt>
                <c:pt idx="92">
                  <c:v>90.763157894737049</c:v>
                </c:pt>
                <c:pt idx="93">
                  <c:v>90.717105263158103</c:v>
                </c:pt>
                <c:pt idx="94">
                  <c:v>90.671052631579158</c:v>
                </c:pt>
                <c:pt idx="95">
                  <c:v>90.625000000000213</c:v>
                </c:pt>
                <c:pt idx="96">
                  <c:v>90.578947368421268</c:v>
                </c:pt>
                <c:pt idx="97">
                  <c:v>90.532894736842323</c:v>
                </c:pt>
                <c:pt idx="98">
                  <c:v>90.486842105263378</c:v>
                </c:pt>
                <c:pt idx="99">
                  <c:v>90.440789473684433</c:v>
                </c:pt>
                <c:pt idx="100">
                  <c:v>90.394736842105488</c:v>
                </c:pt>
                <c:pt idx="101">
                  <c:v>90.348684210526542</c:v>
                </c:pt>
                <c:pt idx="102">
                  <c:v>90.302631578947597</c:v>
                </c:pt>
                <c:pt idx="103">
                  <c:v>90.256578947368652</c:v>
                </c:pt>
                <c:pt idx="104">
                  <c:v>90.210526315789707</c:v>
                </c:pt>
                <c:pt idx="105">
                  <c:v>90.164473684210762</c:v>
                </c:pt>
                <c:pt idx="106">
                  <c:v>90.118421052631817</c:v>
                </c:pt>
                <c:pt idx="107">
                  <c:v>90.072368421052872</c:v>
                </c:pt>
                <c:pt idx="108">
                  <c:v>90.026315789473927</c:v>
                </c:pt>
                <c:pt idx="109">
                  <c:v>89.980263157894981</c:v>
                </c:pt>
                <c:pt idx="110">
                  <c:v>89.934210526316036</c:v>
                </c:pt>
                <c:pt idx="111">
                  <c:v>89.888157894737091</c:v>
                </c:pt>
                <c:pt idx="112">
                  <c:v>89.842105263158146</c:v>
                </c:pt>
                <c:pt idx="113">
                  <c:v>89.796052631579201</c:v>
                </c:pt>
                <c:pt idx="114">
                  <c:v>89.750000000000256</c:v>
                </c:pt>
                <c:pt idx="115">
                  <c:v>89.703947368421311</c:v>
                </c:pt>
                <c:pt idx="116">
                  <c:v>89.657894736842366</c:v>
                </c:pt>
                <c:pt idx="117">
                  <c:v>89.61184210526342</c:v>
                </c:pt>
                <c:pt idx="118">
                  <c:v>89.565789473684475</c:v>
                </c:pt>
                <c:pt idx="119">
                  <c:v>89.51973684210553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'Tableau de suivi régime'!$E$18</c:f>
              <c:strCache>
                <c:ptCount val="1"/>
                <c:pt idx="0">
                  <c:v>Poids réel 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'Tableau de suivi régime'!$A$19:$A$169</c:f>
              <c:numCache>
                <c:formatCode>General</c:formatCode>
                <c:ptCount val="1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122</c:v>
                </c:pt>
                <c:pt idx="121">
                  <c:v>123</c:v>
                </c:pt>
                <c:pt idx="122">
                  <c:v>124</c:v>
                </c:pt>
                <c:pt idx="123">
                  <c:v>125</c:v>
                </c:pt>
                <c:pt idx="124">
                  <c:v>126</c:v>
                </c:pt>
                <c:pt idx="125">
                  <c:v>127</c:v>
                </c:pt>
                <c:pt idx="126">
                  <c:v>128</c:v>
                </c:pt>
                <c:pt idx="127">
                  <c:v>129</c:v>
                </c:pt>
                <c:pt idx="128">
                  <c:v>130</c:v>
                </c:pt>
                <c:pt idx="129">
                  <c:v>131</c:v>
                </c:pt>
                <c:pt idx="130">
                  <c:v>132</c:v>
                </c:pt>
                <c:pt idx="131">
                  <c:v>133</c:v>
                </c:pt>
                <c:pt idx="132">
                  <c:v>134</c:v>
                </c:pt>
                <c:pt idx="133">
                  <c:v>135</c:v>
                </c:pt>
                <c:pt idx="134">
                  <c:v>136</c:v>
                </c:pt>
                <c:pt idx="135">
                  <c:v>137</c:v>
                </c:pt>
                <c:pt idx="136">
    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    <c:v>141</c:v>
                </c:pt>
                <c:pt idx="140">
                  <c:v>142</c:v>
                </c:pt>
                <c:pt idx="141">
                  <c:v>143</c:v>
                </c:pt>
                <c:pt idx="142">
                  <c:v>144</c:v>
                </c:pt>
                <c:pt idx="143">
                  <c:v>145</c:v>
                </c:pt>
                <c:pt idx="144">
                  <c:v>146</c:v>
                </c:pt>
                <c:pt idx="145">
                  <c:v>147</c:v>
                </c:pt>
                <c:pt idx="146">
                  <c:v>148</c:v>
                </c:pt>
                <c:pt idx="147">
                  <c:v>149</c:v>
                </c:pt>
                <c:pt idx="148">
                  <c:v>150</c:v>
                </c:pt>
                <c:pt idx="149">
                  <c:v>151</c:v>
                </c:pt>
                <c:pt idx="150">
                  <c:v>152</c:v>
                </c:pt>
              </c:numCache>
            </c:numRef>
          </c:cat>
          <c:val>
            <c:numRef>
              <c:f>'Tableau de suivi régime'!$E$19:$E$138</c:f>
              <c:numCache>
                <c:formatCode>0.000</c:formatCode>
                <c:ptCount val="120"/>
                <c:pt idx="0">
                  <c:v>95.2</c:v>
                </c:pt>
                <c:pt idx="1">
                  <c:v>95</c:v>
                </c:pt>
                <c:pt idx="2">
                  <c:v>94.8</c:v>
                </c:pt>
                <c:pt idx="3">
                  <c:v>94.6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7938048"/>
        <c:axId val="247939840"/>
      </c:lineChart>
      <c:catAx>
        <c:axId val="247938048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crossAx val="247939840"/>
        <c:crosses val="autoZero"/>
        <c:auto val="1"/>
        <c:lblAlgn val="ctr"/>
        <c:lblOffset val="100"/>
        <c:tickMarkSkip val="1"/>
        <c:noMultiLvlLbl val="0"/>
      </c:catAx>
      <c:valAx>
        <c:axId val="247939840"/>
        <c:scaling>
          <c:orientation val="minMax"/>
          <c:max val="100"/>
          <c:min val="8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247938048"/>
        <c:crosses val="autoZero"/>
        <c:crossBetween val="between"/>
        <c:majorUnit val="5"/>
        <c:minorUnit val="1"/>
      </c:valAx>
      <c:spPr>
        <a:noFill/>
      </c:spPr>
    </c:plotArea>
    <c:legend>
      <c:legendPos val="r"/>
      <c:layout>
        <c:manualLayout>
          <c:xMode val="edge"/>
          <c:yMode val="edge"/>
          <c:x val="0.90974305746967277"/>
          <c:y val="0.35615388624657507"/>
          <c:w val="8.1690791034832927E-2"/>
          <c:h val="0.2793132108486439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79926</xdr:colOff>
      <xdr:row>0</xdr:row>
      <xdr:rowOff>49696</xdr:rowOff>
    </xdr:from>
    <xdr:to>
      <xdr:col>21</xdr:col>
      <xdr:colOff>115956</xdr:colOff>
      <xdr:row>15</xdr:row>
      <xdr:rowOff>223630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35"/>
  <sheetViews>
    <sheetView topLeftCell="A3" workbookViewId="0">
      <selection activeCell="H236" sqref="H236"/>
    </sheetView>
  </sheetViews>
  <sheetFormatPr baseColWidth="10" defaultRowHeight="15" x14ac:dyDescent="0.25"/>
  <cols>
    <col min="1" max="1" width="18.5703125" customWidth="1"/>
    <col min="3" max="3" width="6.5703125" customWidth="1"/>
  </cols>
  <sheetData>
    <row r="1" spans="1:24" ht="25.5" x14ac:dyDescent="0.35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3" t="s">
        <v>0</v>
      </c>
      <c r="X1" s="13" t="s">
        <v>1</v>
      </c>
    </row>
    <row r="2" spans="1:2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3" t="s">
        <v>2</v>
      </c>
      <c r="X2" s="13" t="s">
        <v>3</v>
      </c>
    </row>
    <row r="3" spans="1:24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7" t="s">
        <v>4</v>
      </c>
      <c r="X3" s="1"/>
    </row>
    <row r="4" spans="1:24" ht="23.25" x14ac:dyDescent="0.35">
      <c r="A4" s="18" t="s">
        <v>5</v>
      </c>
      <c r="B4" s="16"/>
      <c r="C4" s="16"/>
      <c r="D4" s="16"/>
      <c r="E4" s="16"/>
      <c r="F4" s="16"/>
      <c r="G4" s="16"/>
      <c r="H4" s="16"/>
      <c r="I4" s="19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"/>
    </row>
    <row r="5" spans="1:24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4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16"/>
      <c r="O6" s="16"/>
      <c r="P6" s="16"/>
      <c r="Q6" s="16"/>
      <c r="R6" s="16"/>
      <c r="S6" s="16"/>
      <c r="T6" s="16"/>
      <c r="U6" s="16"/>
      <c r="V6" s="16"/>
      <c r="W6" s="16"/>
      <c r="X6" s="1"/>
    </row>
    <row r="7" spans="1:24" x14ac:dyDescent="0.25">
      <c r="A7" s="125" t="s">
        <v>6</v>
      </c>
      <c r="B7" s="125"/>
      <c r="C7" s="20"/>
      <c r="D7" s="122" t="s">
        <v>96</v>
      </c>
      <c r="E7" s="122"/>
      <c r="F7" s="20"/>
      <c r="G7" s="20"/>
      <c r="H7" s="20"/>
      <c r="I7" s="20"/>
      <c r="J7" s="20"/>
      <c r="K7" s="20"/>
      <c r="L7" s="20"/>
      <c r="M7" s="20"/>
      <c r="N7" s="16"/>
      <c r="O7" s="16"/>
      <c r="P7" s="16"/>
      <c r="Q7" s="16"/>
      <c r="R7" s="16"/>
      <c r="S7" s="16"/>
      <c r="T7" s="16"/>
      <c r="U7" s="16"/>
      <c r="V7" s="16"/>
      <c r="W7" s="16"/>
      <c r="X7" s="1"/>
    </row>
    <row r="8" spans="1:24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16"/>
      <c r="O8" s="16"/>
      <c r="P8" s="16"/>
      <c r="Q8" s="16"/>
      <c r="R8" s="16"/>
      <c r="S8" s="16"/>
      <c r="T8" s="16"/>
      <c r="U8" s="16"/>
      <c r="V8" s="16"/>
      <c r="W8" s="16"/>
      <c r="X8" s="1"/>
    </row>
    <row r="9" spans="1:24" x14ac:dyDescent="0.25">
      <c r="A9" s="125" t="s">
        <v>7</v>
      </c>
      <c r="B9" s="125"/>
      <c r="C9" s="20"/>
      <c r="D9" s="119">
        <v>175</v>
      </c>
      <c r="E9" s="119"/>
      <c r="F9" s="20"/>
      <c r="G9" s="20"/>
      <c r="H9" s="16"/>
      <c r="I9" s="20"/>
      <c r="J9" s="20"/>
      <c r="K9" s="20"/>
      <c r="L9" s="20"/>
      <c r="M9" s="20"/>
      <c r="N9" s="16"/>
      <c r="O9" s="16"/>
      <c r="P9" s="16"/>
      <c r="Q9" s="16"/>
      <c r="R9" s="16"/>
      <c r="S9" s="16"/>
      <c r="T9" s="16"/>
      <c r="U9" s="16"/>
      <c r="V9" s="16"/>
      <c r="W9" s="16"/>
      <c r="X9" s="1"/>
    </row>
    <row r="10" spans="1:24" x14ac:dyDescent="0.25">
      <c r="A10" s="20"/>
      <c r="B10" s="21"/>
      <c r="C10" s="20"/>
      <c r="D10" s="22"/>
      <c r="E10" s="20"/>
      <c r="F10" s="20"/>
      <c r="G10" s="20"/>
      <c r="H10" s="20"/>
      <c r="I10" s="20"/>
      <c r="J10" s="20"/>
      <c r="K10" s="20"/>
      <c r="L10" s="20"/>
      <c r="M10" s="20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"/>
    </row>
    <row r="11" spans="1:24" x14ac:dyDescent="0.25">
      <c r="A11" s="125" t="s">
        <v>8</v>
      </c>
      <c r="B11" s="125"/>
      <c r="C11" s="20"/>
      <c r="D11" s="119">
        <v>95</v>
      </c>
      <c r="E11" s="119"/>
      <c r="F11" s="20"/>
      <c r="G11" s="20"/>
      <c r="H11" s="20"/>
      <c r="I11" s="20"/>
      <c r="J11" s="20"/>
      <c r="K11" s="20"/>
      <c r="L11" s="20"/>
      <c r="M11" s="20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"/>
    </row>
    <row r="12" spans="1:24" ht="15.75" thickBot="1" x14ac:dyDescent="0.3">
      <c r="A12" s="20"/>
      <c r="B12" s="21"/>
      <c r="C12" s="20"/>
      <c r="D12" s="22"/>
      <c r="E12" s="20"/>
      <c r="F12" s="20"/>
      <c r="G12" s="20"/>
      <c r="H12" s="20"/>
      <c r="I12" s="20"/>
      <c r="J12" s="20"/>
      <c r="K12" s="20"/>
      <c r="L12" s="20"/>
      <c r="M12" s="20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"/>
    </row>
    <row r="13" spans="1:24" ht="16.5" thickBot="1" x14ac:dyDescent="0.3">
      <c r="A13" s="125" t="s">
        <v>9</v>
      </c>
      <c r="B13" s="125"/>
      <c r="C13" s="20"/>
      <c r="D13" s="119">
        <v>64</v>
      </c>
      <c r="E13" s="119"/>
      <c r="F13" s="20"/>
      <c r="G13" s="20"/>
      <c r="H13" s="21" t="s">
        <v>10</v>
      </c>
      <c r="I13" s="20"/>
      <c r="J13" s="20"/>
      <c r="K13" s="20"/>
      <c r="L13" s="23">
        <f>+IF(ISERROR(IF(D17="Homme",HLOOKUP($D$9,$C$25:$AZ$27,3,0),HLOOKUP($D$9,$C$25:$AZ$28,4,0))),"",IF(D17="Homme",HLOOKUP($D$9,$C$25:$AZ27,3,0),HLOOKUP($D$9,$C$25:$AZ$28,4,0)))</f>
        <v>68.75</v>
      </c>
      <c r="M13" s="24" t="s">
        <v>11</v>
      </c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"/>
    </row>
    <row r="14" spans="1:24" ht="15.75" thickBot="1" x14ac:dyDescent="0.3">
      <c r="A14" s="20"/>
      <c r="B14" s="21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"/>
    </row>
    <row r="15" spans="1:24" ht="16.5" thickBot="1" x14ac:dyDescent="0.3">
      <c r="A15" s="125" t="s">
        <v>12</v>
      </c>
      <c r="B15" s="125"/>
      <c r="C15" s="20"/>
      <c r="D15" s="123" t="s">
        <v>4</v>
      </c>
      <c r="E15" s="124"/>
      <c r="F15" s="20"/>
      <c r="G15" s="20"/>
      <c r="H15" s="21" t="s">
        <v>13</v>
      </c>
      <c r="I15" s="20"/>
      <c r="J15" s="20"/>
      <c r="K15" s="20"/>
      <c r="L15" s="23">
        <f>IF(ISERROR(IF(D15="large",F166,IF(D15="mince",F98,F30))),"",IF(D15="large",F166,IF(D15="""mince",F98,F30)))</f>
        <v>83.556000000000012</v>
      </c>
      <c r="M15" s="24" t="s">
        <v>11</v>
      </c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"/>
    </row>
    <row r="16" spans="1:24" ht="15.75" thickBot="1" x14ac:dyDescent="0.3">
      <c r="A16" s="26"/>
      <c r="B16" s="26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"/>
    </row>
    <row r="17" spans="1:53" ht="19.5" thickBot="1" x14ac:dyDescent="0.35">
      <c r="A17" s="125" t="s">
        <v>14</v>
      </c>
      <c r="B17" s="125"/>
      <c r="C17" s="20"/>
      <c r="D17" s="119" t="s">
        <v>1</v>
      </c>
      <c r="E17" s="119"/>
      <c r="F17" s="16"/>
      <c r="G17" s="16"/>
      <c r="H17" s="21" t="s">
        <v>15</v>
      </c>
      <c r="I17" s="16"/>
      <c r="J17" s="16"/>
      <c r="K17" s="16"/>
      <c r="L17" s="27">
        <f>IF(ISERROR(D11/((D9/100)^2)),"",D11/((D9/100)^2))</f>
        <v>31.020408163265305</v>
      </c>
      <c r="M17" s="28" t="s">
        <v>16</v>
      </c>
      <c r="N17" s="117" t="str">
        <f>IF(ISBLANK(L17),"",IF(AND(L17&gt;=30,L17&gt;40),"Obésité morbide",IF(AND(L17&gt;=30,L17&lt;=39.9),"Obésité",IF(AND(L17&gt;=25,L17&lt;=29.9),"Surpoids",IF(AND(L17&gt;=18.5,L17&lt;=24.9),"Poids normal",IF(L17&gt;18.5,"Poids insuffisant",""))))))</f>
        <v>Obésité</v>
      </c>
      <c r="O17" s="118"/>
      <c r="P17" s="16"/>
      <c r="Q17" s="16"/>
      <c r="R17" s="16"/>
      <c r="S17" s="16"/>
      <c r="T17" s="16"/>
      <c r="U17" s="16"/>
      <c r="V17" s="16"/>
      <c r="W17" s="16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29"/>
      <c r="O18" s="29"/>
      <c r="P18" s="16"/>
      <c r="Q18" s="16"/>
      <c r="R18" s="16"/>
      <c r="S18" s="16"/>
      <c r="T18" s="16"/>
      <c r="U18" s="16"/>
      <c r="V18" s="16"/>
      <c r="W18" s="16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30"/>
      <c r="O19" s="30"/>
      <c r="P19" s="16"/>
      <c r="Q19" s="16"/>
      <c r="R19" s="16"/>
      <c r="S19" s="16"/>
      <c r="T19" s="16"/>
      <c r="U19" s="16"/>
      <c r="V19" s="16"/>
      <c r="W19" s="16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 ht="15.75" thickBot="1" x14ac:dyDescent="0.3">
      <c r="A20" s="31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30"/>
      <c r="O20" s="30"/>
      <c r="P20" s="16"/>
      <c r="Q20" s="16"/>
      <c r="R20" s="16"/>
      <c r="S20" s="16"/>
      <c r="T20" s="16"/>
      <c r="U20" s="16"/>
      <c r="V20" s="16"/>
      <c r="W20" s="16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 ht="16.5" thickBot="1" x14ac:dyDescent="0.3">
      <c r="A21" s="16"/>
      <c r="B21" s="16"/>
      <c r="C21" s="32" t="s">
        <v>17</v>
      </c>
      <c r="D21" s="120">
        <f>IF(ISERROR(D11-AVERAGE(L13,L15)),"",D11-AVERAGE(L13,L15))</f>
        <v>18.846999999999994</v>
      </c>
      <c r="E21" s="121"/>
      <c r="F21" s="16"/>
      <c r="G21" s="16"/>
      <c r="H21" s="16"/>
      <c r="I21" s="16"/>
      <c r="J21" s="16"/>
      <c r="K21" s="16"/>
      <c r="L21" s="16"/>
      <c r="M21" s="16"/>
      <c r="N21" s="30"/>
      <c r="O21" s="30"/>
      <c r="P21" s="16"/>
      <c r="Q21" s="16"/>
      <c r="R21" s="16"/>
      <c r="S21" s="16"/>
      <c r="T21" s="16"/>
      <c r="U21" s="16"/>
      <c r="V21" s="16"/>
      <c r="W21" s="16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 ht="15.75" hidden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4"/>
      <c r="O22" s="14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 ht="18.75" hidden="1" x14ac:dyDescent="0.3">
      <c r="A23" s="3" t="s">
        <v>18</v>
      </c>
      <c r="B23" s="1"/>
      <c r="C23" s="1"/>
      <c r="D23" s="1"/>
      <c r="E23" s="1"/>
      <c r="F23" s="1"/>
      <c r="G23" s="1"/>
      <c r="H23" s="4" t="s">
        <v>19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 hidden="1" x14ac:dyDescent="0.25">
      <c r="A25" s="5"/>
      <c r="B25" s="5"/>
      <c r="C25" s="6">
        <v>150</v>
      </c>
      <c r="D25" s="6">
        <v>151</v>
      </c>
      <c r="E25" s="6">
        <v>152</v>
      </c>
      <c r="F25" s="6">
        <v>153</v>
      </c>
      <c r="G25" s="6">
        <v>154</v>
      </c>
      <c r="H25" s="6">
        <v>155</v>
      </c>
      <c r="I25" s="6">
        <v>156</v>
      </c>
      <c r="J25" s="6">
        <v>157</v>
      </c>
      <c r="K25" s="6">
        <v>158</v>
      </c>
      <c r="L25" s="6">
        <v>159</v>
      </c>
      <c r="M25" s="6">
        <v>160</v>
      </c>
      <c r="N25" s="6">
        <v>161</v>
      </c>
      <c r="O25" s="6">
        <v>162</v>
      </c>
      <c r="P25" s="6">
        <v>163</v>
      </c>
      <c r="Q25" s="6">
        <v>164</v>
      </c>
      <c r="R25" s="6">
        <v>165</v>
      </c>
      <c r="S25" s="6">
        <v>166</v>
      </c>
      <c r="T25" s="6">
        <v>167</v>
      </c>
      <c r="U25" s="6">
        <v>168</v>
      </c>
      <c r="V25" s="6">
        <v>169</v>
      </c>
      <c r="W25" s="6">
        <v>170</v>
      </c>
      <c r="X25" s="6">
        <v>171</v>
      </c>
      <c r="Y25" s="6">
        <v>172</v>
      </c>
      <c r="Z25" s="6">
        <v>173</v>
      </c>
      <c r="AA25" s="6">
        <v>174</v>
      </c>
      <c r="AB25" s="6">
        <v>175</v>
      </c>
      <c r="AC25" s="6">
        <v>176</v>
      </c>
      <c r="AD25" s="6">
        <v>177</v>
      </c>
      <c r="AE25" s="6">
        <v>178</v>
      </c>
      <c r="AF25" s="6">
        <v>179</v>
      </c>
      <c r="AG25" s="6">
        <v>180</v>
      </c>
      <c r="AH25" s="6">
        <v>181</v>
      </c>
      <c r="AI25" s="6">
        <v>182</v>
      </c>
      <c r="AJ25" s="6">
        <v>183</v>
      </c>
      <c r="AK25" s="6">
        <v>184</v>
      </c>
      <c r="AL25" s="6">
        <v>185</v>
      </c>
      <c r="AM25" s="6">
        <v>186</v>
      </c>
      <c r="AN25" s="6">
        <v>187</v>
      </c>
      <c r="AO25" s="6">
        <v>188</v>
      </c>
      <c r="AP25" s="6">
        <v>189</v>
      </c>
      <c r="AQ25" s="6">
        <v>190</v>
      </c>
      <c r="AR25" s="6">
        <v>191</v>
      </c>
      <c r="AS25" s="6">
        <v>192</v>
      </c>
      <c r="AT25" s="6">
        <v>193</v>
      </c>
      <c r="AU25" s="6">
        <v>194</v>
      </c>
      <c r="AV25" s="6">
        <v>195</v>
      </c>
      <c r="AW25" s="6">
        <v>196</v>
      </c>
      <c r="AX25" s="6">
        <v>197</v>
      </c>
      <c r="AY25" s="6">
        <v>198</v>
      </c>
      <c r="AZ25" s="6">
        <v>199</v>
      </c>
      <c r="BA25" s="6"/>
    </row>
    <row r="26" spans="1:53" hidden="1" x14ac:dyDescent="0.25">
      <c r="A26" s="1"/>
      <c r="B26" s="1"/>
      <c r="C26" s="7" t="s">
        <v>20</v>
      </c>
      <c r="D26" s="7" t="s">
        <v>21</v>
      </c>
      <c r="E26" s="7" t="s">
        <v>22</v>
      </c>
      <c r="F26" s="7" t="s">
        <v>23</v>
      </c>
      <c r="G26" s="7" t="s">
        <v>24</v>
      </c>
      <c r="H26" s="7" t="s">
        <v>25</v>
      </c>
      <c r="I26" s="7" t="s">
        <v>26</v>
      </c>
      <c r="J26" s="7" t="s">
        <v>27</v>
      </c>
      <c r="K26" s="7" t="s">
        <v>28</v>
      </c>
      <c r="L26" s="7" t="s">
        <v>29</v>
      </c>
      <c r="M26" s="7" t="s">
        <v>30</v>
      </c>
      <c r="N26" s="7" t="s">
        <v>31</v>
      </c>
      <c r="O26" s="7" t="s">
        <v>32</v>
      </c>
      <c r="P26" s="7" t="s">
        <v>33</v>
      </c>
      <c r="Q26" s="7" t="s">
        <v>34</v>
      </c>
      <c r="R26" s="7" t="s">
        <v>35</v>
      </c>
      <c r="S26" s="7" t="s">
        <v>36</v>
      </c>
      <c r="T26" s="7" t="s">
        <v>37</v>
      </c>
      <c r="U26" s="7" t="s">
        <v>38</v>
      </c>
      <c r="V26" s="7" t="s">
        <v>39</v>
      </c>
      <c r="W26" s="7" t="s">
        <v>40</v>
      </c>
      <c r="X26" s="7" t="s">
        <v>41</v>
      </c>
      <c r="Y26" s="7" t="s">
        <v>42</v>
      </c>
      <c r="Z26" s="7" t="s">
        <v>43</v>
      </c>
      <c r="AA26" s="7" t="s">
        <v>44</v>
      </c>
      <c r="AB26" s="7" t="s">
        <v>45</v>
      </c>
      <c r="AC26" s="7" t="s">
        <v>46</v>
      </c>
      <c r="AD26" s="7" t="s">
        <v>47</v>
      </c>
      <c r="AE26" s="7" t="s">
        <v>48</v>
      </c>
      <c r="AF26" s="7" t="s">
        <v>49</v>
      </c>
      <c r="AG26" s="7" t="s">
        <v>50</v>
      </c>
      <c r="AH26" s="7" t="s">
        <v>51</v>
      </c>
      <c r="AI26" s="7" t="s">
        <v>52</v>
      </c>
      <c r="AJ26" s="7" t="s">
        <v>53</v>
      </c>
      <c r="AK26" s="7" t="s">
        <v>54</v>
      </c>
      <c r="AL26" s="7" t="s">
        <v>55</v>
      </c>
      <c r="AM26" s="7" t="s">
        <v>56</v>
      </c>
      <c r="AN26" s="7" t="s">
        <v>57</v>
      </c>
      <c r="AO26" s="7" t="s">
        <v>58</v>
      </c>
      <c r="AP26" s="7" t="s">
        <v>59</v>
      </c>
      <c r="AQ26" s="7" t="s">
        <v>60</v>
      </c>
      <c r="AR26" s="7" t="s">
        <v>61</v>
      </c>
      <c r="AS26" s="7" t="s">
        <v>62</v>
      </c>
      <c r="AT26" s="7" t="s">
        <v>63</v>
      </c>
      <c r="AU26" s="7" t="s">
        <v>64</v>
      </c>
      <c r="AV26" s="7" t="s">
        <v>65</v>
      </c>
      <c r="AW26" s="7" t="s">
        <v>66</v>
      </c>
      <c r="AX26" s="7" t="s">
        <v>67</v>
      </c>
      <c r="AY26" s="7" t="s">
        <v>68</v>
      </c>
      <c r="AZ26" s="7" t="s">
        <v>69</v>
      </c>
      <c r="BA26" s="7"/>
    </row>
    <row r="27" spans="1:53" hidden="1" x14ac:dyDescent="0.25">
      <c r="A27" s="12"/>
      <c r="B27" s="12" t="s">
        <v>70</v>
      </c>
      <c r="C27" s="8">
        <v>50</v>
      </c>
      <c r="D27" s="8">
        <v>50.75</v>
      </c>
      <c r="E27" s="8">
        <v>51.5</v>
      </c>
      <c r="F27" s="8">
        <v>52.25</v>
      </c>
      <c r="G27" s="8">
        <v>53</v>
      </c>
      <c r="H27" s="8">
        <v>53.75</v>
      </c>
      <c r="I27" s="8">
        <v>54.5</v>
      </c>
      <c r="J27" s="8">
        <v>55.25</v>
      </c>
      <c r="K27" s="8">
        <v>56</v>
      </c>
      <c r="L27" s="8">
        <v>56.75</v>
      </c>
      <c r="M27" s="8">
        <v>57.5</v>
      </c>
      <c r="N27" s="8">
        <v>58.25</v>
      </c>
      <c r="O27" s="8">
        <v>59</v>
      </c>
      <c r="P27" s="8">
        <v>59.75</v>
      </c>
      <c r="Q27" s="8">
        <v>60.5</v>
      </c>
      <c r="R27" s="8">
        <v>61.25</v>
      </c>
      <c r="S27" s="8">
        <v>62</v>
      </c>
      <c r="T27" s="8">
        <v>62.75</v>
      </c>
      <c r="U27" s="8">
        <v>63.5</v>
      </c>
      <c r="V27" s="8">
        <v>64.25</v>
      </c>
      <c r="W27" s="8">
        <v>65</v>
      </c>
      <c r="X27" s="8">
        <v>65.75</v>
      </c>
      <c r="Y27" s="8">
        <v>66.5</v>
      </c>
      <c r="Z27" s="8">
        <v>67.25</v>
      </c>
      <c r="AA27" s="8">
        <v>68</v>
      </c>
      <c r="AB27" s="8">
        <v>68.75</v>
      </c>
      <c r="AC27" s="8">
        <v>69.5</v>
      </c>
      <c r="AD27" s="8">
        <v>70.25</v>
      </c>
      <c r="AE27" s="8">
        <v>71</v>
      </c>
      <c r="AF27" s="8">
        <v>71.75</v>
      </c>
      <c r="AG27" s="8">
        <v>72.5</v>
      </c>
      <c r="AH27" s="8">
        <v>73.25</v>
      </c>
      <c r="AI27" s="8">
        <v>74</v>
      </c>
      <c r="AJ27" s="8">
        <v>74.75</v>
      </c>
      <c r="AK27" s="8">
        <v>75.5</v>
      </c>
      <c r="AL27" s="8">
        <v>76.25</v>
      </c>
      <c r="AM27" s="8">
        <v>77</v>
      </c>
      <c r="AN27" s="8">
        <v>77.75</v>
      </c>
      <c r="AO27" s="8">
        <v>78.5</v>
      </c>
      <c r="AP27" s="8">
        <v>79.25</v>
      </c>
      <c r="AQ27" s="8">
        <v>80</v>
      </c>
      <c r="AR27" s="8">
        <v>80.75</v>
      </c>
      <c r="AS27" s="8">
        <v>81.5</v>
      </c>
      <c r="AT27" s="8">
        <v>82.25</v>
      </c>
      <c r="AU27" s="8">
        <v>83</v>
      </c>
      <c r="AV27" s="8">
        <v>83.75</v>
      </c>
      <c r="AW27" s="8">
        <v>84.5</v>
      </c>
      <c r="AX27" s="8">
        <v>85.25</v>
      </c>
      <c r="AY27" s="8">
        <v>86</v>
      </c>
      <c r="AZ27" s="8">
        <v>86.75</v>
      </c>
      <c r="BA27" s="8"/>
    </row>
    <row r="28" spans="1:53" hidden="1" x14ac:dyDescent="0.25">
      <c r="A28" s="12"/>
      <c r="B28" s="12" t="s">
        <v>71</v>
      </c>
      <c r="C28" s="8">
        <v>50</v>
      </c>
      <c r="D28" s="8">
        <v>50.6</v>
      </c>
      <c r="E28" s="8">
        <v>51.2</v>
      </c>
      <c r="F28" s="8">
        <v>51.8</v>
      </c>
      <c r="G28" s="8">
        <v>52.4</v>
      </c>
      <c r="H28" s="8">
        <v>53</v>
      </c>
      <c r="I28" s="8">
        <v>53.6</v>
      </c>
      <c r="J28" s="8">
        <v>54.2</v>
      </c>
      <c r="K28" s="8">
        <v>54.8</v>
      </c>
      <c r="L28" s="8">
        <v>55.4</v>
      </c>
      <c r="M28" s="8">
        <v>56</v>
      </c>
      <c r="N28" s="8">
        <v>56.6</v>
      </c>
      <c r="O28" s="8">
        <v>57.2</v>
      </c>
      <c r="P28" s="8">
        <v>57.8</v>
      </c>
      <c r="Q28" s="8">
        <v>58.4</v>
      </c>
      <c r="R28" s="8">
        <v>59</v>
      </c>
      <c r="S28" s="8">
        <v>59.6</v>
      </c>
      <c r="T28" s="8">
        <v>60.2</v>
      </c>
      <c r="U28" s="8">
        <v>60.8</v>
      </c>
      <c r="V28" s="8">
        <v>61.4</v>
      </c>
      <c r="W28" s="8">
        <v>62</v>
      </c>
      <c r="X28" s="8">
        <v>62.6</v>
      </c>
      <c r="Y28" s="8">
        <v>63.2</v>
      </c>
      <c r="Z28" s="8">
        <v>63.8</v>
      </c>
      <c r="AA28" s="8">
        <v>64.400000000000006</v>
      </c>
      <c r="AB28" s="8">
        <v>65</v>
      </c>
      <c r="AC28" s="8">
        <v>65.599999999999994</v>
      </c>
      <c r="AD28" s="8">
        <v>66.2</v>
      </c>
      <c r="AE28" s="8">
        <v>66.8</v>
      </c>
      <c r="AF28" s="8">
        <v>67.400000000000006</v>
      </c>
      <c r="AG28" s="8">
        <v>68</v>
      </c>
      <c r="AH28" s="8">
        <v>68.599999999999994</v>
      </c>
      <c r="AI28" s="8">
        <v>69.2</v>
      </c>
      <c r="AJ28" s="8">
        <v>69.8</v>
      </c>
      <c r="AK28" s="8">
        <v>70.400000000000006</v>
      </c>
      <c r="AL28" s="8">
        <v>71</v>
      </c>
      <c r="AM28" s="8">
        <v>71.599999999999994</v>
      </c>
      <c r="AN28" s="8">
        <v>72.2</v>
      </c>
      <c r="AO28" s="8">
        <v>72.8</v>
      </c>
      <c r="AP28" s="8">
        <v>73.400000000000006</v>
      </c>
      <c r="AQ28" s="8">
        <v>74</v>
      </c>
      <c r="AR28" s="8">
        <v>74.599999999999994</v>
      </c>
      <c r="AS28" s="8">
        <v>75.2</v>
      </c>
      <c r="AT28" s="8">
        <v>75.8</v>
      </c>
      <c r="AU28" s="8">
        <v>76.400000000000006</v>
      </c>
      <c r="AV28" s="8">
        <v>77</v>
      </c>
      <c r="AW28" s="8">
        <v>77.599999999999994</v>
      </c>
      <c r="AX28" s="8">
        <v>78.2</v>
      </c>
      <c r="AY28" s="8">
        <v>78.8</v>
      </c>
      <c r="AZ28" s="8">
        <v>79.400000000000006</v>
      </c>
      <c r="BA28" s="8"/>
    </row>
    <row r="29" spans="1:53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 ht="18.75" hidden="1" x14ac:dyDescent="0.3">
      <c r="A30" s="3" t="s">
        <v>72</v>
      </c>
      <c r="B30" s="1"/>
      <c r="C30" s="1"/>
      <c r="D30" s="1"/>
      <c r="E30" s="1"/>
      <c r="F30" s="9">
        <v>75.960000000000008</v>
      </c>
      <c r="G30" s="1"/>
      <c r="H30" s="4" t="s">
        <v>73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 hidden="1" x14ac:dyDescent="0.25">
      <c r="A32" s="5"/>
      <c r="B32" s="5"/>
      <c r="C32" s="6">
        <v>150</v>
      </c>
      <c r="D32" s="6">
        <v>151</v>
      </c>
      <c r="E32" s="6">
        <v>152</v>
      </c>
      <c r="F32" s="6">
        <v>153</v>
      </c>
      <c r="G32" s="6">
        <v>154</v>
      </c>
      <c r="H32" s="6">
        <v>155</v>
      </c>
      <c r="I32" s="6">
        <v>156</v>
      </c>
      <c r="J32" s="6">
        <v>157</v>
      </c>
      <c r="K32" s="6">
        <v>158</v>
      </c>
      <c r="L32" s="6">
        <v>159</v>
      </c>
      <c r="M32" s="6">
        <v>160</v>
      </c>
      <c r="N32" s="6">
        <v>161</v>
      </c>
      <c r="O32" s="6">
        <v>162</v>
      </c>
      <c r="P32" s="6">
        <v>163</v>
      </c>
      <c r="Q32" s="6">
        <v>164</v>
      </c>
      <c r="R32" s="6">
        <v>165</v>
      </c>
      <c r="S32" s="6">
        <v>166</v>
      </c>
      <c r="T32" s="6">
        <v>167</v>
      </c>
      <c r="U32" s="6">
        <v>168</v>
      </c>
      <c r="V32" s="6">
        <v>169</v>
      </c>
      <c r="W32" s="6">
        <v>170</v>
      </c>
      <c r="X32" s="6">
        <v>171</v>
      </c>
      <c r="Y32" s="6">
        <v>172</v>
      </c>
      <c r="Z32" s="6">
        <v>173</v>
      </c>
      <c r="AA32" s="6">
        <v>174</v>
      </c>
      <c r="AB32" s="6">
        <v>175</v>
      </c>
      <c r="AC32" s="6">
        <v>176</v>
      </c>
      <c r="AD32" s="6">
        <v>177</v>
      </c>
      <c r="AE32" s="6">
        <v>178</v>
      </c>
      <c r="AF32" s="6">
        <v>179</v>
      </c>
      <c r="AG32" s="6">
        <v>180</v>
      </c>
      <c r="AH32" s="6">
        <v>181</v>
      </c>
      <c r="AI32" s="6">
        <v>182</v>
      </c>
      <c r="AJ32" s="6">
        <v>183</v>
      </c>
      <c r="AK32" s="6">
        <v>184</v>
      </c>
      <c r="AL32" s="6">
        <v>185</v>
      </c>
      <c r="AM32" s="6">
        <v>186</v>
      </c>
      <c r="AN32" s="6">
        <v>187</v>
      </c>
      <c r="AO32" s="6">
        <v>188</v>
      </c>
      <c r="AP32" s="6">
        <v>189</v>
      </c>
      <c r="AQ32" s="6">
        <v>190</v>
      </c>
      <c r="AR32" s="6">
        <v>191</v>
      </c>
      <c r="AS32" s="6">
        <v>192</v>
      </c>
      <c r="AT32" s="6">
        <v>193</v>
      </c>
      <c r="AU32" s="6">
        <v>194</v>
      </c>
      <c r="AV32" s="6">
        <v>195</v>
      </c>
      <c r="AW32" s="6">
        <v>196</v>
      </c>
      <c r="AX32" s="6">
        <v>197</v>
      </c>
      <c r="AY32" s="6">
        <v>198</v>
      </c>
      <c r="AZ32" s="6">
        <v>199</v>
      </c>
      <c r="BA32" s="5"/>
    </row>
    <row r="33" spans="1:52" hidden="1" x14ac:dyDescent="0.25">
      <c r="A33" s="1"/>
      <c r="B33" s="1"/>
      <c r="C33" s="7" t="s">
        <v>20</v>
      </c>
      <c r="D33" s="7" t="s">
        <v>21</v>
      </c>
      <c r="E33" s="7" t="s">
        <v>22</v>
      </c>
      <c r="F33" s="7" t="s">
        <v>23</v>
      </c>
      <c r="G33" s="7" t="s">
        <v>24</v>
      </c>
      <c r="H33" s="7" t="s">
        <v>25</v>
      </c>
      <c r="I33" s="7" t="s">
        <v>26</v>
      </c>
      <c r="J33" s="7" t="s">
        <v>27</v>
      </c>
      <c r="K33" s="7" t="s">
        <v>28</v>
      </c>
      <c r="L33" s="7" t="s">
        <v>29</v>
      </c>
      <c r="M33" s="7" t="s">
        <v>30</v>
      </c>
      <c r="N33" s="7" t="s">
        <v>31</v>
      </c>
      <c r="O33" s="7" t="s">
        <v>32</v>
      </c>
      <c r="P33" s="7" t="s">
        <v>33</v>
      </c>
      <c r="Q33" s="7" t="s">
        <v>34</v>
      </c>
      <c r="R33" s="7" t="s">
        <v>35</v>
      </c>
      <c r="S33" s="7" t="s">
        <v>36</v>
      </c>
      <c r="T33" s="7" t="s">
        <v>37</v>
      </c>
      <c r="U33" s="7" t="s">
        <v>38</v>
      </c>
      <c r="V33" s="7" t="s">
        <v>39</v>
      </c>
      <c r="W33" s="7" t="s">
        <v>40</v>
      </c>
      <c r="X33" s="7" t="s">
        <v>41</v>
      </c>
      <c r="Y33" s="7" t="s">
        <v>42</v>
      </c>
      <c r="Z33" s="7" t="s">
        <v>43</v>
      </c>
      <c r="AA33" s="7" t="s">
        <v>44</v>
      </c>
      <c r="AB33" s="7" t="s">
        <v>45</v>
      </c>
      <c r="AC33" s="7" t="s">
        <v>46</v>
      </c>
      <c r="AD33" s="7" t="s">
        <v>47</v>
      </c>
      <c r="AE33" s="7" t="s">
        <v>48</v>
      </c>
      <c r="AF33" s="7" t="s">
        <v>49</v>
      </c>
      <c r="AG33" s="7" t="s">
        <v>50</v>
      </c>
      <c r="AH33" s="7" t="s">
        <v>51</v>
      </c>
      <c r="AI33" s="7" t="s">
        <v>52</v>
      </c>
      <c r="AJ33" s="7" t="s">
        <v>53</v>
      </c>
      <c r="AK33" s="7" t="s">
        <v>54</v>
      </c>
      <c r="AL33" s="7" t="s">
        <v>55</v>
      </c>
      <c r="AM33" s="7" t="s">
        <v>56</v>
      </c>
      <c r="AN33" s="7" t="s">
        <v>57</v>
      </c>
      <c r="AO33" s="7" t="s">
        <v>58</v>
      </c>
      <c r="AP33" s="7" t="s">
        <v>59</v>
      </c>
      <c r="AQ33" s="7" t="s">
        <v>60</v>
      </c>
      <c r="AR33" s="7" t="s">
        <v>61</v>
      </c>
      <c r="AS33" s="7" t="s">
        <v>62</v>
      </c>
      <c r="AT33" s="7" t="s">
        <v>63</v>
      </c>
      <c r="AU33" s="7" t="s">
        <v>64</v>
      </c>
      <c r="AV33" s="7" t="s">
        <v>65</v>
      </c>
      <c r="AW33" s="7" t="s">
        <v>66</v>
      </c>
      <c r="AX33" s="7" t="s">
        <v>67</v>
      </c>
      <c r="AY33" s="7" t="s">
        <v>68</v>
      </c>
      <c r="AZ33" s="7" t="s">
        <v>69</v>
      </c>
    </row>
    <row r="34" spans="1:52" hidden="1" x14ac:dyDescent="0.25">
      <c r="A34" s="10" t="s">
        <v>74</v>
      </c>
      <c r="B34" s="11">
        <v>18</v>
      </c>
      <c r="C34" s="8">
        <v>46.62</v>
      </c>
      <c r="D34" s="8">
        <v>47.519999999999996</v>
      </c>
      <c r="E34" s="8">
        <v>48.42</v>
      </c>
      <c r="F34" s="8">
        <v>49.32</v>
      </c>
      <c r="G34" s="8">
        <v>50.22</v>
      </c>
      <c r="H34" s="8">
        <v>51.12</v>
      </c>
      <c r="I34" s="8">
        <v>52.019999999999996</v>
      </c>
      <c r="J34" s="8">
        <v>52.92</v>
      </c>
      <c r="K34" s="8">
        <v>53.82</v>
      </c>
      <c r="L34" s="8">
        <v>54.72</v>
      </c>
      <c r="M34" s="8">
        <v>55.62</v>
      </c>
      <c r="N34" s="8">
        <v>56.519999999999996</v>
      </c>
      <c r="O34" s="8">
        <v>57.42</v>
      </c>
      <c r="P34" s="8">
        <v>58.32</v>
      </c>
      <c r="Q34" s="8">
        <v>59.22</v>
      </c>
      <c r="R34" s="8">
        <v>60.12</v>
      </c>
      <c r="S34" s="8">
        <v>61.019999999999996</v>
      </c>
      <c r="T34" s="8">
        <v>61.92</v>
      </c>
      <c r="U34" s="8">
        <v>62.82</v>
      </c>
      <c r="V34" s="8">
        <v>63.72</v>
      </c>
      <c r="W34" s="8">
        <v>64.62</v>
      </c>
      <c r="X34" s="8">
        <v>65.52</v>
      </c>
      <c r="Y34" s="8">
        <v>66.42</v>
      </c>
      <c r="Z34" s="8">
        <v>67.319999999999993</v>
      </c>
      <c r="AA34" s="8">
        <v>68.22</v>
      </c>
      <c r="AB34" s="8">
        <v>69.12</v>
      </c>
      <c r="AC34" s="8">
        <v>70.02</v>
      </c>
      <c r="AD34" s="8">
        <v>70.92</v>
      </c>
      <c r="AE34" s="8">
        <v>71.819999999999993</v>
      </c>
      <c r="AF34" s="8">
        <v>72.72</v>
      </c>
      <c r="AG34" s="8">
        <v>73.62</v>
      </c>
      <c r="AH34" s="8">
        <v>74.52</v>
      </c>
      <c r="AI34" s="8">
        <v>75.42</v>
      </c>
      <c r="AJ34" s="8">
        <v>76.319999999999993</v>
      </c>
      <c r="AK34" s="8">
        <v>77.22</v>
      </c>
      <c r="AL34" s="8">
        <v>78.12</v>
      </c>
      <c r="AM34" s="8">
        <v>79.02</v>
      </c>
      <c r="AN34" s="8">
        <v>79.92</v>
      </c>
      <c r="AO34" s="8">
        <v>80.819999999999993</v>
      </c>
      <c r="AP34" s="8">
        <v>81.72</v>
      </c>
      <c r="AQ34" s="8">
        <v>82.62</v>
      </c>
      <c r="AR34" s="8">
        <v>83.52</v>
      </c>
      <c r="AS34" s="8">
        <v>84.42</v>
      </c>
      <c r="AT34" s="8">
        <v>85.32</v>
      </c>
      <c r="AU34" s="8">
        <v>86.22</v>
      </c>
      <c r="AV34" s="8">
        <v>87.12</v>
      </c>
      <c r="AW34" s="8">
        <v>88.02</v>
      </c>
      <c r="AX34" s="8">
        <v>88.92</v>
      </c>
      <c r="AY34" s="8">
        <v>89.82</v>
      </c>
      <c r="AZ34" s="8">
        <v>90.72</v>
      </c>
    </row>
    <row r="35" spans="1:52" hidden="1" x14ac:dyDescent="0.25">
      <c r="A35" s="1"/>
      <c r="B35" s="11">
        <v>19</v>
      </c>
      <c r="C35" s="8">
        <v>46.71</v>
      </c>
      <c r="D35" s="8">
        <v>47.61</v>
      </c>
      <c r="E35" s="8">
        <v>48.51</v>
      </c>
      <c r="F35" s="8">
        <v>49.41</v>
      </c>
      <c r="G35" s="8">
        <v>50.31</v>
      </c>
      <c r="H35" s="8">
        <v>51.21</v>
      </c>
      <c r="I35" s="8">
        <v>52.11</v>
      </c>
      <c r="J35" s="8">
        <v>53.01</v>
      </c>
      <c r="K35" s="8">
        <v>53.91</v>
      </c>
      <c r="L35" s="8">
        <v>54.81</v>
      </c>
      <c r="M35" s="8">
        <v>55.71</v>
      </c>
      <c r="N35" s="8">
        <v>56.61</v>
      </c>
      <c r="O35" s="8">
        <v>57.51</v>
      </c>
      <c r="P35" s="8">
        <v>58.410000000000004</v>
      </c>
      <c r="Q35" s="8">
        <v>59.310000000000009</v>
      </c>
      <c r="R35" s="8">
        <v>60.210000000000008</v>
      </c>
      <c r="S35" s="8">
        <v>61.110000000000007</v>
      </c>
      <c r="T35" s="8">
        <v>62.010000000000005</v>
      </c>
      <c r="U35" s="8">
        <v>62.910000000000004</v>
      </c>
      <c r="V35" s="8">
        <v>63.810000000000009</v>
      </c>
      <c r="W35" s="8">
        <v>64.710000000000008</v>
      </c>
      <c r="X35" s="8">
        <v>65.610000000000014</v>
      </c>
      <c r="Y35" s="8">
        <v>66.510000000000005</v>
      </c>
      <c r="Z35" s="8">
        <v>67.410000000000011</v>
      </c>
      <c r="AA35" s="8">
        <v>68.31</v>
      </c>
      <c r="AB35" s="8">
        <v>69.210000000000008</v>
      </c>
      <c r="AC35" s="8">
        <v>70.110000000000014</v>
      </c>
      <c r="AD35" s="8">
        <v>71.010000000000005</v>
      </c>
      <c r="AE35" s="8">
        <v>71.910000000000011</v>
      </c>
      <c r="AF35" s="8">
        <v>72.81</v>
      </c>
      <c r="AG35" s="8">
        <v>73.710000000000008</v>
      </c>
      <c r="AH35" s="8">
        <v>74.610000000000014</v>
      </c>
      <c r="AI35" s="8">
        <v>75.510000000000005</v>
      </c>
      <c r="AJ35" s="8">
        <v>76.410000000000011</v>
      </c>
      <c r="AK35" s="8">
        <v>77.31</v>
      </c>
      <c r="AL35" s="8">
        <v>78.210000000000008</v>
      </c>
      <c r="AM35" s="8">
        <v>79.110000000000014</v>
      </c>
      <c r="AN35" s="8">
        <v>80.010000000000005</v>
      </c>
      <c r="AO35" s="8">
        <v>80.910000000000011</v>
      </c>
      <c r="AP35" s="8">
        <v>81.81</v>
      </c>
      <c r="AQ35" s="8">
        <v>82.710000000000008</v>
      </c>
      <c r="AR35" s="8">
        <v>83.610000000000014</v>
      </c>
      <c r="AS35" s="8">
        <v>84.51</v>
      </c>
      <c r="AT35" s="8">
        <v>85.410000000000011</v>
      </c>
      <c r="AU35" s="8">
        <v>86.31</v>
      </c>
      <c r="AV35" s="8">
        <v>87.210000000000008</v>
      </c>
      <c r="AW35" s="8">
        <v>88.110000000000014</v>
      </c>
      <c r="AX35" s="8">
        <v>89.01</v>
      </c>
      <c r="AY35" s="8">
        <v>89.910000000000011</v>
      </c>
      <c r="AZ35" s="8">
        <v>90.81</v>
      </c>
    </row>
    <row r="36" spans="1:52" hidden="1" x14ac:dyDescent="0.25">
      <c r="A36" s="1"/>
      <c r="B36" s="11">
        <v>20</v>
      </c>
      <c r="C36" s="8">
        <v>46.800000000000004</v>
      </c>
      <c r="D36" s="8">
        <v>47.7</v>
      </c>
      <c r="E36" s="8">
        <v>48.6</v>
      </c>
      <c r="F36" s="8">
        <v>49.5</v>
      </c>
      <c r="G36" s="8">
        <v>50.4</v>
      </c>
      <c r="H36" s="8">
        <v>51.300000000000004</v>
      </c>
      <c r="I36" s="8">
        <v>52.2</v>
      </c>
      <c r="J36" s="8">
        <v>53.1</v>
      </c>
      <c r="K36" s="8">
        <v>54</v>
      </c>
      <c r="L36" s="8">
        <v>54.9</v>
      </c>
      <c r="M36" s="8">
        <v>55.800000000000004</v>
      </c>
      <c r="N36" s="8">
        <v>56.7</v>
      </c>
      <c r="O36" s="8">
        <v>57.6</v>
      </c>
      <c r="P36" s="8">
        <v>58.5</v>
      </c>
      <c r="Q36" s="8">
        <v>59.4</v>
      </c>
      <c r="R36" s="8">
        <v>60.300000000000004</v>
      </c>
      <c r="S36" s="8">
        <v>61.2</v>
      </c>
      <c r="T36" s="8">
        <v>62.1</v>
      </c>
      <c r="U36" s="8">
        <v>63</v>
      </c>
      <c r="V36" s="8">
        <v>63.9</v>
      </c>
      <c r="W36" s="8">
        <v>64.8</v>
      </c>
      <c r="X36" s="8">
        <v>65.7</v>
      </c>
      <c r="Y36" s="8">
        <v>66.600000000000009</v>
      </c>
      <c r="Z36" s="8">
        <v>67.5</v>
      </c>
      <c r="AA36" s="8">
        <v>68.400000000000006</v>
      </c>
      <c r="AB36" s="8">
        <v>69.3</v>
      </c>
      <c r="AC36" s="8">
        <v>70.2</v>
      </c>
      <c r="AD36" s="8">
        <v>71.100000000000009</v>
      </c>
      <c r="AE36" s="8">
        <v>72</v>
      </c>
      <c r="AF36" s="8">
        <v>72.900000000000006</v>
      </c>
      <c r="AG36" s="8">
        <v>73.8</v>
      </c>
      <c r="AH36" s="8">
        <v>74.7</v>
      </c>
      <c r="AI36" s="8">
        <v>75.600000000000009</v>
      </c>
      <c r="AJ36" s="8">
        <v>76.5</v>
      </c>
      <c r="AK36" s="8">
        <v>77.400000000000006</v>
      </c>
      <c r="AL36" s="8">
        <v>78.3</v>
      </c>
      <c r="AM36" s="8">
        <v>79.2</v>
      </c>
      <c r="AN36" s="8">
        <v>80.100000000000009</v>
      </c>
      <c r="AO36" s="8">
        <v>81</v>
      </c>
      <c r="AP36" s="8">
        <v>81.900000000000006</v>
      </c>
      <c r="AQ36" s="8">
        <v>82.8</v>
      </c>
      <c r="AR36" s="8">
        <v>83.7</v>
      </c>
      <c r="AS36" s="8">
        <v>84.600000000000009</v>
      </c>
      <c r="AT36" s="8">
        <v>85.5</v>
      </c>
      <c r="AU36" s="8">
        <v>86.4</v>
      </c>
      <c r="AV36" s="8">
        <v>87.3</v>
      </c>
      <c r="AW36" s="8">
        <v>88.2</v>
      </c>
      <c r="AX36" s="8">
        <v>89.100000000000009</v>
      </c>
      <c r="AY36" s="8">
        <v>90</v>
      </c>
      <c r="AZ36" s="8">
        <v>90.9</v>
      </c>
    </row>
    <row r="37" spans="1:52" hidden="1" x14ac:dyDescent="0.25">
      <c r="A37" s="1"/>
      <c r="B37" s="11">
        <v>21</v>
      </c>
      <c r="C37" s="8">
        <v>46.89</v>
      </c>
      <c r="D37" s="8">
        <v>47.79</v>
      </c>
      <c r="E37" s="8">
        <v>48.690000000000005</v>
      </c>
      <c r="F37" s="8">
        <v>49.59</v>
      </c>
      <c r="G37" s="8">
        <v>50.49</v>
      </c>
      <c r="H37" s="8">
        <v>51.39</v>
      </c>
      <c r="I37" s="8">
        <v>52.29</v>
      </c>
      <c r="J37" s="8">
        <v>53.190000000000005</v>
      </c>
      <c r="K37" s="8">
        <v>54.09</v>
      </c>
      <c r="L37" s="8">
        <v>54.99</v>
      </c>
      <c r="M37" s="8">
        <v>55.89</v>
      </c>
      <c r="N37" s="8">
        <v>56.79</v>
      </c>
      <c r="O37" s="8">
        <v>57.69</v>
      </c>
      <c r="P37" s="8">
        <v>58.589999999999996</v>
      </c>
      <c r="Q37" s="8">
        <v>59.489999999999995</v>
      </c>
      <c r="R37" s="8">
        <v>60.389999999999993</v>
      </c>
      <c r="S37" s="8">
        <v>61.29</v>
      </c>
      <c r="T37" s="8">
        <v>62.19</v>
      </c>
      <c r="U37" s="8">
        <v>63.089999999999996</v>
      </c>
      <c r="V37" s="8">
        <v>63.989999999999995</v>
      </c>
      <c r="W37" s="8">
        <v>64.89</v>
      </c>
      <c r="X37" s="8">
        <v>65.789999999999992</v>
      </c>
      <c r="Y37" s="8">
        <v>66.69</v>
      </c>
      <c r="Z37" s="8">
        <v>67.59</v>
      </c>
      <c r="AA37" s="8">
        <v>68.489999999999995</v>
      </c>
      <c r="AB37" s="8">
        <v>69.39</v>
      </c>
      <c r="AC37" s="8">
        <v>70.289999999999992</v>
      </c>
      <c r="AD37" s="8">
        <v>71.19</v>
      </c>
      <c r="AE37" s="8">
        <v>72.09</v>
      </c>
      <c r="AF37" s="8">
        <v>72.989999999999995</v>
      </c>
      <c r="AG37" s="8">
        <v>73.89</v>
      </c>
      <c r="AH37" s="8">
        <v>74.789999999999992</v>
      </c>
      <c r="AI37" s="8">
        <v>75.69</v>
      </c>
      <c r="AJ37" s="8">
        <v>76.59</v>
      </c>
      <c r="AK37" s="8">
        <v>77.489999999999995</v>
      </c>
      <c r="AL37" s="8">
        <v>78.39</v>
      </c>
      <c r="AM37" s="8">
        <v>79.289999999999992</v>
      </c>
      <c r="AN37" s="8">
        <v>80.19</v>
      </c>
      <c r="AO37" s="8">
        <v>81.09</v>
      </c>
      <c r="AP37" s="8">
        <v>81.99</v>
      </c>
      <c r="AQ37" s="8">
        <v>82.89</v>
      </c>
      <c r="AR37" s="8">
        <v>83.789999999999992</v>
      </c>
      <c r="AS37" s="8">
        <v>84.69</v>
      </c>
      <c r="AT37" s="8">
        <v>85.59</v>
      </c>
      <c r="AU37" s="8">
        <v>86.49</v>
      </c>
      <c r="AV37" s="8">
        <v>87.39</v>
      </c>
      <c r="AW37" s="8">
        <v>88.289999999999992</v>
      </c>
      <c r="AX37" s="8">
        <v>89.19</v>
      </c>
      <c r="AY37" s="8">
        <v>90.09</v>
      </c>
      <c r="AZ37" s="8">
        <v>90.99</v>
      </c>
    </row>
    <row r="38" spans="1:52" hidden="1" x14ac:dyDescent="0.25">
      <c r="A38" s="1"/>
      <c r="B38" s="11">
        <v>22</v>
      </c>
      <c r="C38" s="8">
        <v>46.980000000000004</v>
      </c>
      <c r="D38" s="8">
        <v>47.88</v>
      </c>
      <c r="E38" s="8">
        <v>48.78</v>
      </c>
      <c r="F38" s="8">
        <v>49.680000000000007</v>
      </c>
      <c r="G38" s="8">
        <v>50.580000000000005</v>
      </c>
      <c r="H38" s="8">
        <v>51.480000000000004</v>
      </c>
      <c r="I38" s="8">
        <v>52.38</v>
      </c>
      <c r="J38" s="8">
        <v>53.28</v>
      </c>
      <c r="K38" s="8">
        <v>54.180000000000007</v>
      </c>
      <c r="L38" s="8">
        <v>55.080000000000005</v>
      </c>
      <c r="M38" s="8">
        <v>55.980000000000004</v>
      </c>
      <c r="N38" s="8">
        <v>56.88</v>
      </c>
      <c r="O38" s="8">
        <v>57.78</v>
      </c>
      <c r="P38" s="8">
        <v>58.680000000000007</v>
      </c>
      <c r="Q38" s="8">
        <v>59.580000000000005</v>
      </c>
      <c r="R38" s="8">
        <v>60.480000000000004</v>
      </c>
      <c r="S38" s="8">
        <v>61.38</v>
      </c>
      <c r="T38" s="8">
        <v>62.28</v>
      </c>
      <c r="U38" s="8">
        <v>63.180000000000007</v>
      </c>
      <c r="V38" s="8">
        <v>64.08</v>
      </c>
      <c r="W38" s="8">
        <v>64.98</v>
      </c>
      <c r="X38" s="8">
        <v>65.88000000000001</v>
      </c>
      <c r="Y38" s="8">
        <v>66.78</v>
      </c>
      <c r="Z38" s="8">
        <v>67.680000000000007</v>
      </c>
      <c r="AA38" s="8">
        <v>68.58</v>
      </c>
      <c r="AB38" s="8">
        <v>69.48</v>
      </c>
      <c r="AC38" s="8">
        <v>70.38000000000001</v>
      </c>
      <c r="AD38" s="8">
        <v>71.28</v>
      </c>
      <c r="AE38" s="8">
        <v>72.180000000000007</v>
      </c>
      <c r="AF38" s="8">
        <v>73.08</v>
      </c>
      <c r="AG38" s="8">
        <v>73.98</v>
      </c>
      <c r="AH38" s="8">
        <v>74.88000000000001</v>
      </c>
      <c r="AI38" s="8">
        <v>75.78</v>
      </c>
      <c r="AJ38" s="8">
        <v>76.680000000000007</v>
      </c>
      <c r="AK38" s="8">
        <v>77.58</v>
      </c>
      <c r="AL38" s="8">
        <v>78.48</v>
      </c>
      <c r="AM38" s="8">
        <v>79.38000000000001</v>
      </c>
      <c r="AN38" s="8">
        <v>80.28</v>
      </c>
      <c r="AO38" s="8">
        <v>81.180000000000007</v>
      </c>
      <c r="AP38" s="8">
        <v>82.08</v>
      </c>
      <c r="AQ38" s="8">
        <v>82.98</v>
      </c>
      <c r="AR38" s="8">
        <v>83.88000000000001</v>
      </c>
      <c r="AS38" s="8">
        <v>84.78</v>
      </c>
      <c r="AT38" s="8">
        <v>85.68</v>
      </c>
      <c r="AU38" s="8">
        <v>86.58</v>
      </c>
      <c r="AV38" s="8">
        <v>87.48</v>
      </c>
      <c r="AW38" s="8">
        <v>88.38000000000001</v>
      </c>
      <c r="AX38" s="8">
        <v>89.28</v>
      </c>
      <c r="AY38" s="8">
        <v>90.18</v>
      </c>
      <c r="AZ38" s="8">
        <v>91.08</v>
      </c>
    </row>
    <row r="39" spans="1:52" hidden="1" x14ac:dyDescent="0.25">
      <c r="A39" s="1"/>
      <c r="B39" s="11">
        <v>23</v>
      </c>
      <c r="C39" s="8">
        <v>47.07</v>
      </c>
      <c r="D39" s="8">
        <v>47.97</v>
      </c>
      <c r="E39" s="8">
        <v>48.87</v>
      </c>
      <c r="F39" s="8">
        <v>49.769999999999996</v>
      </c>
      <c r="G39" s="8">
        <v>50.67</v>
      </c>
      <c r="H39" s="8">
        <v>51.57</v>
      </c>
      <c r="I39" s="8">
        <v>52.47</v>
      </c>
      <c r="J39" s="8">
        <v>53.37</v>
      </c>
      <c r="K39" s="8">
        <v>54.269999999999996</v>
      </c>
      <c r="L39" s="8">
        <v>55.17</v>
      </c>
      <c r="M39" s="8">
        <v>56.07</v>
      </c>
      <c r="N39" s="8">
        <v>56.97</v>
      </c>
      <c r="O39" s="8">
        <v>57.87</v>
      </c>
      <c r="P39" s="8">
        <v>58.769999999999996</v>
      </c>
      <c r="Q39" s="8">
        <v>59.67</v>
      </c>
      <c r="R39" s="8">
        <v>60.57</v>
      </c>
      <c r="S39" s="8">
        <v>61.47</v>
      </c>
      <c r="T39" s="8">
        <v>62.37</v>
      </c>
      <c r="U39" s="8">
        <v>63.269999999999996</v>
      </c>
      <c r="V39" s="8">
        <v>64.17</v>
      </c>
      <c r="W39" s="8">
        <v>65.069999999999993</v>
      </c>
      <c r="X39" s="8">
        <v>65.97</v>
      </c>
      <c r="Y39" s="8">
        <v>66.87</v>
      </c>
      <c r="Z39" s="8">
        <v>67.77</v>
      </c>
      <c r="AA39" s="8">
        <v>68.67</v>
      </c>
      <c r="AB39" s="8">
        <v>69.569999999999993</v>
      </c>
      <c r="AC39" s="8">
        <v>70.47</v>
      </c>
      <c r="AD39" s="8">
        <v>71.37</v>
      </c>
      <c r="AE39" s="8">
        <v>72.27</v>
      </c>
      <c r="AF39" s="8">
        <v>73.17</v>
      </c>
      <c r="AG39" s="8">
        <v>74.069999999999993</v>
      </c>
      <c r="AH39" s="8">
        <v>74.97</v>
      </c>
      <c r="AI39" s="8">
        <v>75.87</v>
      </c>
      <c r="AJ39" s="8">
        <v>76.77</v>
      </c>
      <c r="AK39" s="8">
        <v>77.67</v>
      </c>
      <c r="AL39" s="8">
        <v>78.569999999999993</v>
      </c>
      <c r="AM39" s="8">
        <v>79.47</v>
      </c>
      <c r="AN39" s="8">
        <v>80.37</v>
      </c>
      <c r="AO39" s="8">
        <v>81.27</v>
      </c>
      <c r="AP39" s="8">
        <v>82.17</v>
      </c>
      <c r="AQ39" s="8">
        <v>83.07</v>
      </c>
      <c r="AR39" s="8">
        <v>83.97</v>
      </c>
      <c r="AS39" s="8">
        <v>84.87</v>
      </c>
      <c r="AT39" s="8">
        <v>85.77</v>
      </c>
      <c r="AU39" s="8">
        <v>86.67</v>
      </c>
      <c r="AV39" s="8">
        <v>87.57</v>
      </c>
      <c r="AW39" s="8">
        <v>88.47</v>
      </c>
      <c r="AX39" s="8">
        <v>89.37</v>
      </c>
      <c r="AY39" s="8">
        <v>90.27</v>
      </c>
      <c r="AZ39" s="8">
        <v>91.17</v>
      </c>
    </row>
    <row r="40" spans="1:52" hidden="1" x14ac:dyDescent="0.25">
      <c r="A40" s="1"/>
      <c r="B40" s="11">
        <v>24</v>
      </c>
      <c r="C40" s="8">
        <v>47.16</v>
      </c>
      <c r="D40" s="8">
        <v>48.06</v>
      </c>
      <c r="E40" s="8">
        <v>48.96</v>
      </c>
      <c r="F40" s="8">
        <v>49.86</v>
      </c>
      <c r="G40" s="8">
        <v>50.76</v>
      </c>
      <c r="H40" s="8">
        <v>51.66</v>
      </c>
      <c r="I40" s="8">
        <v>52.56</v>
      </c>
      <c r="J40" s="8">
        <v>53.46</v>
      </c>
      <c r="K40" s="8">
        <v>54.36</v>
      </c>
      <c r="L40" s="8">
        <v>55.26</v>
      </c>
      <c r="M40" s="8">
        <v>56.16</v>
      </c>
      <c r="N40" s="8">
        <v>57.06</v>
      </c>
      <c r="O40" s="8">
        <v>57.960000000000008</v>
      </c>
      <c r="P40" s="8">
        <v>58.860000000000007</v>
      </c>
      <c r="Q40" s="8">
        <v>59.760000000000005</v>
      </c>
      <c r="R40" s="8">
        <v>60.660000000000004</v>
      </c>
      <c r="S40" s="8">
        <v>61.560000000000009</v>
      </c>
      <c r="T40" s="8">
        <v>62.460000000000008</v>
      </c>
      <c r="U40" s="8">
        <v>63.360000000000007</v>
      </c>
      <c r="V40" s="8">
        <v>64.260000000000005</v>
      </c>
      <c r="W40" s="8">
        <v>65.160000000000011</v>
      </c>
      <c r="X40" s="8">
        <v>66.06</v>
      </c>
      <c r="Y40" s="8">
        <v>66.960000000000008</v>
      </c>
      <c r="Z40" s="8">
        <v>67.860000000000014</v>
      </c>
      <c r="AA40" s="8">
        <v>68.760000000000005</v>
      </c>
      <c r="AB40" s="8">
        <v>69.660000000000011</v>
      </c>
      <c r="AC40" s="8">
        <v>70.56</v>
      </c>
      <c r="AD40" s="8">
        <v>71.460000000000008</v>
      </c>
      <c r="AE40" s="8">
        <v>72.360000000000014</v>
      </c>
      <c r="AF40" s="8">
        <v>73.260000000000005</v>
      </c>
      <c r="AG40" s="8">
        <v>74.160000000000011</v>
      </c>
      <c r="AH40" s="8">
        <v>75.06</v>
      </c>
      <c r="AI40" s="8">
        <v>75.960000000000008</v>
      </c>
      <c r="AJ40" s="8">
        <v>76.860000000000014</v>
      </c>
      <c r="AK40" s="8">
        <v>77.760000000000005</v>
      </c>
      <c r="AL40" s="8">
        <v>78.660000000000011</v>
      </c>
      <c r="AM40" s="8">
        <v>79.56</v>
      </c>
      <c r="AN40" s="8">
        <v>80.460000000000008</v>
      </c>
      <c r="AO40" s="8">
        <v>81.360000000000014</v>
      </c>
      <c r="AP40" s="8">
        <v>82.26</v>
      </c>
      <c r="AQ40" s="8">
        <v>83.160000000000011</v>
      </c>
      <c r="AR40" s="8">
        <v>84.06</v>
      </c>
      <c r="AS40" s="8">
        <v>84.960000000000008</v>
      </c>
      <c r="AT40" s="8">
        <v>85.860000000000014</v>
      </c>
      <c r="AU40" s="8">
        <v>86.76</v>
      </c>
      <c r="AV40" s="8">
        <v>87.660000000000011</v>
      </c>
      <c r="AW40" s="8">
        <v>88.56</v>
      </c>
      <c r="AX40" s="8">
        <v>89.460000000000008</v>
      </c>
      <c r="AY40" s="8">
        <v>90.360000000000014</v>
      </c>
      <c r="AZ40" s="8">
        <v>91.26</v>
      </c>
    </row>
    <row r="41" spans="1:52" hidden="1" x14ac:dyDescent="0.25">
      <c r="A41" s="1"/>
      <c r="B41" s="11">
        <v>25</v>
      </c>
      <c r="C41" s="8">
        <v>47.25</v>
      </c>
      <c r="D41" s="8">
        <v>48.15</v>
      </c>
      <c r="E41" s="8">
        <v>49.050000000000004</v>
      </c>
      <c r="F41" s="8">
        <v>49.95</v>
      </c>
      <c r="G41" s="8">
        <v>50.85</v>
      </c>
      <c r="H41" s="8">
        <v>51.75</v>
      </c>
      <c r="I41" s="8">
        <v>52.65</v>
      </c>
      <c r="J41" s="8">
        <v>53.550000000000004</v>
      </c>
      <c r="K41" s="8">
        <v>54.45</v>
      </c>
      <c r="L41" s="8">
        <v>55.35</v>
      </c>
      <c r="M41" s="8">
        <v>56.25</v>
      </c>
      <c r="N41" s="8">
        <v>57.15</v>
      </c>
      <c r="O41" s="8">
        <v>58.050000000000004</v>
      </c>
      <c r="P41" s="8">
        <v>58.95</v>
      </c>
      <c r="Q41" s="8">
        <v>59.85</v>
      </c>
      <c r="R41" s="8">
        <v>60.75</v>
      </c>
      <c r="S41" s="8">
        <v>61.65</v>
      </c>
      <c r="T41" s="8">
        <v>62.550000000000004</v>
      </c>
      <c r="U41" s="8">
        <v>63.45</v>
      </c>
      <c r="V41" s="8">
        <v>64.350000000000009</v>
      </c>
      <c r="W41" s="8">
        <v>65.25</v>
      </c>
      <c r="X41" s="8">
        <v>66.150000000000006</v>
      </c>
      <c r="Y41" s="8">
        <v>67.05</v>
      </c>
      <c r="Z41" s="8">
        <v>67.95</v>
      </c>
      <c r="AA41" s="8">
        <v>68.850000000000009</v>
      </c>
      <c r="AB41" s="8">
        <v>69.75</v>
      </c>
      <c r="AC41" s="8">
        <v>70.650000000000006</v>
      </c>
      <c r="AD41" s="8">
        <v>71.55</v>
      </c>
      <c r="AE41" s="8">
        <v>72.45</v>
      </c>
      <c r="AF41" s="8">
        <v>73.350000000000009</v>
      </c>
      <c r="AG41" s="8">
        <v>74.25</v>
      </c>
      <c r="AH41" s="8">
        <v>75.150000000000006</v>
      </c>
      <c r="AI41" s="8">
        <v>76.05</v>
      </c>
      <c r="AJ41" s="8">
        <v>76.95</v>
      </c>
      <c r="AK41" s="8">
        <v>77.850000000000009</v>
      </c>
      <c r="AL41" s="8">
        <v>78.75</v>
      </c>
      <c r="AM41" s="8">
        <v>79.650000000000006</v>
      </c>
      <c r="AN41" s="8">
        <v>80.55</v>
      </c>
      <c r="AO41" s="8">
        <v>81.45</v>
      </c>
      <c r="AP41" s="8">
        <v>82.350000000000009</v>
      </c>
      <c r="AQ41" s="8">
        <v>83.25</v>
      </c>
      <c r="AR41" s="8">
        <v>84.15</v>
      </c>
      <c r="AS41" s="8">
        <v>85.05</v>
      </c>
      <c r="AT41" s="8">
        <v>85.95</v>
      </c>
      <c r="AU41" s="8">
        <v>86.850000000000009</v>
      </c>
      <c r="AV41" s="8">
        <v>87.75</v>
      </c>
      <c r="AW41" s="8">
        <v>88.65</v>
      </c>
      <c r="AX41" s="8">
        <v>89.55</v>
      </c>
      <c r="AY41" s="8">
        <v>90.45</v>
      </c>
      <c r="AZ41" s="8">
        <v>91.350000000000009</v>
      </c>
    </row>
    <row r="42" spans="1:52" hidden="1" x14ac:dyDescent="0.25">
      <c r="A42" s="1"/>
      <c r="B42" s="11">
        <v>26</v>
      </c>
      <c r="C42" s="8">
        <v>47.34</v>
      </c>
      <c r="D42" s="8">
        <v>48.24</v>
      </c>
      <c r="E42" s="8">
        <v>49.14</v>
      </c>
      <c r="F42" s="8">
        <v>50.04</v>
      </c>
      <c r="G42" s="8">
        <v>50.940000000000005</v>
      </c>
      <c r="H42" s="8">
        <v>51.84</v>
      </c>
      <c r="I42" s="8">
        <v>52.74</v>
      </c>
      <c r="J42" s="8">
        <v>53.64</v>
      </c>
      <c r="K42" s="8">
        <v>54.54</v>
      </c>
      <c r="L42" s="8">
        <v>55.440000000000005</v>
      </c>
      <c r="M42" s="8">
        <v>56.34</v>
      </c>
      <c r="N42" s="8">
        <v>57.24</v>
      </c>
      <c r="O42" s="8">
        <v>58.139999999999993</v>
      </c>
      <c r="P42" s="8">
        <v>59.04</v>
      </c>
      <c r="Q42" s="8">
        <v>59.94</v>
      </c>
      <c r="R42" s="8">
        <v>60.839999999999996</v>
      </c>
      <c r="S42" s="8">
        <v>61.739999999999995</v>
      </c>
      <c r="T42" s="8">
        <v>62.639999999999993</v>
      </c>
      <c r="U42" s="8">
        <v>63.54</v>
      </c>
      <c r="V42" s="8">
        <v>64.44</v>
      </c>
      <c r="W42" s="8">
        <v>65.34</v>
      </c>
      <c r="X42" s="8">
        <v>66.239999999999995</v>
      </c>
      <c r="Y42" s="8">
        <v>67.14</v>
      </c>
      <c r="Z42" s="8">
        <v>68.039999999999992</v>
      </c>
      <c r="AA42" s="8">
        <v>68.94</v>
      </c>
      <c r="AB42" s="8">
        <v>69.84</v>
      </c>
      <c r="AC42" s="8">
        <v>70.739999999999995</v>
      </c>
      <c r="AD42" s="8">
        <v>71.64</v>
      </c>
      <c r="AE42" s="8">
        <v>72.539999999999992</v>
      </c>
      <c r="AF42" s="8">
        <v>73.44</v>
      </c>
      <c r="AG42" s="8">
        <v>74.34</v>
      </c>
      <c r="AH42" s="8">
        <v>75.239999999999995</v>
      </c>
      <c r="AI42" s="8">
        <v>76.14</v>
      </c>
      <c r="AJ42" s="8">
        <v>77.039999999999992</v>
      </c>
      <c r="AK42" s="8">
        <v>77.94</v>
      </c>
      <c r="AL42" s="8">
        <v>78.84</v>
      </c>
      <c r="AM42" s="8">
        <v>79.739999999999995</v>
      </c>
      <c r="AN42" s="8">
        <v>80.64</v>
      </c>
      <c r="AO42" s="8">
        <v>81.539999999999992</v>
      </c>
      <c r="AP42" s="8">
        <v>82.44</v>
      </c>
      <c r="AQ42" s="8">
        <v>83.34</v>
      </c>
      <c r="AR42" s="8">
        <v>84.24</v>
      </c>
      <c r="AS42" s="8">
        <v>85.14</v>
      </c>
      <c r="AT42" s="8">
        <v>86.039999999999992</v>
      </c>
      <c r="AU42" s="8">
        <v>86.94</v>
      </c>
      <c r="AV42" s="8">
        <v>87.84</v>
      </c>
      <c r="AW42" s="8">
        <v>88.74</v>
      </c>
      <c r="AX42" s="8">
        <v>89.64</v>
      </c>
      <c r="AY42" s="8">
        <v>90.539999999999992</v>
      </c>
      <c r="AZ42" s="8">
        <v>91.44</v>
      </c>
    </row>
    <row r="43" spans="1:52" hidden="1" x14ac:dyDescent="0.25">
      <c r="A43" s="1"/>
      <c r="B43" s="11">
        <v>27</v>
      </c>
      <c r="C43" s="8">
        <v>47.430000000000007</v>
      </c>
      <c r="D43" s="8">
        <v>48.330000000000005</v>
      </c>
      <c r="E43" s="8">
        <v>49.230000000000004</v>
      </c>
      <c r="F43" s="8">
        <v>50.13</v>
      </c>
      <c r="G43" s="8">
        <v>51.03</v>
      </c>
      <c r="H43" s="8">
        <v>51.930000000000007</v>
      </c>
      <c r="I43" s="8">
        <v>52.830000000000005</v>
      </c>
      <c r="J43" s="8">
        <v>53.730000000000004</v>
      </c>
      <c r="K43" s="8">
        <v>54.63</v>
      </c>
      <c r="L43" s="8">
        <v>55.53</v>
      </c>
      <c r="M43" s="8">
        <v>56.430000000000007</v>
      </c>
      <c r="N43" s="8">
        <v>57.330000000000005</v>
      </c>
      <c r="O43" s="8">
        <v>58.230000000000004</v>
      </c>
      <c r="P43" s="8">
        <v>59.13</v>
      </c>
      <c r="Q43" s="8">
        <v>60.03</v>
      </c>
      <c r="R43" s="8">
        <v>60.930000000000007</v>
      </c>
      <c r="S43" s="8">
        <v>61.830000000000005</v>
      </c>
      <c r="T43" s="8">
        <v>62.730000000000004</v>
      </c>
      <c r="U43" s="8">
        <v>63.63</v>
      </c>
      <c r="V43" s="8">
        <v>64.53</v>
      </c>
      <c r="W43" s="8">
        <v>65.430000000000007</v>
      </c>
      <c r="X43" s="8">
        <v>66.33</v>
      </c>
      <c r="Y43" s="8">
        <v>67.23</v>
      </c>
      <c r="Z43" s="8">
        <v>68.13000000000001</v>
      </c>
      <c r="AA43" s="8">
        <v>69.03</v>
      </c>
      <c r="AB43" s="8">
        <v>69.930000000000007</v>
      </c>
      <c r="AC43" s="8">
        <v>70.83</v>
      </c>
      <c r="AD43" s="8">
        <v>71.73</v>
      </c>
      <c r="AE43" s="8">
        <v>72.63000000000001</v>
      </c>
      <c r="AF43" s="8">
        <v>73.53</v>
      </c>
      <c r="AG43" s="8">
        <v>74.430000000000007</v>
      </c>
      <c r="AH43" s="8">
        <v>75.33</v>
      </c>
      <c r="AI43" s="8">
        <v>76.23</v>
      </c>
      <c r="AJ43" s="8">
        <v>77.13000000000001</v>
      </c>
      <c r="AK43" s="8">
        <v>78.03</v>
      </c>
      <c r="AL43" s="8">
        <v>78.930000000000007</v>
      </c>
      <c r="AM43" s="8">
        <v>79.83</v>
      </c>
      <c r="AN43" s="8">
        <v>80.73</v>
      </c>
      <c r="AO43" s="8">
        <v>81.63000000000001</v>
      </c>
      <c r="AP43" s="8">
        <v>82.53</v>
      </c>
      <c r="AQ43" s="8">
        <v>83.43</v>
      </c>
      <c r="AR43" s="8">
        <v>84.33</v>
      </c>
      <c r="AS43" s="8">
        <v>85.23</v>
      </c>
      <c r="AT43" s="8">
        <v>86.13000000000001</v>
      </c>
      <c r="AU43" s="8">
        <v>87.03</v>
      </c>
      <c r="AV43" s="8">
        <v>87.93</v>
      </c>
      <c r="AW43" s="8">
        <v>88.83</v>
      </c>
      <c r="AX43" s="8">
        <v>89.73</v>
      </c>
      <c r="AY43" s="8">
        <v>90.63000000000001</v>
      </c>
      <c r="AZ43" s="8">
        <v>91.53</v>
      </c>
    </row>
    <row r="44" spans="1:52" hidden="1" x14ac:dyDescent="0.25">
      <c r="A44" s="1"/>
      <c r="B44" s="11">
        <v>28</v>
      </c>
      <c r="C44" s="8">
        <v>47.519999999999996</v>
      </c>
      <c r="D44" s="8">
        <v>48.42</v>
      </c>
      <c r="E44" s="8">
        <v>49.32</v>
      </c>
      <c r="F44" s="8">
        <v>50.22</v>
      </c>
      <c r="G44" s="8">
        <v>51.12</v>
      </c>
      <c r="H44" s="8">
        <v>52.019999999999996</v>
      </c>
      <c r="I44" s="8">
        <v>52.92</v>
      </c>
      <c r="J44" s="8">
        <v>53.82</v>
      </c>
      <c r="K44" s="8">
        <v>54.72</v>
      </c>
      <c r="L44" s="8">
        <v>55.62</v>
      </c>
      <c r="M44" s="8">
        <v>56.519999999999996</v>
      </c>
      <c r="N44" s="8">
        <v>57.42</v>
      </c>
      <c r="O44" s="8">
        <v>58.32</v>
      </c>
      <c r="P44" s="8">
        <v>59.22</v>
      </c>
      <c r="Q44" s="8">
        <v>60.12</v>
      </c>
      <c r="R44" s="8">
        <v>61.019999999999996</v>
      </c>
      <c r="S44" s="8">
        <v>61.92</v>
      </c>
      <c r="T44" s="8">
        <v>62.82</v>
      </c>
      <c r="U44" s="8">
        <v>63.72</v>
      </c>
      <c r="V44" s="8">
        <v>64.62</v>
      </c>
      <c r="W44" s="8">
        <v>65.52</v>
      </c>
      <c r="X44" s="8">
        <v>66.42</v>
      </c>
      <c r="Y44" s="8">
        <v>67.319999999999993</v>
      </c>
      <c r="Z44" s="8">
        <v>68.22</v>
      </c>
      <c r="AA44" s="8">
        <v>69.12</v>
      </c>
      <c r="AB44" s="8">
        <v>70.02</v>
      </c>
      <c r="AC44" s="8">
        <v>70.92</v>
      </c>
      <c r="AD44" s="8">
        <v>71.819999999999993</v>
      </c>
      <c r="AE44" s="8">
        <v>72.72</v>
      </c>
      <c r="AF44" s="8">
        <v>73.62</v>
      </c>
      <c r="AG44" s="8">
        <v>74.52</v>
      </c>
      <c r="AH44" s="8">
        <v>75.42</v>
      </c>
      <c r="AI44" s="8">
        <v>76.319999999999993</v>
      </c>
      <c r="AJ44" s="8">
        <v>77.22</v>
      </c>
      <c r="AK44" s="8">
        <v>78.12</v>
      </c>
      <c r="AL44" s="8">
        <v>79.02</v>
      </c>
      <c r="AM44" s="8">
        <v>79.92</v>
      </c>
      <c r="AN44" s="8">
        <v>80.819999999999993</v>
      </c>
      <c r="AO44" s="8">
        <v>81.72</v>
      </c>
      <c r="AP44" s="8">
        <v>82.62</v>
      </c>
      <c r="AQ44" s="8">
        <v>83.52</v>
      </c>
      <c r="AR44" s="8">
        <v>84.42</v>
      </c>
      <c r="AS44" s="8">
        <v>85.32</v>
      </c>
      <c r="AT44" s="8">
        <v>86.22</v>
      </c>
      <c r="AU44" s="8">
        <v>87.12</v>
      </c>
      <c r="AV44" s="8">
        <v>88.02</v>
      </c>
      <c r="AW44" s="8">
        <v>88.92</v>
      </c>
      <c r="AX44" s="8">
        <v>89.82</v>
      </c>
      <c r="AY44" s="8">
        <v>90.72</v>
      </c>
      <c r="AZ44" s="8">
        <v>91.62</v>
      </c>
    </row>
    <row r="45" spans="1:52" hidden="1" x14ac:dyDescent="0.25">
      <c r="A45" s="1"/>
      <c r="B45" s="11">
        <v>29</v>
      </c>
      <c r="C45" s="8">
        <v>47.61</v>
      </c>
      <c r="D45" s="8">
        <v>48.51</v>
      </c>
      <c r="E45" s="8">
        <v>49.41</v>
      </c>
      <c r="F45" s="8">
        <v>50.31</v>
      </c>
      <c r="G45" s="8">
        <v>51.21</v>
      </c>
      <c r="H45" s="8">
        <v>52.11</v>
      </c>
      <c r="I45" s="8">
        <v>53.01</v>
      </c>
      <c r="J45" s="8">
        <v>53.91</v>
      </c>
      <c r="K45" s="8">
        <v>54.81</v>
      </c>
      <c r="L45" s="8">
        <v>55.71</v>
      </c>
      <c r="M45" s="8">
        <v>56.61</v>
      </c>
      <c r="N45" s="8">
        <v>57.51</v>
      </c>
      <c r="O45" s="8">
        <v>58.410000000000004</v>
      </c>
      <c r="P45" s="8">
        <v>59.310000000000009</v>
      </c>
      <c r="Q45" s="8">
        <v>60.210000000000008</v>
      </c>
      <c r="R45" s="8">
        <v>61.110000000000007</v>
      </c>
      <c r="S45" s="8">
        <v>62.010000000000005</v>
      </c>
      <c r="T45" s="8">
        <v>62.910000000000004</v>
      </c>
      <c r="U45" s="8">
        <v>63.810000000000009</v>
      </c>
      <c r="V45" s="8">
        <v>64.710000000000008</v>
      </c>
      <c r="W45" s="8">
        <v>65.610000000000014</v>
      </c>
      <c r="X45" s="8">
        <v>66.510000000000005</v>
      </c>
      <c r="Y45" s="8">
        <v>67.410000000000011</v>
      </c>
      <c r="Z45" s="8">
        <v>68.31</v>
      </c>
      <c r="AA45" s="8">
        <v>69.210000000000008</v>
      </c>
      <c r="AB45" s="8">
        <v>70.110000000000014</v>
      </c>
      <c r="AC45" s="8">
        <v>71.010000000000005</v>
      </c>
      <c r="AD45" s="8">
        <v>71.910000000000011</v>
      </c>
      <c r="AE45" s="8">
        <v>72.81</v>
      </c>
      <c r="AF45" s="8">
        <v>73.710000000000008</v>
      </c>
      <c r="AG45" s="8">
        <v>74.610000000000014</v>
      </c>
      <c r="AH45" s="8">
        <v>75.510000000000005</v>
      </c>
      <c r="AI45" s="8">
        <v>76.410000000000011</v>
      </c>
      <c r="AJ45" s="8">
        <v>77.31</v>
      </c>
      <c r="AK45" s="8">
        <v>78.210000000000008</v>
      </c>
      <c r="AL45" s="8">
        <v>79.110000000000014</v>
      </c>
      <c r="AM45" s="8">
        <v>80.010000000000005</v>
      </c>
      <c r="AN45" s="8">
        <v>80.910000000000011</v>
      </c>
      <c r="AO45" s="8">
        <v>81.81</v>
      </c>
      <c r="AP45" s="8">
        <v>82.710000000000008</v>
      </c>
      <c r="AQ45" s="8">
        <v>83.610000000000014</v>
      </c>
      <c r="AR45" s="8">
        <v>84.51</v>
      </c>
      <c r="AS45" s="8">
        <v>85.410000000000011</v>
      </c>
      <c r="AT45" s="8">
        <v>86.31</v>
      </c>
      <c r="AU45" s="8">
        <v>87.210000000000008</v>
      </c>
      <c r="AV45" s="8">
        <v>88.110000000000014</v>
      </c>
      <c r="AW45" s="8">
        <v>89.01</v>
      </c>
      <c r="AX45" s="8">
        <v>89.910000000000011</v>
      </c>
      <c r="AY45" s="8">
        <v>90.81</v>
      </c>
      <c r="AZ45" s="8">
        <v>91.710000000000008</v>
      </c>
    </row>
    <row r="46" spans="1:52" hidden="1" x14ac:dyDescent="0.25">
      <c r="A46" s="1"/>
      <c r="B46" s="11">
        <v>30</v>
      </c>
      <c r="C46" s="8">
        <v>47.7</v>
      </c>
      <c r="D46" s="8">
        <v>48.6</v>
      </c>
      <c r="E46" s="8">
        <v>49.5</v>
      </c>
      <c r="F46" s="8">
        <v>50.4</v>
      </c>
      <c r="G46" s="8">
        <v>51.300000000000004</v>
      </c>
      <c r="H46" s="8">
        <v>52.2</v>
      </c>
      <c r="I46" s="8">
        <v>53.1</v>
      </c>
      <c r="J46" s="8">
        <v>54</v>
      </c>
      <c r="K46" s="8">
        <v>54.9</v>
      </c>
      <c r="L46" s="8">
        <v>55.800000000000004</v>
      </c>
      <c r="M46" s="8">
        <v>56.7</v>
      </c>
      <c r="N46" s="8">
        <v>57.6</v>
      </c>
      <c r="O46" s="8">
        <v>58.5</v>
      </c>
      <c r="P46" s="8">
        <v>59.4</v>
      </c>
      <c r="Q46" s="8">
        <v>60.300000000000004</v>
      </c>
      <c r="R46" s="8">
        <v>61.2</v>
      </c>
      <c r="S46" s="8">
        <v>62.1</v>
      </c>
      <c r="T46" s="8">
        <v>63</v>
      </c>
      <c r="U46" s="8">
        <v>63.9</v>
      </c>
      <c r="V46" s="8">
        <v>64.8</v>
      </c>
      <c r="W46" s="8">
        <v>65.7</v>
      </c>
      <c r="X46" s="8">
        <v>66.600000000000009</v>
      </c>
      <c r="Y46" s="8">
        <v>67.5</v>
      </c>
      <c r="Z46" s="8">
        <v>68.400000000000006</v>
      </c>
      <c r="AA46" s="8">
        <v>69.3</v>
      </c>
      <c r="AB46" s="8">
        <v>70.2</v>
      </c>
      <c r="AC46" s="8">
        <v>71.100000000000009</v>
      </c>
      <c r="AD46" s="8">
        <v>72</v>
      </c>
      <c r="AE46" s="8">
        <v>72.900000000000006</v>
      </c>
      <c r="AF46" s="8">
        <v>73.8</v>
      </c>
      <c r="AG46" s="8">
        <v>74.7</v>
      </c>
      <c r="AH46" s="8">
        <v>75.600000000000009</v>
      </c>
      <c r="AI46" s="8">
        <v>76.5</v>
      </c>
      <c r="AJ46" s="8">
        <v>77.400000000000006</v>
      </c>
      <c r="AK46" s="8">
        <v>78.3</v>
      </c>
      <c r="AL46" s="8">
        <v>79.2</v>
      </c>
      <c r="AM46" s="8">
        <v>80.100000000000009</v>
      </c>
      <c r="AN46" s="8">
        <v>81</v>
      </c>
      <c r="AO46" s="8">
        <v>81.900000000000006</v>
      </c>
      <c r="AP46" s="8">
        <v>82.8</v>
      </c>
      <c r="AQ46" s="8">
        <v>83.7</v>
      </c>
      <c r="AR46" s="8">
        <v>84.600000000000009</v>
      </c>
      <c r="AS46" s="8">
        <v>85.5</v>
      </c>
      <c r="AT46" s="8">
        <v>86.4</v>
      </c>
      <c r="AU46" s="8">
        <v>87.3</v>
      </c>
      <c r="AV46" s="8">
        <v>88.2</v>
      </c>
      <c r="AW46" s="8">
        <v>89.100000000000009</v>
      </c>
      <c r="AX46" s="8">
        <v>90</v>
      </c>
      <c r="AY46" s="8">
        <v>90.9</v>
      </c>
      <c r="AZ46" s="8">
        <v>91.8</v>
      </c>
    </row>
    <row r="47" spans="1:52" hidden="1" x14ac:dyDescent="0.25">
      <c r="A47" s="1"/>
      <c r="B47" s="11">
        <v>31</v>
      </c>
      <c r="C47" s="8">
        <v>47.79</v>
      </c>
      <c r="D47" s="8">
        <v>48.690000000000005</v>
      </c>
      <c r="E47" s="8">
        <v>49.59</v>
      </c>
      <c r="F47" s="8">
        <v>50.49</v>
      </c>
      <c r="G47" s="8">
        <v>51.39</v>
      </c>
      <c r="H47" s="8">
        <v>52.29</v>
      </c>
      <c r="I47" s="8">
        <v>53.190000000000005</v>
      </c>
      <c r="J47" s="8">
        <v>54.09</v>
      </c>
      <c r="K47" s="8">
        <v>54.99</v>
      </c>
      <c r="L47" s="8">
        <v>55.89</v>
      </c>
      <c r="M47" s="8">
        <v>56.79</v>
      </c>
      <c r="N47" s="8">
        <v>57.69</v>
      </c>
      <c r="O47" s="8">
        <v>58.589999999999996</v>
      </c>
      <c r="P47" s="8">
        <v>59.489999999999995</v>
      </c>
      <c r="Q47" s="8">
        <v>60.389999999999993</v>
      </c>
      <c r="R47" s="8">
        <v>61.29</v>
      </c>
      <c r="S47" s="8">
        <v>62.19</v>
      </c>
      <c r="T47" s="8">
        <v>63.089999999999996</v>
      </c>
      <c r="U47" s="8">
        <v>63.989999999999995</v>
      </c>
      <c r="V47" s="8">
        <v>64.89</v>
      </c>
      <c r="W47" s="8">
        <v>65.789999999999992</v>
      </c>
      <c r="X47" s="8">
        <v>66.69</v>
      </c>
      <c r="Y47" s="8">
        <v>67.59</v>
      </c>
      <c r="Z47" s="8">
        <v>68.489999999999995</v>
      </c>
      <c r="AA47" s="8">
        <v>69.39</v>
      </c>
      <c r="AB47" s="8">
        <v>70.289999999999992</v>
      </c>
      <c r="AC47" s="8">
        <v>71.19</v>
      </c>
      <c r="AD47" s="8">
        <v>72.09</v>
      </c>
      <c r="AE47" s="8">
        <v>72.989999999999995</v>
      </c>
      <c r="AF47" s="8">
        <v>73.89</v>
      </c>
      <c r="AG47" s="8">
        <v>74.789999999999992</v>
      </c>
      <c r="AH47" s="8">
        <v>75.69</v>
      </c>
      <c r="AI47" s="8">
        <v>76.59</v>
      </c>
      <c r="AJ47" s="8">
        <v>77.489999999999995</v>
      </c>
      <c r="AK47" s="8">
        <v>78.39</v>
      </c>
      <c r="AL47" s="8">
        <v>79.289999999999992</v>
      </c>
      <c r="AM47" s="8">
        <v>80.19</v>
      </c>
      <c r="AN47" s="8">
        <v>81.09</v>
      </c>
      <c r="AO47" s="8">
        <v>81.99</v>
      </c>
      <c r="AP47" s="8">
        <v>82.89</v>
      </c>
      <c r="AQ47" s="8">
        <v>83.789999999999992</v>
      </c>
      <c r="AR47" s="8">
        <v>84.69</v>
      </c>
      <c r="AS47" s="8">
        <v>85.59</v>
      </c>
      <c r="AT47" s="8">
        <v>86.49</v>
      </c>
      <c r="AU47" s="8">
        <v>87.39</v>
      </c>
      <c r="AV47" s="8">
        <v>88.289999999999992</v>
      </c>
      <c r="AW47" s="8">
        <v>89.19</v>
      </c>
      <c r="AX47" s="8">
        <v>90.09</v>
      </c>
      <c r="AY47" s="8">
        <v>90.99</v>
      </c>
      <c r="AZ47" s="8">
        <v>91.89</v>
      </c>
    </row>
    <row r="48" spans="1:52" hidden="1" x14ac:dyDescent="0.25">
      <c r="A48" s="1"/>
      <c r="B48" s="11">
        <v>32</v>
      </c>
      <c r="C48" s="8">
        <v>47.88</v>
      </c>
      <c r="D48" s="8">
        <v>48.78</v>
      </c>
      <c r="E48" s="8">
        <v>49.680000000000007</v>
      </c>
      <c r="F48" s="8">
        <v>50.580000000000005</v>
      </c>
      <c r="G48" s="8">
        <v>51.480000000000004</v>
      </c>
      <c r="H48" s="8">
        <v>52.38</v>
      </c>
      <c r="I48" s="8">
        <v>53.28</v>
      </c>
      <c r="J48" s="8">
        <v>54.180000000000007</v>
      </c>
      <c r="K48" s="8">
        <v>55.080000000000005</v>
      </c>
      <c r="L48" s="8">
        <v>55.980000000000004</v>
      </c>
      <c r="M48" s="8">
        <v>56.88</v>
      </c>
      <c r="N48" s="8">
        <v>57.78</v>
      </c>
      <c r="O48" s="8">
        <v>58.680000000000007</v>
      </c>
      <c r="P48" s="8">
        <v>59.580000000000005</v>
      </c>
      <c r="Q48" s="8">
        <v>60.480000000000004</v>
      </c>
      <c r="R48" s="8">
        <v>61.38</v>
      </c>
      <c r="S48" s="8">
        <v>62.28</v>
      </c>
      <c r="T48" s="8">
        <v>63.180000000000007</v>
      </c>
      <c r="U48" s="8">
        <v>64.08</v>
      </c>
      <c r="V48" s="8">
        <v>64.98</v>
      </c>
      <c r="W48" s="8">
        <v>65.88000000000001</v>
      </c>
      <c r="X48" s="8">
        <v>66.78</v>
      </c>
      <c r="Y48" s="8">
        <v>67.680000000000007</v>
      </c>
      <c r="Z48" s="8">
        <v>68.58</v>
      </c>
      <c r="AA48" s="8">
        <v>69.48</v>
      </c>
      <c r="AB48" s="8">
        <v>70.38000000000001</v>
      </c>
      <c r="AC48" s="8">
        <v>71.28</v>
      </c>
      <c r="AD48" s="8">
        <v>72.180000000000007</v>
      </c>
      <c r="AE48" s="8">
        <v>73.08</v>
      </c>
      <c r="AF48" s="8">
        <v>73.98</v>
      </c>
      <c r="AG48" s="8">
        <v>74.88000000000001</v>
      </c>
      <c r="AH48" s="8">
        <v>75.78</v>
      </c>
      <c r="AI48" s="8">
        <v>76.680000000000007</v>
      </c>
      <c r="AJ48" s="8">
        <v>77.58</v>
      </c>
      <c r="AK48" s="8">
        <v>78.48</v>
      </c>
      <c r="AL48" s="8">
        <v>79.38000000000001</v>
      </c>
      <c r="AM48" s="8">
        <v>80.28</v>
      </c>
      <c r="AN48" s="8">
        <v>81.180000000000007</v>
      </c>
      <c r="AO48" s="8">
        <v>82.08</v>
      </c>
      <c r="AP48" s="8">
        <v>82.98</v>
      </c>
      <c r="AQ48" s="8">
        <v>83.88000000000001</v>
      </c>
      <c r="AR48" s="8">
        <v>84.78</v>
      </c>
      <c r="AS48" s="8">
        <v>85.68</v>
      </c>
      <c r="AT48" s="8">
        <v>86.58</v>
      </c>
      <c r="AU48" s="8">
        <v>87.48</v>
      </c>
      <c r="AV48" s="8">
        <v>88.38000000000001</v>
      </c>
      <c r="AW48" s="8">
        <v>89.28</v>
      </c>
      <c r="AX48" s="8">
        <v>90.18</v>
      </c>
      <c r="AY48" s="8">
        <v>91.08</v>
      </c>
      <c r="AZ48" s="8">
        <v>91.98</v>
      </c>
    </row>
    <row r="49" spans="2:52" hidden="1" x14ac:dyDescent="0.25">
      <c r="B49" s="11">
        <v>33</v>
      </c>
      <c r="C49" s="8">
        <v>47.97</v>
      </c>
      <c r="D49" s="8">
        <v>48.87</v>
      </c>
      <c r="E49" s="8">
        <v>49.769999999999996</v>
      </c>
      <c r="F49" s="8">
        <v>50.67</v>
      </c>
      <c r="G49" s="8">
        <v>51.57</v>
      </c>
      <c r="H49" s="8">
        <v>52.47</v>
      </c>
      <c r="I49" s="8">
        <v>53.37</v>
      </c>
      <c r="J49" s="8">
        <v>54.269999999999996</v>
      </c>
      <c r="K49" s="8">
        <v>55.17</v>
      </c>
      <c r="L49" s="8">
        <v>56.07</v>
      </c>
      <c r="M49" s="8">
        <v>56.97</v>
      </c>
      <c r="N49" s="8">
        <v>57.87</v>
      </c>
      <c r="O49" s="8">
        <v>58.769999999999996</v>
      </c>
      <c r="P49" s="8">
        <v>59.67</v>
      </c>
      <c r="Q49" s="8">
        <v>60.57</v>
      </c>
      <c r="R49" s="8">
        <v>61.47</v>
      </c>
      <c r="S49" s="8">
        <v>62.37</v>
      </c>
      <c r="T49" s="8">
        <v>63.269999999999996</v>
      </c>
      <c r="U49" s="8">
        <v>64.17</v>
      </c>
      <c r="V49" s="8">
        <v>65.069999999999993</v>
      </c>
      <c r="W49" s="8">
        <v>65.97</v>
      </c>
      <c r="X49" s="8">
        <v>66.87</v>
      </c>
      <c r="Y49" s="8">
        <v>67.77</v>
      </c>
      <c r="Z49" s="8">
        <v>68.67</v>
      </c>
      <c r="AA49" s="8">
        <v>69.569999999999993</v>
      </c>
      <c r="AB49" s="8">
        <v>70.47</v>
      </c>
      <c r="AC49" s="8">
        <v>71.37</v>
      </c>
      <c r="AD49" s="8">
        <v>72.27</v>
      </c>
      <c r="AE49" s="8">
        <v>73.17</v>
      </c>
      <c r="AF49" s="8">
        <v>74.069999999999993</v>
      </c>
      <c r="AG49" s="8">
        <v>74.97</v>
      </c>
      <c r="AH49" s="8">
        <v>75.87</v>
      </c>
      <c r="AI49" s="8">
        <v>76.77</v>
      </c>
      <c r="AJ49" s="8">
        <v>77.67</v>
      </c>
      <c r="AK49" s="8">
        <v>78.569999999999993</v>
      </c>
      <c r="AL49" s="8">
        <v>79.47</v>
      </c>
      <c r="AM49" s="8">
        <v>80.37</v>
      </c>
      <c r="AN49" s="8">
        <v>81.27</v>
      </c>
      <c r="AO49" s="8">
        <v>82.17</v>
      </c>
      <c r="AP49" s="8">
        <v>83.07</v>
      </c>
      <c r="AQ49" s="8">
        <v>83.97</v>
      </c>
      <c r="AR49" s="8">
        <v>84.87</v>
      </c>
      <c r="AS49" s="8">
        <v>85.77</v>
      </c>
      <c r="AT49" s="8">
        <v>86.67</v>
      </c>
      <c r="AU49" s="8">
        <v>87.57</v>
      </c>
      <c r="AV49" s="8">
        <v>88.47</v>
      </c>
      <c r="AW49" s="8">
        <v>89.37</v>
      </c>
      <c r="AX49" s="8">
        <v>90.27</v>
      </c>
      <c r="AY49" s="8">
        <v>91.17</v>
      </c>
      <c r="AZ49" s="8">
        <v>92.07</v>
      </c>
    </row>
    <row r="50" spans="2:52" hidden="1" x14ac:dyDescent="0.25">
      <c r="B50" s="11">
        <v>34</v>
      </c>
      <c r="C50" s="8">
        <v>48.06</v>
      </c>
      <c r="D50" s="8">
        <v>48.96</v>
      </c>
      <c r="E50" s="8">
        <v>49.86</v>
      </c>
      <c r="F50" s="8">
        <v>50.76</v>
      </c>
      <c r="G50" s="8">
        <v>51.66</v>
      </c>
      <c r="H50" s="8">
        <v>52.56</v>
      </c>
      <c r="I50" s="8">
        <v>53.46</v>
      </c>
      <c r="J50" s="8">
        <v>54.36</v>
      </c>
      <c r="K50" s="8">
        <v>55.26</v>
      </c>
      <c r="L50" s="8">
        <v>56.16</v>
      </c>
      <c r="M50" s="8">
        <v>57.06</v>
      </c>
      <c r="N50" s="8">
        <v>57.960000000000008</v>
      </c>
      <c r="O50" s="8">
        <v>58.860000000000007</v>
      </c>
      <c r="P50" s="8">
        <v>59.760000000000005</v>
      </c>
      <c r="Q50" s="8">
        <v>60.660000000000004</v>
      </c>
      <c r="R50" s="8">
        <v>61.560000000000009</v>
      </c>
      <c r="S50" s="8">
        <v>62.460000000000008</v>
      </c>
      <c r="T50" s="8">
        <v>63.360000000000007</v>
      </c>
      <c r="U50" s="8">
        <v>64.260000000000005</v>
      </c>
      <c r="V50" s="8">
        <v>65.160000000000011</v>
      </c>
      <c r="W50" s="8">
        <v>66.06</v>
      </c>
      <c r="X50" s="8">
        <v>66.960000000000008</v>
      </c>
      <c r="Y50" s="8">
        <v>67.860000000000014</v>
      </c>
      <c r="Z50" s="8">
        <v>68.760000000000005</v>
      </c>
      <c r="AA50" s="8">
        <v>69.660000000000011</v>
      </c>
      <c r="AB50" s="8">
        <v>70.56</v>
      </c>
      <c r="AC50" s="8">
        <v>71.460000000000008</v>
      </c>
      <c r="AD50" s="8">
        <v>72.360000000000014</v>
      </c>
      <c r="AE50" s="8">
        <v>73.260000000000005</v>
      </c>
      <c r="AF50" s="8">
        <v>74.160000000000011</v>
      </c>
      <c r="AG50" s="8">
        <v>75.06</v>
      </c>
      <c r="AH50" s="8">
        <v>75.960000000000008</v>
      </c>
      <c r="AI50" s="8">
        <v>76.860000000000014</v>
      </c>
      <c r="AJ50" s="8">
        <v>77.760000000000005</v>
      </c>
      <c r="AK50" s="8">
        <v>78.660000000000011</v>
      </c>
      <c r="AL50" s="8">
        <v>79.56</v>
      </c>
      <c r="AM50" s="8">
        <v>80.460000000000008</v>
      </c>
      <c r="AN50" s="8">
        <v>81.360000000000014</v>
      </c>
      <c r="AO50" s="8">
        <v>82.26</v>
      </c>
      <c r="AP50" s="8">
        <v>83.160000000000011</v>
      </c>
      <c r="AQ50" s="8">
        <v>84.06</v>
      </c>
      <c r="AR50" s="8">
        <v>84.960000000000008</v>
      </c>
      <c r="AS50" s="8">
        <v>85.860000000000014</v>
      </c>
      <c r="AT50" s="8">
        <v>86.76</v>
      </c>
      <c r="AU50" s="8">
        <v>87.660000000000011</v>
      </c>
      <c r="AV50" s="8">
        <v>88.56</v>
      </c>
      <c r="AW50" s="8">
        <v>89.460000000000008</v>
      </c>
      <c r="AX50" s="8">
        <v>90.360000000000014</v>
      </c>
      <c r="AY50" s="8">
        <v>91.26</v>
      </c>
      <c r="AZ50" s="8">
        <v>92.160000000000011</v>
      </c>
    </row>
    <row r="51" spans="2:52" hidden="1" x14ac:dyDescent="0.25">
      <c r="B51" s="11">
        <v>35</v>
      </c>
      <c r="C51" s="8">
        <v>48.15</v>
      </c>
      <c r="D51" s="8">
        <v>49.050000000000004</v>
      </c>
      <c r="E51" s="8">
        <v>49.95</v>
      </c>
      <c r="F51" s="8">
        <v>50.85</v>
      </c>
      <c r="G51" s="8">
        <v>51.75</v>
      </c>
      <c r="H51" s="8">
        <v>52.65</v>
      </c>
      <c r="I51" s="8">
        <v>53.550000000000004</v>
      </c>
      <c r="J51" s="8">
        <v>54.45</v>
      </c>
      <c r="K51" s="8">
        <v>55.35</v>
      </c>
      <c r="L51" s="8">
        <v>56.25</v>
      </c>
      <c r="M51" s="8">
        <v>57.15</v>
      </c>
      <c r="N51" s="8">
        <v>58.050000000000004</v>
      </c>
      <c r="O51" s="8">
        <v>58.95</v>
      </c>
      <c r="P51" s="8">
        <v>59.85</v>
      </c>
      <c r="Q51" s="8">
        <v>60.75</v>
      </c>
      <c r="R51" s="8">
        <v>61.65</v>
      </c>
      <c r="S51" s="8">
        <v>62.550000000000004</v>
      </c>
      <c r="T51" s="8">
        <v>63.45</v>
      </c>
      <c r="U51" s="8">
        <v>64.350000000000009</v>
      </c>
      <c r="V51" s="8">
        <v>65.25</v>
      </c>
      <c r="W51" s="8">
        <v>66.150000000000006</v>
      </c>
      <c r="X51" s="8">
        <v>67.05</v>
      </c>
      <c r="Y51" s="8">
        <v>67.95</v>
      </c>
      <c r="Z51" s="8">
        <v>68.850000000000009</v>
      </c>
      <c r="AA51" s="8">
        <v>69.75</v>
      </c>
      <c r="AB51" s="8">
        <v>70.650000000000006</v>
      </c>
      <c r="AC51" s="8">
        <v>71.55</v>
      </c>
      <c r="AD51" s="8">
        <v>72.45</v>
      </c>
      <c r="AE51" s="8">
        <v>73.350000000000009</v>
      </c>
      <c r="AF51" s="8">
        <v>74.25</v>
      </c>
      <c r="AG51" s="8">
        <v>75.150000000000006</v>
      </c>
      <c r="AH51" s="8">
        <v>76.05</v>
      </c>
      <c r="AI51" s="8">
        <v>76.95</v>
      </c>
      <c r="AJ51" s="8">
        <v>77.850000000000009</v>
      </c>
      <c r="AK51" s="8">
        <v>78.75</v>
      </c>
      <c r="AL51" s="8">
        <v>79.650000000000006</v>
      </c>
      <c r="AM51" s="8">
        <v>80.55</v>
      </c>
      <c r="AN51" s="8">
        <v>81.45</v>
      </c>
      <c r="AO51" s="8">
        <v>82.350000000000009</v>
      </c>
      <c r="AP51" s="8">
        <v>83.25</v>
      </c>
      <c r="AQ51" s="8">
        <v>84.15</v>
      </c>
      <c r="AR51" s="8">
        <v>85.05</v>
      </c>
      <c r="AS51" s="8">
        <v>85.95</v>
      </c>
      <c r="AT51" s="8">
        <v>86.850000000000009</v>
      </c>
      <c r="AU51" s="8">
        <v>87.75</v>
      </c>
      <c r="AV51" s="8">
        <v>88.65</v>
      </c>
      <c r="AW51" s="8">
        <v>89.55</v>
      </c>
      <c r="AX51" s="8">
        <v>90.45</v>
      </c>
      <c r="AY51" s="8">
        <v>91.350000000000009</v>
      </c>
      <c r="AZ51" s="8">
        <v>92.25</v>
      </c>
    </row>
    <row r="52" spans="2:52" hidden="1" x14ac:dyDescent="0.25">
      <c r="B52" s="11">
        <v>36</v>
      </c>
      <c r="C52" s="8">
        <v>48.24</v>
      </c>
      <c r="D52" s="8">
        <v>49.14</v>
      </c>
      <c r="E52" s="8">
        <v>50.04</v>
      </c>
      <c r="F52" s="8">
        <v>50.940000000000005</v>
      </c>
      <c r="G52" s="8">
        <v>51.84</v>
      </c>
      <c r="H52" s="8">
        <v>52.74</v>
      </c>
      <c r="I52" s="8">
        <v>53.64</v>
      </c>
      <c r="J52" s="8">
        <v>54.54</v>
      </c>
      <c r="K52" s="8">
        <v>55.440000000000005</v>
      </c>
      <c r="L52" s="8">
        <v>56.34</v>
      </c>
      <c r="M52" s="8">
        <v>57.24</v>
      </c>
      <c r="N52" s="8">
        <v>58.139999999999993</v>
      </c>
      <c r="O52" s="8">
        <v>59.04</v>
      </c>
      <c r="P52" s="8">
        <v>59.94</v>
      </c>
      <c r="Q52" s="8">
        <v>60.839999999999996</v>
      </c>
      <c r="R52" s="8">
        <v>61.739999999999995</v>
      </c>
      <c r="S52" s="8">
        <v>62.639999999999993</v>
      </c>
      <c r="T52" s="8">
        <v>63.54</v>
      </c>
      <c r="U52" s="8">
        <v>64.44</v>
      </c>
      <c r="V52" s="8">
        <v>65.34</v>
      </c>
      <c r="W52" s="8">
        <v>66.239999999999995</v>
      </c>
      <c r="X52" s="8">
        <v>67.14</v>
      </c>
      <c r="Y52" s="8">
        <v>68.039999999999992</v>
      </c>
      <c r="Z52" s="8">
        <v>68.94</v>
      </c>
      <c r="AA52" s="8">
        <v>69.84</v>
      </c>
      <c r="AB52" s="8">
        <v>70.739999999999995</v>
      </c>
      <c r="AC52" s="8">
        <v>71.64</v>
      </c>
      <c r="AD52" s="8">
        <v>72.539999999999992</v>
      </c>
      <c r="AE52" s="8">
        <v>73.44</v>
      </c>
      <c r="AF52" s="8">
        <v>74.34</v>
      </c>
      <c r="AG52" s="8">
        <v>75.239999999999995</v>
      </c>
      <c r="AH52" s="8">
        <v>76.14</v>
      </c>
      <c r="AI52" s="8">
        <v>77.039999999999992</v>
      </c>
      <c r="AJ52" s="8">
        <v>77.94</v>
      </c>
      <c r="AK52" s="8">
        <v>78.84</v>
      </c>
      <c r="AL52" s="8">
        <v>79.739999999999995</v>
      </c>
      <c r="AM52" s="8">
        <v>80.64</v>
      </c>
      <c r="AN52" s="8">
        <v>81.539999999999992</v>
      </c>
      <c r="AO52" s="8">
        <v>82.44</v>
      </c>
      <c r="AP52" s="8">
        <v>83.34</v>
      </c>
      <c r="AQ52" s="8">
        <v>84.24</v>
      </c>
      <c r="AR52" s="8">
        <v>85.14</v>
      </c>
      <c r="AS52" s="8">
        <v>86.039999999999992</v>
      </c>
      <c r="AT52" s="8">
        <v>86.94</v>
      </c>
      <c r="AU52" s="8">
        <v>87.84</v>
      </c>
      <c r="AV52" s="8">
        <v>88.74</v>
      </c>
      <c r="AW52" s="8">
        <v>89.64</v>
      </c>
      <c r="AX52" s="8">
        <v>90.539999999999992</v>
      </c>
      <c r="AY52" s="8">
        <v>91.44</v>
      </c>
      <c r="AZ52" s="8">
        <v>92.34</v>
      </c>
    </row>
    <row r="53" spans="2:52" hidden="1" x14ac:dyDescent="0.25">
      <c r="B53" s="11">
        <v>37</v>
      </c>
      <c r="C53" s="8">
        <v>48.330000000000005</v>
      </c>
      <c r="D53" s="8">
        <v>49.230000000000004</v>
      </c>
      <c r="E53" s="8">
        <v>50.13</v>
      </c>
      <c r="F53" s="8">
        <v>51.03</v>
      </c>
      <c r="G53" s="8">
        <v>51.930000000000007</v>
      </c>
      <c r="H53" s="8">
        <v>52.830000000000005</v>
      </c>
      <c r="I53" s="8">
        <v>53.730000000000004</v>
      </c>
      <c r="J53" s="8">
        <v>54.63</v>
      </c>
      <c r="K53" s="8">
        <v>55.53</v>
      </c>
      <c r="L53" s="8">
        <v>56.430000000000007</v>
      </c>
      <c r="M53" s="8">
        <v>57.330000000000005</v>
      </c>
      <c r="N53" s="8">
        <v>58.230000000000004</v>
      </c>
      <c r="O53" s="8">
        <v>59.13</v>
      </c>
      <c r="P53" s="8">
        <v>60.03</v>
      </c>
      <c r="Q53" s="8">
        <v>60.930000000000007</v>
      </c>
      <c r="R53" s="8">
        <v>61.830000000000005</v>
      </c>
      <c r="S53" s="8">
        <v>62.730000000000004</v>
      </c>
      <c r="T53" s="8">
        <v>63.63</v>
      </c>
      <c r="U53" s="8">
        <v>64.53</v>
      </c>
      <c r="V53" s="8">
        <v>65.430000000000007</v>
      </c>
      <c r="W53" s="8">
        <v>66.33</v>
      </c>
      <c r="X53" s="8">
        <v>67.23</v>
      </c>
      <c r="Y53" s="8">
        <v>68.13000000000001</v>
      </c>
      <c r="Z53" s="8">
        <v>69.03</v>
      </c>
      <c r="AA53" s="8">
        <v>69.930000000000007</v>
      </c>
      <c r="AB53" s="8">
        <v>70.83</v>
      </c>
      <c r="AC53" s="8">
        <v>71.73</v>
      </c>
      <c r="AD53" s="8">
        <v>72.63000000000001</v>
      </c>
      <c r="AE53" s="8">
        <v>73.53</v>
      </c>
      <c r="AF53" s="8">
        <v>74.430000000000007</v>
      </c>
      <c r="AG53" s="8">
        <v>75.33</v>
      </c>
      <c r="AH53" s="8">
        <v>76.23</v>
      </c>
      <c r="AI53" s="8">
        <v>77.13000000000001</v>
      </c>
      <c r="AJ53" s="8">
        <v>78.03</v>
      </c>
      <c r="AK53" s="8">
        <v>78.930000000000007</v>
      </c>
      <c r="AL53" s="8">
        <v>79.83</v>
      </c>
      <c r="AM53" s="8">
        <v>80.73</v>
      </c>
      <c r="AN53" s="8">
        <v>81.63000000000001</v>
      </c>
      <c r="AO53" s="8">
        <v>82.53</v>
      </c>
      <c r="AP53" s="8">
        <v>83.43</v>
      </c>
      <c r="AQ53" s="8">
        <v>84.33</v>
      </c>
      <c r="AR53" s="8">
        <v>85.23</v>
      </c>
      <c r="AS53" s="8">
        <v>86.13000000000001</v>
      </c>
      <c r="AT53" s="8">
        <v>87.03</v>
      </c>
      <c r="AU53" s="8">
        <v>87.93</v>
      </c>
      <c r="AV53" s="8">
        <v>88.83</v>
      </c>
      <c r="AW53" s="8">
        <v>89.73</v>
      </c>
      <c r="AX53" s="8">
        <v>90.63000000000001</v>
      </c>
      <c r="AY53" s="8">
        <v>91.53</v>
      </c>
      <c r="AZ53" s="8">
        <v>92.43</v>
      </c>
    </row>
    <row r="54" spans="2:52" hidden="1" x14ac:dyDescent="0.25">
      <c r="B54" s="11">
        <v>38</v>
      </c>
      <c r="C54" s="8">
        <v>48.42</v>
      </c>
      <c r="D54" s="8">
        <v>49.32</v>
      </c>
      <c r="E54" s="8">
        <v>50.22</v>
      </c>
      <c r="F54" s="8">
        <v>51.12</v>
      </c>
      <c r="G54" s="8">
        <v>52.019999999999996</v>
      </c>
      <c r="H54" s="8">
        <v>52.92</v>
      </c>
      <c r="I54" s="8">
        <v>53.82</v>
      </c>
      <c r="J54" s="8">
        <v>54.72</v>
      </c>
      <c r="K54" s="8">
        <v>55.62</v>
      </c>
      <c r="L54" s="8">
        <v>56.519999999999996</v>
      </c>
      <c r="M54" s="8">
        <v>57.42</v>
      </c>
      <c r="N54" s="8">
        <v>58.32</v>
      </c>
      <c r="O54" s="8">
        <v>59.22</v>
      </c>
      <c r="P54" s="8">
        <v>60.12</v>
      </c>
      <c r="Q54" s="8">
        <v>61.019999999999996</v>
      </c>
      <c r="R54" s="8">
        <v>61.92</v>
      </c>
      <c r="S54" s="8">
        <v>62.82</v>
      </c>
      <c r="T54" s="8">
        <v>63.72</v>
      </c>
      <c r="U54" s="8">
        <v>64.62</v>
      </c>
      <c r="V54" s="8">
        <v>65.52</v>
      </c>
      <c r="W54" s="8">
        <v>66.42</v>
      </c>
      <c r="X54" s="8">
        <v>67.319999999999993</v>
      </c>
      <c r="Y54" s="8">
        <v>68.22</v>
      </c>
      <c r="Z54" s="8">
        <v>69.12</v>
      </c>
      <c r="AA54" s="8">
        <v>70.02</v>
      </c>
      <c r="AB54" s="8">
        <v>70.92</v>
      </c>
      <c r="AC54" s="8">
        <v>71.819999999999993</v>
      </c>
      <c r="AD54" s="8">
        <v>72.72</v>
      </c>
      <c r="AE54" s="8">
        <v>73.62</v>
      </c>
      <c r="AF54" s="8">
        <v>74.52</v>
      </c>
      <c r="AG54" s="8">
        <v>75.42</v>
      </c>
      <c r="AH54" s="8">
        <v>76.319999999999993</v>
      </c>
      <c r="AI54" s="8">
        <v>77.22</v>
      </c>
      <c r="AJ54" s="8">
        <v>78.12</v>
      </c>
      <c r="AK54" s="8">
        <v>79.02</v>
      </c>
      <c r="AL54" s="8">
        <v>79.92</v>
      </c>
      <c r="AM54" s="8">
        <v>80.819999999999993</v>
      </c>
      <c r="AN54" s="8">
        <v>81.72</v>
      </c>
      <c r="AO54" s="8">
        <v>82.62</v>
      </c>
      <c r="AP54" s="8">
        <v>83.52</v>
      </c>
      <c r="AQ54" s="8">
        <v>84.42</v>
      </c>
      <c r="AR54" s="8">
        <v>85.32</v>
      </c>
      <c r="AS54" s="8">
        <v>86.22</v>
      </c>
      <c r="AT54" s="8">
        <v>87.12</v>
      </c>
      <c r="AU54" s="8">
        <v>88.02</v>
      </c>
      <c r="AV54" s="8">
        <v>88.92</v>
      </c>
      <c r="AW54" s="8">
        <v>89.82</v>
      </c>
      <c r="AX54" s="8">
        <v>90.72</v>
      </c>
      <c r="AY54" s="8">
        <v>91.62</v>
      </c>
      <c r="AZ54" s="8">
        <v>92.52</v>
      </c>
    </row>
    <row r="55" spans="2:52" hidden="1" x14ac:dyDescent="0.25">
      <c r="B55" s="11">
        <v>39</v>
      </c>
      <c r="C55" s="8">
        <v>48.51</v>
      </c>
      <c r="D55" s="8">
        <v>49.41</v>
      </c>
      <c r="E55" s="8">
        <v>50.31</v>
      </c>
      <c r="F55" s="8">
        <v>51.21</v>
      </c>
      <c r="G55" s="8">
        <v>52.11</v>
      </c>
      <c r="H55" s="8">
        <v>53.01</v>
      </c>
      <c r="I55" s="8">
        <v>53.91</v>
      </c>
      <c r="J55" s="8">
        <v>54.81</v>
      </c>
      <c r="K55" s="8">
        <v>55.71</v>
      </c>
      <c r="L55" s="8">
        <v>56.61</v>
      </c>
      <c r="M55" s="8">
        <v>57.51</v>
      </c>
      <c r="N55" s="8">
        <v>58.410000000000004</v>
      </c>
      <c r="O55" s="8">
        <v>59.310000000000009</v>
      </c>
      <c r="P55" s="8">
        <v>60.210000000000008</v>
      </c>
      <c r="Q55" s="8">
        <v>61.110000000000007</v>
      </c>
      <c r="R55" s="8">
        <v>62.010000000000005</v>
      </c>
      <c r="S55" s="8">
        <v>62.910000000000004</v>
      </c>
      <c r="T55" s="8">
        <v>63.810000000000009</v>
      </c>
      <c r="U55" s="8">
        <v>64.710000000000008</v>
      </c>
      <c r="V55" s="8">
        <v>65.610000000000014</v>
      </c>
      <c r="W55" s="8">
        <v>66.510000000000005</v>
      </c>
      <c r="X55" s="8">
        <v>67.410000000000011</v>
      </c>
      <c r="Y55" s="8">
        <v>68.31</v>
      </c>
      <c r="Z55" s="8">
        <v>69.210000000000008</v>
      </c>
      <c r="AA55" s="8">
        <v>70.110000000000014</v>
      </c>
      <c r="AB55" s="8">
        <v>71.010000000000005</v>
      </c>
      <c r="AC55" s="8">
        <v>71.910000000000011</v>
      </c>
      <c r="AD55" s="8">
        <v>72.81</v>
      </c>
      <c r="AE55" s="8">
        <v>73.710000000000008</v>
      </c>
      <c r="AF55" s="8">
        <v>74.610000000000014</v>
      </c>
      <c r="AG55" s="8">
        <v>75.510000000000005</v>
      </c>
      <c r="AH55" s="8">
        <v>76.410000000000011</v>
      </c>
      <c r="AI55" s="8">
        <v>77.31</v>
      </c>
      <c r="AJ55" s="8">
        <v>78.210000000000008</v>
      </c>
      <c r="AK55" s="8">
        <v>79.110000000000014</v>
      </c>
      <c r="AL55" s="8">
        <v>80.010000000000005</v>
      </c>
      <c r="AM55" s="8">
        <v>80.910000000000011</v>
      </c>
      <c r="AN55" s="8">
        <v>81.81</v>
      </c>
      <c r="AO55" s="8">
        <v>82.710000000000008</v>
      </c>
      <c r="AP55" s="8">
        <v>83.610000000000014</v>
      </c>
      <c r="AQ55" s="8">
        <v>84.51</v>
      </c>
      <c r="AR55" s="8">
        <v>85.410000000000011</v>
      </c>
      <c r="AS55" s="8">
        <v>86.31</v>
      </c>
      <c r="AT55" s="8">
        <v>87.210000000000008</v>
      </c>
      <c r="AU55" s="8">
        <v>88.110000000000014</v>
      </c>
      <c r="AV55" s="8">
        <v>89.01</v>
      </c>
      <c r="AW55" s="8">
        <v>89.910000000000011</v>
      </c>
      <c r="AX55" s="8">
        <v>90.81</v>
      </c>
      <c r="AY55" s="8">
        <v>91.710000000000008</v>
      </c>
      <c r="AZ55" s="8">
        <v>92.610000000000014</v>
      </c>
    </row>
    <row r="56" spans="2:52" hidden="1" x14ac:dyDescent="0.25">
      <c r="B56" s="11">
        <v>40</v>
      </c>
      <c r="C56" s="8">
        <v>48.6</v>
      </c>
      <c r="D56" s="8">
        <v>49.5</v>
      </c>
      <c r="E56" s="8">
        <v>50.4</v>
      </c>
      <c r="F56" s="8">
        <v>51.300000000000004</v>
      </c>
      <c r="G56" s="8">
        <v>52.2</v>
      </c>
      <c r="H56" s="8">
        <v>53.1</v>
      </c>
      <c r="I56" s="8">
        <v>54</v>
      </c>
      <c r="J56" s="8">
        <v>54.9</v>
      </c>
      <c r="K56" s="8">
        <v>55.800000000000004</v>
      </c>
      <c r="L56" s="8">
        <v>56.7</v>
      </c>
      <c r="M56" s="8">
        <v>57.6</v>
      </c>
      <c r="N56" s="8">
        <v>58.5</v>
      </c>
      <c r="O56" s="8">
        <v>59.4</v>
      </c>
      <c r="P56" s="8">
        <v>60.300000000000004</v>
      </c>
      <c r="Q56" s="8">
        <v>61.2</v>
      </c>
      <c r="R56" s="8">
        <v>62.1</v>
      </c>
      <c r="S56" s="8">
        <v>63</v>
      </c>
      <c r="T56" s="8">
        <v>63.9</v>
      </c>
      <c r="U56" s="8">
        <v>64.8</v>
      </c>
      <c r="V56" s="8">
        <v>65.7</v>
      </c>
      <c r="W56" s="8">
        <v>66.600000000000009</v>
      </c>
      <c r="X56" s="8">
        <v>67.5</v>
      </c>
      <c r="Y56" s="8">
        <v>68.400000000000006</v>
      </c>
      <c r="Z56" s="8">
        <v>69.3</v>
      </c>
      <c r="AA56" s="8">
        <v>70.2</v>
      </c>
      <c r="AB56" s="8">
        <v>71.100000000000009</v>
      </c>
      <c r="AC56" s="8">
        <v>72</v>
      </c>
      <c r="AD56" s="8">
        <v>72.900000000000006</v>
      </c>
      <c r="AE56" s="8">
        <v>73.8</v>
      </c>
      <c r="AF56" s="8">
        <v>74.7</v>
      </c>
      <c r="AG56" s="8">
        <v>75.600000000000009</v>
      </c>
      <c r="AH56" s="8">
        <v>76.5</v>
      </c>
      <c r="AI56" s="8">
        <v>77.400000000000006</v>
      </c>
      <c r="AJ56" s="8">
        <v>78.3</v>
      </c>
      <c r="AK56" s="8">
        <v>79.2</v>
      </c>
      <c r="AL56" s="8">
        <v>80.100000000000009</v>
      </c>
      <c r="AM56" s="8">
        <v>81</v>
      </c>
      <c r="AN56" s="8">
        <v>81.900000000000006</v>
      </c>
      <c r="AO56" s="8">
        <v>82.8</v>
      </c>
      <c r="AP56" s="8">
        <v>83.7</v>
      </c>
      <c r="AQ56" s="8">
        <v>84.600000000000009</v>
      </c>
      <c r="AR56" s="8">
        <v>85.5</v>
      </c>
      <c r="AS56" s="8">
        <v>86.4</v>
      </c>
      <c r="AT56" s="8">
        <v>87.3</v>
      </c>
      <c r="AU56" s="8">
        <v>88.2</v>
      </c>
      <c r="AV56" s="8">
        <v>89.100000000000009</v>
      </c>
      <c r="AW56" s="8">
        <v>90</v>
      </c>
      <c r="AX56" s="8">
        <v>90.9</v>
      </c>
      <c r="AY56" s="8">
        <v>91.8</v>
      </c>
      <c r="AZ56" s="8">
        <v>92.7</v>
      </c>
    </row>
    <row r="57" spans="2:52" hidden="1" x14ac:dyDescent="0.25">
      <c r="B57" s="11">
        <v>41</v>
      </c>
      <c r="C57" s="8">
        <v>48.690000000000005</v>
      </c>
      <c r="D57" s="8">
        <v>49.59</v>
      </c>
      <c r="E57" s="8">
        <v>50.49</v>
      </c>
      <c r="F57" s="8">
        <v>51.39</v>
      </c>
      <c r="G57" s="8">
        <v>52.29</v>
      </c>
      <c r="H57" s="8">
        <v>53.190000000000005</v>
      </c>
      <c r="I57" s="8">
        <v>54.09</v>
      </c>
      <c r="J57" s="8">
        <v>54.99</v>
      </c>
      <c r="K57" s="8">
        <v>55.89</v>
      </c>
      <c r="L57" s="8">
        <v>56.79</v>
      </c>
      <c r="M57" s="8">
        <v>57.69</v>
      </c>
      <c r="N57" s="8">
        <v>58.589999999999996</v>
      </c>
      <c r="O57" s="8">
        <v>59.489999999999995</v>
      </c>
      <c r="P57" s="8">
        <v>60.389999999999993</v>
      </c>
      <c r="Q57" s="8">
        <v>61.29</v>
      </c>
      <c r="R57" s="8">
        <v>62.19</v>
      </c>
      <c r="S57" s="8">
        <v>63.089999999999996</v>
      </c>
      <c r="T57" s="8">
        <v>63.989999999999995</v>
      </c>
      <c r="U57" s="8">
        <v>64.89</v>
      </c>
      <c r="V57" s="8">
        <v>65.789999999999992</v>
      </c>
      <c r="W57" s="8">
        <v>66.69</v>
      </c>
      <c r="X57" s="8">
        <v>67.59</v>
      </c>
      <c r="Y57" s="8">
        <v>68.489999999999995</v>
      </c>
      <c r="Z57" s="8">
        <v>69.39</v>
      </c>
      <c r="AA57" s="8">
        <v>70.289999999999992</v>
      </c>
      <c r="AB57" s="8">
        <v>71.19</v>
      </c>
      <c r="AC57" s="8">
        <v>72.09</v>
      </c>
      <c r="AD57" s="8">
        <v>72.989999999999995</v>
      </c>
      <c r="AE57" s="8">
        <v>73.89</v>
      </c>
      <c r="AF57" s="8">
        <v>74.789999999999992</v>
      </c>
      <c r="AG57" s="8">
        <v>75.69</v>
      </c>
      <c r="AH57" s="8">
        <v>76.59</v>
      </c>
      <c r="AI57" s="8">
        <v>77.489999999999995</v>
      </c>
      <c r="AJ57" s="8">
        <v>78.39</v>
      </c>
      <c r="AK57" s="8">
        <v>79.289999999999992</v>
      </c>
      <c r="AL57" s="8">
        <v>80.19</v>
      </c>
      <c r="AM57" s="8">
        <v>81.09</v>
      </c>
      <c r="AN57" s="8">
        <v>81.99</v>
      </c>
      <c r="AO57" s="8">
        <v>82.89</v>
      </c>
      <c r="AP57" s="8">
        <v>83.789999999999992</v>
      </c>
      <c r="AQ57" s="8">
        <v>84.69</v>
      </c>
      <c r="AR57" s="8">
        <v>85.59</v>
      </c>
      <c r="AS57" s="8">
        <v>86.49</v>
      </c>
      <c r="AT57" s="8">
        <v>87.39</v>
      </c>
      <c r="AU57" s="8">
        <v>88.289999999999992</v>
      </c>
      <c r="AV57" s="8">
        <v>89.19</v>
      </c>
      <c r="AW57" s="8">
        <v>90.09</v>
      </c>
      <c r="AX57" s="8">
        <v>90.99</v>
      </c>
      <c r="AY57" s="8">
        <v>91.89</v>
      </c>
      <c r="AZ57" s="8">
        <v>92.789999999999992</v>
      </c>
    </row>
    <row r="58" spans="2:52" hidden="1" x14ac:dyDescent="0.25">
      <c r="B58" s="11">
        <v>42</v>
      </c>
      <c r="C58" s="8">
        <v>48.78</v>
      </c>
      <c r="D58" s="8">
        <v>49.680000000000007</v>
      </c>
      <c r="E58" s="8">
        <v>50.580000000000005</v>
      </c>
      <c r="F58" s="8">
        <v>51.480000000000004</v>
      </c>
      <c r="G58" s="8">
        <v>52.38</v>
      </c>
      <c r="H58" s="8">
        <v>53.28</v>
      </c>
      <c r="I58" s="8">
        <v>54.180000000000007</v>
      </c>
      <c r="J58" s="8">
        <v>55.080000000000005</v>
      </c>
      <c r="K58" s="8">
        <v>55.980000000000004</v>
      </c>
      <c r="L58" s="8">
        <v>56.88</v>
      </c>
      <c r="M58" s="8">
        <v>57.78</v>
      </c>
      <c r="N58" s="8">
        <v>58.680000000000007</v>
      </c>
      <c r="O58" s="8">
        <v>59.580000000000005</v>
      </c>
      <c r="P58" s="8">
        <v>60.480000000000004</v>
      </c>
      <c r="Q58" s="8">
        <v>61.38</v>
      </c>
      <c r="R58" s="8">
        <v>62.28</v>
      </c>
      <c r="S58" s="8">
        <v>63.180000000000007</v>
      </c>
      <c r="T58" s="8">
        <v>64.08</v>
      </c>
      <c r="U58" s="8">
        <v>64.98</v>
      </c>
      <c r="V58" s="8">
        <v>65.88000000000001</v>
      </c>
      <c r="W58" s="8">
        <v>66.78</v>
      </c>
      <c r="X58" s="8">
        <v>67.680000000000007</v>
      </c>
      <c r="Y58" s="8">
        <v>68.58</v>
      </c>
      <c r="Z58" s="8">
        <v>69.48</v>
      </c>
      <c r="AA58" s="8">
        <v>70.38000000000001</v>
      </c>
      <c r="AB58" s="8">
        <v>71.28</v>
      </c>
      <c r="AC58" s="8">
        <v>72.180000000000007</v>
      </c>
      <c r="AD58" s="8">
        <v>73.08</v>
      </c>
      <c r="AE58" s="8">
        <v>73.98</v>
      </c>
      <c r="AF58" s="8">
        <v>74.88000000000001</v>
      </c>
      <c r="AG58" s="8">
        <v>75.78</v>
      </c>
      <c r="AH58" s="8">
        <v>76.680000000000007</v>
      </c>
      <c r="AI58" s="8">
        <v>77.58</v>
      </c>
      <c r="AJ58" s="8">
        <v>78.48</v>
      </c>
      <c r="AK58" s="8">
        <v>79.38000000000001</v>
      </c>
      <c r="AL58" s="8">
        <v>80.28</v>
      </c>
      <c r="AM58" s="8">
        <v>81.180000000000007</v>
      </c>
      <c r="AN58" s="8">
        <v>82.08</v>
      </c>
      <c r="AO58" s="8">
        <v>82.98</v>
      </c>
      <c r="AP58" s="8">
        <v>83.88000000000001</v>
      </c>
      <c r="AQ58" s="8">
        <v>84.78</v>
      </c>
      <c r="AR58" s="8">
        <v>85.68</v>
      </c>
      <c r="AS58" s="8">
        <v>86.58</v>
      </c>
      <c r="AT58" s="8">
        <v>87.48</v>
      </c>
      <c r="AU58" s="8">
        <v>88.38000000000001</v>
      </c>
      <c r="AV58" s="8">
        <v>89.28</v>
      </c>
      <c r="AW58" s="8">
        <v>90.18</v>
      </c>
      <c r="AX58" s="8">
        <v>91.08</v>
      </c>
      <c r="AY58" s="8">
        <v>91.98</v>
      </c>
      <c r="AZ58" s="8">
        <v>92.88000000000001</v>
      </c>
    </row>
    <row r="59" spans="2:52" hidden="1" x14ac:dyDescent="0.25">
      <c r="B59" s="11">
        <v>43</v>
      </c>
      <c r="C59" s="8">
        <v>48.87</v>
      </c>
      <c r="D59" s="8">
        <v>49.769999999999996</v>
      </c>
      <c r="E59" s="8">
        <v>50.67</v>
      </c>
      <c r="F59" s="8">
        <v>51.57</v>
      </c>
      <c r="G59" s="8">
        <v>52.47</v>
      </c>
      <c r="H59" s="8">
        <v>53.37</v>
      </c>
      <c r="I59" s="8">
        <v>54.269999999999996</v>
      </c>
      <c r="J59" s="8">
        <v>55.17</v>
      </c>
      <c r="K59" s="8">
        <v>56.07</v>
      </c>
      <c r="L59" s="8">
        <v>56.97</v>
      </c>
      <c r="M59" s="8">
        <v>57.87</v>
      </c>
      <c r="N59" s="8">
        <v>58.769999999999996</v>
      </c>
      <c r="O59" s="8">
        <v>59.67</v>
      </c>
      <c r="P59" s="8">
        <v>60.57</v>
      </c>
      <c r="Q59" s="8">
        <v>61.47</v>
      </c>
      <c r="R59" s="8">
        <v>62.37</v>
      </c>
      <c r="S59" s="8">
        <v>63.269999999999996</v>
      </c>
      <c r="T59" s="8">
        <v>64.17</v>
      </c>
      <c r="U59" s="8">
        <v>65.069999999999993</v>
      </c>
      <c r="V59" s="8">
        <v>65.97</v>
      </c>
      <c r="W59" s="8">
        <v>66.87</v>
      </c>
      <c r="X59" s="8">
        <v>67.77</v>
      </c>
      <c r="Y59" s="8">
        <v>68.67</v>
      </c>
      <c r="Z59" s="8">
        <v>69.569999999999993</v>
      </c>
      <c r="AA59" s="8">
        <v>70.47</v>
      </c>
      <c r="AB59" s="8">
        <v>71.37</v>
      </c>
      <c r="AC59" s="8">
        <v>72.27</v>
      </c>
      <c r="AD59" s="8">
        <v>73.17</v>
      </c>
      <c r="AE59" s="8">
        <v>74.069999999999993</v>
      </c>
      <c r="AF59" s="8">
        <v>74.97</v>
      </c>
      <c r="AG59" s="8">
        <v>75.87</v>
      </c>
      <c r="AH59" s="8">
        <v>76.77</v>
      </c>
      <c r="AI59" s="8">
        <v>77.67</v>
      </c>
      <c r="AJ59" s="8">
        <v>78.569999999999993</v>
      </c>
      <c r="AK59" s="8">
        <v>79.47</v>
      </c>
      <c r="AL59" s="8">
        <v>80.37</v>
      </c>
      <c r="AM59" s="8">
        <v>81.27</v>
      </c>
      <c r="AN59" s="8">
        <v>82.17</v>
      </c>
      <c r="AO59" s="8">
        <v>83.07</v>
      </c>
      <c r="AP59" s="8">
        <v>83.97</v>
      </c>
      <c r="AQ59" s="8">
        <v>84.87</v>
      </c>
      <c r="AR59" s="8">
        <v>85.77</v>
      </c>
      <c r="AS59" s="8">
        <v>86.67</v>
      </c>
      <c r="AT59" s="8">
        <v>87.57</v>
      </c>
      <c r="AU59" s="8">
        <v>88.47</v>
      </c>
      <c r="AV59" s="8">
        <v>89.37</v>
      </c>
      <c r="AW59" s="8">
        <v>90.27</v>
      </c>
      <c r="AX59" s="8">
        <v>91.17</v>
      </c>
      <c r="AY59" s="8">
        <v>92.07</v>
      </c>
      <c r="AZ59" s="8">
        <v>92.97</v>
      </c>
    </row>
    <row r="60" spans="2:52" hidden="1" x14ac:dyDescent="0.25">
      <c r="B60" s="11">
        <v>44</v>
      </c>
      <c r="C60" s="8">
        <v>48.96</v>
      </c>
      <c r="D60" s="8">
        <v>49.86</v>
      </c>
      <c r="E60" s="8">
        <v>50.76</v>
      </c>
      <c r="F60" s="8">
        <v>51.66</v>
      </c>
      <c r="G60" s="8">
        <v>52.56</v>
      </c>
      <c r="H60" s="8">
        <v>53.46</v>
      </c>
      <c r="I60" s="8">
        <v>54.36</v>
      </c>
      <c r="J60" s="8">
        <v>55.26</v>
      </c>
      <c r="K60" s="8">
        <v>56.16</v>
      </c>
      <c r="L60" s="8">
        <v>57.06</v>
      </c>
      <c r="M60" s="8">
        <v>57.960000000000008</v>
      </c>
      <c r="N60" s="8">
        <v>58.860000000000007</v>
      </c>
      <c r="O60" s="8">
        <v>59.760000000000005</v>
      </c>
      <c r="P60" s="8">
        <v>60.660000000000004</v>
      </c>
      <c r="Q60" s="8">
        <v>61.560000000000009</v>
      </c>
      <c r="R60" s="8">
        <v>62.460000000000008</v>
      </c>
      <c r="S60" s="8">
        <v>63.360000000000007</v>
      </c>
      <c r="T60" s="8">
        <v>64.260000000000005</v>
      </c>
      <c r="U60" s="8">
        <v>65.160000000000011</v>
      </c>
      <c r="V60" s="8">
        <v>66.06</v>
      </c>
      <c r="W60" s="8">
        <v>66.960000000000008</v>
      </c>
      <c r="X60" s="8">
        <v>67.860000000000014</v>
      </c>
      <c r="Y60" s="8">
        <v>68.760000000000005</v>
      </c>
      <c r="Z60" s="8">
        <v>69.660000000000011</v>
      </c>
      <c r="AA60" s="8">
        <v>70.56</v>
      </c>
      <c r="AB60" s="8">
        <v>71.460000000000008</v>
      </c>
      <c r="AC60" s="8">
        <v>72.360000000000014</v>
      </c>
      <c r="AD60" s="8">
        <v>73.260000000000005</v>
      </c>
      <c r="AE60" s="8">
        <v>74.160000000000011</v>
      </c>
      <c r="AF60" s="8">
        <v>75.06</v>
      </c>
      <c r="AG60" s="8">
        <v>75.960000000000008</v>
      </c>
      <c r="AH60" s="8">
        <v>76.860000000000014</v>
      </c>
      <c r="AI60" s="8">
        <v>77.760000000000005</v>
      </c>
      <c r="AJ60" s="8">
        <v>78.660000000000011</v>
      </c>
      <c r="AK60" s="8">
        <v>79.56</v>
      </c>
      <c r="AL60" s="8">
        <v>80.460000000000008</v>
      </c>
      <c r="AM60" s="8">
        <v>81.360000000000014</v>
      </c>
      <c r="AN60" s="8">
        <v>82.26</v>
      </c>
      <c r="AO60" s="8">
        <v>83.160000000000011</v>
      </c>
      <c r="AP60" s="8">
        <v>84.06</v>
      </c>
      <c r="AQ60" s="8">
        <v>84.960000000000008</v>
      </c>
      <c r="AR60" s="8">
        <v>85.860000000000014</v>
      </c>
      <c r="AS60" s="8">
        <v>86.76</v>
      </c>
      <c r="AT60" s="8">
        <v>87.660000000000011</v>
      </c>
      <c r="AU60" s="8">
        <v>88.56</v>
      </c>
      <c r="AV60" s="8">
        <v>89.460000000000008</v>
      </c>
      <c r="AW60" s="8">
        <v>90.360000000000014</v>
      </c>
      <c r="AX60" s="8">
        <v>91.26</v>
      </c>
      <c r="AY60" s="8">
        <v>92.160000000000011</v>
      </c>
      <c r="AZ60" s="8">
        <v>93.06</v>
      </c>
    </row>
    <row r="61" spans="2:52" hidden="1" x14ac:dyDescent="0.25">
      <c r="B61" s="11">
        <v>45</v>
      </c>
      <c r="C61" s="8">
        <v>49.050000000000004</v>
      </c>
      <c r="D61" s="8">
        <v>49.95</v>
      </c>
      <c r="E61" s="8">
        <v>50.85</v>
      </c>
      <c r="F61" s="8">
        <v>51.75</v>
      </c>
      <c r="G61" s="8">
        <v>52.65</v>
      </c>
      <c r="H61" s="8">
        <v>53.550000000000004</v>
      </c>
      <c r="I61" s="8">
        <v>54.45</v>
      </c>
      <c r="J61" s="8">
        <v>55.35</v>
      </c>
      <c r="K61" s="8">
        <v>56.25</v>
      </c>
      <c r="L61" s="8">
        <v>57.15</v>
      </c>
      <c r="M61" s="8">
        <v>58.050000000000004</v>
      </c>
      <c r="N61" s="8">
        <v>58.95</v>
      </c>
      <c r="O61" s="8">
        <v>59.85</v>
      </c>
      <c r="P61" s="8">
        <v>60.75</v>
      </c>
      <c r="Q61" s="8">
        <v>61.65</v>
      </c>
      <c r="R61" s="8">
        <v>62.550000000000004</v>
      </c>
      <c r="S61" s="8">
        <v>63.45</v>
      </c>
      <c r="T61" s="8">
        <v>64.350000000000009</v>
      </c>
      <c r="U61" s="8">
        <v>65.25</v>
      </c>
      <c r="V61" s="8">
        <v>66.150000000000006</v>
      </c>
      <c r="W61" s="8">
        <v>67.05</v>
      </c>
      <c r="X61" s="8">
        <v>67.95</v>
      </c>
      <c r="Y61" s="8">
        <v>68.850000000000009</v>
      </c>
      <c r="Z61" s="8">
        <v>69.75</v>
      </c>
      <c r="AA61" s="8">
        <v>70.650000000000006</v>
      </c>
      <c r="AB61" s="8">
        <v>71.55</v>
      </c>
      <c r="AC61" s="8">
        <v>72.45</v>
      </c>
      <c r="AD61" s="8">
        <v>73.350000000000009</v>
      </c>
      <c r="AE61" s="8">
        <v>74.25</v>
      </c>
      <c r="AF61" s="8">
        <v>75.150000000000006</v>
      </c>
      <c r="AG61" s="8">
        <v>76.05</v>
      </c>
      <c r="AH61" s="8">
        <v>76.95</v>
      </c>
      <c r="AI61" s="8">
        <v>77.850000000000009</v>
      </c>
      <c r="AJ61" s="8">
        <v>78.75</v>
      </c>
      <c r="AK61" s="8">
        <v>79.650000000000006</v>
      </c>
      <c r="AL61" s="8">
        <v>80.55</v>
      </c>
      <c r="AM61" s="8">
        <v>81.45</v>
      </c>
      <c r="AN61" s="8">
        <v>82.350000000000009</v>
      </c>
      <c r="AO61" s="8">
        <v>83.25</v>
      </c>
      <c r="AP61" s="8">
        <v>84.15</v>
      </c>
      <c r="AQ61" s="8">
        <v>85.05</v>
      </c>
      <c r="AR61" s="8">
        <v>85.95</v>
      </c>
      <c r="AS61" s="8">
        <v>86.850000000000009</v>
      </c>
      <c r="AT61" s="8">
        <v>87.75</v>
      </c>
      <c r="AU61" s="8">
        <v>88.65</v>
      </c>
      <c r="AV61" s="8">
        <v>89.55</v>
      </c>
      <c r="AW61" s="8">
        <v>90.45</v>
      </c>
      <c r="AX61" s="8">
        <v>91.350000000000009</v>
      </c>
      <c r="AY61" s="8">
        <v>92.25</v>
      </c>
      <c r="AZ61" s="8">
        <v>93.15</v>
      </c>
    </row>
    <row r="62" spans="2:52" hidden="1" x14ac:dyDescent="0.25">
      <c r="B62" s="11">
        <v>46</v>
      </c>
      <c r="C62" s="8">
        <v>49.14</v>
      </c>
      <c r="D62" s="8">
        <v>50.04</v>
      </c>
      <c r="E62" s="8">
        <v>50.940000000000005</v>
      </c>
      <c r="F62" s="8">
        <v>51.84</v>
      </c>
      <c r="G62" s="8">
        <v>52.74</v>
      </c>
      <c r="H62" s="8">
        <v>53.64</v>
      </c>
      <c r="I62" s="8">
        <v>54.54</v>
      </c>
      <c r="J62" s="8">
        <v>55.440000000000005</v>
      </c>
      <c r="K62" s="8">
        <v>56.34</v>
      </c>
      <c r="L62" s="8">
        <v>57.24</v>
      </c>
      <c r="M62" s="8">
        <v>58.139999999999993</v>
      </c>
      <c r="N62" s="8">
        <v>59.04</v>
      </c>
      <c r="O62" s="8">
        <v>59.94</v>
      </c>
      <c r="P62" s="8">
        <v>60.839999999999996</v>
      </c>
      <c r="Q62" s="8">
        <v>61.739999999999995</v>
      </c>
      <c r="R62" s="8">
        <v>62.639999999999993</v>
      </c>
      <c r="S62" s="8">
        <v>63.54</v>
      </c>
      <c r="T62" s="8">
        <v>64.44</v>
      </c>
      <c r="U62" s="8">
        <v>65.34</v>
      </c>
      <c r="V62" s="8">
        <v>66.239999999999995</v>
      </c>
      <c r="W62" s="8">
        <v>67.14</v>
      </c>
      <c r="X62" s="8">
        <v>68.039999999999992</v>
      </c>
      <c r="Y62" s="8">
        <v>68.94</v>
      </c>
      <c r="Z62" s="8">
        <v>69.84</v>
      </c>
      <c r="AA62" s="8">
        <v>70.739999999999995</v>
      </c>
      <c r="AB62" s="8">
        <v>71.64</v>
      </c>
      <c r="AC62" s="8">
        <v>72.539999999999992</v>
      </c>
      <c r="AD62" s="8">
        <v>73.44</v>
      </c>
      <c r="AE62" s="8">
        <v>74.34</v>
      </c>
      <c r="AF62" s="8">
        <v>75.239999999999995</v>
      </c>
      <c r="AG62" s="8">
        <v>76.14</v>
      </c>
      <c r="AH62" s="8">
        <v>77.039999999999992</v>
      </c>
      <c r="AI62" s="8">
        <v>77.94</v>
      </c>
      <c r="AJ62" s="8">
        <v>78.84</v>
      </c>
      <c r="AK62" s="8">
        <v>79.739999999999995</v>
      </c>
      <c r="AL62" s="8">
        <v>80.64</v>
      </c>
      <c r="AM62" s="8">
        <v>81.539999999999992</v>
      </c>
      <c r="AN62" s="8">
        <v>82.44</v>
      </c>
      <c r="AO62" s="8">
        <v>83.34</v>
      </c>
      <c r="AP62" s="8">
        <v>84.24</v>
      </c>
      <c r="AQ62" s="8">
        <v>85.14</v>
      </c>
      <c r="AR62" s="8">
        <v>86.039999999999992</v>
      </c>
      <c r="AS62" s="8">
        <v>86.94</v>
      </c>
      <c r="AT62" s="8">
        <v>87.84</v>
      </c>
      <c r="AU62" s="8">
        <v>88.74</v>
      </c>
      <c r="AV62" s="8">
        <v>89.64</v>
      </c>
      <c r="AW62" s="8">
        <v>90.539999999999992</v>
      </c>
      <c r="AX62" s="8">
        <v>91.44</v>
      </c>
      <c r="AY62" s="8">
        <v>92.34</v>
      </c>
      <c r="AZ62" s="8">
        <v>93.24</v>
      </c>
    </row>
    <row r="63" spans="2:52" hidden="1" x14ac:dyDescent="0.25">
      <c r="B63" s="11">
        <v>47</v>
      </c>
      <c r="C63" s="8">
        <v>49.230000000000004</v>
      </c>
      <c r="D63" s="8">
        <v>50.13</v>
      </c>
      <c r="E63" s="8">
        <v>51.03</v>
      </c>
      <c r="F63" s="8">
        <v>51.930000000000007</v>
      </c>
      <c r="G63" s="8">
        <v>52.830000000000005</v>
      </c>
      <c r="H63" s="8">
        <v>53.730000000000004</v>
      </c>
      <c r="I63" s="8">
        <v>54.63</v>
      </c>
      <c r="J63" s="8">
        <v>55.53</v>
      </c>
      <c r="K63" s="8">
        <v>56.430000000000007</v>
      </c>
      <c r="L63" s="8">
        <v>57.330000000000005</v>
      </c>
      <c r="M63" s="8">
        <v>58.230000000000004</v>
      </c>
      <c r="N63" s="8">
        <v>59.13</v>
      </c>
      <c r="O63" s="8">
        <v>60.03</v>
      </c>
      <c r="P63" s="8">
        <v>60.930000000000007</v>
      </c>
      <c r="Q63" s="8">
        <v>61.830000000000005</v>
      </c>
      <c r="R63" s="8">
        <v>62.730000000000004</v>
      </c>
      <c r="S63" s="8">
        <v>63.63</v>
      </c>
      <c r="T63" s="8">
        <v>64.53</v>
      </c>
      <c r="U63" s="8">
        <v>65.430000000000007</v>
      </c>
      <c r="V63" s="8">
        <v>66.33</v>
      </c>
      <c r="W63" s="8">
        <v>67.23</v>
      </c>
      <c r="X63" s="8">
        <v>68.13000000000001</v>
      </c>
      <c r="Y63" s="8">
        <v>69.03</v>
      </c>
      <c r="Z63" s="8">
        <v>69.930000000000007</v>
      </c>
      <c r="AA63" s="8">
        <v>70.83</v>
      </c>
      <c r="AB63" s="8">
        <v>71.73</v>
      </c>
      <c r="AC63" s="8">
        <v>72.63000000000001</v>
      </c>
      <c r="AD63" s="8">
        <v>73.53</v>
      </c>
      <c r="AE63" s="8">
        <v>74.430000000000007</v>
      </c>
      <c r="AF63" s="8">
        <v>75.33</v>
      </c>
      <c r="AG63" s="8">
        <v>76.23</v>
      </c>
      <c r="AH63" s="8">
        <v>77.13000000000001</v>
      </c>
      <c r="AI63" s="8">
        <v>78.03</v>
      </c>
      <c r="AJ63" s="8">
        <v>78.930000000000007</v>
      </c>
      <c r="AK63" s="8">
        <v>79.83</v>
      </c>
      <c r="AL63" s="8">
        <v>80.73</v>
      </c>
      <c r="AM63" s="8">
        <v>81.63000000000001</v>
      </c>
      <c r="AN63" s="8">
        <v>82.53</v>
      </c>
      <c r="AO63" s="8">
        <v>83.43</v>
      </c>
      <c r="AP63" s="8">
        <v>84.33</v>
      </c>
      <c r="AQ63" s="8">
        <v>85.23</v>
      </c>
      <c r="AR63" s="8">
        <v>86.13000000000001</v>
      </c>
      <c r="AS63" s="8">
        <v>87.03</v>
      </c>
      <c r="AT63" s="8">
        <v>87.93</v>
      </c>
      <c r="AU63" s="8">
        <v>88.83</v>
      </c>
      <c r="AV63" s="8">
        <v>89.73</v>
      </c>
      <c r="AW63" s="8">
        <v>90.63000000000001</v>
      </c>
      <c r="AX63" s="8">
        <v>91.53</v>
      </c>
      <c r="AY63" s="8">
        <v>92.43</v>
      </c>
      <c r="AZ63" s="8">
        <v>93.33</v>
      </c>
    </row>
    <row r="64" spans="2:52" hidden="1" x14ac:dyDescent="0.25">
      <c r="B64" s="11">
        <v>48</v>
      </c>
      <c r="C64" s="8">
        <v>49.32</v>
      </c>
      <c r="D64" s="8">
        <v>50.22</v>
      </c>
      <c r="E64" s="8">
        <v>51.12</v>
      </c>
      <c r="F64" s="8">
        <v>52.019999999999996</v>
      </c>
      <c r="G64" s="8">
        <v>52.92</v>
      </c>
      <c r="H64" s="8">
        <v>53.82</v>
      </c>
      <c r="I64" s="8">
        <v>54.72</v>
      </c>
      <c r="J64" s="8">
        <v>55.62</v>
      </c>
      <c r="K64" s="8">
        <v>56.519999999999996</v>
      </c>
      <c r="L64" s="8">
        <v>57.42</v>
      </c>
      <c r="M64" s="8">
        <v>58.32</v>
      </c>
      <c r="N64" s="8">
        <v>59.22</v>
      </c>
      <c r="O64" s="8">
        <v>60.12</v>
      </c>
      <c r="P64" s="8">
        <v>61.019999999999996</v>
      </c>
      <c r="Q64" s="8">
        <v>61.92</v>
      </c>
      <c r="R64" s="8">
        <v>62.82</v>
      </c>
      <c r="S64" s="8">
        <v>63.72</v>
      </c>
      <c r="T64" s="8">
        <v>64.62</v>
      </c>
      <c r="U64" s="8">
        <v>65.52</v>
      </c>
      <c r="V64" s="8">
        <v>66.42</v>
      </c>
      <c r="W64" s="8">
        <v>67.319999999999993</v>
      </c>
      <c r="X64" s="8">
        <v>68.22</v>
      </c>
      <c r="Y64" s="8">
        <v>69.12</v>
      </c>
      <c r="Z64" s="8">
        <v>70.02</v>
      </c>
      <c r="AA64" s="8">
        <v>70.92</v>
      </c>
      <c r="AB64" s="8">
        <v>71.819999999999993</v>
      </c>
      <c r="AC64" s="8">
        <v>72.72</v>
      </c>
      <c r="AD64" s="8">
        <v>73.62</v>
      </c>
      <c r="AE64" s="8">
        <v>74.52</v>
      </c>
      <c r="AF64" s="8">
        <v>75.42</v>
      </c>
      <c r="AG64" s="8">
        <v>76.319999999999993</v>
      </c>
      <c r="AH64" s="8">
        <v>77.22</v>
      </c>
      <c r="AI64" s="8">
        <v>78.12</v>
      </c>
      <c r="AJ64" s="8">
        <v>79.02</v>
      </c>
      <c r="AK64" s="8">
        <v>79.92</v>
      </c>
      <c r="AL64" s="8">
        <v>80.819999999999993</v>
      </c>
      <c r="AM64" s="8">
        <v>81.72</v>
      </c>
      <c r="AN64" s="8">
        <v>82.62</v>
      </c>
      <c r="AO64" s="8">
        <v>83.52</v>
      </c>
      <c r="AP64" s="8">
        <v>84.42</v>
      </c>
      <c r="AQ64" s="8">
        <v>85.32</v>
      </c>
      <c r="AR64" s="8">
        <v>86.22</v>
      </c>
      <c r="AS64" s="8">
        <v>87.12</v>
      </c>
      <c r="AT64" s="8">
        <v>88.02</v>
      </c>
      <c r="AU64" s="8">
        <v>88.92</v>
      </c>
      <c r="AV64" s="8">
        <v>89.82</v>
      </c>
      <c r="AW64" s="8">
        <v>90.72</v>
      </c>
      <c r="AX64" s="8">
        <v>91.62</v>
      </c>
      <c r="AY64" s="8">
        <v>92.52</v>
      </c>
      <c r="AZ64" s="8">
        <v>93.42</v>
      </c>
    </row>
    <row r="65" spans="2:52" hidden="1" x14ac:dyDescent="0.25">
      <c r="B65" s="11">
        <v>49</v>
      </c>
      <c r="C65" s="8">
        <v>49.41</v>
      </c>
      <c r="D65" s="8">
        <v>50.31</v>
      </c>
      <c r="E65" s="8">
        <v>51.21</v>
      </c>
      <c r="F65" s="8">
        <v>52.11</v>
      </c>
      <c r="G65" s="8">
        <v>53.01</v>
      </c>
      <c r="H65" s="8">
        <v>53.91</v>
      </c>
      <c r="I65" s="8">
        <v>54.81</v>
      </c>
      <c r="J65" s="8">
        <v>55.71</v>
      </c>
      <c r="K65" s="8">
        <v>56.61</v>
      </c>
      <c r="L65" s="8">
        <v>57.51</v>
      </c>
      <c r="M65" s="8">
        <v>58.410000000000004</v>
      </c>
      <c r="N65" s="8">
        <v>59.310000000000009</v>
      </c>
      <c r="O65" s="8">
        <v>60.210000000000008</v>
      </c>
      <c r="P65" s="8">
        <v>61.110000000000007</v>
      </c>
      <c r="Q65" s="8">
        <v>62.010000000000005</v>
      </c>
      <c r="R65" s="8">
        <v>62.910000000000004</v>
      </c>
      <c r="S65" s="8">
        <v>63.810000000000009</v>
      </c>
      <c r="T65" s="8">
        <v>64.710000000000008</v>
      </c>
      <c r="U65" s="8">
        <v>65.610000000000014</v>
      </c>
      <c r="V65" s="8">
        <v>66.510000000000005</v>
      </c>
      <c r="W65" s="8">
        <v>67.410000000000011</v>
      </c>
      <c r="X65" s="8">
        <v>68.31</v>
      </c>
      <c r="Y65" s="8">
        <v>69.210000000000008</v>
      </c>
      <c r="Z65" s="8">
        <v>70.110000000000014</v>
      </c>
      <c r="AA65" s="8">
        <v>71.010000000000005</v>
      </c>
      <c r="AB65" s="8">
        <v>71.910000000000011</v>
      </c>
      <c r="AC65" s="8">
        <v>72.81</v>
      </c>
      <c r="AD65" s="8">
        <v>73.710000000000008</v>
      </c>
      <c r="AE65" s="8">
        <v>74.610000000000014</v>
      </c>
      <c r="AF65" s="8">
        <v>75.510000000000005</v>
      </c>
      <c r="AG65" s="8">
        <v>76.410000000000011</v>
      </c>
      <c r="AH65" s="8">
        <v>77.31</v>
      </c>
      <c r="AI65" s="8">
        <v>78.210000000000008</v>
      </c>
      <c r="AJ65" s="8">
        <v>79.110000000000014</v>
      </c>
      <c r="AK65" s="8">
        <v>80.010000000000005</v>
      </c>
      <c r="AL65" s="8">
        <v>80.910000000000011</v>
      </c>
      <c r="AM65" s="8">
        <v>81.81</v>
      </c>
      <c r="AN65" s="8">
        <v>82.710000000000008</v>
      </c>
      <c r="AO65" s="8">
        <v>83.610000000000014</v>
      </c>
      <c r="AP65" s="8">
        <v>84.51</v>
      </c>
      <c r="AQ65" s="8">
        <v>85.410000000000011</v>
      </c>
      <c r="AR65" s="8">
        <v>86.31</v>
      </c>
      <c r="AS65" s="8">
        <v>87.210000000000008</v>
      </c>
      <c r="AT65" s="8">
        <v>88.110000000000014</v>
      </c>
      <c r="AU65" s="8">
        <v>89.01</v>
      </c>
      <c r="AV65" s="8">
        <v>89.910000000000011</v>
      </c>
      <c r="AW65" s="8">
        <v>90.81</v>
      </c>
      <c r="AX65" s="8">
        <v>91.710000000000008</v>
      </c>
      <c r="AY65" s="8">
        <v>92.610000000000014</v>
      </c>
      <c r="AZ65" s="8">
        <v>93.51</v>
      </c>
    </row>
    <row r="66" spans="2:52" hidden="1" x14ac:dyDescent="0.25">
      <c r="B66" s="11">
        <v>50</v>
      </c>
      <c r="C66" s="8">
        <v>49.5</v>
      </c>
      <c r="D66" s="8">
        <v>50.4</v>
      </c>
      <c r="E66" s="8">
        <v>51.300000000000004</v>
      </c>
      <c r="F66" s="8">
        <v>52.2</v>
      </c>
      <c r="G66" s="8">
        <v>53.1</v>
      </c>
      <c r="H66" s="8">
        <v>54</v>
      </c>
      <c r="I66" s="8">
        <v>54.9</v>
      </c>
      <c r="J66" s="8">
        <v>55.800000000000004</v>
      </c>
      <c r="K66" s="8">
        <v>56.7</v>
      </c>
      <c r="L66" s="8">
        <v>57.6</v>
      </c>
      <c r="M66" s="8">
        <v>58.5</v>
      </c>
      <c r="N66" s="8">
        <v>59.4</v>
      </c>
      <c r="O66" s="8">
        <v>60.300000000000004</v>
      </c>
      <c r="P66" s="8">
        <v>61.2</v>
      </c>
      <c r="Q66" s="8">
        <v>62.1</v>
      </c>
      <c r="R66" s="8">
        <v>63</v>
      </c>
      <c r="S66" s="8">
        <v>63.9</v>
      </c>
      <c r="T66" s="8">
        <v>64.8</v>
      </c>
      <c r="U66" s="8">
        <v>65.7</v>
      </c>
      <c r="V66" s="8">
        <v>66.600000000000009</v>
      </c>
      <c r="W66" s="8">
        <v>67.5</v>
      </c>
      <c r="X66" s="8">
        <v>68.400000000000006</v>
      </c>
      <c r="Y66" s="8">
        <v>69.3</v>
      </c>
      <c r="Z66" s="8">
        <v>70.2</v>
      </c>
      <c r="AA66" s="8">
        <v>71.100000000000009</v>
      </c>
      <c r="AB66" s="8">
        <v>72</v>
      </c>
      <c r="AC66" s="8">
        <v>72.900000000000006</v>
      </c>
      <c r="AD66" s="8">
        <v>73.8</v>
      </c>
      <c r="AE66" s="8">
        <v>74.7</v>
      </c>
      <c r="AF66" s="8">
        <v>75.600000000000009</v>
      </c>
      <c r="AG66" s="8">
        <v>76.5</v>
      </c>
      <c r="AH66" s="8">
        <v>77.400000000000006</v>
      </c>
      <c r="AI66" s="8">
        <v>78.3</v>
      </c>
      <c r="AJ66" s="8">
        <v>79.2</v>
      </c>
      <c r="AK66" s="8">
        <v>80.100000000000009</v>
      </c>
      <c r="AL66" s="8">
        <v>81</v>
      </c>
      <c r="AM66" s="8">
        <v>81.900000000000006</v>
      </c>
      <c r="AN66" s="8">
        <v>82.8</v>
      </c>
      <c r="AO66" s="8">
        <v>83.7</v>
      </c>
      <c r="AP66" s="8">
        <v>84.600000000000009</v>
      </c>
      <c r="AQ66" s="8">
        <v>85.5</v>
      </c>
      <c r="AR66" s="8">
        <v>86.4</v>
      </c>
      <c r="AS66" s="8">
        <v>87.3</v>
      </c>
      <c r="AT66" s="8">
        <v>88.2</v>
      </c>
      <c r="AU66" s="8">
        <v>89.100000000000009</v>
      </c>
      <c r="AV66" s="8">
        <v>90</v>
      </c>
      <c r="AW66" s="8">
        <v>90.9</v>
      </c>
      <c r="AX66" s="8">
        <v>91.8</v>
      </c>
      <c r="AY66" s="8">
        <v>92.7</v>
      </c>
      <c r="AZ66" s="8">
        <v>93.600000000000009</v>
      </c>
    </row>
    <row r="67" spans="2:52" hidden="1" x14ac:dyDescent="0.25">
      <c r="B67" s="11">
        <v>51</v>
      </c>
      <c r="C67" s="8">
        <v>49.59</v>
      </c>
      <c r="D67" s="8">
        <v>50.49</v>
      </c>
      <c r="E67" s="8">
        <v>51.39</v>
      </c>
      <c r="F67" s="8">
        <v>52.29</v>
      </c>
      <c r="G67" s="8">
        <v>53.190000000000005</v>
      </c>
      <c r="H67" s="8">
        <v>54.09</v>
      </c>
      <c r="I67" s="8">
        <v>54.99</v>
      </c>
      <c r="J67" s="8">
        <v>55.89</v>
      </c>
      <c r="K67" s="8">
        <v>56.79</v>
      </c>
      <c r="L67" s="8">
        <v>57.69</v>
      </c>
      <c r="M67" s="8">
        <v>58.589999999999996</v>
      </c>
      <c r="N67" s="8">
        <v>59.489999999999995</v>
      </c>
      <c r="O67" s="8">
        <v>60.389999999999993</v>
      </c>
      <c r="P67" s="8">
        <v>61.29</v>
      </c>
      <c r="Q67" s="8">
        <v>62.19</v>
      </c>
      <c r="R67" s="8">
        <v>63.089999999999996</v>
      </c>
      <c r="S67" s="8">
        <v>63.989999999999995</v>
      </c>
      <c r="T67" s="8">
        <v>64.89</v>
      </c>
      <c r="U67" s="8">
        <v>65.789999999999992</v>
      </c>
      <c r="V67" s="8">
        <v>66.69</v>
      </c>
      <c r="W67" s="8">
        <v>67.59</v>
      </c>
      <c r="X67" s="8">
        <v>68.489999999999995</v>
      </c>
      <c r="Y67" s="8">
        <v>69.39</v>
      </c>
      <c r="Z67" s="8">
        <v>70.289999999999992</v>
      </c>
      <c r="AA67" s="8">
        <v>71.19</v>
      </c>
      <c r="AB67" s="8">
        <v>72.09</v>
      </c>
      <c r="AC67" s="8">
        <v>72.989999999999995</v>
      </c>
      <c r="AD67" s="8">
        <v>73.89</v>
      </c>
      <c r="AE67" s="8">
        <v>74.789999999999992</v>
      </c>
      <c r="AF67" s="8">
        <v>75.69</v>
      </c>
      <c r="AG67" s="8">
        <v>76.59</v>
      </c>
      <c r="AH67" s="8">
        <v>77.489999999999995</v>
      </c>
      <c r="AI67" s="8">
        <v>78.39</v>
      </c>
      <c r="AJ67" s="8">
        <v>79.289999999999992</v>
      </c>
      <c r="AK67" s="8">
        <v>80.19</v>
      </c>
      <c r="AL67" s="8">
        <v>81.09</v>
      </c>
      <c r="AM67" s="8">
        <v>81.99</v>
      </c>
      <c r="AN67" s="8">
        <v>82.89</v>
      </c>
      <c r="AO67" s="8">
        <v>83.789999999999992</v>
      </c>
      <c r="AP67" s="8">
        <v>84.69</v>
      </c>
      <c r="AQ67" s="8">
        <v>85.59</v>
      </c>
      <c r="AR67" s="8">
        <v>86.49</v>
      </c>
      <c r="AS67" s="8">
        <v>87.39</v>
      </c>
      <c r="AT67" s="8">
        <v>88.289999999999992</v>
      </c>
      <c r="AU67" s="8">
        <v>89.19</v>
      </c>
      <c r="AV67" s="8">
        <v>90.09</v>
      </c>
      <c r="AW67" s="8">
        <v>90.99</v>
      </c>
      <c r="AX67" s="8">
        <v>91.89</v>
      </c>
      <c r="AY67" s="8">
        <v>92.789999999999992</v>
      </c>
      <c r="AZ67" s="8">
        <v>93.69</v>
      </c>
    </row>
    <row r="68" spans="2:52" hidden="1" x14ac:dyDescent="0.25">
      <c r="B68" s="11">
        <v>52</v>
      </c>
      <c r="C68" s="8">
        <v>49.680000000000007</v>
      </c>
      <c r="D68" s="8">
        <v>50.580000000000005</v>
      </c>
      <c r="E68" s="8">
        <v>51.480000000000004</v>
      </c>
      <c r="F68" s="8">
        <v>52.38</v>
      </c>
      <c r="G68" s="8">
        <v>53.28</v>
      </c>
      <c r="H68" s="8">
        <v>54.180000000000007</v>
      </c>
      <c r="I68" s="8">
        <v>55.080000000000005</v>
      </c>
      <c r="J68" s="8">
        <v>55.980000000000004</v>
      </c>
      <c r="K68" s="8">
        <v>56.88</v>
      </c>
      <c r="L68" s="8">
        <v>57.78</v>
      </c>
      <c r="M68" s="8">
        <v>58.680000000000007</v>
      </c>
      <c r="N68" s="8">
        <v>59.580000000000005</v>
      </c>
      <c r="O68" s="8">
        <v>60.480000000000004</v>
      </c>
      <c r="P68" s="8">
        <v>61.38</v>
      </c>
      <c r="Q68" s="8">
        <v>62.28</v>
      </c>
      <c r="R68" s="8">
        <v>63.180000000000007</v>
      </c>
      <c r="S68" s="8">
        <v>64.08</v>
      </c>
      <c r="T68" s="8">
        <v>64.98</v>
      </c>
      <c r="U68" s="8">
        <v>65.88000000000001</v>
      </c>
      <c r="V68" s="8">
        <v>66.78</v>
      </c>
      <c r="W68" s="8">
        <v>67.680000000000007</v>
      </c>
      <c r="X68" s="8">
        <v>68.58</v>
      </c>
      <c r="Y68" s="8">
        <v>69.48</v>
      </c>
      <c r="Z68" s="8">
        <v>70.38000000000001</v>
      </c>
      <c r="AA68" s="8">
        <v>71.28</v>
      </c>
      <c r="AB68" s="8">
        <v>72.180000000000007</v>
      </c>
      <c r="AC68" s="8">
        <v>73.08</v>
      </c>
      <c r="AD68" s="8">
        <v>73.98</v>
      </c>
      <c r="AE68" s="8">
        <v>74.88000000000001</v>
      </c>
      <c r="AF68" s="8">
        <v>75.78</v>
      </c>
      <c r="AG68" s="8">
        <v>76.680000000000007</v>
      </c>
      <c r="AH68" s="8">
        <v>77.58</v>
      </c>
      <c r="AI68" s="8">
        <v>78.48</v>
      </c>
      <c r="AJ68" s="8">
        <v>79.38000000000001</v>
      </c>
      <c r="AK68" s="8">
        <v>80.28</v>
      </c>
      <c r="AL68" s="8">
        <v>81.180000000000007</v>
      </c>
      <c r="AM68" s="8">
        <v>82.08</v>
      </c>
      <c r="AN68" s="8">
        <v>82.98</v>
      </c>
      <c r="AO68" s="8">
        <v>83.88000000000001</v>
      </c>
      <c r="AP68" s="8">
        <v>84.78</v>
      </c>
      <c r="AQ68" s="8">
        <v>85.68</v>
      </c>
      <c r="AR68" s="8">
        <v>86.58</v>
      </c>
      <c r="AS68" s="8">
        <v>87.48</v>
      </c>
      <c r="AT68" s="8">
        <v>88.38000000000001</v>
      </c>
      <c r="AU68" s="8">
        <v>89.28</v>
      </c>
      <c r="AV68" s="8">
        <v>90.18</v>
      </c>
      <c r="AW68" s="8">
        <v>91.08</v>
      </c>
      <c r="AX68" s="8">
        <v>91.98</v>
      </c>
      <c r="AY68" s="8">
        <v>92.88000000000001</v>
      </c>
      <c r="AZ68" s="8">
        <v>93.78</v>
      </c>
    </row>
    <row r="69" spans="2:52" hidden="1" x14ac:dyDescent="0.25">
      <c r="B69" s="11">
        <v>53</v>
      </c>
      <c r="C69" s="8">
        <v>49.769999999999996</v>
      </c>
      <c r="D69" s="8">
        <v>50.67</v>
      </c>
      <c r="E69" s="8">
        <v>51.57</v>
      </c>
      <c r="F69" s="8">
        <v>52.47</v>
      </c>
      <c r="G69" s="8">
        <v>53.37</v>
      </c>
      <c r="H69" s="8">
        <v>54.269999999999996</v>
      </c>
      <c r="I69" s="8">
        <v>55.17</v>
      </c>
      <c r="J69" s="8">
        <v>56.07</v>
      </c>
      <c r="K69" s="8">
        <v>56.97</v>
      </c>
      <c r="L69" s="8">
        <v>57.87</v>
      </c>
      <c r="M69" s="8">
        <v>58.769999999999996</v>
      </c>
      <c r="N69" s="8">
        <v>59.67</v>
      </c>
      <c r="O69" s="8">
        <v>60.57</v>
      </c>
      <c r="P69" s="8">
        <v>61.47</v>
      </c>
      <c r="Q69" s="8">
        <v>62.37</v>
      </c>
      <c r="R69" s="8">
        <v>63.269999999999996</v>
      </c>
      <c r="S69" s="8">
        <v>64.17</v>
      </c>
      <c r="T69" s="8">
        <v>65.069999999999993</v>
      </c>
      <c r="U69" s="8">
        <v>65.97</v>
      </c>
      <c r="V69" s="8">
        <v>66.87</v>
      </c>
      <c r="W69" s="8">
        <v>67.77</v>
      </c>
      <c r="X69" s="8">
        <v>68.67</v>
      </c>
      <c r="Y69" s="8">
        <v>69.569999999999993</v>
      </c>
      <c r="Z69" s="8">
        <v>70.47</v>
      </c>
      <c r="AA69" s="8">
        <v>71.37</v>
      </c>
      <c r="AB69" s="8">
        <v>72.27</v>
      </c>
      <c r="AC69" s="8">
        <v>73.17</v>
      </c>
      <c r="AD69" s="8">
        <v>74.069999999999993</v>
      </c>
      <c r="AE69" s="8">
        <v>74.97</v>
      </c>
      <c r="AF69" s="8">
        <v>75.87</v>
      </c>
      <c r="AG69" s="8">
        <v>76.77</v>
      </c>
      <c r="AH69" s="8">
        <v>77.67</v>
      </c>
      <c r="AI69" s="8">
        <v>78.569999999999993</v>
      </c>
      <c r="AJ69" s="8">
        <v>79.47</v>
      </c>
      <c r="AK69" s="8">
        <v>80.37</v>
      </c>
      <c r="AL69" s="8">
        <v>81.27</v>
      </c>
      <c r="AM69" s="8">
        <v>82.17</v>
      </c>
      <c r="AN69" s="8">
        <v>83.07</v>
      </c>
      <c r="AO69" s="8">
        <v>83.97</v>
      </c>
      <c r="AP69" s="8">
        <v>84.87</v>
      </c>
      <c r="AQ69" s="8">
        <v>85.77</v>
      </c>
      <c r="AR69" s="8">
        <v>86.67</v>
      </c>
      <c r="AS69" s="8">
        <v>87.57</v>
      </c>
      <c r="AT69" s="8">
        <v>88.47</v>
      </c>
      <c r="AU69" s="8">
        <v>89.37</v>
      </c>
      <c r="AV69" s="8">
        <v>90.27</v>
      </c>
      <c r="AW69" s="8">
        <v>91.17</v>
      </c>
      <c r="AX69" s="8">
        <v>92.07</v>
      </c>
      <c r="AY69" s="8">
        <v>92.97</v>
      </c>
      <c r="AZ69" s="8">
        <v>93.87</v>
      </c>
    </row>
    <row r="70" spans="2:52" hidden="1" x14ac:dyDescent="0.25">
      <c r="B70" s="11">
        <v>54</v>
      </c>
      <c r="C70" s="8">
        <v>49.86</v>
      </c>
      <c r="D70" s="8">
        <v>50.76</v>
      </c>
      <c r="E70" s="8">
        <v>51.66</v>
      </c>
      <c r="F70" s="8">
        <v>52.56</v>
      </c>
      <c r="G70" s="8">
        <v>53.46</v>
      </c>
      <c r="H70" s="8">
        <v>54.36</v>
      </c>
      <c r="I70" s="8">
        <v>55.26</v>
      </c>
      <c r="J70" s="8">
        <v>56.16</v>
      </c>
      <c r="K70" s="8">
        <v>57.06</v>
      </c>
      <c r="L70" s="8">
        <v>57.960000000000008</v>
      </c>
      <c r="M70" s="8">
        <v>58.860000000000007</v>
      </c>
      <c r="N70" s="8">
        <v>59.760000000000005</v>
      </c>
      <c r="O70" s="8">
        <v>60.660000000000004</v>
      </c>
      <c r="P70" s="8">
        <v>61.560000000000009</v>
      </c>
      <c r="Q70" s="8">
        <v>62.460000000000008</v>
      </c>
      <c r="R70" s="8">
        <v>63.360000000000007</v>
      </c>
      <c r="S70" s="8">
        <v>64.260000000000005</v>
      </c>
      <c r="T70" s="8">
        <v>65.160000000000011</v>
      </c>
      <c r="U70" s="8">
        <v>66.06</v>
      </c>
      <c r="V70" s="8">
        <v>66.960000000000008</v>
      </c>
      <c r="W70" s="8">
        <v>67.860000000000014</v>
      </c>
      <c r="X70" s="8">
        <v>68.760000000000005</v>
      </c>
      <c r="Y70" s="8">
        <v>69.660000000000011</v>
      </c>
      <c r="Z70" s="8">
        <v>70.56</v>
      </c>
      <c r="AA70" s="8">
        <v>71.460000000000008</v>
      </c>
      <c r="AB70" s="8">
        <v>72.360000000000014</v>
      </c>
      <c r="AC70" s="8">
        <v>73.260000000000005</v>
      </c>
      <c r="AD70" s="8">
        <v>74.160000000000011</v>
      </c>
      <c r="AE70" s="8">
        <v>75.06</v>
      </c>
      <c r="AF70" s="8">
        <v>75.960000000000008</v>
      </c>
      <c r="AG70" s="8">
        <v>76.860000000000014</v>
      </c>
      <c r="AH70" s="8">
        <v>77.760000000000005</v>
      </c>
      <c r="AI70" s="8">
        <v>78.660000000000011</v>
      </c>
      <c r="AJ70" s="8">
        <v>79.56</v>
      </c>
      <c r="AK70" s="8">
        <v>80.460000000000008</v>
      </c>
      <c r="AL70" s="8">
        <v>81.360000000000014</v>
      </c>
      <c r="AM70" s="8">
        <v>82.26</v>
      </c>
      <c r="AN70" s="8">
        <v>83.160000000000011</v>
      </c>
      <c r="AO70" s="8">
        <v>84.06</v>
      </c>
      <c r="AP70" s="8">
        <v>84.960000000000008</v>
      </c>
      <c r="AQ70" s="8">
        <v>85.860000000000014</v>
      </c>
      <c r="AR70" s="8">
        <v>86.76</v>
      </c>
      <c r="AS70" s="8">
        <v>87.660000000000011</v>
      </c>
      <c r="AT70" s="8">
        <v>88.56</v>
      </c>
      <c r="AU70" s="8">
        <v>89.460000000000008</v>
      </c>
      <c r="AV70" s="8">
        <v>90.360000000000014</v>
      </c>
      <c r="AW70" s="8">
        <v>91.26</v>
      </c>
      <c r="AX70" s="8">
        <v>92.160000000000011</v>
      </c>
      <c r="AY70" s="8">
        <v>93.06</v>
      </c>
      <c r="AZ70" s="8">
        <v>93.960000000000008</v>
      </c>
    </row>
    <row r="71" spans="2:52" hidden="1" x14ac:dyDescent="0.25">
      <c r="B71" s="11">
        <v>55</v>
      </c>
      <c r="C71" s="8">
        <v>49.95</v>
      </c>
      <c r="D71" s="8">
        <v>50.85</v>
      </c>
      <c r="E71" s="8">
        <v>51.75</v>
      </c>
      <c r="F71" s="8">
        <v>52.65</v>
      </c>
      <c r="G71" s="8">
        <v>53.550000000000004</v>
      </c>
      <c r="H71" s="8">
        <v>54.45</v>
      </c>
      <c r="I71" s="8">
        <v>55.35</v>
      </c>
      <c r="J71" s="8">
        <v>56.25</v>
      </c>
      <c r="K71" s="8">
        <v>57.15</v>
      </c>
      <c r="L71" s="8">
        <v>58.050000000000004</v>
      </c>
      <c r="M71" s="8">
        <v>58.95</v>
      </c>
      <c r="N71" s="8">
        <v>59.85</v>
      </c>
      <c r="O71" s="8">
        <v>60.75</v>
      </c>
      <c r="P71" s="8">
        <v>61.65</v>
      </c>
      <c r="Q71" s="8">
        <v>62.550000000000004</v>
      </c>
      <c r="R71" s="8">
        <v>63.45</v>
      </c>
      <c r="S71" s="8">
        <v>64.350000000000009</v>
      </c>
      <c r="T71" s="8">
        <v>65.25</v>
      </c>
      <c r="U71" s="8">
        <v>66.150000000000006</v>
      </c>
      <c r="V71" s="8">
        <v>67.05</v>
      </c>
      <c r="W71" s="8">
        <v>67.95</v>
      </c>
      <c r="X71" s="8">
        <v>68.850000000000009</v>
      </c>
      <c r="Y71" s="8">
        <v>69.75</v>
      </c>
      <c r="Z71" s="8">
        <v>70.650000000000006</v>
      </c>
      <c r="AA71" s="8">
        <v>71.55</v>
      </c>
      <c r="AB71" s="8">
        <v>72.45</v>
      </c>
      <c r="AC71" s="8">
        <v>73.350000000000009</v>
      </c>
      <c r="AD71" s="8">
        <v>74.25</v>
      </c>
      <c r="AE71" s="8">
        <v>75.150000000000006</v>
      </c>
      <c r="AF71" s="8">
        <v>76.05</v>
      </c>
      <c r="AG71" s="8">
        <v>76.95</v>
      </c>
      <c r="AH71" s="8">
        <v>77.850000000000009</v>
      </c>
      <c r="AI71" s="8">
        <v>78.75</v>
      </c>
      <c r="AJ71" s="8">
        <v>79.650000000000006</v>
      </c>
      <c r="AK71" s="8">
        <v>80.55</v>
      </c>
      <c r="AL71" s="8">
        <v>81.45</v>
      </c>
      <c r="AM71" s="8">
        <v>82.350000000000009</v>
      </c>
      <c r="AN71" s="8">
        <v>83.25</v>
      </c>
      <c r="AO71" s="8">
        <v>84.15</v>
      </c>
      <c r="AP71" s="8">
        <v>85.05</v>
      </c>
      <c r="AQ71" s="8">
        <v>85.95</v>
      </c>
      <c r="AR71" s="8">
        <v>86.850000000000009</v>
      </c>
      <c r="AS71" s="8">
        <v>87.75</v>
      </c>
      <c r="AT71" s="8">
        <v>88.65</v>
      </c>
      <c r="AU71" s="8">
        <v>89.55</v>
      </c>
      <c r="AV71" s="8">
        <v>90.45</v>
      </c>
      <c r="AW71" s="8">
        <v>91.350000000000009</v>
      </c>
      <c r="AX71" s="8">
        <v>92.25</v>
      </c>
      <c r="AY71" s="8">
        <v>93.15</v>
      </c>
      <c r="AZ71" s="8">
        <v>94.05</v>
      </c>
    </row>
    <row r="72" spans="2:52" hidden="1" x14ac:dyDescent="0.25">
      <c r="B72" s="11">
        <v>56</v>
      </c>
      <c r="C72" s="8">
        <v>50.04</v>
      </c>
      <c r="D72" s="8">
        <v>50.940000000000005</v>
      </c>
      <c r="E72" s="8">
        <v>51.84</v>
      </c>
      <c r="F72" s="8">
        <v>52.74</v>
      </c>
      <c r="G72" s="8">
        <v>53.64</v>
      </c>
      <c r="H72" s="8">
        <v>54.54</v>
      </c>
      <c r="I72" s="8">
        <v>55.440000000000005</v>
      </c>
      <c r="J72" s="8">
        <v>56.34</v>
      </c>
      <c r="K72" s="8">
        <v>57.24</v>
      </c>
      <c r="L72" s="8">
        <v>58.139999999999993</v>
      </c>
      <c r="M72" s="8">
        <v>59.04</v>
      </c>
      <c r="N72" s="8">
        <v>59.94</v>
      </c>
      <c r="O72" s="8">
        <v>60.839999999999996</v>
      </c>
      <c r="P72" s="8">
        <v>61.739999999999995</v>
      </c>
      <c r="Q72" s="8">
        <v>62.639999999999993</v>
      </c>
      <c r="R72" s="8">
        <v>63.54</v>
      </c>
      <c r="S72" s="8">
        <v>64.44</v>
      </c>
      <c r="T72" s="8">
        <v>65.34</v>
      </c>
      <c r="U72" s="8">
        <v>66.239999999999995</v>
      </c>
      <c r="V72" s="8">
        <v>67.14</v>
      </c>
      <c r="W72" s="8">
        <v>68.039999999999992</v>
      </c>
      <c r="X72" s="8">
        <v>68.94</v>
      </c>
      <c r="Y72" s="8">
        <v>69.84</v>
      </c>
      <c r="Z72" s="8">
        <v>70.739999999999995</v>
      </c>
      <c r="AA72" s="8">
        <v>71.64</v>
      </c>
      <c r="AB72" s="8">
        <v>72.539999999999992</v>
      </c>
      <c r="AC72" s="8">
        <v>73.44</v>
      </c>
      <c r="AD72" s="8">
        <v>74.34</v>
      </c>
      <c r="AE72" s="8">
        <v>75.239999999999995</v>
      </c>
      <c r="AF72" s="8">
        <v>76.14</v>
      </c>
      <c r="AG72" s="8">
        <v>77.039999999999992</v>
      </c>
      <c r="AH72" s="8">
        <v>77.94</v>
      </c>
      <c r="AI72" s="8">
        <v>78.84</v>
      </c>
      <c r="AJ72" s="8">
        <v>79.739999999999995</v>
      </c>
      <c r="AK72" s="8">
        <v>80.64</v>
      </c>
      <c r="AL72" s="8">
        <v>81.539999999999992</v>
      </c>
      <c r="AM72" s="8">
        <v>82.44</v>
      </c>
      <c r="AN72" s="8">
        <v>83.34</v>
      </c>
      <c r="AO72" s="8">
        <v>84.24</v>
      </c>
      <c r="AP72" s="8">
        <v>85.14</v>
      </c>
      <c r="AQ72" s="8">
        <v>86.039999999999992</v>
      </c>
      <c r="AR72" s="8">
        <v>86.94</v>
      </c>
      <c r="AS72" s="8">
        <v>87.84</v>
      </c>
      <c r="AT72" s="8">
        <v>88.74</v>
      </c>
      <c r="AU72" s="8">
        <v>89.64</v>
      </c>
      <c r="AV72" s="8">
        <v>90.539999999999992</v>
      </c>
      <c r="AW72" s="8">
        <v>91.44</v>
      </c>
      <c r="AX72" s="8">
        <v>92.34</v>
      </c>
      <c r="AY72" s="8">
        <v>93.24</v>
      </c>
      <c r="AZ72" s="8">
        <v>94.14</v>
      </c>
    </row>
    <row r="73" spans="2:52" hidden="1" x14ac:dyDescent="0.25">
      <c r="B73" s="11">
        <v>57</v>
      </c>
      <c r="C73" s="8">
        <v>50.13</v>
      </c>
      <c r="D73" s="8">
        <v>51.03</v>
      </c>
      <c r="E73" s="8">
        <v>51.930000000000007</v>
      </c>
      <c r="F73" s="8">
        <v>52.830000000000005</v>
      </c>
      <c r="G73" s="8">
        <v>53.730000000000004</v>
      </c>
      <c r="H73" s="8">
        <v>54.63</v>
      </c>
      <c r="I73" s="8">
        <v>55.53</v>
      </c>
      <c r="J73" s="8">
        <v>56.430000000000007</v>
      </c>
      <c r="K73" s="8">
        <v>57.330000000000005</v>
      </c>
      <c r="L73" s="8">
        <v>58.230000000000004</v>
      </c>
      <c r="M73" s="8">
        <v>59.13</v>
      </c>
      <c r="N73" s="8">
        <v>60.03</v>
      </c>
      <c r="O73" s="8">
        <v>60.930000000000007</v>
      </c>
      <c r="P73" s="8">
        <v>61.830000000000005</v>
      </c>
      <c r="Q73" s="8">
        <v>62.730000000000004</v>
      </c>
      <c r="R73" s="8">
        <v>63.63</v>
      </c>
      <c r="S73" s="8">
        <v>64.53</v>
      </c>
      <c r="T73" s="8">
        <v>65.430000000000007</v>
      </c>
      <c r="U73" s="8">
        <v>66.33</v>
      </c>
      <c r="V73" s="8">
        <v>67.23</v>
      </c>
      <c r="W73" s="8">
        <v>68.13000000000001</v>
      </c>
      <c r="X73" s="8">
        <v>69.03</v>
      </c>
      <c r="Y73" s="8">
        <v>69.930000000000007</v>
      </c>
      <c r="Z73" s="8">
        <v>70.83</v>
      </c>
      <c r="AA73" s="8">
        <v>71.73</v>
      </c>
      <c r="AB73" s="8">
        <v>72.63000000000001</v>
      </c>
      <c r="AC73" s="8">
        <v>73.53</v>
      </c>
      <c r="AD73" s="8">
        <v>74.430000000000007</v>
      </c>
      <c r="AE73" s="8">
        <v>75.33</v>
      </c>
      <c r="AF73" s="8">
        <v>76.23</v>
      </c>
      <c r="AG73" s="8">
        <v>77.13000000000001</v>
      </c>
      <c r="AH73" s="8">
        <v>78.03</v>
      </c>
      <c r="AI73" s="8">
        <v>78.930000000000007</v>
      </c>
      <c r="AJ73" s="8">
        <v>79.83</v>
      </c>
      <c r="AK73" s="8">
        <v>80.73</v>
      </c>
      <c r="AL73" s="8">
        <v>81.63000000000001</v>
      </c>
      <c r="AM73" s="8">
        <v>82.53</v>
      </c>
      <c r="AN73" s="8">
        <v>83.43</v>
      </c>
      <c r="AO73" s="8">
        <v>84.33</v>
      </c>
      <c r="AP73" s="8">
        <v>85.23</v>
      </c>
      <c r="AQ73" s="8">
        <v>86.13000000000001</v>
      </c>
      <c r="AR73" s="8">
        <v>87.03</v>
      </c>
      <c r="AS73" s="8">
        <v>87.93</v>
      </c>
      <c r="AT73" s="8">
        <v>88.83</v>
      </c>
      <c r="AU73" s="8">
        <v>89.73</v>
      </c>
      <c r="AV73" s="8">
        <v>90.63000000000001</v>
      </c>
      <c r="AW73" s="8">
        <v>91.53</v>
      </c>
      <c r="AX73" s="8">
        <v>92.43</v>
      </c>
      <c r="AY73" s="8">
        <v>93.33</v>
      </c>
      <c r="AZ73" s="8">
        <v>94.23</v>
      </c>
    </row>
    <row r="74" spans="2:52" hidden="1" x14ac:dyDescent="0.25">
      <c r="B74" s="11">
        <v>58</v>
      </c>
      <c r="C74" s="8">
        <v>50.22</v>
      </c>
      <c r="D74" s="8">
        <v>51.12</v>
      </c>
      <c r="E74" s="8">
        <v>52.019999999999996</v>
      </c>
      <c r="F74" s="8">
        <v>52.92</v>
      </c>
      <c r="G74" s="8">
        <v>53.82</v>
      </c>
      <c r="H74" s="8">
        <v>54.72</v>
      </c>
      <c r="I74" s="8">
        <v>55.62</v>
      </c>
      <c r="J74" s="8">
        <v>56.519999999999996</v>
      </c>
      <c r="K74" s="8">
        <v>57.42</v>
      </c>
      <c r="L74" s="8">
        <v>58.32</v>
      </c>
      <c r="M74" s="8">
        <v>59.22</v>
      </c>
      <c r="N74" s="8">
        <v>60.12</v>
      </c>
      <c r="O74" s="8">
        <v>61.019999999999996</v>
      </c>
      <c r="P74" s="8">
        <v>61.92</v>
      </c>
      <c r="Q74" s="8">
        <v>62.82</v>
      </c>
      <c r="R74" s="8">
        <v>63.72</v>
      </c>
      <c r="S74" s="8">
        <v>64.62</v>
      </c>
      <c r="T74" s="8">
        <v>65.52</v>
      </c>
      <c r="U74" s="8">
        <v>66.42</v>
      </c>
      <c r="V74" s="8">
        <v>67.319999999999993</v>
      </c>
      <c r="W74" s="8">
        <v>68.22</v>
      </c>
      <c r="X74" s="8">
        <v>69.12</v>
      </c>
      <c r="Y74" s="8">
        <v>70.02</v>
      </c>
      <c r="Z74" s="8">
        <v>70.92</v>
      </c>
      <c r="AA74" s="8">
        <v>71.819999999999993</v>
      </c>
      <c r="AB74" s="8">
        <v>72.72</v>
      </c>
      <c r="AC74" s="8">
        <v>73.62</v>
      </c>
      <c r="AD74" s="8">
        <v>74.52</v>
      </c>
      <c r="AE74" s="8">
        <v>75.42</v>
      </c>
      <c r="AF74" s="8">
        <v>76.319999999999993</v>
      </c>
      <c r="AG74" s="8">
        <v>77.22</v>
      </c>
      <c r="AH74" s="8">
        <v>78.12</v>
      </c>
      <c r="AI74" s="8">
        <v>79.02</v>
      </c>
      <c r="AJ74" s="8">
        <v>79.92</v>
      </c>
      <c r="AK74" s="8">
        <v>80.819999999999993</v>
      </c>
      <c r="AL74" s="8">
        <v>81.72</v>
      </c>
      <c r="AM74" s="8">
        <v>82.62</v>
      </c>
      <c r="AN74" s="8">
        <v>83.52</v>
      </c>
      <c r="AO74" s="8">
        <v>84.42</v>
      </c>
      <c r="AP74" s="8">
        <v>85.32</v>
      </c>
      <c r="AQ74" s="8">
        <v>86.22</v>
      </c>
      <c r="AR74" s="8">
        <v>87.12</v>
      </c>
      <c r="AS74" s="8">
        <v>88.02</v>
      </c>
      <c r="AT74" s="8">
        <v>88.92</v>
      </c>
      <c r="AU74" s="8">
        <v>89.82</v>
      </c>
      <c r="AV74" s="8">
        <v>90.72</v>
      </c>
      <c r="AW74" s="8">
        <v>91.62</v>
      </c>
      <c r="AX74" s="8">
        <v>92.52</v>
      </c>
      <c r="AY74" s="8">
        <v>93.42</v>
      </c>
      <c r="AZ74" s="8">
        <v>94.32</v>
      </c>
    </row>
    <row r="75" spans="2:52" hidden="1" x14ac:dyDescent="0.25">
      <c r="B75" s="11">
        <v>59</v>
      </c>
      <c r="C75" s="8">
        <v>50.31</v>
      </c>
      <c r="D75" s="8">
        <v>51.21</v>
      </c>
      <c r="E75" s="8">
        <v>52.11</v>
      </c>
      <c r="F75" s="8">
        <v>53.01</v>
      </c>
      <c r="G75" s="8">
        <v>53.91</v>
      </c>
      <c r="H75" s="8">
        <v>54.81</v>
      </c>
      <c r="I75" s="8">
        <v>55.71</v>
      </c>
      <c r="J75" s="8">
        <v>56.61</v>
      </c>
      <c r="K75" s="8">
        <v>57.51</v>
      </c>
      <c r="L75" s="8">
        <v>58.410000000000004</v>
      </c>
      <c r="M75" s="8">
        <v>59.310000000000009</v>
      </c>
      <c r="N75" s="8">
        <v>60.210000000000008</v>
      </c>
      <c r="O75" s="8">
        <v>61.110000000000007</v>
      </c>
      <c r="P75" s="8">
        <v>62.010000000000005</v>
      </c>
      <c r="Q75" s="8">
        <v>62.910000000000004</v>
      </c>
      <c r="R75" s="8">
        <v>63.810000000000009</v>
      </c>
      <c r="S75" s="8">
        <v>64.710000000000008</v>
      </c>
      <c r="T75" s="8">
        <v>65.610000000000014</v>
      </c>
      <c r="U75" s="8">
        <v>66.510000000000005</v>
      </c>
      <c r="V75" s="8">
        <v>67.410000000000011</v>
      </c>
      <c r="W75" s="8">
        <v>68.31</v>
      </c>
      <c r="X75" s="8">
        <v>69.210000000000008</v>
      </c>
      <c r="Y75" s="8">
        <v>70.110000000000014</v>
      </c>
      <c r="Z75" s="8">
        <v>71.010000000000005</v>
      </c>
      <c r="AA75" s="8">
        <v>71.910000000000011</v>
      </c>
      <c r="AB75" s="8">
        <v>72.81</v>
      </c>
      <c r="AC75" s="8">
        <v>73.710000000000008</v>
      </c>
      <c r="AD75" s="8">
        <v>74.610000000000014</v>
      </c>
      <c r="AE75" s="8">
        <v>75.510000000000005</v>
      </c>
      <c r="AF75" s="8">
        <v>76.410000000000011</v>
      </c>
      <c r="AG75" s="8">
        <v>77.31</v>
      </c>
      <c r="AH75" s="8">
        <v>78.210000000000008</v>
      </c>
      <c r="AI75" s="8">
        <v>79.110000000000014</v>
      </c>
      <c r="AJ75" s="8">
        <v>80.010000000000005</v>
      </c>
      <c r="AK75" s="8">
        <v>80.910000000000011</v>
      </c>
      <c r="AL75" s="8">
        <v>81.81</v>
      </c>
      <c r="AM75" s="8">
        <v>82.710000000000008</v>
      </c>
      <c r="AN75" s="8">
        <v>83.610000000000014</v>
      </c>
      <c r="AO75" s="8">
        <v>84.51</v>
      </c>
      <c r="AP75" s="8">
        <v>85.410000000000011</v>
      </c>
      <c r="AQ75" s="8">
        <v>86.31</v>
      </c>
      <c r="AR75" s="8">
        <v>87.210000000000008</v>
      </c>
      <c r="AS75" s="8">
        <v>88.110000000000014</v>
      </c>
      <c r="AT75" s="8">
        <v>89.01</v>
      </c>
      <c r="AU75" s="8">
        <v>89.910000000000011</v>
      </c>
      <c r="AV75" s="8">
        <v>90.81</v>
      </c>
      <c r="AW75" s="8">
        <v>91.710000000000008</v>
      </c>
      <c r="AX75" s="8">
        <v>92.610000000000014</v>
      </c>
      <c r="AY75" s="8">
        <v>93.51</v>
      </c>
      <c r="AZ75" s="8">
        <v>94.410000000000011</v>
      </c>
    </row>
    <row r="76" spans="2:52" hidden="1" x14ac:dyDescent="0.25">
      <c r="B76" s="11">
        <v>60</v>
      </c>
      <c r="C76" s="8">
        <v>50.4</v>
      </c>
      <c r="D76" s="8">
        <v>51.300000000000004</v>
      </c>
      <c r="E76" s="8">
        <v>52.2</v>
      </c>
      <c r="F76" s="8">
        <v>53.1</v>
      </c>
      <c r="G76" s="8">
        <v>54</v>
      </c>
      <c r="H76" s="8">
        <v>54.9</v>
      </c>
      <c r="I76" s="8">
        <v>55.800000000000004</v>
      </c>
      <c r="J76" s="8">
        <v>56.7</v>
      </c>
      <c r="K76" s="8">
        <v>57.6</v>
      </c>
      <c r="L76" s="8">
        <v>58.5</v>
      </c>
      <c r="M76" s="8">
        <v>59.4</v>
      </c>
      <c r="N76" s="8">
        <v>60.300000000000004</v>
      </c>
      <c r="O76" s="8">
        <v>61.2</v>
      </c>
      <c r="P76" s="8">
        <v>62.1</v>
      </c>
      <c r="Q76" s="8">
        <v>63</v>
      </c>
      <c r="R76" s="8">
        <v>63.9</v>
      </c>
      <c r="S76" s="8">
        <v>64.8</v>
      </c>
      <c r="T76" s="8">
        <v>65.7</v>
      </c>
      <c r="U76" s="8">
        <v>66.600000000000009</v>
      </c>
      <c r="V76" s="8">
        <v>67.5</v>
      </c>
      <c r="W76" s="8">
        <v>68.400000000000006</v>
      </c>
      <c r="X76" s="8">
        <v>69.3</v>
      </c>
      <c r="Y76" s="8">
        <v>70.2</v>
      </c>
      <c r="Z76" s="8">
        <v>71.100000000000009</v>
      </c>
      <c r="AA76" s="8">
        <v>72</v>
      </c>
      <c r="AB76" s="8">
        <v>72.900000000000006</v>
      </c>
      <c r="AC76" s="8">
        <v>73.8</v>
      </c>
      <c r="AD76" s="8">
        <v>74.7</v>
      </c>
      <c r="AE76" s="8">
        <v>75.600000000000009</v>
      </c>
      <c r="AF76" s="8">
        <v>76.5</v>
      </c>
      <c r="AG76" s="8">
        <v>77.400000000000006</v>
      </c>
      <c r="AH76" s="8">
        <v>78.3</v>
      </c>
      <c r="AI76" s="8">
        <v>79.2</v>
      </c>
      <c r="AJ76" s="8">
        <v>80.100000000000009</v>
      </c>
      <c r="AK76" s="8">
        <v>81</v>
      </c>
      <c r="AL76" s="8">
        <v>81.900000000000006</v>
      </c>
      <c r="AM76" s="8">
        <v>82.8</v>
      </c>
      <c r="AN76" s="8">
        <v>83.7</v>
      </c>
      <c r="AO76" s="8">
        <v>84.600000000000009</v>
      </c>
      <c r="AP76" s="8">
        <v>85.5</v>
      </c>
      <c r="AQ76" s="8">
        <v>86.4</v>
      </c>
      <c r="AR76" s="8">
        <v>87.3</v>
      </c>
      <c r="AS76" s="8">
        <v>88.2</v>
      </c>
      <c r="AT76" s="8">
        <v>89.100000000000009</v>
      </c>
      <c r="AU76" s="8">
        <v>90</v>
      </c>
      <c r="AV76" s="8">
        <v>90.9</v>
      </c>
      <c r="AW76" s="8">
        <v>91.8</v>
      </c>
      <c r="AX76" s="8">
        <v>92.7</v>
      </c>
      <c r="AY76" s="8">
        <v>93.600000000000009</v>
      </c>
      <c r="AZ76" s="8">
        <v>94.5</v>
      </c>
    </row>
    <row r="77" spans="2:52" hidden="1" x14ac:dyDescent="0.25">
      <c r="B77" s="11">
        <v>61</v>
      </c>
      <c r="C77" s="8">
        <v>50.49</v>
      </c>
      <c r="D77" s="8">
        <v>51.39</v>
      </c>
      <c r="E77" s="8">
        <v>52.29</v>
      </c>
      <c r="F77" s="8">
        <v>53.190000000000005</v>
      </c>
      <c r="G77" s="8">
        <v>54.09</v>
      </c>
      <c r="H77" s="8">
        <v>54.99</v>
      </c>
      <c r="I77" s="8">
        <v>55.89</v>
      </c>
      <c r="J77" s="8">
        <v>56.79</v>
      </c>
      <c r="K77" s="8">
        <v>57.69</v>
      </c>
      <c r="L77" s="8">
        <v>58.589999999999996</v>
      </c>
      <c r="M77" s="8">
        <v>59.489999999999995</v>
      </c>
      <c r="N77" s="8">
        <v>60.389999999999993</v>
      </c>
      <c r="O77" s="8">
        <v>61.29</v>
      </c>
      <c r="P77" s="8">
        <v>62.19</v>
      </c>
      <c r="Q77" s="8">
        <v>63.089999999999996</v>
      </c>
      <c r="R77" s="8">
        <v>63.989999999999995</v>
      </c>
      <c r="S77" s="8">
        <v>64.89</v>
      </c>
      <c r="T77" s="8">
        <v>65.789999999999992</v>
      </c>
      <c r="U77" s="8">
        <v>66.69</v>
      </c>
      <c r="V77" s="8">
        <v>67.59</v>
      </c>
      <c r="W77" s="8">
        <v>68.489999999999995</v>
      </c>
      <c r="X77" s="8">
        <v>69.39</v>
      </c>
      <c r="Y77" s="8">
        <v>70.289999999999992</v>
      </c>
      <c r="Z77" s="8">
        <v>71.19</v>
      </c>
      <c r="AA77" s="8">
        <v>72.09</v>
      </c>
      <c r="AB77" s="8">
        <v>72.989999999999995</v>
      </c>
      <c r="AC77" s="8">
        <v>73.89</v>
      </c>
      <c r="AD77" s="8">
        <v>74.789999999999992</v>
      </c>
      <c r="AE77" s="8">
        <v>75.69</v>
      </c>
      <c r="AF77" s="8">
        <v>76.59</v>
      </c>
      <c r="AG77" s="8">
        <v>77.489999999999995</v>
      </c>
      <c r="AH77" s="8">
        <v>78.39</v>
      </c>
      <c r="AI77" s="8">
        <v>79.289999999999992</v>
      </c>
      <c r="AJ77" s="8">
        <v>80.19</v>
      </c>
      <c r="AK77" s="8">
        <v>81.09</v>
      </c>
      <c r="AL77" s="8">
        <v>81.99</v>
      </c>
      <c r="AM77" s="8">
        <v>82.89</v>
      </c>
      <c r="AN77" s="8">
        <v>83.789999999999992</v>
      </c>
      <c r="AO77" s="8">
        <v>84.69</v>
      </c>
      <c r="AP77" s="8">
        <v>85.59</v>
      </c>
      <c r="AQ77" s="8">
        <v>86.49</v>
      </c>
      <c r="AR77" s="8">
        <v>87.39</v>
      </c>
      <c r="AS77" s="8">
        <v>88.289999999999992</v>
      </c>
      <c r="AT77" s="8">
        <v>89.19</v>
      </c>
      <c r="AU77" s="8">
        <v>90.09</v>
      </c>
      <c r="AV77" s="8">
        <v>90.99</v>
      </c>
      <c r="AW77" s="8">
        <v>91.89</v>
      </c>
      <c r="AX77" s="8">
        <v>92.789999999999992</v>
      </c>
      <c r="AY77" s="8">
        <v>93.69</v>
      </c>
      <c r="AZ77" s="8">
        <v>94.59</v>
      </c>
    </row>
    <row r="78" spans="2:52" hidden="1" x14ac:dyDescent="0.25">
      <c r="B78" s="11">
        <v>62</v>
      </c>
      <c r="C78" s="8">
        <v>50.580000000000005</v>
      </c>
      <c r="D78" s="8">
        <v>51.480000000000004</v>
      </c>
      <c r="E78" s="8">
        <v>52.38</v>
      </c>
      <c r="F78" s="8">
        <v>53.28</v>
      </c>
      <c r="G78" s="8">
        <v>54.180000000000007</v>
      </c>
      <c r="H78" s="8">
        <v>55.080000000000005</v>
      </c>
      <c r="I78" s="8">
        <v>55.980000000000004</v>
      </c>
      <c r="J78" s="8">
        <v>56.88</v>
      </c>
      <c r="K78" s="8">
        <v>57.78</v>
      </c>
      <c r="L78" s="8">
        <v>58.680000000000007</v>
      </c>
      <c r="M78" s="8">
        <v>59.580000000000005</v>
      </c>
      <c r="N78" s="8">
        <v>60.480000000000004</v>
      </c>
      <c r="O78" s="8">
        <v>61.38</v>
      </c>
      <c r="P78" s="8">
        <v>62.28</v>
      </c>
      <c r="Q78" s="8">
        <v>63.180000000000007</v>
      </c>
      <c r="R78" s="8">
        <v>64.08</v>
      </c>
      <c r="S78" s="8">
        <v>64.98</v>
      </c>
      <c r="T78" s="8">
        <v>65.88000000000001</v>
      </c>
      <c r="U78" s="8">
        <v>66.78</v>
      </c>
      <c r="V78" s="8">
        <v>67.680000000000007</v>
      </c>
      <c r="W78" s="8">
        <v>68.58</v>
      </c>
      <c r="X78" s="8">
        <v>69.48</v>
      </c>
      <c r="Y78" s="8">
        <v>70.38000000000001</v>
      </c>
      <c r="Z78" s="8">
        <v>71.28</v>
      </c>
      <c r="AA78" s="8">
        <v>72.180000000000007</v>
      </c>
      <c r="AB78" s="8">
        <v>73.08</v>
      </c>
      <c r="AC78" s="8">
        <v>73.98</v>
      </c>
      <c r="AD78" s="8">
        <v>74.88000000000001</v>
      </c>
      <c r="AE78" s="8">
        <v>75.78</v>
      </c>
      <c r="AF78" s="8">
        <v>76.680000000000007</v>
      </c>
      <c r="AG78" s="8">
        <v>77.58</v>
      </c>
      <c r="AH78" s="8">
        <v>78.48</v>
      </c>
      <c r="AI78" s="8">
        <v>79.38000000000001</v>
      </c>
      <c r="AJ78" s="8">
        <v>80.28</v>
      </c>
      <c r="AK78" s="8">
        <v>81.180000000000007</v>
      </c>
      <c r="AL78" s="8">
        <v>82.08</v>
      </c>
      <c r="AM78" s="8">
        <v>82.98</v>
      </c>
      <c r="AN78" s="8">
        <v>83.88000000000001</v>
      </c>
      <c r="AO78" s="8">
        <v>84.78</v>
      </c>
      <c r="AP78" s="8">
        <v>85.68</v>
      </c>
      <c r="AQ78" s="8">
        <v>86.58</v>
      </c>
      <c r="AR78" s="8">
        <v>87.48</v>
      </c>
      <c r="AS78" s="8">
        <v>88.38000000000001</v>
      </c>
      <c r="AT78" s="8">
        <v>89.28</v>
      </c>
      <c r="AU78" s="8">
        <v>90.18</v>
      </c>
      <c r="AV78" s="8">
        <v>91.08</v>
      </c>
      <c r="AW78" s="8">
        <v>91.98</v>
      </c>
      <c r="AX78" s="8">
        <v>92.88000000000001</v>
      </c>
      <c r="AY78" s="8">
        <v>93.78</v>
      </c>
      <c r="AZ78" s="8">
        <v>94.68</v>
      </c>
    </row>
    <row r="79" spans="2:52" hidden="1" x14ac:dyDescent="0.25">
      <c r="B79" s="11">
        <v>63</v>
      </c>
      <c r="C79" s="8">
        <v>50.67</v>
      </c>
      <c r="D79" s="8">
        <v>51.57</v>
      </c>
      <c r="E79" s="8">
        <v>52.47</v>
      </c>
      <c r="F79" s="8">
        <v>53.37</v>
      </c>
      <c r="G79" s="8">
        <v>54.269999999999996</v>
      </c>
      <c r="H79" s="8">
        <v>55.17</v>
      </c>
      <c r="I79" s="8">
        <v>56.07</v>
      </c>
      <c r="J79" s="8">
        <v>56.97</v>
      </c>
      <c r="K79" s="8">
        <v>57.87</v>
      </c>
      <c r="L79" s="8">
        <v>58.769999999999996</v>
      </c>
      <c r="M79" s="8">
        <v>59.67</v>
      </c>
      <c r="N79" s="8">
        <v>60.57</v>
      </c>
      <c r="O79" s="8">
        <v>61.47</v>
      </c>
      <c r="P79" s="8">
        <v>62.37</v>
      </c>
      <c r="Q79" s="8">
        <v>63.269999999999996</v>
      </c>
      <c r="R79" s="8">
        <v>64.17</v>
      </c>
      <c r="S79" s="8">
        <v>65.069999999999993</v>
      </c>
      <c r="T79" s="8">
        <v>65.97</v>
      </c>
      <c r="U79" s="8">
        <v>66.87</v>
      </c>
      <c r="V79" s="8">
        <v>67.77</v>
      </c>
      <c r="W79" s="8">
        <v>68.67</v>
      </c>
      <c r="X79" s="8">
        <v>69.569999999999993</v>
      </c>
      <c r="Y79" s="8">
        <v>70.47</v>
      </c>
      <c r="Z79" s="8">
        <v>71.37</v>
      </c>
      <c r="AA79" s="8">
        <v>72.27</v>
      </c>
      <c r="AB79" s="8">
        <v>73.17</v>
      </c>
      <c r="AC79" s="8">
        <v>74.069999999999993</v>
      </c>
      <c r="AD79" s="8">
        <v>74.97</v>
      </c>
      <c r="AE79" s="8">
        <v>75.87</v>
      </c>
      <c r="AF79" s="8">
        <v>76.77</v>
      </c>
      <c r="AG79" s="8">
        <v>77.67</v>
      </c>
      <c r="AH79" s="8">
        <v>78.569999999999993</v>
      </c>
      <c r="AI79" s="8">
        <v>79.47</v>
      </c>
      <c r="AJ79" s="8">
        <v>80.37</v>
      </c>
      <c r="AK79" s="8">
        <v>81.27</v>
      </c>
      <c r="AL79" s="8">
        <v>82.17</v>
      </c>
      <c r="AM79" s="8">
        <v>83.07</v>
      </c>
      <c r="AN79" s="8">
        <v>83.97</v>
      </c>
      <c r="AO79" s="8">
        <v>84.87</v>
      </c>
      <c r="AP79" s="8">
        <v>85.77</v>
      </c>
      <c r="AQ79" s="8">
        <v>86.67</v>
      </c>
      <c r="AR79" s="8">
        <v>87.57</v>
      </c>
      <c r="AS79" s="8">
        <v>88.47</v>
      </c>
      <c r="AT79" s="8">
        <v>89.37</v>
      </c>
      <c r="AU79" s="8">
        <v>90.27</v>
      </c>
      <c r="AV79" s="8">
        <v>91.17</v>
      </c>
      <c r="AW79" s="8">
        <v>92.07</v>
      </c>
      <c r="AX79" s="8">
        <v>92.97</v>
      </c>
      <c r="AY79" s="8">
        <v>93.87</v>
      </c>
      <c r="AZ79" s="8">
        <v>94.77</v>
      </c>
    </row>
    <row r="80" spans="2:52" hidden="1" x14ac:dyDescent="0.25">
      <c r="B80" s="11">
        <v>64</v>
      </c>
      <c r="C80" s="8">
        <v>50.76</v>
      </c>
      <c r="D80" s="8">
        <v>51.66</v>
      </c>
      <c r="E80" s="8">
        <v>52.56</v>
      </c>
      <c r="F80" s="8">
        <v>53.46</v>
      </c>
      <c r="G80" s="8">
        <v>54.36</v>
      </c>
      <c r="H80" s="8">
        <v>55.26</v>
      </c>
      <c r="I80" s="8">
        <v>56.16</v>
      </c>
      <c r="J80" s="8">
        <v>57.06</v>
      </c>
      <c r="K80" s="8">
        <v>57.960000000000008</v>
      </c>
      <c r="L80" s="8">
        <v>58.860000000000007</v>
      </c>
      <c r="M80" s="8">
        <v>59.760000000000005</v>
      </c>
      <c r="N80" s="8">
        <v>60.660000000000004</v>
      </c>
      <c r="O80" s="8">
        <v>61.560000000000009</v>
      </c>
      <c r="P80" s="8">
        <v>62.460000000000008</v>
      </c>
      <c r="Q80" s="8">
        <v>63.360000000000007</v>
      </c>
      <c r="R80" s="8">
        <v>64.260000000000005</v>
      </c>
      <c r="S80" s="8">
        <v>65.160000000000011</v>
      </c>
      <c r="T80" s="8">
        <v>66.06</v>
      </c>
      <c r="U80" s="8">
        <v>66.960000000000008</v>
      </c>
      <c r="V80" s="8">
        <v>67.860000000000014</v>
      </c>
      <c r="W80" s="8">
        <v>68.760000000000005</v>
      </c>
      <c r="X80" s="8">
        <v>69.660000000000011</v>
      </c>
      <c r="Y80" s="8">
        <v>70.56</v>
      </c>
      <c r="Z80" s="8">
        <v>71.460000000000008</v>
      </c>
      <c r="AA80" s="8">
        <v>72.360000000000014</v>
      </c>
      <c r="AB80" s="8">
        <v>73.260000000000005</v>
      </c>
      <c r="AC80" s="8">
        <v>74.160000000000011</v>
      </c>
      <c r="AD80" s="8">
        <v>75.06</v>
      </c>
      <c r="AE80" s="8">
        <v>75.960000000000008</v>
      </c>
      <c r="AF80" s="8">
        <v>76.860000000000014</v>
      </c>
      <c r="AG80" s="8">
        <v>77.760000000000005</v>
      </c>
      <c r="AH80" s="8">
        <v>78.660000000000011</v>
      </c>
      <c r="AI80" s="8">
        <v>79.56</v>
      </c>
      <c r="AJ80" s="8">
        <v>80.460000000000008</v>
      </c>
      <c r="AK80" s="8">
        <v>81.360000000000014</v>
      </c>
      <c r="AL80" s="8">
        <v>82.26</v>
      </c>
      <c r="AM80" s="8">
        <v>83.160000000000011</v>
      </c>
      <c r="AN80" s="8">
        <v>84.06</v>
      </c>
      <c r="AO80" s="8">
        <v>84.960000000000008</v>
      </c>
      <c r="AP80" s="8">
        <v>85.860000000000014</v>
      </c>
      <c r="AQ80" s="8">
        <v>86.76</v>
      </c>
      <c r="AR80" s="8">
        <v>87.660000000000011</v>
      </c>
      <c r="AS80" s="8">
        <v>88.56</v>
      </c>
      <c r="AT80" s="8">
        <v>89.460000000000008</v>
      </c>
      <c r="AU80" s="8">
        <v>90.360000000000014</v>
      </c>
      <c r="AV80" s="8">
        <v>91.26</v>
      </c>
      <c r="AW80" s="8">
        <v>92.160000000000011</v>
      </c>
      <c r="AX80" s="8">
        <v>93.06</v>
      </c>
      <c r="AY80" s="8">
        <v>93.960000000000008</v>
      </c>
      <c r="AZ80" s="8">
        <v>94.860000000000014</v>
      </c>
    </row>
    <row r="81" spans="2:52" hidden="1" x14ac:dyDescent="0.25">
      <c r="B81" s="11">
        <v>65</v>
      </c>
      <c r="C81" s="8">
        <v>50.85</v>
      </c>
      <c r="D81" s="8">
        <v>51.75</v>
      </c>
      <c r="E81" s="8">
        <v>52.65</v>
      </c>
      <c r="F81" s="8">
        <v>53.550000000000004</v>
      </c>
      <c r="G81" s="8">
        <v>54.45</v>
      </c>
      <c r="H81" s="8">
        <v>55.35</v>
      </c>
      <c r="I81" s="8">
        <v>56.25</v>
      </c>
      <c r="J81" s="8">
        <v>57.15</v>
      </c>
      <c r="K81" s="8">
        <v>58.050000000000004</v>
      </c>
      <c r="L81" s="8">
        <v>58.95</v>
      </c>
      <c r="M81" s="8">
        <v>59.85</v>
      </c>
      <c r="N81" s="8">
        <v>60.75</v>
      </c>
      <c r="O81" s="8">
        <v>61.65</v>
      </c>
      <c r="P81" s="8">
        <v>62.550000000000004</v>
      </c>
      <c r="Q81" s="8">
        <v>63.45</v>
      </c>
      <c r="R81" s="8">
        <v>64.350000000000009</v>
      </c>
      <c r="S81" s="8">
        <v>65.25</v>
      </c>
      <c r="T81" s="8">
        <v>66.150000000000006</v>
      </c>
      <c r="U81" s="8">
        <v>67.05</v>
      </c>
      <c r="V81" s="8">
        <v>67.95</v>
      </c>
      <c r="W81" s="8">
        <v>68.850000000000009</v>
      </c>
      <c r="X81" s="8">
        <v>69.75</v>
      </c>
      <c r="Y81" s="8">
        <v>70.650000000000006</v>
      </c>
      <c r="Z81" s="8">
        <v>71.55</v>
      </c>
      <c r="AA81" s="8">
        <v>72.45</v>
      </c>
      <c r="AB81" s="8">
        <v>73.350000000000009</v>
      </c>
      <c r="AC81" s="8">
        <v>74.25</v>
      </c>
      <c r="AD81" s="8">
        <v>75.150000000000006</v>
      </c>
      <c r="AE81" s="8">
        <v>76.05</v>
      </c>
      <c r="AF81" s="8">
        <v>76.95</v>
      </c>
      <c r="AG81" s="8">
        <v>77.850000000000009</v>
      </c>
      <c r="AH81" s="8">
        <v>78.75</v>
      </c>
      <c r="AI81" s="8">
        <v>79.650000000000006</v>
      </c>
      <c r="AJ81" s="8">
        <v>80.55</v>
      </c>
      <c r="AK81" s="8">
        <v>81.45</v>
      </c>
      <c r="AL81" s="8">
        <v>82.350000000000009</v>
      </c>
      <c r="AM81" s="8">
        <v>83.25</v>
      </c>
      <c r="AN81" s="8">
        <v>84.15</v>
      </c>
      <c r="AO81" s="8">
        <v>85.05</v>
      </c>
      <c r="AP81" s="8">
        <v>85.95</v>
      </c>
      <c r="AQ81" s="8">
        <v>86.850000000000009</v>
      </c>
      <c r="AR81" s="8">
        <v>87.75</v>
      </c>
      <c r="AS81" s="8">
        <v>88.65</v>
      </c>
      <c r="AT81" s="8">
        <v>89.55</v>
      </c>
      <c r="AU81" s="8">
        <v>90.45</v>
      </c>
      <c r="AV81" s="8">
        <v>91.350000000000009</v>
      </c>
      <c r="AW81" s="8">
        <v>92.25</v>
      </c>
      <c r="AX81" s="8">
        <v>93.15</v>
      </c>
      <c r="AY81" s="8">
        <v>94.05</v>
      </c>
      <c r="AZ81" s="8">
        <v>94.95</v>
      </c>
    </row>
    <row r="82" spans="2:52" hidden="1" x14ac:dyDescent="0.25">
      <c r="B82" s="11">
        <v>66</v>
      </c>
      <c r="C82" s="8">
        <v>50.940000000000005</v>
      </c>
      <c r="D82" s="8">
        <v>51.84</v>
      </c>
      <c r="E82" s="8">
        <v>52.74</v>
      </c>
      <c r="F82" s="8">
        <v>53.64</v>
      </c>
      <c r="G82" s="8">
        <v>54.54</v>
      </c>
      <c r="H82" s="8">
        <v>55.440000000000005</v>
      </c>
      <c r="I82" s="8">
        <v>56.34</v>
      </c>
      <c r="J82" s="8">
        <v>57.24</v>
      </c>
      <c r="K82" s="8">
        <v>58.139999999999993</v>
      </c>
      <c r="L82" s="8">
        <v>59.04</v>
      </c>
      <c r="M82" s="8">
        <v>59.94</v>
      </c>
      <c r="N82" s="8">
        <v>60.839999999999996</v>
      </c>
      <c r="O82" s="8">
        <v>61.739999999999995</v>
      </c>
      <c r="P82" s="8">
        <v>62.639999999999993</v>
      </c>
      <c r="Q82" s="8">
        <v>63.54</v>
      </c>
      <c r="R82" s="8">
        <v>64.44</v>
      </c>
      <c r="S82" s="8">
        <v>65.34</v>
      </c>
      <c r="T82" s="8">
        <v>66.239999999999995</v>
      </c>
      <c r="U82" s="8">
        <v>67.14</v>
      </c>
      <c r="V82" s="8">
        <v>68.039999999999992</v>
      </c>
      <c r="W82" s="8">
        <v>68.94</v>
      </c>
      <c r="X82" s="8">
        <v>69.84</v>
      </c>
      <c r="Y82" s="8">
        <v>70.739999999999995</v>
      </c>
      <c r="Z82" s="8">
        <v>71.64</v>
      </c>
      <c r="AA82" s="8">
        <v>72.539999999999992</v>
      </c>
      <c r="AB82" s="8">
        <v>73.44</v>
      </c>
      <c r="AC82" s="8">
        <v>74.34</v>
      </c>
      <c r="AD82" s="8">
        <v>75.239999999999995</v>
      </c>
      <c r="AE82" s="8">
        <v>76.14</v>
      </c>
      <c r="AF82" s="8">
        <v>77.039999999999992</v>
      </c>
      <c r="AG82" s="8">
        <v>77.94</v>
      </c>
      <c r="AH82" s="8">
        <v>78.84</v>
      </c>
      <c r="AI82" s="8">
        <v>79.739999999999995</v>
      </c>
      <c r="AJ82" s="8">
        <v>80.64</v>
      </c>
      <c r="AK82" s="8">
        <v>81.539999999999992</v>
      </c>
      <c r="AL82" s="8">
        <v>82.44</v>
      </c>
      <c r="AM82" s="8">
        <v>83.34</v>
      </c>
      <c r="AN82" s="8">
        <v>84.24</v>
      </c>
      <c r="AO82" s="8">
        <v>85.14</v>
      </c>
      <c r="AP82" s="8">
        <v>86.039999999999992</v>
      </c>
      <c r="AQ82" s="8">
        <v>86.94</v>
      </c>
      <c r="AR82" s="8">
        <v>87.84</v>
      </c>
      <c r="AS82" s="8">
        <v>88.74</v>
      </c>
      <c r="AT82" s="8">
        <v>89.64</v>
      </c>
      <c r="AU82" s="8">
        <v>90.539999999999992</v>
      </c>
      <c r="AV82" s="8">
        <v>91.44</v>
      </c>
      <c r="AW82" s="8">
        <v>92.34</v>
      </c>
      <c r="AX82" s="8">
        <v>93.24</v>
      </c>
      <c r="AY82" s="8">
        <v>94.14</v>
      </c>
      <c r="AZ82" s="8">
        <v>95.039999999999992</v>
      </c>
    </row>
    <row r="83" spans="2:52" hidden="1" x14ac:dyDescent="0.25">
      <c r="B83" s="11">
        <v>67</v>
      </c>
      <c r="C83" s="8">
        <v>51.03</v>
      </c>
      <c r="D83" s="8">
        <v>51.930000000000007</v>
      </c>
      <c r="E83" s="8">
        <v>52.830000000000005</v>
      </c>
      <c r="F83" s="8">
        <v>53.730000000000004</v>
      </c>
      <c r="G83" s="8">
        <v>54.63</v>
      </c>
      <c r="H83" s="8">
        <v>55.53</v>
      </c>
      <c r="I83" s="8">
        <v>56.430000000000007</v>
      </c>
      <c r="J83" s="8">
        <v>57.330000000000005</v>
      </c>
      <c r="K83" s="8">
        <v>58.230000000000004</v>
      </c>
      <c r="L83" s="8">
        <v>59.13</v>
      </c>
      <c r="M83" s="8">
        <v>60.03</v>
      </c>
      <c r="N83" s="8">
        <v>60.930000000000007</v>
      </c>
      <c r="O83" s="8">
        <v>61.830000000000005</v>
      </c>
      <c r="P83" s="8">
        <v>62.730000000000004</v>
      </c>
      <c r="Q83" s="8">
        <v>63.63</v>
      </c>
      <c r="R83" s="8">
        <v>64.53</v>
      </c>
      <c r="S83" s="8">
        <v>65.430000000000007</v>
      </c>
      <c r="T83" s="8">
        <v>66.33</v>
      </c>
      <c r="U83" s="8">
        <v>67.23</v>
      </c>
      <c r="V83" s="8">
        <v>68.13000000000001</v>
      </c>
      <c r="W83" s="8">
        <v>69.03</v>
      </c>
      <c r="X83" s="8">
        <v>69.930000000000007</v>
      </c>
      <c r="Y83" s="8">
        <v>70.83</v>
      </c>
      <c r="Z83" s="8">
        <v>71.73</v>
      </c>
      <c r="AA83" s="8">
        <v>72.63000000000001</v>
      </c>
      <c r="AB83" s="8">
        <v>73.53</v>
      </c>
      <c r="AC83" s="8">
        <v>74.430000000000007</v>
      </c>
      <c r="AD83" s="8">
        <v>75.33</v>
      </c>
      <c r="AE83" s="8">
        <v>76.23</v>
      </c>
      <c r="AF83" s="8">
        <v>77.13000000000001</v>
      </c>
      <c r="AG83" s="8">
        <v>78.03</v>
      </c>
      <c r="AH83" s="8">
        <v>78.930000000000007</v>
      </c>
      <c r="AI83" s="8">
        <v>79.83</v>
      </c>
      <c r="AJ83" s="8">
        <v>80.73</v>
      </c>
      <c r="AK83" s="8">
        <v>81.63000000000001</v>
      </c>
      <c r="AL83" s="8">
        <v>82.53</v>
      </c>
      <c r="AM83" s="8">
        <v>83.43</v>
      </c>
      <c r="AN83" s="8">
        <v>84.33</v>
      </c>
      <c r="AO83" s="8">
        <v>85.23</v>
      </c>
      <c r="AP83" s="8">
        <v>86.13000000000001</v>
      </c>
      <c r="AQ83" s="8">
        <v>87.03</v>
      </c>
      <c r="AR83" s="8">
        <v>87.93</v>
      </c>
      <c r="AS83" s="8">
        <v>88.83</v>
      </c>
      <c r="AT83" s="8">
        <v>89.73</v>
      </c>
      <c r="AU83" s="8">
        <v>90.63000000000001</v>
      </c>
      <c r="AV83" s="8">
        <v>91.53</v>
      </c>
      <c r="AW83" s="8">
        <v>92.43</v>
      </c>
      <c r="AX83" s="8">
        <v>93.33</v>
      </c>
      <c r="AY83" s="8">
        <v>94.23</v>
      </c>
      <c r="AZ83" s="8">
        <v>95.13000000000001</v>
      </c>
    </row>
    <row r="84" spans="2:52" hidden="1" x14ac:dyDescent="0.25">
      <c r="B84" s="11">
        <v>68</v>
      </c>
      <c r="C84" s="8">
        <v>51.12</v>
      </c>
      <c r="D84" s="8">
        <v>52.019999999999996</v>
      </c>
      <c r="E84" s="8">
        <v>52.92</v>
      </c>
      <c r="F84" s="8">
        <v>53.82</v>
      </c>
      <c r="G84" s="8">
        <v>54.72</v>
      </c>
      <c r="H84" s="8">
        <v>55.62</v>
      </c>
      <c r="I84" s="8">
        <v>56.519999999999996</v>
      </c>
      <c r="J84" s="8">
        <v>57.42</v>
      </c>
      <c r="K84" s="8">
        <v>58.32</v>
      </c>
      <c r="L84" s="8">
        <v>59.22</v>
      </c>
      <c r="M84" s="8">
        <v>60.12</v>
      </c>
      <c r="N84" s="8">
        <v>61.019999999999996</v>
      </c>
      <c r="O84" s="8">
        <v>61.92</v>
      </c>
      <c r="P84" s="8">
        <v>62.82</v>
      </c>
      <c r="Q84" s="8">
        <v>63.72</v>
      </c>
      <c r="R84" s="8">
        <v>64.62</v>
      </c>
      <c r="S84" s="8">
        <v>65.52</v>
      </c>
      <c r="T84" s="8">
        <v>66.42</v>
      </c>
      <c r="U84" s="8">
        <v>67.319999999999993</v>
      </c>
      <c r="V84" s="8">
        <v>68.22</v>
      </c>
      <c r="W84" s="8">
        <v>69.12</v>
      </c>
      <c r="X84" s="8">
        <v>70.02</v>
      </c>
      <c r="Y84" s="8">
        <v>70.92</v>
      </c>
      <c r="Z84" s="8">
        <v>71.819999999999993</v>
      </c>
      <c r="AA84" s="8">
        <v>72.72</v>
      </c>
      <c r="AB84" s="8">
        <v>73.62</v>
      </c>
      <c r="AC84" s="8">
        <v>74.52</v>
      </c>
      <c r="AD84" s="8">
        <v>75.42</v>
      </c>
      <c r="AE84" s="8">
        <v>76.319999999999993</v>
      </c>
      <c r="AF84" s="8">
        <v>77.22</v>
      </c>
      <c r="AG84" s="8">
        <v>78.12</v>
      </c>
      <c r="AH84" s="8">
        <v>79.02</v>
      </c>
      <c r="AI84" s="8">
        <v>79.92</v>
      </c>
      <c r="AJ84" s="8">
        <v>80.819999999999993</v>
      </c>
      <c r="AK84" s="8">
        <v>81.72</v>
      </c>
      <c r="AL84" s="8">
        <v>82.62</v>
      </c>
      <c r="AM84" s="8">
        <v>83.52</v>
      </c>
      <c r="AN84" s="8">
        <v>84.42</v>
      </c>
      <c r="AO84" s="8">
        <v>85.32</v>
      </c>
      <c r="AP84" s="8">
        <v>86.22</v>
      </c>
      <c r="AQ84" s="8">
        <v>87.12</v>
      </c>
      <c r="AR84" s="8">
        <v>88.02</v>
      </c>
      <c r="AS84" s="8">
        <v>88.92</v>
      </c>
      <c r="AT84" s="8">
        <v>89.82</v>
      </c>
      <c r="AU84" s="8">
        <v>90.72</v>
      </c>
      <c r="AV84" s="8">
        <v>91.62</v>
      </c>
      <c r="AW84" s="8">
        <v>92.52</v>
      </c>
      <c r="AX84" s="8">
        <v>93.42</v>
      </c>
      <c r="AY84" s="8">
        <v>94.32</v>
      </c>
      <c r="AZ84" s="8">
        <v>95.22</v>
      </c>
    </row>
    <row r="85" spans="2:52" hidden="1" x14ac:dyDescent="0.25">
      <c r="B85" s="11">
        <v>69</v>
      </c>
      <c r="C85" s="8">
        <v>51.21</v>
      </c>
      <c r="D85" s="8">
        <v>52.11</v>
      </c>
      <c r="E85" s="8">
        <v>53.01</v>
      </c>
      <c r="F85" s="8">
        <v>53.91</v>
      </c>
      <c r="G85" s="8">
        <v>54.81</v>
      </c>
      <c r="H85" s="8">
        <v>55.71</v>
      </c>
      <c r="I85" s="8">
        <v>56.61</v>
      </c>
      <c r="J85" s="8">
        <v>57.51</v>
      </c>
      <c r="K85" s="8">
        <v>58.410000000000004</v>
      </c>
      <c r="L85" s="8">
        <v>59.310000000000009</v>
      </c>
      <c r="M85" s="8">
        <v>60.210000000000008</v>
      </c>
      <c r="N85" s="8">
        <v>61.110000000000007</v>
      </c>
      <c r="O85" s="8">
        <v>62.010000000000005</v>
      </c>
      <c r="P85" s="8">
        <v>62.910000000000004</v>
      </c>
      <c r="Q85" s="8">
        <v>63.810000000000009</v>
      </c>
      <c r="R85" s="8">
        <v>64.710000000000008</v>
      </c>
      <c r="S85" s="8">
        <v>65.610000000000014</v>
      </c>
      <c r="T85" s="8">
        <v>66.510000000000005</v>
      </c>
      <c r="U85" s="8">
        <v>67.410000000000011</v>
      </c>
      <c r="V85" s="8">
        <v>68.31</v>
      </c>
      <c r="W85" s="8">
        <v>69.210000000000008</v>
      </c>
      <c r="X85" s="8">
        <v>70.110000000000014</v>
      </c>
      <c r="Y85" s="8">
        <v>71.010000000000005</v>
      </c>
      <c r="Z85" s="8">
        <v>71.910000000000011</v>
      </c>
      <c r="AA85" s="8">
        <v>72.81</v>
      </c>
      <c r="AB85" s="8">
        <v>73.710000000000008</v>
      </c>
      <c r="AC85" s="8">
        <v>74.610000000000014</v>
      </c>
      <c r="AD85" s="8">
        <v>75.510000000000005</v>
      </c>
      <c r="AE85" s="8">
        <v>76.410000000000011</v>
      </c>
      <c r="AF85" s="8">
        <v>77.31</v>
      </c>
      <c r="AG85" s="8">
        <v>78.210000000000008</v>
      </c>
      <c r="AH85" s="8">
        <v>79.110000000000014</v>
      </c>
      <c r="AI85" s="8">
        <v>80.010000000000005</v>
      </c>
      <c r="AJ85" s="8">
        <v>80.910000000000011</v>
      </c>
      <c r="AK85" s="8">
        <v>81.81</v>
      </c>
      <c r="AL85" s="8">
        <v>82.710000000000008</v>
      </c>
      <c r="AM85" s="8">
        <v>83.610000000000014</v>
      </c>
      <c r="AN85" s="8">
        <v>84.51</v>
      </c>
      <c r="AO85" s="8">
        <v>85.410000000000011</v>
      </c>
      <c r="AP85" s="8">
        <v>86.31</v>
      </c>
      <c r="AQ85" s="8">
        <v>87.210000000000008</v>
      </c>
      <c r="AR85" s="8">
        <v>88.110000000000014</v>
      </c>
      <c r="AS85" s="8">
        <v>89.01</v>
      </c>
      <c r="AT85" s="8">
        <v>89.910000000000011</v>
      </c>
      <c r="AU85" s="8">
        <v>90.81</v>
      </c>
      <c r="AV85" s="8">
        <v>91.710000000000008</v>
      </c>
      <c r="AW85" s="8">
        <v>92.610000000000014</v>
      </c>
      <c r="AX85" s="8">
        <v>93.51</v>
      </c>
      <c r="AY85" s="8">
        <v>94.410000000000011</v>
      </c>
      <c r="AZ85" s="8">
        <v>95.31</v>
      </c>
    </row>
    <row r="86" spans="2:52" hidden="1" x14ac:dyDescent="0.25">
      <c r="B86" s="11">
        <v>70</v>
      </c>
      <c r="C86" s="8">
        <v>51.300000000000004</v>
      </c>
      <c r="D86" s="8">
        <v>52.2</v>
      </c>
      <c r="E86" s="8">
        <v>53.1</v>
      </c>
      <c r="F86" s="8">
        <v>54</v>
      </c>
      <c r="G86" s="8">
        <v>54.9</v>
      </c>
      <c r="H86" s="8">
        <v>55.800000000000004</v>
      </c>
      <c r="I86" s="8">
        <v>56.7</v>
      </c>
      <c r="J86" s="8">
        <v>57.6</v>
      </c>
      <c r="K86" s="8">
        <v>58.5</v>
      </c>
      <c r="L86" s="8">
        <v>59.4</v>
      </c>
      <c r="M86" s="8">
        <v>60.300000000000004</v>
      </c>
      <c r="N86" s="8">
        <v>61.2</v>
      </c>
      <c r="O86" s="8">
        <v>62.1</v>
      </c>
      <c r="P86" s="8">
        <v>63</v>
      </c>
      <c r="Q86" s="8">
        <v>63.9</v>
      </c>
      <c r="R86" s="8">
        <v>64.8</v>
      </c>
      <c r="S86" s="8">
        <v>65.7</v>
      </c>
      <c r="T86" s="8">
        <v>66.600000000000009</v>
      </c>
      <c r="U86" s="8">
        <v>67.5</v>
      </c>
      <c r="V86" s="8">
        <v>68.400000000000006</v>
      </c>
      <c r="W86" s="8">
        <v>69.3</v>
      </c>
      <c r="X86" s="8">
        <v>70.2</v>
      </c>
      <c r="Y86" s="8">
        <v>71.100000000000009</v>
      </c>
      <c r="Z86" s="8">
        <v>72</v>
      </c>
      <c r="AA86" s="8">
        <v>72.900000000000006</v>
      </c>
      <c r="AB86" s="8">
        <v>73.8</v>
      </c>
      <c r="AC86" s="8">
        <v>74.7</v>
      </c>
      <c r="AD86" s="8">
        <v>75.600000000000009</v>
      </c>
      <c r="AE86" s="8">
        <v>76.5</v>
      </c>
      <c r="AF86" s="8">
        <v>77.400000000000006</v>
      </c>
      <c r="AG86" s="8">
        <v>78.3</v>
      </c>
      <c r="AH86" s="8">
        <v>79.2</v>
      </c>
      <c r="AI86" s="8">
        <v>80.100000000000009</v>
      </c>
      <c r="AJ86" s="8">
        <v>81</v>
      </c>
      <c r="AK86" s="8">
        <v>81.900000000000006</v>
      </c>
      <c r="AL86" s="8">
        <v>82.8</v>
      </c>
      <c r="AM86" s="8">
        <v>83.7</v>
      </c>
      <c r="AN86" s="8">
        <v>84.600000000000009</v>
      </c>
      <c r="AO86" s="8">
        <v>85.5</v>
      </c>
      <c r="AP86" s="8">
        <v>86.4</v>
      </c>
      <c r="AQ86" s="8">
        <v>87.3</v>
      </c>
      <c r="AR86" s="8">
        <v>88.2</v>
      </c>
      <c r="AS86" s="8">
        <v>89.100000000000009</v>
      </c>
      <c r="AT86" s="8">
        <v>90</v>
      </c>
      <c r="AU86" s="8">
        <v>90.9</v>
      </c>
      <c r="AV86" s="8">
        <v>91.8</v>
      </c>
      <c r="AW86" s="8">
        <v>92.7</v>
      </c>
      <c r="AX86" s="8">
        <v>93.600000000000009</v>
      </c>
      <c r="AY86" s="8">
        <v>94.5</v>
      </c>
      <c r="AZ86" s="8">
        <v>95.4</v>
      </c>
    </row>
    <row r="87" spans="2:52" hidden="1" x14ac:dyDescent="0.25">
      <c r="B87" s="11">
        <v>71</v>
      </c>
      <c r="C87" s="8">
        <v>51.39</v>
      </c>
      <c r="D87" s="8">
        <v>52.29</v>
      </c>
      <c r="E87" s="8">
        <v>53.190000000000005</v>
      </c>
      <c r="F87" s="8">
        <v>54.09</v>
      </c>
      <c r="G87" s="8">
        <v>54.99</v>
      </c>
      <c r="H87" s="8">
        <v>55.89</v>
      </c>
      <c r="I87" s="8">
        <v>56.79</v>
      </c>
      <c r="J87" s="8">
        <v>57.69</v>
      </c>
      <c r="K87" s="8">
        <v>58.589999999999996</v>
      </c>
      <c r="L87" s="8">
        <v>59.489999999999995</v>
      </c>
      <c r="M87" s="8">
        <v>60.389999999999993</v>
      </c>
      <c r="N87" s="8">
        <v>61.29</v>
      </c>
      <c r="O87" s="8">
        <v>62.19</v>
      </c>
      <c r="P87" s="8">
        <v>63.089999999999996</v>
      </c>
      <c r="Q87" s="8">
        <v>63.989999999999995</v>
      </c>
      <c r="R87" s="8">
        <v>64.89</v>
      </c>
      <c r="S87" s="8">
        <v>65.789999999999992</v>
      </c>
      <c r="T87" s="8">
        <v>66.69</v>
      </c>
      <c r="U87" s="8">
        <v>67.59</v>
      </c>
      <c r="V87" s="8">
        <v>68.489999999999995</v>
      </c>
      <c r="W87" s="8">
        <v>69.39</v>
      </c>
      <c r="X87" s="8">
        <v>70.289999999999992</v>
      </c>
      <c r="Y87" s="8">
        <v>71.19</v>
      </c>
      <c r="Z87" s="8">
        <v>72.09</v>
      </c>
      <c r="AA87" s="8">
        <v>72.989999999999995</v>
      </c>
      <c r="AB87" s="8">
        <v>73.89</v>
      </c>
      <c r="AC87" s="8">
        <v>74.789999999999992</v>
      </c>
      <c r="AD87" s="8">
        <v>75.69</v>
      </c>
      <c r="AE87" s="8">
        <v>76.59</v>
      </c>
      <c r="AF87" s="8">
        <v>77.489999999999995</v>
      </c>
      <c r="AG87" s="8">
        <v>78.39</v>
      </c>
      <c r="AH87" s="8">
        <v>79.289999999999992</v>
      </c>
      <c r="AI87" s="8">
        <v>80.19</v>
      </c>
      <c r="AJ87" s="8">
        <v>81.09</v>
      </c>
      <c r="AK87" s="8">
        <v>81.99</v>
      </c>
      <c r="AL87" s="8">
        <v>82.89</v>
      </c>
      <c r="AM87" s="8">
        <v>83.789999999999992</v>
      </c>
      <c r="AN87" s="8">
        <v>84.69</v>
      </c>
      <c r="AO87" s="8">
        <v>85.59</v>
      </c>
      <c r="AP87" s="8">
        <v>86.49</v>
      </c>
      <c r="AQ87" s="8">
        <v>87.39</v>
      </c>
      <c r="AR87" s="8">
        <v>88.289999999999992</v>
      </c>
      <c r="AS87" s="8">
        <v>89.19</v>
      </c>
      <c r="AT87" s="8">
        <v>90.09</v>
      </c>
      <c r="AU87" s="8">
        <v>90.99</v>
      </c>
      <c r="AV87" s="8">
        <v>91.89</v>
      </c>
      <c r="AW87" s="8">
        <v>92.789999999999992</v>
      </c>
      <c r="AX87" s="8">
        <v>93.69</v>
      </c>
      <c r="AY87" s="8">
        <v>94.59</v>
      </c>
      <c r="AZ87" s="8">
        <v>95.49</v>
      </c>
    </row>
    <row r="88" spans="2:52" hidden="1" x14ac:dyDescent="0.25">
      <c r="B88" s="11">
        <v>72</v>
      </c>
      <c r="C88" s="8">
        <v>51.480000000000004</v>
      </c>
      <c r="D88" s="8">
        <v>52.38</v>
      </c>
      <c r="E88" s="8">
        <v>53.28</v>
      </c>
      <c r="F88" s="8">
        <v>54.180000000000007</v>
      </c>
      <c r="G88" s="8">
        <v>55.080000000000005</v>
      </c>
      <c r="H88" s="8">
        <v>55.980000000000004</v>
      </c>
      <c r="I88" s="8">
        <v>56.88</v>
      </c>
      <c r="J88" s="8">
        <v>57.78</v>
      </c>
      <c r="K88" s="8">
        <v>58.680000000000007</v>
      </c>
      <c r="L88" s="8">
        <v>59.580000000000005</v>
      </c>
      <c r="M88" s="8">
        <v>60.480000000000004</v>
      </c>
      <c r="N88" s="8">
        <v>61.38</v>
      </c>
      <c r="O88" s="8">
        <v>62.28</v>
      </c>
      <c r="P88" s="8">
        <v>63.180000000000007</v>
      </c>
      <c r="Q88" s="8">
        <v>64.08</v>
      </c>
      <c r="R88" s="8">
        <v>64.98</v>
      </c>
      <c r="S88" s="8">
        <v>65.88000000000001</v>
      </c>
      <c r="T88" s="8">
        <v>66.78</v>
      </c>
      <c r="U88" s="8">
        <v>67.680000000000007</v>
      </c>
      <c r="V88" s="8">
        <v>68.58</v>
      </c>
      <c r="W88" s="8">
        <v>69.48</v>
      </c>
      <c r="X88" s="8">
        <v>70.38000000000001</v>
      </c>
      <c r="Y88" s="8">
        <v>71.28</v>
      </c>
      <c r="Z88" s="8">
        <v>72.180000000000007</v>
      </c>
      <c r="AA88" s="8">
        <v>73.08</v>
      </c>
      <c r="AB88" s="8">
        <v>73.98</v>
      </c>
      <c r="AC88" s="8">
        <v>74.88000000000001</v>
      </c>
      <c r="AD88" s="8">
        <v>75.78</v>
      </c>
      <c r="AE88" s="8">
        <v>76.680000000000007</v>
      </c>
      <c r="AF88" s="8">
        <v>77.58</v>
      </c>
      <c r="AG88" s="8">
        <v>78.48</v>
      </c>
      <c r="AH88" s="8">
        <v>79.38000000000001</v>
      </c>
      <c r="AI88" s="8">
        <v>80.28</v>
      </c>
      <c r="AJ88" s="8">
        <v>81.180000000000007</v>
      </c>
      <c r="AK88" s="8">
        <v>82.08</v>
      </c>
      <c r="AL88" s="8">
        <v>82.98</v>
      </c>
      <c r="AM88" s="8">
        <v>83.88000000000001</v>
      </c>
      <c r="AN88" s="8">
        <v>84.78</v>
      </c>
      <c r="AO88" s="8">
        <v>85.68</v>
      </c>
      <c r="AP88" s="8">
        <v>86.58</v>
      </c>
      <c r="AQ88" s="8">
        <v>87.48</v>
      </c>
      <c r="AR88" s="8">
        <v>88.38000000000001</v>
      </c>
      <c r="AS88" s="8">
        <v>89.28</v>
      </c>
      <c r="AT88" s="8">
        <v>90.18</v>
      </c>
      <c r="AU88" s="8">
        <v>91.08</v>
      </c>
      <c r="AV88" s="8">
        <v>91.98</v>
      </c>
      <c r="AW88" s="8">
        <v>92.88000000000001</v>
      </c>
      <c r="AX88" s="8">
        <v>93.78</v>
      </c>
      <c r="AY88" s="8">
        <v>94.68</v>
      </c>
      <c r="AZ88" s="8">
        <v>95.58</v>
      </c>
    </row>
    <row r="89" spans="2:52" hidden="1" x14ac:dyDescent="0.25">
      <c r="B89" s="11">
        <v>73</v>
      </c>
      <c r="C89" s="8">
        <v>51.57</v>
      </c>
      <c r="D89" s="8">
        <v>52.47</v>
      </c>
      <c r="E89" s="8">
        <v>53.37</v>
      </c>
      <c r="F89" s="8">
        <v>54.269999999999996</v>
      </c>
      <c r="G89" s="8">
        <v>55.17</v>
      </c>
      <c r="H89" s="8">
        <v>56.07</v>
      </c>
      <c r="I89" s="8">
        <v>56.97</v>
      </c>
      <c r="J89" s="8">
        <v>57.87</v>
      </c>
      <c r="K89" s="8">
        <v>58.769999999999996</v>
      </c>
      <c r="L89" s="8">
        <v>59.67</v>
      </c>
      <c r="M89" s="8">
        <v>60.57</v>
      </c>
      <c r="N89" s="8">
        <v>61.47</v>
      </c>
      <c r="O89" s="8">
        <v>62.37</v>
      </c>
      <c r="P89" s="8">
        <v>63.269999999999996</v>
      </c>
      <c r="Q89" s="8">
        <v>64.17</v>
      </c>
      <c r="R89" s="8">
        <v>65.069999999999993</v>
      </c>
      <c r="S89" s="8">
        <v>65.97</v>
      </c>
      <c r="T89" s="8">
        <v>66.87</v>
      </c>
      <c r="U89" s="8">
        <v>67.77</v>
      </c>
      <c r="V89" s="8">
        <v>68.67</v>
      </c>
      <c r="W89" s="8">
        <v>69.569999999999993</v>
      </c>
      <c r="X89" s="8">
        <v>70.47</v>
      </c>
      <c r="Y89" s="8">
        <v>71.37</v>
      </c>
      <c r="Z89" s="8">
        <v>72.27</v>
      </c>
      <c r="AA89" s="8">
        <v>73.17</v>
      </c>
      <c r="AB89" s="8">
        <v>74.069999999999993</v>
      </c>
      <c r="AC89" s="8">
        <v>74.97</v>
      </c>
      <c r="AD89" s="8">
        <v>75.87</v>
      </c>
      <c r="AE89" s="8">
        <v>76.77</v>
      </c>
      <c r="AF89" s="8">
        <v>77.67</v>
      </c>
      <c r="AG89" s="8">
        <v>78.569999999999993</v>
      </c>
      <c r="AH89" s="8">
        <v>79.47</v>
      </c>
      <c r="AI89" s="8">
        <v>80.37</v>
      </c>
      <c r="AJ89" s="8">
        <v>81.27</v>
      </c>
      <c r="AK89" s="8">
        <v>82.17</v>
      </c>
      <c r="AL89" s="8">
        <v>83.07</v>
      </c>
      <c r="AM89" s="8">
        <v>83.97</v>
      </c>
      <c r="AN89" s="8">
        <v>84.87</v>
      </c>
      <c r="AO89" s="8">
        <v>85.77</v>
      </c>
      <c r="AP89" s="8">
        <v>86.67</v>
      </c>
      <c r="AQ89" s="8">
        <v>87.57</v>
      </c>
      <c r="AR89" s="8">
        <v>88.47</v>
      </c>
      <c r="AS89" s="8">
        <v>89.37</v>
      </c>
      <c r="AT89" s="8">
        <v>90.27</v>
      </c>
      <c r="AU89" s="8">
        <v>91.17</v>
      </c>
      <c r="AV89" s="8">
        <v>92.07</v>
      </c>
      <c r="AW89" s="8">
        <v>92.97</v>
      </c>
      <c r="AX89" s="8">
        <v>93.87</v>
      </c>
      <c r="AY89" s="8">
        <v>94.77</v>
      </c>
      <c r="AZ89" s="8">
        <v>95.67</v>
      </c>
    </row>
    <row r="90" spans="2:52" hidden="1" x14ac:dyDescent="0.25">
      <c r="B90" s="11">
        <v>74</v>
      </c>
      <c r="C90" s="8">
        <v>51.66</v>
      </c>
      <c r="D90" s="8">
        <v>52.56</v>
      </c>
      <c r="E90" s="8">
        <v>53.46</v>
      </c>
      <c r="F90" s="8">
        <v>54.36</v>
      </c>
      <c r="G90" s="8">
        <v>55.26</v>
      </c>
      <c r="H90" s="8">
        <v>56.16</v>
      </c>
      <c r="I90" s="8">
        <v>57.06</v>
      </c>
      <c r="J90" s="8">
        <v>57.960000000000008</v>
      </c>
      <c r="K90" s="8">
        <v>58.860000000000007</v>
      </c>
      <c r="L90" s="8">
        <v>59.760000000000005</v>
      </c>
      <c r="M90" s="8">
        <v>60.660000000000004</v>
      </c>
      <c r="N90" s="8">
        <v>61.560000000000009</v>
      </c>
      <c r="O90" s="8">
        <v>62.460000000000008</v>
      </c>
      <c r="P90" s="8">
        <v>63.360000000000007</v>
      </c>
      <c r="Q90" s="8">
        <v>64.260000000000005</v>
      </c>
      <c r="R90" s="8">
        <v>65.160000000000011</v>
      </c>
      <c r="S90" s="8">
        <v>66.06</v>
      </c>
      <c r="T90" s="8">
        <v>66.960000000000008</v>
      </c>
      <c r="U90" s="8">
        <v>67.860000000000014</v>
      </c>
      <c r="V90" s="8">
        <v>68.760000000000005</v>
      </c>
      <c r="W90" s="8">
        <v>69.660000000000011</v>
      </c>
      <c r="X90" s="8">
        <v>70.56</v>
      </c>
      <c r="Y90" s="8">
        <v>71.460000000000008</v>
      </c>
      <c r="Z90" s="8">
        <v>72.360000000000014</v>
      </c>
      <c r="AA90" s="8">
        <v>73.260000000000005</v>
      </c>
      <c r="AB90" s="8">
        <v>74.160000000000011</v>
      </c>
      <c r="AC90" s="8">
        <v>75.06</v>
      </c>
      <c r="AD90" s="8">
        <v>75.960000000000008</v>
      </c>
      <c r="AE90" s="8">
        <v>76.860000000000014</v>
      </c>
      <c r="AF90" s="8">
        <v>77.760000000000005</v>
      </c>
      <c r="AG90" s="8">
        <v>78.660000000000011</v>
      </c>
      <c r="AH90" s="8">
        <v>79.56</v>
      </c>
      <c r="AI90" s="8">
        <v>80.460000000000008</v>
      </c>
      <c r="AJ90" s="8">
        <v>81.360000000000014</v>
      </c>
      <c r="AK90" s="8">
        <v>82.26</v>
      </c>
      <c r="AL90" s="8">
        <v>83.160000000000011</v>
      </c>
      <c r="AM90" s="8">
        <v>84.06</v>
      </c>
      <c r="AN90" s="8">
        <v>84.960000000000008</v>
      </c>
      <c r="AO90" s="8">
        <v>85.860000000000014</v>
      </c>
      <c r="AP90" s="8">
        <v>86.76</v>
      </c>
      <c r="AQ90" s="8">
        <v>87.660000000000011</v>
      </c>
      <c r="AR90" s="8">
        <v>88.56</v>
      </c>
      <c r="AS90" s="8">
        <v>89.460000000000008</v>
      </c>
      <c r="AT90" s="8">
        <v>90.360000000000014</v>
      </c>
      <c r="AU90" s="8">
        <v>91.26</v>
      </c>
      <c r="AV90" s="8">
        <v>92.160000000000011</v>
      </c>
      <c r="AW90" s="8">
        <v>93.06</v>
      </c>
      <c r="AX90" s="8">
        <v>93.960000000000008</v>
      </c>
      <c r="AY90" s="8">
        <v>94.860000000000014</v>
      </c>
      <c r="AZ90" s="8">
        <v>95.76</v>
      </c>
    </row>
    <row r="91" spans="2:52" hidden="1" x14ac:dyDescent="0.25">
      <c r="B91" s="11">
        <v>75</v>
      </c>
      <c r="C91" s="8">
        <v>51.75</v>
      </c>
      <c r="D91" s="8">
        <v>52.65</v>
      </c>
      <c r="E91" s="8">
        <v>53.550000000000004</v>
      </c>
      <c r="F91" s="8">
        <v>54.45</v>
      </c>
      <c r="G91" s="8">
        <v>55.35</v>
      </c>
      <c r="H91" s="8">
        <v>56.25</v>
      </c>
      <c r="I91" s="8">
        <v>57.15</v>
      </c>
      <c r="J91" s="8">
        <v>58.050000000000004</v>
      </c>
      <c r="K91" s="8">
        <v>58.95</v>
      </c>
      <c r="L91" s="8">
        <v>59.85</v>
      </c>
      <c r="M91" s="8">
        <v>60.75</v>
      </c>
      <c r="N91" s="8">
        <v>61.65</v>
      </c>
      <c r="O91" s="8">
        <v>62.550000000000004</v>
      </c>
      <c r="P91" s="8">
        <v>63.45</v>
      </c>
      <c r="Q91" s="8">
        <v>64.350000000000009</v>
      </c>
      <c r="R91" s="8">
        <v>65.25</v>
      </c>
      <c r="S91" s="8">
        <v>66.150000000000006</v>
      </c>
      <c r="T91" s="8">
        <v>67.05</v>
      </c>
      <c r="U91" s="8">
        <v>67.95</v>
      </c>
      <c r="V91" s="8">
        <v>68.850000000000009</v>
      </c>
      <c r="W91" s="8">
        <v>69.75</v>
      </c>
      <c r="X91" s="8">
        <v>70.650000000000006</v>
      </c>
      <c r="Y91" s="8">
        <v>71.55</v>
      </c>
      <c r="Z91" s="8">
        <v>72.45</v>
      </c>
      <c r="AA91" s="8">
        <v>73.350000000000009</v>
      </c>
      <c r="AB91" s="8">
        <v>74.25</v>
      </c>
      <c r="AC91" s="8">
        <v>75.150000000000006</v>
      </c>
      <c r="AD91" s="8">
        <v>76.05</v>
      </c>
      <c r="AE91" s="8">
        <v>76.95</v>
      </c>
      <c r="AF91" s="8">
        <v>77.850000000000009</v>
      </c>
      <c r="AG91" s="8">
        <v>78.75</v>
      </c>
      <c r="AH91" s="8">
        <v>79.650000000000006</v>
      </c>
      <c r="AI91" s="8">
        <v>80.55</v>
      </c>
      <c r="AJ91" s="8">
        <v>81.45</v>
      </c>
      <c r="AK91" s="8">
        <v>82.350000000000009</v>
      </c>
      <c r="AL91" s="8">
        <v>83.25</v>
      </c>
      <c r="AM91" s="8">
        <v>84.15</v>
      </c>
      <c r="AN91" s="8">
        <v>85.05</v>
      </c>
      <c r="AO91" s="8">
        <v>85.95</v>
      </c>
      <c r="AP91" s="8">
        <v>86.850000000000009</v>
      </c>
      <c r="AQ91" s="8">
        <v>87.75</v>
      </c>
      <c r="AR91" s="8">
        <v>88.65</v>
      </c>
      <c r="AS91" s="8">
        <v>89.55</v>
      </c>
      <c r="AT91" s="8">
        <v>90.45</v>
      </c>
      <c r="AU91" s="8">
        <v>91.350000000000009</v>
      </c>
      <c r="AV91" s="8">
        <v>92.25</v>
      </c>
      <c r="AW91" s="8">
        <v>93.15</v>
      </c>
      <c r="AX91" s="8">
        <v>94.05</v>
      </c>
      <c r="AY91" s="8">
        <v>94.95</v>
      </c>
      <c r="AZ91" s="8">
        <v>95.850000000000009</v>
      </c>
    </row>
    <row r="92" spans="2:52" hidden="1" x14ac:dyDescent="0.25">
      <c r="B92" s="11">
        <v>76</v>
      </c>
      <c r="C92" s="8">
        <v>51.84</v>
      </c>
      <c r="D92" s="8">
        <v>52.74</v>
      </c>
      <c r="E92" s="8">
        <v>53.64</v>
      </c>
      <c r="F92" s="8">
        <v>54.54</v>
      </c>
      <c r="G92" s="8">
        <v>55.440000000000005</v>
      </c>
      <c r="H92" s="8">
        <v>56.34</v>
      </c>
      <c r="I92" s="8">
        <v>57.24</v>
      </c>
      <c r="J92" s="8">
        <v>58.139999999999993</v>
      </c>
      <c r="K92" s="8">
        <v>59.04</v>
      </c>
      <c r="L92" s="8">
        <v>59.94</v>
      </c>
      <c r="M92" s="8">
        <v>60.839999999999996</v>
      </c>
      <c r="N92" s="8">
        <v>61.739999999999995</v>
      </c>
      <c r="O92" s="8">
        <v>62.639999999999993</v>
      </c>
      <c r="P92" s="8">
        <v>63.54</v>
      </c>
      <c r="Q92" s="8">
        <v>64.44</v>
      </c>
      <c r="R92" s="8">
        <v>65.34</v>
      </c>
      <c r="S92" s="8">
        <v>66.239999999999995</v>
      </c>
      <c r="T92" s="8">
        <v>67.14</v>
      </c>
      <c r="U92" s="8">
        <v>68.039999999999992</v>
      </c>
      <c r="V92" s="8">
        <v>68.94</v>
      </c>
      <c r="W92" s="8">
        <v>69.84</v>
      </c>
      <c r="X92" s="8">
        <v>70.739999999999995</v>
      </c>
      <c r="Y92" s="8">
        <v>71.64</v>
      </c>
      <c r="Z92" s="8">
        <v>72.539999999999992</v>
      </c>
      <c r="AA92" s="8">
        <v>73.44</v>
      </c>
      <c r="AB92" s="8">
        <v>74.34</v>
      </c>
      <c r="AC92" s="8">
        <v>75.239999999999995</v>
      </c>
      <c r="AD92" s="8">
        <v>76.14</v>
      </c>
      <c r="AE92" s="8">
        <v>77.039999999999992</v>
      </c>
      <c r="AF92" s="8">
        <v>77.94</v>
      </c>
      <c r="AG92" s="8">
        <v>78.84</v>
      </c>
      <c r="AH92" s="8">
        <v>79.739999999999995</v>
      </c>
      <c r="AI92" s="8">
        <v>80.64</v>
      </c>
      <c r="AJ92" s="8">
        <v>81.539999999999992</v>
      </c>
      <c r="AK92" s="8">
        <v>82.44</v>
      </c>
      <c r="AL92" s="8">
        <v>83.34</v>
      </c>
      <c r="AM92" s="8">
        <v>84.24</v>
      </c>
      <c r="AN92" s="8">
        <v>85.14</v>
      </c>
      <c r="AO92" s="8">
        <v>86.039999999999992</v>
      </c>
      <c r="AP92" s="8">
        <v>86.94</v>
      </c>
      <c r="AQ92" s="8">
        <v>87.84</v>
      </c>
      <c r="AR92" s="8">
        <v>88.74</v>
      </c>
      <c r="AS92" s="8">
        <v>89.64</v>
      </c>
      <c r="AT92" s="8">
        <v>90.539999999999992</v>
      </c>
      <c r="AU92" s="8">
        <v>91.44</v>
      </c>
      <c r="AV92" s="8">
        <v>92.34</v>
      </c>
      <c r="AW92" s="8">
        <v>93.24</v>
      </c>
      <c r="AX92" s="8">
        <v>94.14</v>
      </c>
      <c r="AY92" s="8">
        <v>95.039999999999992</v>
      </c>
      <c r="AZ92" s="8">
        <v>95.94</v>
      </c>
    </row>
    <row r="93" spans="2:52" hidden="1" x14ac:dyDescent="0.25">
      <c r="B93" s="11">
        <v>77</v>
      </c>
      <c r="C93" s="8">
        <v>51.930000000000007</v>
      </c>
      <c r="D93" s="8">
        <v>52.830000000000005</v>
      </c>
      <c r="E93" s="8">
        <v>53.730000000000004</v>
      </c>
      <c r="F93" s="8">
        <v>54.63</v>
      </c>
      <c r="G93" s="8">
        <v>55.53</v>
      </c>
      <c r="H93" s="8">
        <v>56.430000000000007</v>
      </c>
      <c r="I93" s="8">
        <v>57.330000000000005</v>
      </c>
      <c r="J93" s="8">
        <v>58.230000000000004</v>
      </c>
      <c r="K93" s="8">
        <v>59.13</v>
      </c>
      <c r="L93" s="8">
        <v>60.03</v>
      </c>
      <c r="M93" s="8">
        <v>60.930000000000007</v>
      </c>
      <c r="N93" s="8">
        <v>61.830000000000005</v>
      </c>
      <c r="O93" s="8">
        <v>62.730000000000004</v>
      </c>
      <c r="P93" s="8">
        <v>63.63</v>
      </c>
      <c r="Q93" s="8">
        <v>64.53</v>
      </c>
      <c r="R93" s="8">
        <v>65.430000000000007</v>
      </c>
      <c r="S93" s="8">
        <v>66.33</v>
      </c>
      <c r="T93" s="8">
        <v>67.23</v>
      </c>
      <c r="U93" s="8">
        <v>68.13000000000001</v>
      </c>
      <c r="V93" s="8">
        <v>69.03</v>
      </c>
      <c r="W93" s="8">
        <v>69.930000000000007</v>
      </c>
      <c r="X93" s="8">
        <v>70.83</v>
      </c>
      <c r="Y93" s="8">
        <v>71.73</v>
      </c>
      <c r="Z93" s="8">
        <v>72.63000000000001</v>
      </c>
      <c r="AA93" s="8">
        <v>73.53</v>
      </c>
      <c r="AB93" s="8">
        <v>74.430000000000007</v>
      </c>
      <c r="AC93" s="8">
        <v>75.33</v>
      </c>
      <c r="AD93" s="8">
        <v>76.23</v>
      </c>
      <c r="AE93" s="8">
        <v>77.13000000000001</v>
      </c>
      <c r="AF93" s="8">
        <v>78.03</v>
      </c>
      <c r="AG93" s="8">
        <v>78.930000000000007</v>
      </c>
      <c r="AH93" s="8">
        <v>79.83</v>
      </c>
      <c r="AI93" s="8">
        <v>80.73</v>
      </c>
      <c r="AJ93" s="8">
        <v>81.63000000000001</v>
      </c>
      <c r="AK93" s="8">
        <v>82.53</v>
      </c>
      <c r="AL93" s="8">
        <v>83.43</v>
      </c>
      <c r="AM93" s="8">
        <v>84.33</v>
      </c>
      <c r="AN93" s="8">
        <v>85.23</v>
      </c>
      <c r="AO93" s="8">
        <v>86.13000000000001</v>
      </c>
      <c r="AP93" s="8">
        <v>87.03</v>
      </c>
      <c r="AQ93" s="8">
        <v>87.93</v>
      </c>
      <c r="AR93" s="8">
        <v>88.83</v>
      </c>
      <c r="AS93" s="8">
        <v>89.73</v>
      </c>
      <c r="AT93" s="8">
        <v>90.63000000000001</v>
      </c>
      <c r="AU93" s="8">
        <v>91.53</v>
      </c>
      <c r="AV93" s="8">
        <v>92.43</v>
      </c>
      <c r="AW93" s="8">
        <v>93.33</v>
      </c>
      <c r="AX93" s="8">
        <v>94.23</v>
      </c>
      <c r="AY93" s="8">
        <v>95.13000000000001</v>
      </c>
      <c r="AZ93" s="8">
        <v>96.03</v>
      </c>
    </row>
    <row r="94" spans="2:52" hidden="1" x14ac:dyDescent="0.25">
      <c r="B94" s="11">
        <v>78</v>
      </c>
      <c r="C94" s="8">
        <v>52.019999999999996</v>
      </c>
      <c r="D94" s="8">
        <v>52.92</v>
      </c>
      <c r="E94" s="8">
        <v>53.82</v>
      </c>
      <c r="F94" s="8">
        <v>54.72</v>
      </c>
      <c r="G94" s="8">
        <v>55.62</v>
      </c>
      <c r="H94" s="8">
        <v>56.519999999999996</v>
      </c>
      <c r="I94" s="8">
        <v>57.42</v>
      </c>
      <c r="J94" s="8">
        <v>58.32</v>
      </c>
      <c r="K94" s="8">
        <v>59.22</v>
      </c>
      <c r="L94" s="8">
        <v>60.12</v>
      </c>
      <c r="M94" s="8">
        <v>61.019999999999996</v>
      </c>
      <c r="N94" s="8">
        <v>61.92</v>
      </c>
      <c r="O94" s="8">
        <v>62.82</v>
      </c>
      <c r="P94" s="8">
        <v>63.72</v>
      </c>
      <c r="Q94" s="8">
        <v>64.62</v>
      </c>
      <c r="R94" s="8">
        <v>65.52</v>
      </c>
      <c r="S94" s="8">
        <v>66.42</v>
      </c>
      <c r="T94" s="8">
        <v>67.319999999999993</v>
      </c>
      <c r="U94" s="8">
        <v>68.22</v>
      </c>
      <c r="V94" s="8">
        <v>69.12</v>
      </c>
      <c r="W94" s="8">
        <v>70.02</v>
      </c>
      <c r="X94" s="8">
        <v>70.92</v>
      </c>
      <c r="Y94" s="8">
        <v>71.819999999999993</v>
      </c>
      <c r="Z94" s="8">
        <v>72.72</v>
      </c>
      <c r="AA94" s="8">
        <v>73.62</v>
      </c>
      <c r="AB94" s="8">
        <v>74.52</v>
      </c>
      <c r="AC94" s="8">
        <v>75.42</v>
      </c>
      <c r="AD94" s="8">
        <v>76.319999999999993</v>
      </c>
      <c r="AE94" s="8">
        <v>77.22</v>
      </c>
      <c r="AF94" s="8">
        <v>78.12</v>
      </c>
      <c r="AG94" s="8">
        <v>79.02</v>
      </c>
      <c r="AH94" s="8">
        <v>79.92</v>
      </c>
      <c r="AI94" s="8">
        <v>80.819999999999993</v>
      </c>
      <c r="AJ94" s="8">
        <v>81.72</v>
      </c>
      <c r="AK94" s="8">
        <v>82.62</v>
      </c>
      <c r="AL94" s="8">
        <v>83.52</v>
      </c>
      <c r="AM94" s="8">
        <v>84.42</v>
      </c>
      <c r="AN94" s="8">
        <v>85.32</v>
      </c>
      <c r="AO94" s="8">
        <v>86.22</v>
      </c>
      <c r="AP94" s="8">
        <v>87.12</v>
      </c>
      <c r="AQ94" s="8">
        <v>88.02</v>
      </c>
      <c r="AR94" s="8">
        <v>88.92</v>
      </c>
      <c r="AS94" s="8">
        <v>89.82</v>
      </c>
      <c r="AT94" s="8">
        <v>90.72</v>
      </c>
      <c r="AU94" s="8">
        <v>91.62</v>
      </c>
      <c r="AV94" s="8">
        <v>92.52</v>
      </c>
      <c r="AW94" s="8">
        <v>93.42</v>
      </c>
      <c r="AX94" s="8">
        <v>94.32</v>
      </c>
      <c r="AY94" s="8">
        <v>95.22</v>
      </c>
      <c r="AZ94" s="8">
        <v>96.12</v>
      </c>
    </row>
    <row r="95" spans="2:52" hidden="1" x14ac:dyDescent="0.25">
      <c r="B95" s="11">
        <v>79</v>
      </c>
      <c r="C95" s="8">
        <v>52.11</v>
      </c>
      <c r="D95" s="8">
        <v>53.01</v>
      </c>
      <c r="E95" s="8">
        <v>53.91</v>
      </c>
      <c r="F95" s="8">
        <v>54.81</v>
      </c>
      <c r="G95" s="8">
        <v>55.71</v>
      </c>
      <c r="H95" s="8">
        <v>56.61</v>
      </c>
      <c r="I95" s="8">
        <v>57.51</v>
      </c>
      <c r="J95" s="8">
        <v>58.410000000000004</v>
      </c>
      <c r="K95" s="8">
        <v>59.310000000000009</v>
      </c>
      <c r="L95" s="8">
        <v>60.210000000000008</v>
      </c>
      <c r="M95" s="8">
        <v>61.110000000000007</v>
      </c>
      <c r="N95" s="8">
        <v>62.010000000000005</v>
      </c>
      <c r="O95" s="8">
        <v>62.910000000000004</v>
      </c>
      <c r="P95" s="8">
        <v>63.810000000000009</v>
      </c>
      <c r="Q95" s="8">
        <v>64.710000000000008</v>
      </c>
      <c r="R95" s="8">
        <v>65.610000000000014</v>
      </c>
      <c r="S95" s="8">
        <v>66.510000000000005</v>
      </c>
      <c r="T95" s="8">
        <v>67.410000000000011</v>
      </c>
      <c r="U95" s="8">
        <v>68.31</v>
      </c>
      <c r="V95" s="8">
        <v>69.210000000000008</v>
      </c>
      <c r="W95" s="8">
        <v>70.110000000000014</v>
      </c>
      <c r="X95" s="8">
        <v>71.010000000000005</v>
      </c>
      <c r="Y95" s="8">
        <v>71.910000000000011</v>
      </c>
      <c r="Z95" s="8">
        <v>72.81</v>
      </c>
      <c r="AA95" s="8">
        <v>73.710000000000008</v>
      </c>
      <c r="AB95" s="8">
        <v>74.610000000000014</v>
      </c>
      <c r="AC95" s="8">
        <v>75.510000000000005</v>
      </c>
      <c r="AD95" s="8">
        <v>76.410000000000011</v>
      </c>
      <c r="AE95" s="8">
        <v>77.31</v>
      </c>
      <c r="AF95" s="8">
        <v>78.210000000000008</v>
      </c>
      <c r="AG95" s="8">
        <v>79.110000000000014</v>
      </c>
      <c r="AH95" s="8">
        <v>80.010000000000005</v>
      </c>
      <c r="AI95" s="8">
        <v>80.910000000000011</v>
      </c>
      <c r="AJ95" s="8">
        <v>81.81</v>
      </c>
      <c r="AK95" s="8">
        <v>82.710000000000008</v>
      </c>
      <c r="AL95" s="8">
        <v>83.610000000000014</v>
      </c>
      <c r="AM95" s="8">
        <v>84.51</v>
      </c>
      <c r="AN95" s="8">
        <v>85.410000000000011</v>
      </c>
      <c r="AO95" s="8">
        <v>86.31</v>
      </c>
      <c r="AP95" s="8">
        <v>87.210000000000008</v>
      </c>
      <c r="AQ95" s="8">
        <v>88.110000000000014</v>
      </c>
      <c r="AR95" s="8">
        <v>89.01</v>
      </c>
      <c r="AS95" s="8">
        <v>89.910000000000011</v>
      </c>
      <c r="AT95" s="8">
        <v>90.81</v>
      </c>
      <c r="AU95" s="8">
        <v>91.710000000000008</v>
      </c>
      <c r="AV95" s="8">
        <v>92.610000000000014</v>
      </c>
      <c r="AW95" s="8">
        <v>93.51</v>
      </c>
      <c r="AX95" s="8">
        <v>94.410000000000011</v>
      </c>
      <c r="AY95" s="8">
        <v>95.31</v>
      </c>
      <c r="AZ95" s="8">
        <v>96.210000000000008</v>
      </c>
    </row>
    <row r="96" spans="2:52" hidden="1" x14ac:dyDescent="0.25">
      <c r="B96" s="11">
        <v>80</v>
      </c>
      <c r="C96" s="8">
        <v>52.2</v>
      </c>
      <c r="D96" s="8">
        <v>53.1</v>
      </c>
      <c r="E96" s="8">
        <v>54</v>
      </c>
      <c r="F96" s="8">
        <v>54.9</v>
      </c>
      <c r="G96" s="8">
        <v>55.800000000000004</v>
      </c>
      <c r="H96" s="8">
        <v>56.7</v>
      </c>
      <c r="I96" s="8">
        <v>57.6</v>
      </c>
      <c r="J96" s="8">
        <v>58.5</v>
      </c>
      <c r="K96" s="8">
        <v>59.4</v>
      </c>
      <c r="L96" s="8">
        <v>60.300000000000004</v>
      </c>
      <c r="M96" s="8">
        <v>61.2</v>
      </c>
      <c r="N96" s="8">
        <v>62.1</v>
      </c>
      <c r="O96" s="8">
        <v>63</v>
      </c>
      <c r="P96" s="8">
        <v>63.9</v>
      </c>
      <c r="Q96" s="8">
        <v>64.8</v>
      </c>
      <c r="R96" s="8">
        <v>65.7</v>
      </c>
      <c r="S96" s="8">
        <v>66.600000000000009</v>
      </c>
      <c r="T96" s="8">
        <v>67.5</v>
      </c>
      <c r="U96" s="8">
        <v>68.400000000000006</v>
      </c>
      <c r="V96" s="8">
        <v>69.3</v>
      </c>
      <c r="W96" s="8">
        <v>70.2</v>
      </c>
      <c r="X96" s="8">
        <v>71.100000000000009</v>
      </c>
      <c r="Y96" s="8">
        <v>72</v>
      </c>
      <c r="Z96" s="8">
        <v>72.900000000000006</v>
      </c>
      <c r="AA96" s="8">
        <v>73.8</v>
      </c>
      <c r="AB96" s="8">
        <v>74.7</v>
      </c>
      <c r="AC96" s="8">
        <v>75.600000000000009</v>
      </c>
      <c r="AD96" s="8">
        <v>76.5</v>
      </c>
      <c r="AE96" s="8">
        <v>77.400000000000006</v>
      </c>
      <c r="AF96" s="8">
        <v>78.3</v>
      </c>
      <c r="AG96" s="8">
        <v>79.2</v>
      </c>
      <c r="AH96" s="8">
        <v>80.100000000000009</v>
      </c>
      <c r="AI96" s="8">
        <v>81</v>
      </c>
      <c r="AJ96" s="8">
        <v>81.900000000000006</v>
      </c>
      <c r="AK96" s="8">
        <v>82.8</v>
      </c>
      <c r="AL96" s="8">
        <v>83.7</v>
      </c>
      <c r="AM96" s="8">
        <v>84.600000000000009</v>
      </c>
      <c r="AN96" s="8">
        <v>85.5</v>
      </c>
      <c r="AO96" s="8">
        <v>86.4</v>
      </c>
      <c r="AP96" s="8">
        <v>87.3</v>
      </c>
      <c r="AQ96" s="8">
        <v>88.2</v>
      </c>
      <c r="AR96" s="8">
        <v>89.100000000000009</v>
      </c>
      <c r="AS96" s="8">
        <v>90</v>
      </c>
      <c r="AT96" s="8">
        <v>90.9</v>
      </c>
      <c r="AU96" s="8">
        <v>91.8</v>
      </c>
      <c r="AV96" s="8">
        <v>92.7</v>
      </c>
      <c r="AW96" s="8">
        <v>93.600000000000009</v>
      </c>
      <c r="AX96" s="8">
        <v>94.5</v>
      </c>
      <c r="AY96" s="8">
        <v>95.4</v>
      </c>
      <c r="AZ96" s="8">
        <v>96.3</v>
      </c>
    </row>
    <row r="97" spans="1:52" hidden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8.75" hidden="1" x14ac:dyDescent="0.3">
      <c r="A98" s="3" t="s">
        <v>75</v>
      </c>
      <c r="B98" s="1"/>
      <c r="C98" s="1"/>
      <c r="D98" s="1"/>
      <c r="E98" s="1"/>
      <c r="F98" s="9">
        <v>68.364000000000004</v>
      </c>
      <c r="G98" s="1"/>
      <c r="H98" s="4" t="s">
        <v>76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idden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idden="1" x14ac:dyDescent="0.25">
      <c r="A100" s="5"/>
      <c r="B100" s="5"/>
      <c r="C100" s="6">
        <v>150</v>
      </c>
      <c r="D100" s="6">
        <v>151</v>
      </c>
      <c r="E100" s="6">
        <v>152</v>
      </c>
      <c r="F100" s="6">
        <v>153</v>
      </c>
      <c r="G100" s="6">
        <v>154</v>
      </c>
      <c r="H100" s="6">
        <v>155</v>
      </c>
      <c r="I100" s="6">
        <v>156</v>
      </c>
      <c r="J100" s="6">
        <v>157</v>
      </c>
      <c r="K100" s="6">
        <v>158</v>
      </c>
      <c r="L100" s="6">
        <v>159</v>
      </c>
      <c r="M100" s="6">
        <v>160</v>
      </c>
      <c r="N100" s="6">
        <v>161</v>
      </c>
      <c r="O100" s="6">
        <v>162</v>
      </c>
      <c r="P100" s="6">
        <v>163</v>
      </c>
      <c r="Q100" s="6">
        <v>164</v>
      </c>
      <c r="R100" s="6">
        <v>165</v>
      </c>
      <c r="S100" s="6">
        <v>166</v>
      </c>
      <c r="T100" s="6">
        <v>167</v>
      </c>
      <c r="U100" s="6">
        <v>168</v>
      </c>
      <c r="V100" s="6">
        <v>169</v>
      </c>
      <c r="W100" s="6">
        <v>170</v>
      </c>
      <c r="X100" s="6">
        <v>171</v>
      </c>
      <c r="Y100" s="6">
        <v>172</v>
      </c>
      <c r="Z100" s="6">
        <v>173</v>
      </c>
      <c r="AA100" s="6">
        <v>174</v>
      </c>
      <c r="AB100" s="6">
        <v>175</v>
      </c>
      <c r="AC100" s="6">
        <v>176</v>
      </c>
      <c r="AD100" s="6">
        <v>177</v>
      </c>
      <c r="AE100" s="6">
        <v>178</v>
      </c>
      <c r="AF100" s="6">
        <v>179</v>
      </c>
      <c r="AG100" s="6">
        <v>180</v>
      </c>
      <c r="AH100" s="6">
        <v>181</v>
      </c>
      <c r="AI100" s="6">
        <v>182</v>
      </c>
      <c r="AJ100" s="6">
        <v>183</v>
      </c>
      <c r="AK100" s="6">
        <v>184</v>
      </c>
      <c r="AL100" s="6">
        <v>185</v>
      </c>
      <c r="AM100" s="6">
        <v>186</v>
      </c>
      <c r="AN100" s="6">
        <v>187</v>
      </c>
      <c r="AO100" s="6">
        <v>188</v>
      </c>
      <c r="AP100" s="6">
        <v>189</v>
      </c>
      <c r="AQ100" s="6">
        <v>190</v>
      </c>
      <c r="AR100" s="6">
        <v>191</v>
      </c>
      <c r="AS100" s="6">
        <v>192</v>
      </c>
      <c r="AT100" s="6">
        <v>193</v>
      </c>
      <c r="AU100" s="6">
        <v>194</v>
      </c>
      <c r="AV100" s="6">
        <v>195</v>
      </c>
      <c r="AW100" s="6">
        <v>196</v>
      </c>
      <c r="AX100" s="6">
        <v>197</v>
      </c>
      <c r="AY100" s="6">
        <v>198</v>
      </c>
      <c r="AZ100" s="6">
        <v>199</v>
      </c>
    </row>
    <row r="101" spans="1:52" hidden="1" x14ac:dyDescent="0.25">
      <c r="A101" s="1"/>
      <c r="B101" s="1"/>
      <c r="C101" s="7" t="s">
        <v>20</v>
      </c>
      <c r="D101" s="7" t="s">
        <v>21</v>
      </c>
      <c r="E101" s="7" t="s">
        <v>22</v>
      </c>
      <c r="F101" s="7" t="s">
        <v>23</v>
      </c>
      <c r="G101" s="7" t="s">
        <v>24</v>
      </c>
      <c r="H101" s="7" t="s">
        <v>25</v>
      </c>
      <c r="I101" s="7" t="s">
        <v>26</v>
      </c>
      <c r="J101" s="7" t="s">
        <v>27</v>
      </c>
      <c r="K101" s="7" t="s">
        <v>28</v>
      </c>
      <c r="L101" s="7" t="s">
        <v>29</v>
      </c>
      <c r="M101" s="7" t="s">
        <v>30</v>
      </c>
      <c r="N101" s="7" t="s">
        <v>31</v>
      </c>
      <c r="O101" s="7" t="s">
        <v>32</v>
      </c>
      <c r="P101" s="7" t="s">
        <v>33</v>
      </c>
      <c r="Q101" s="7" t="s">
        <v>34</v>
      </c>
      <c r="R101" s="7" t="s">
        <v>35</v>
      </c>
      <c r="S101" s="7" t="s">
        <v>36</v>
      </c>
      <c r="T101" s="7" t="s">
        <v>37</v>
      </c>
      <c r="U101" s="7" t="s">
        <v>38</v>
      </c>
      <c r="V101" s="7" t="s">
        <v>39</v>
      </c>
      <c r="W101" s="7" t="s">
        <v>40</v>
      </c>
      <c r="X101" s="7" t="s">
        <v>41</v>
      </c>
      <c r="Y101" s="7" t="s">
        <v>42</v>
      </c>
      <c r="Z101" s="7" t="s">
        <v>43</v>
      </c>
      <c r="AA101" s="7" t="s">
        <v>44</v>
      </c>
      <c r="AB101" s="7" t="s">
        <v>45</v>
      </c>
      <c r="AC101" s="7" t="s">
        <v>46</v>
      </c>
      <c r="AD101" s="7" t="s">
        <v>47</v>
      </c>
      <c r="AE101" s="7" t="s">
        <v>48</v>
      </c>
      <c r="AF101" s="7" t="s">
        <v>49</v>
      </c>
      <c r="AG101" s="7" t="s">
        <v>50</v>
      </c>
      <c r="AH101" s="7" t="s">
        <v>51</v>
      </c>
      <c r="AI101" s="7" t="s">
        <v>52</v>
      </c>
      <c r="AJ101" s="7" t="s">
        <v>53</v>
      </c>
      <c r="AK101" s="7" t="s">
        <v>54</v>
      </c>
      <c r="AL101" s="7" t="s">
        <v>55</v>
      </c>
      <c r="AM101" s="7" t="s">
        <v>56</v>
      </c>
      <c r="AN101" s="7" t="s">
        <v>57</v>
      </c>
      <c r="AO101" s="7" t="s">
        <v>58</v>
      </c>
      <c r="AP101" s="7" t="s">
        <v>59</v>
      </c>
      <c r="AQ101" s="7" t="s">
        <v>60</v>
      </c>
      <c r="AR101" s="7" t="s">
        <v>61</v>
      </c>
      <c r="AS101" s="7" t="s">
        <v>62</v>
      </c>
      <c r="AT101" s="7" t="s">
        <v>63</v>
      </c>
      <c r="AU101" s="7" t="s">
        <v>64</v>
      </c>
      <c r="AV101" s="7" t="s">
        <v>65</v>
      </c>
      <c r="AW101" s="7" t="s">
        <v>66</v>
      </c>
      <c r="AX101" s="7" t="s">
        <v>67</v>
      </c>
      <c r="AY101" s="7" t="s">
        <v>68</v>
      </c>
      <c r="AZ101" s="7" t="s">
        <v>69</v>
      </c>
    </row>
    <row r="102" spans="1:52" hidden="1" x14ac:dyDescent="0.25">
      <c r="A102" s="10" t="s">
        <v>74</v>
      </c>
      <c r="B102" s="11">
        <v>18</v>
      </c>
      <c r="C102" s="8">
        <v>41.957999999999998</v>
      </c>
      <c r="D102" s="8">
        <v>42.768000000000001</v>
      </c>
      <c r="E102" s="8">
        <v>43.578000000000003</v>
      </c>
      <c r="F102" s="8">
        <v>44.387999999999998</v>
      </c>
      <c r="G102" s="8">
        <v>45.198</v>
      </c>
      <c r="H102" s="8">
        <v>46.007999999999996</v>
      </c>
      <c r="I102" s="8">
        <v>46.817999999999998</v>
      </c>
      <c r="J102" s="8">
        <v>47.628</v>
      </c>
      <c r="K102" s="8">
        <v>48.438000000000002</v>
      </c>
      <c r="L102" s="8">
        <v>49.247999999999998</v>
      </c>
      <c r="M102" s="8">
        <v>50.058</v>
      </c>
      <c r="N102" s="8">
        <v>50.867999999999995</v>
      </c>
      <c r="O102" s="8">
        <v>51.678000000000004</v>
      </c>
      <c r="P102" s="8">
        <v>52.488</v>
      </c>
      <c r="Q102" s="8">
        <v>53.298000000000002</v>
      </c>
      <c r="R102" s="8">
        <v>54.107999999999997</v>
      </c>
      <c r="S102" s="8">
        <v>54.917999999999999</v>
      </c>
      <c r="T102" s="8">
        <v>55.728000000000002</v>
      </c>
      <c r="U102" s="8">
        <v>56.538000000000004</v>
      </c>
      <c r="V102" s="8">
        <v>57.347999999999999</v>
      </c>
      <c r="W102" s="8">
        <v>58.158000000000008</v>
      </c>
      <c r="X102" s="8">
        <v>58.967999999999996</v>
      </c>
      <c r="Y102" s="8">
        <v>59.778000000000006</v>
      </c>
      <c r="Z102" s="8">
        <v>60.587999999999994</v>
      </c>
      <c r="AA102" s="8">
        <v>61.398000000000003</v>
      </c>
      <c r="AB102" s="8">
        <v>62.208000000000006</v>
      </c>
      <c r="AC102" s="8">
        <v>63.018000000000001</v>
      </c>
      <c r="AD102" s="8">
        <v>63.828000000000003</v>
      </c>
      <c r="AE102" s="8">
        <v>64.637999999999991</v>
      </c>
      <c r="AF102" s="8">
        <v>65.448000000000008</v>
      </c>
      <c r="AG102" s="8">
        <v>66.25800000000001</v>
      </c>
      <c r="AH102" s="8">
        <v>67.067999999999998</v>
      </c>
      <c r="AI102" s="8">
        <v>67.878</v>
      </c>
      <c r="AJ102" s="8">
        <v>68.688000000000002</v>
      </c>
      <c r="AK102" s="8">
        <v>69.498000000000005</v>
      </c>
      <c r="AL102" s="8">
        <v>70.308000000000007</v>
      </c>
      <c r="AM102" s="8">
        <v>71.117999999999995</v>
      </c>
      <c r="AN102" s="8">
        <v>71.927999999999997</v>
      </c>
      <c r="AO102" s="8">
        <v>72.738</v>
      </c>
      <c r="AP102" s="8">
        <v>73.548000000000002</v>
      </c>
      <c r="AQ102" s="8">
        <v>74.358000000000004</v>
      </c>
      <c r="AR102" s="8">
        <v>75.167999999999992</v>
      </c>
      <c r="AS102" s="8">
        <v>75.978000000000009</v>
      </c>
      <c r="AT102" s="8">
        <v>76.787999999999997</v>
      </c>
      <c r="AU102" s="8">
        <v>77.597999999999999</v>
      </c>
      <c r="AV102" s="8">
        <v>78.408000000000001</v>
      </c>
      <c r="AW102" s="8">
        <v>79.218000000000004</v>
      </c>
      <c r="AX102" s="8">
        <v>80.028000000000006</v>
      </c>
      <c r="AY102" s="8">
        <v>80.837999999999994</v>
      </c>
      <c r="AZ102" s="8">
        <v>81.647999999999996</v>
      </c>
    </row>
    <row r="103" spans="1:52" hidden="1" x14ac:dyDescent="0.25">
      <c r="A103" s="1"/>
      <c r="B103" s="11">
        <v>19</v>
      </c>
      <c r="C103" s="8">
        <v>42.039000000000001</v>
      </c>
      <c r="D103" s="8">
        <v>42.849000000000004</v>
      </c>
      <c r="E103" s="8">
        <v>43.658999999999999</v>
      </c>
      <c r="F103" s="8">
        <v>44.469000000000001</v>
      </c>
      <c r="G103" s="8">
        <v>45.279000000000003</v>
      </c>
      <c r="H103" s="8">
        <v>46.088999999999999</v>
      </c>
      <c r="I103" s="8">
        <v>46.899000000000001</v>
      </c>
      <c r="J103" s="8">
        <v>47.708999999999996</v>
      </c>
      <c r="K103" s="8">
        <v>48.518999999999998</v>
      </c>
      <c r="L103" s="8">
        <v>49.329000000000001</v>
      </c>
      <c r="M103" s="8">
        <v>50.139000000000003</v>
      </c>
      <c r="N103" s="8">
        <v>50.948999999999998</v>
      </c>
      <c r="O103" s="8">
        <v>51.759</v>
      </c>
      <c r="P103" s="8">
        <v>52.569000000000003</v>
      </c>
      <c r="Q103" s="8">
        <v>53.379000000000012</v>
      </c>
      <c r="R103" s="8">
        <v>54.189000000000007</v>
      </c>
      <c r="S103" s="8">
        <v>54.999000000000009</v>
      </c>
      <c r="T103" s="8">
        <v>55.809000000000005</v>
      </c>
      <c r="U103" s="8">
        <v>56.619000000000007</v>
      </c>
      <c r="V103" s="8">
        <v>57.429000000000009</v>
      </c>
      <c r="W103" s="8">
        <v>58.239000000000011</v>
      </c>
      <c r="X103" s="8">
        <v>59.049000000000014</v>
      </c>
      <c r="Y103" s="8">
        <v>59.859000000000009</v>
      </c>
      <c r="Z103" s="8">
        <v>60.669000000000011</v>
      </c>
      <c r="AA103" s="8">
        <v>61.479000000000006</v>
      </c>
      <c r="AB103" s="8">
        <v>62.289000000000009</v>
      </c>
      <c r="AC103" s="8">
        <v>63.099000000000011</v>
      </c>
      <c r="AD103" s="8">
        <v>63.909000000000006</v>
      </c>
      <c r="AE103" s="8">
        <v>64.719000000000008</v>
      </c>
      <c r="AF103" s="8">
        <v>65.529000000000011</v>
      </c>
      <c r="AG103" s="8">
        <v>66.339000000000013</v>
      </c>
      <c r="AH103" s="8">
        <v>67.149000000000015</v>
      </c>
      <c r="AI103" s="8">
        <v>67.959000000000003</v>
      </c>
      <c r="AJ103" s="8">
        <v>68.769000000000005</v>
      </c>
      <c r="AK103" s="8">
        <v>69.579000000000008</v>
      </c>
      <c r="AL103" s="8">
        <v>70.38900000000001</v>
      </c>
      <c r="AM103" s="8">
        <v>71.199000000000012</v>
      </c>
      <c r="AN103" s="8">
        <v>72.009</v>
      </c>
      <c r="AO103" s="8">
        <v>72.819000000000017</v>
      </c>
      <c r="AP103" s="8">
        <v>73.629000000000005</v>
      </c>
      <c r="AQ103" s="8">
        <v>74.439000000000007</v>
      </c>
      <c r="AR103" s="8">
        <v>75.249000000000009</v>
      </c>
      <c r="AS103" s="8">
        <v>76.059000000000012</v>
      </c>
      <c r="AT103" s="8">
        <v>76.869000000000014</v>
      </c>
      <c r="AU103" s="8">
        <v>77.679000000000002</v>
      </c>
      <c r="AV103" s="8">
        <v>78.489000000000004</v>
      </c>
      <c r="AW103" s="8">
        <v>79.299000000000021</v>
      </c>
      <c r="AX103" s="8">
        <v>80.109000000000009</v>
      </c>
      <c r="AY103" s="8">
        <v>80.919000000000011</v>
      </c>
      <c r="AZ103" s="8">
        <v>81.728999999999999</v>
      </c>
    </row>
    <row r="104" spans="1:52" hidden="1" x14ac:dyDescent="0.25">
      <c r="A104" s="1"/>
      <c r="B104" s="11">
        <v>20</v>
      </c>
      <c r="C104" s="8">
        <v>42.120000000000005</v>
      </c>
      <c r="D104" s="8">
        <v>42.930000000000007</v>
      </c>
      <c r="E104" s="8">
        <v>43.74</v>
      </c>
      <c r="F104" s="8">
        <v>44.550000000000004</v>
      </c>
      <c r="G104" s="8">
        <v>45.36</v>
      </c>
      <c r="H104" s="8">
        <v>46.17</v>
      </c>
      <c r="I104" s="8">
        <v>46.980000000000004</v>
      </c>
      <c r="J104" s="8">
        <v>47.79</v>
      </c>
      <c r="K104" s="8">
        <v>48.6</v>
      </c>
      <c r="L104" s="8">
        <v>49.41</v>
      </c>
      <c r="M104" s="8">
        <v>50.220000000000006</v>
      </c>
      <c r="N104" s="8">
        <v>51.03</v>
      </c>
      <c r="O104" s="8">
        <v>51.84</v>
      </c>
      <c r="P104" s="8">
        <v>52.65</v>
      </c>
      <c r="Q104" s="8">
        <v>53.46</v>
      </c>
      <c r="R104" s="8">
        <v>54.27</v>
      </c>
      <c r="S104" s="8">
        <v>55.080000000000005</v>
      </c>
      <c r="T104" s="8">
        <v>55.89</v>
      </c>
      <c r="U104" s="8">
        <v>56.7</v>
      </c>
      <c r="V104" s="8">
        <v>57.51</v>
      </c>
      <c r="W104" s="8">
        <v>58.32</v>
      </c>
      <c r="X104" s="8">
        <v>59.13</v>
      </c>
      <c r="Y104" s="8">
        <v>59.940000000000012</v>
      </c>
      <c r="Z104" s="8">
        <v>60.75</v>
      </c>
      <c r="AA104" s="8">
        <v>61.560000000000009</v>
      </c>
      <c r="AB104" s="8">
        <v>62.37</v>
      </c>
      <c r="AC104" s="8">
        <v>63.180000000000007</v>
      </c>
      <c r="AD104" s="8">
        <v>63.990000000000009</v>
      </c>
      <c r="AE104" s="8">
        <v>64.8</v>
      </c>
      <c r="AF104" s="8">
        <v>65.610000000000014</v>
      </c>
      <c r="AG104" s="8">
        <v>66.42</v>
      </c>
      <c r="AH104" s="8">
        <v>67.23</v>
      </c>
      <c r="AI104" s="8">
        <v>68.040000000000006</v>
      </c>
      <c r="AJ104" s="8">
        <v>68.850000000000009</v>
      </c>
      <c r="AK104" s="8">
        <v>69.660000000000011</v>
      </c>
      <c r="AL104" s="8">
        <v>70.47</v>
      </c>
      <c r="AM104" s="8">
        <v>71.28</v>
      </c>
      <c r="AN104" s="8">
        <v>72.09</v>
      </c>
      <c r="AO104" s="8">
        <v>72.900000000000006</v>
      </c>
      <c r="AP104" s="8">
        <v>73.710000000000008</v>
      </c>
      <c r="AQ104" s="8">
        <v>74.52</v>
      </c>
      <c r="AR104" s="8">
        <v>75.33</v>
      </c>
      <c r="AS104" s="8">
        <v>76.140000000000015</v>
      </c>
      <c r="AT104" s="8">
        <v>76.95</v>
      </c>
      <c r="AU104" s="8">
        <v>77.760000000000005</v>
      </c>
      <c r="AV104" s="8">
        <v>78.569999999999993</v>
      </c>
      <c r="AW104" s="8">
        <v>79.38000000000001</v>
      </c>
      <c r="AX104" s="8">
        <v>80.190000000000012</v>
      </c>
      <c r="AY104" s="8">
        <v>81</v>
      </c>
      <c r="AZ104" s="8">
        <v>81.81</v>
      </c>
    </row>
    <row r="105" spans="1:52" hidden="1" x14ac:dyDescent="0.25">
      <c r="A105" s="1"/>
      <c r="B105" s="11">
        <v>21</v>
      </c>
      <c r="C105" s="8">
        <v>42.201000000000001</v>
      </c>
      <c r="D105" s="8">
        <v>43.011000000000003</v>
      </c>
      <c r="E105" s="8">
        <v>43.821000000000005</v>
      </c>
      <c r="F105" s="8">
        <v>44.631000000000007</v>
      </c>
      <c r="G105" s="8">
        <v>45.441000000000003</v>
      </c>
      <c r="H105" s="8">
        <v>46.251000000000005</v>
      </c>
      <c r="I105" s="8">
        <v>47.061</v>
      </c>
      <c r="J105" s="8">
        <v>47.871000000000002</v>
      </c>
      <c r="K105" s="8">
        <v>48.681000000000004</v>
      </c>
      <c r="L105" s="8">
        <v>49.491</v>
      </c>
      <c r="M105" s="8">
        <v>50.301000000000002</v>
      </c>
      <c r="N105" s="8">
        <v>51.110999999999997</v>
      </c>
      <c r="O105" s="8">
        <v>51.920999999999999</v>
      </c>
      <c r="P105" s="8">
        <v>52.730999999999995</v>
      </c>
      <c r="Q105" s="8">
        <v>53.540999999999997</v>
      </c>
      <c r="R105" s="8">
        <v>54.350999999999992</v>
      </c>
      <c r="S105" s="8">
        <v>55.161000000000001</v>
      </c>
      <c r="T105" s="8">
        <v>55.970999999999997</v>
      </c>
      <c r="U105" s="8">
        <v>56.780999999999999</v>
      </c>
      <c r="V105" s="8">
        <v>57.590999999999994</v>
      </c>
      <c r="W105" s="8">
        <v>58.401000000000003</v>
      </c>
      <c r="X105" s="8">
        <v>59.210999999999991</v>
      </c>
      <c r="Y105" s="8">
        <v>60.021000000000001</v>
      </c>
      <c r="Z105" s="8">
        <v>60.831000000000003</v>
      </c>
      <c r="AA105" s="8">
        <v>61.640999999999998</v>
      </c>
      <c r="AB105" s="8">
        <v>62.451000000000001</v>
      </c>
      <c r="AC105" s="8">
        <v>63.260999999999996</v>
      </c>
      <c r="AD105" s="8">
        <v>64.070999999999998</v>
      </c>
      <c r="AE105" s="8">
        <v>64.881</v>
      </c>
      <c r="AF105" s="8">
        <v>65.691000000000003</v>
      </c>
      <c r="AG105" s="8">
        <v>66.501000000000005</v>
      </c>
      <c r="AH105" s="8">
        <v>67.310999999999993</v>
      </c>
      <c r="AI105" s="8">
        <v>68.120999999999995</v>
      </c>
      <c r="AJ105" s="8">
        <v>68.931000000000012</v>
      </c>
      <c r="AK105" s="8">
        <v>69.741</v>
      </c>
      <c r="AL105" s="8">
        <v>70.551000000000002</v>
      </c>
      <c r="AM105" s="8">
        <v>71.36099999999999</v>
      </c>
      <c r="AN105" s="8">
        <v>72.171000000000006</v>
      </c>
      <c r="AO105" s="8">
        <v>72.981000000000009</v>
      </c>
      <c r="AP105" s="8">
        <v>73.790999999999997</v>
      </c>
      <c r="AQ105" s="8">
        <v>74.600999999999999</v>
      </c>
      <c r="AR105" s="8">
        <v>75.411000000000001</v>
      </c>
      <c r="AS105" s="8">
        <v>76.221000000000004</v>
      </c>
      <c r="AT105" s="8">
        <v>77.031000000000006</v>
      </c>
      <c r="AU105" s="8">
        <v>77.840999999999994</v>
      </c>
      <c r="AV105" s="8">
        <v>78.650999999999996</v>
      </c>
      <c r="AW105" s="8">
        <v>79.460999999999999</v>
      </c>
      <c r="AX105" s="8">
        <v>80.271000000000001</v>
      </c>
      <c r="AY105" s="8">
        <v>81.081000000000003</v>
      </c>
      <c r="AZ105" s="8">
        <v>81.890999999999991</v>
      </c>
    </row>
    <row r="106" spans="1:52" hidden="1" x14ac:dyDescent="0.25">
      <c r="A106" s="1"/>
      <c r="B106" s="11">
        <v>22</v>
      </c>
      <c r="C106" s="8">
        <v>42.282000000000004</v>
      </c>
      <c r="D106" s="8">
        <v>43.092000000000006</v>
      </c>
      <c r="E106" s="8">
        <v>43.902000000000001</v>
      </c>
      <c r="F106" s="8">
        <v>44.71200000000001</v>
      </c>
      <c r="G106" s="8">
        <v>45.522000000000006</v>
      </c>
      <c r="H106" s="8">
        <v>46.332000000000008</v>
      </c>
      <c r="I106" s="8">
        <v>47.142000000000003</v>
      </c>
      <c r="J106" s="8">
        <v>47.952000000000005</v>
      </c>
      <c r="K106" s="8">
        <v>48.762000000000008</v>
      </c>
      <c r="L106" s="8">
        <v>49.572000000000003</v>
      </c>
      <c r="M106" s="8">
        <v>50.382000000000005</v>
      </c>
      <c r="N106" s="8">
        <v>51.192</v>
      </c>
      <c r="O106" s="8">
        <v>52.002000000000002</v>
      </c>
      <c r="P106" s="8">
        <v>52.812000000000005</v>
      </c>
      <c r="Q106" s="8">
        <v>53.622000000000007</v>
      </c>
      <c r="R106" s="8">
        <v>54.432000000000002</v>
      </c>
      <c r="S106" s="8">
        <v>55.242000000000004</v>
      </c>
      <c r="T106" s="8">
        <v>56.052</v>
      </c>
      <c r="U106" s="8">
        <v>56.862000000000009</v>
      </c>
      <c r="V106" s="8">
        <v>57.671999999999997</v>
      </c>
      <c r="W106" s="8">
        <v>58.482000000000006</v>
      </c>
      <c r="X106" s="8">
        <v>59.292000000000009</v>
      </c>
      <c r="Y106" s="8">
        <v>60.102000000000004</v>
      </c>
      <c r="Z106" s="8">
        <v>60.912000000000006</v>
      </c>
      <c r="AA106" s="8">
        <v>61.722000000000001</v>
      </c>
      <c r="AB106" s="8">
        <v>62.532000000000004</v>
      </c>
      <c r="AC106" s="8">
        <v>63.342000000000013</v>
      </c>
      <c r="AD106" s="8">
        <v>64.152000000000001</v>
      </c>
      <c r="AE106" s="8">
        <v>64.962000000000003</v>
      </c>
      <c r="AF106" s="8">
        <v>65.772000000000006</v>
      </c>
      <c r="AG106" s="8">
        <v>66.582000000000008</v>
      </c>
      <c r="AH106" s="8">
        <v>67.39200000000001</v>
      </c>
      <c r="AI106" s="8">
        <v>68.201999999999998</v>
      </c>
      <c r="AJ106" s="8">
        <v>69.012000000000015</v>
      </c>
      <c r="AK106" s="8">
        <v>69.822000000000003</v>
      </c>
      <c r="AL106" s="8">
        <v>70.632000000000005</v>
      </c>
      <c r="AM106" s="8">
        <v>71.442000000000007</v>
      </c>
      <c r="AN106" s="8">
        <v>72.25200000000001</v>
      </c>
      <c r="AO106" s="8">
        <v>73.062000000000012</v>
      </c>
      <c r="AP106" s="8">
        <v>73.872</v>
      </c>
      <c r="AQ106" s="8">
        <v>74.682000000000002</v>
      </c>
      <c r="AR106" s="8">
        <v>75.492000000000004</v>
      </c>
      <c r="AS106" s="8">
        <v>76.302000000000007</v>
      </c>
      <c r="AT106" s="8">
        <v>77.112000000000009</v>
      </c>
      <c r="AU106" s="8">
        <v>77.921999999999997</v>
      </c>
      <c r="AV106" s="8">
        <v>78.731999999999999</v>
      </c>
      <c r="AW106" s="8">
        <v>79.542000000000016</v>
      </c>
      <c r="AX106" s="8">
        <v>80.352000000000004</v>
      </c>
      <c r="AY106" s="8">
        <v>81.162000000000006</v>
      </c>
      <c r="AZ106" s="8">
        <v>81.971999999999994</v>
      </c>
    </row>
    <row r="107" spans="1:52" hidden="1" x14ac:dyDescent="0.25">
      <c r="A107" s="1"/>
      <c r="B107" s="11">
        <v>23</v>
      </c>
      <c r="C107" s="8">
        <v>42.363</v>
      </c>
      <c r="D107" s="8">
        <v>43.173000000000002</v>
      </c>
      <c r="E107" s="8">
        <v>43.982999999999997</v>
      </c>
      <c r="F107" s="8">
        <v>44.792999999999999</v>
      </c>
      <c r="G107" s="8">
        <v>45.603000000000002</v>
      </c>
      <c r="H107" s="8">
        <v>46.413000000000004</v>
      </c>
      <c r="I107" s="8">
        <v>47.222999999999999</v>
      </c>
      <c r="J107" s="8">
        <v>48.033000000000001</v>
      </c>
      <c r="K107" s="8">
        <v>48.842999999999996</v>
      </c>
      <c r="L107" s="8">
        <v>49.653000000000006</v>
      </c>
      <c r="M107" s="8">
        <v>50.463000000000001</v>
      </c>
      <c r="N107" s="8">
        <v>51.273000000000003</v>
      </c>
      <c r="O107" s="8">
        <v>52.082999999999998</v>
      </c>
      <c r="P107" s="8">
        <v>52.893000000000001</v>
      </c>
      <c r="Q107" s="8">
        <v>53.703000000000003</v>
      </c>
      <c r="R107" s="8">
        <v>54.512999999999998</v>
      </c>
      <c r="S107" s="8">
        <v>55.323</v>
      </c>
      <c r="T107" s="8">
        <v>56.132999999999996</v>
      </c>
      <c r="U107" s="8">
        <v>56.942999999999998</v>
      </c>
      <c r="V107" s="8">
        <v>57.753</v>
      </c>
      <c r="W107" s="8">
        <v>58.562999999999995</v>
      </c>
      <c r="X107" s="8">
        <v>59.372999999999998</v>
      </c>
      <c r="Y107" s="8">
        <v>60.183000000000007</v>
      </c>
      <c r="Z107" s="8">
        <v>60.992999999999995</v>
      </c>
      <c r="AA107" s="8">
        <v>61.803000000000004</v>
      </c>
      <c r="AB107" s="8">
        <v>62.612999999999992</v>
      </c>
      <c r="AC107" s="8">
        <v>63.423000000000002</v>
      </c>
      <c r="AD107" s="8">
        <v>64.233000000000004</v>
      </c>
      <c r="AE107" s="8">
        <v>65.042999999999992</v>
      </c>
      <c r="AF107" s="8">
        <v>65.853000000000009</v>
      </c>
      <c r="AG107" s="8">
        <v>66.662999999999997</v>
      </c>
      <c r="AH107" s="8">
        <v>67.472999999999999</v>
      </c>
      <c r="AI107" s="8">
        <v>68.283000000000001</v>
      </c>
      <c r="AJ107" s="8">
        <v>69.093000000000004</v>
      </c>
      <c r="AK107" s="8">
        <v>69.903000000000006</v>
      </c>
      <c r="AL107" s="8">
        <v>70.712999999999994</v>
      </c>
      <c r="AM107" s="8">
        <v>71.522999999999996</v>
      </c>
      <c r="AN107" s="8">
        <v>72.333000000000013</v>
      </c>
      <c r="AO107" s="8">
        <v>73.143000000000001</v>
      </c>
      <c r="AP107" s="8">
        <v>73.953000000000003</v>
      </c>
      <c r="AQ107" s="8">
        <v>74.762999999999991</v>
      </c>
      <c r="AR107" s="8">
        <v>75.573000000000008</v>
      </c>
      <c r="AS107" s="8">
        <v>76.38300000000001</v>
      </c>
      <c r="AT107" s="8">
        <v>77.192999999999998</v>
      </c>
      <c r="AU107" s="8">
        <v>78.003</v>
      </c>
      <c r="AV107" s="8">
        <v>78.813000000000002</v>
      </c>
      <c r="AW107" s="8">
        <v>79.623000000000005</v>
      </c>
      <c r="AX107" s="8">
        <v>80.433000000000007</v>
      </c>
      <c r="AY107" s="8">
        <v>81.242999999999995</v>
      </c>
      <c r="AZ107" s="8">
        <v>82.052999999999997</v>
      </c>
    </row>
    <row r="108" spans="1:52" hidden="1" x14ac:dyDescent="0.25">
      <c r="A108" s="1"/>
      <c r="B108" s="11">
        <v>24</v>
      </c>
      <c r="C108" s="8">
        <v>42.443999999999996</v>
      </c>
      <c r="D108" s="8">
        <v>43.254000000000005</v>
      </c>
      <c r="E108" s="8">
        <v>44.064</v>
      </c>
      <c r="F108" s="8">
        <v>44.874000000000002</v>
      </c>
      <c r="G108" s="8">
        <v>45.683999999999997</v>
      </c>
      <c r="H108" s="8">
        <v>46.494</v>
      </c>
      <c r="I108" s="8">
        <v>47.304000000000002</v>
      </c>
      <c r="J108" s="8">
        <v>48.114000000000004</v>
      </c>
      <c r="K108" s="8">
        <v>48.923999999999999</v>
      </c>
      <c r="L108" s="8">
        <v>49.734000000000002</v>
      </c>
      <c r="M108" s="8">
        <v>50.543999999999997</v>
      </c>
      <c r="N108" s="8">
        <v>51.354000000000006</v>
      </c>
      <c r="O108" s="8">
        <v>52.164000000000009</v>
      </c>
      <c r="P108" s="8">
        <v>52.974000000000004</v>
      </c>
      <c r="Q108" s="8">
        <v>53.784000000000006</v>
      </c>
      <c r="R108" s="8">
        <v>54.594000000000001</v>
      </c>
      <c r="S108" s="8">
        <v>55.404000000000011</v>
      </c>
      <c r="T108" s="8">
        <v>56.214000000000006</v>
      </c>
      <c r="U108" s="8">
        <v>57.024000000000008</v>
      </c>
      <c r="V108" s="8">
        <v>57.834000000000003</v>
      </c>
      <c r="W108" s="8">
        <v>58.644000000000013</v>
      </c>
      <c r="X108" s="8">
        <v>59.454000000000001</v>
      </c>
      <c r="Y108" s="8">
        <v>60.26400000000001</v>
      </c>
      <c r="Z108" s="8">
        <v>61.074000000000012</v>
      </c>
      <c r="AA108" s="8">
        <v>61.884000000000007</v>
      </c>
      <c r="AB108" s="8">
        <v>62.69400000000001</v>
      </c>
      <c r="AC108" s="8">
        <v>63.504000000000005</v>
      </c>
      <c r="AD108" s="8">
        <v>64.314000000000007</v>
      </c>
      <c r="AE108" s="8">
        <v>65.124000000000009</v>
      </c>
      <c r="AF108" s="8">
        <v>65.934000000000012</v>
      </c>
      <c r="AG108" s="8">
        <v>66.744000000000014</v>
      </c>
      <c r="AH108" s="8">
        <v>67.554000000000002</v>
      </c>
      <c r="AI108" s="8">
        <v>68.364000000000004</v>
      </c>
      <c r="AJ108" s="8">
        <v>69.174000000000021</v>
      </c>
      <c r="AK108" s="8">
        <v>69.984000000000009</v>
      </c>
      <c r="AL108" s="8">
        <v>70.794000000000011</v>
      </c>
      <c r="AM108" s="8">
        <v>71.603999999999999</v>
      </c>
      <c r="AN108" s="8">
        <v>72.414000000000016</v>
      </c>
      <c r="AO108" s="8">
        <v>73.224000000000018</v>
      </c>
      <c r="AP108" s="8">
        <v>74.034000000000006</v>
      </c>
      <c r="AQ108" s="8">
        <v>74.844000000000008</v>
      </c>
      <c r="AR108" s="8">
        <v>75.654000000000011</v>
      </c>
      <c r="AS108" s="8">
        <v>76.464000000000013</v>
      </c>
      <c r="AT108" s="8">
        <v>77.274000000000015</v>
      </c>
      <c r="AU108" s="8">
        <v>78.084000000000003</v>
      </c>
      <c r="AV108" s="8">
        <v>78.894000000000005</v>
      </c>
      <c r="AW108" s="8">
        <v>79.704000000000008</v>
      </c>
      <c r="AX108" s="8">
        <v>80.51400000000001</v>
      </c>
      <c r="AY108" s="8">
        <v>81.324000000000012</v>
      </c>
      <c r="AZ108" s="8">
        <v>82.134</v>
      </c>
    </row>
    <row r="109" spans="1:52" hidden="1" x14ac:dyDescent="0.25">
      <c r="A109" s="1"/>
      <c r="B109" s="11">
        <v>25</v>
      </c>
      <c r="C109" s="8">
        <v>42.524999999999999</v>
      </c>
      <c r="D109" s="8">
        <v>43.335000000000001</v>
      </c>
      <c r="E109" s="8">
        <v>44.145000000000003</v>
      </c>
      <c r="F109" s="8">
        <v>44.955000000000005</v>
      </c>
      <c r="G109" s="8">
        <v>45.765000000000001</v>
      </c>
      <c r="H109" s="8">
        <v>46.575000000000003</v>
      </c>
      <c r="I109" s="8">
        <v>47.384999999999998</v>
      </c>
      <c r="J109" s="8">
        <v>48.195000000000007</v>
      </c>
      <c r="K109" s="8">
        <v>49.005000000000003</v>
      </c>
      <c r="L109" s="8">
        <v>49.815000000000005</v>
      </c>
      <c r="M109" s="8">
        <v>50.625</v>
      </c>
      <c r="N109" s="8">
        <v>51.435000000000002</v>
      </c>
      <c r="O109" s="8">
        <v>52.245000000000005</v>
      </c>
      <c r="P109" s="8">
        <v>53.055000000000007</v>
      </c>
      <c r="Q109" s="8">
        <v>53.865000000000002</v>
      </c>
      <c r="R109" s="8">
        <v>54.675000000000004</v>
      </c>
      <c r="S109" s="8">
        <v>55.484999999999999</v>
      </c>
      <c r="T109" s="8">
        <v>56.295000000000002</v>
      </c>
      <c r="U109" s="8">
        <v>57.105000000000004</v>
      </c>
      <c r="V109" s="8">
        <v>57.915000000000006</v>
      </c>
      <c r="W109" s="8">
        <v>58.725000000000001</v>
      </c>
      <c r="X109" s="8">
        <v>59.535000000000004</v>
      </c>
      <c r="Y109" s="8">
        <v>60.344999999999999</v>
      </c>
      <c r="Z109" s="8">
        <v>61.155000000000001</v>
      </c>
      <c r="AA109" s="8">
        <v>61.965000000000011</v>
      </c>
      <c r="AB109" s="8">
        <v>62.774999999999999</v>
      </c>
      <c r="AC109" s="8">
        <v>63.585000000000008</v>
      </c>
      <c r="AD109" s="8">
        <v>64.394999999999996</v>
      </c>
      <c r="AE109" s="8">
        <v>65.204999999999998</v>
      </c>
      <c r="AF109" s="8">
        <v>66.015000000000015</v>
      </c>
      <c r="AG109" s="8">
        <v>66.825000000000003</v>
      </c>
      <c r="AH109" s="8">
        <v>67.635000000000005</v>
      </c>
      <c r="AI109" s="8">
        <v>68.444999999999993</v>
      </c>
      <c r="AJ109" s="8">
        <v>69.25500000000001</v>
      </c>
      <c r="AK109" s="8">
        <v>70.065000000000012</v>
      </c>
      <c r="AL109" s="8">
        <v>70.875</v>
      </c>
      <c r="AM109" s="8">
        <v>71.685000000000002</v>
      </c>
      <c r="AN109" s="8">
        <v>72.495000000000005</v>
      </c>
      <c r="AO109" s="8">
        <v>73.305000000000007</v>
      </c>
      <c r="AP109" s="8">
        <v>74.115000000000009</v>
      </c>
      <c r="AQ109" s="8">
        <v>74.924999999999997</v>
      </c>
      <c r="AR109" s="8">
        <v>75.735000000000014</v>
      </c>
      <c r="AS109" s="8">
        <v>76.545000000000002</v>
      </c>
      <c r="AT109" s="8">
        <v>77.355000000000004</v>
      </c>
      <c r="AU109" s="8">
        <v>78.165000000000006</v>
      </c>
      <c r="AV109" s="8">
        <v>78.975000000000009</v>
      </c>
      <c r="AW109" s="8">
        <v>79.785000000000011</v>
      </c>
      <c r="AX109" s="8">
        <v>80.594999999999999</v>
      </c>
      <c r="AY109" s="8">
        <v>81.405000000000001</v>
      </c>
      <c r="AZ109" s="8">
        <v>82.215000000000003</v>
      </c>
    </row>
    <row r="110" spans="1:52" hidden="1" x14ac:dyDescent="0.25">
      <c r="A110" s="1"/>
      <c r="B110" s="11">
        <v>26</v>
      </c>
      <c r="C110" s="8">
        <v>42.606000000000002</v>
      </c>
      <c r="D110" s="8">
        <v>43.416000000000004</v>
      </c>
      <c r="E110" s="8">
        <v>44.225999999999999</v>
      </c>
      <c r="F110" s="8">
        <v>45.036000000000001</v>
      </c>
      <c r="G110" s="8">
        <v>45.846000000000004</v>
      </c>
      <c r="H110" s="8">
        <v>46.656000000000006</v>
      </c>
      <c r="I110" s="8">
        <v>47.466000000000001</v>
      </c>
      <c r="J110" s="8">
        <v>48.276000000000003</v>
      </c>
      <c r="K110" s="8">
        <v>49.085999999999999</v>
      </c>
      <c r="L110" s="8">
        <v>49.896000000000008</v>
      </c>
      <c r="M110" s="8">
        <v>50.706000000000003</v>
      </c>
      <c r="N110" s="8">
        <v>51.516000000000005</v>
      </c>
      <c r="O110" s="8">
        <v>52.325999999999993</v>
      </c>
      <c r="P110" s="8">
        <v>53.136000000000003</v>
      </c>
      <c r="Q110" s="8">
        <v>53.945999999999998</v>
      </c>
      <c r="R110" s="8">
        <v>54.756</v>
      </c>
      <c r="S110" s="8">
        <v>55.565999999999995</v>
      </c>
      <c r="T110" s="8">
        <v>56.375999999999998</v>
      </c>
      <c r="U110" s="8">
        <v>57.186</v>
      </c>
      <c r="V110" s="8">
        <v>57.996000000000002</v>
      </c>
      <c r="W110" s="8">
        <v>58.806000000000004</v>
      </c>
      <c r="X110" s="8">
        <v>59.616</v>
      </c>
      <c r="Y110" s="8">
        <v>60.426000000000002</v>
      </c>
      <c r="Z110" s="8">
        <v>61.235999999999997</v>
      </c>
      <c r="AA110" s="8">
        <v>62.045999999999999</v>
      </c>
      <c r="AB110" s="8">
        <v>62.856000000000002</v>
      </c>
      <c r="AC110" s="8">
        <v>63.665999999999997</v>
      </c>
      <c r="AD110" s="8">
        <v>64.475999999999999</v>
      </c>
      <c r="AE110" s="8">
        <v>65.286000000000001</v>
      </c>
      <c r="AF110" s="8">
        <v>66.096000000000004</v>
      </c>
      <c r="AG110" s="8">
        <v>66.906000000000006</v>
      </c>
      <c r="AH110" s="8">
        <v>67.715999999999994</v>
      </c>
      <c r="AI110" s="8">
        <v>68.525999999999996</v>
      </c>
      <c r="AJ110" s="8">
        <v>69.335999999999999</v>
      </c>
      <c r="AK110" s="8">
        <v>70.146000000000001</v>
      </c>
      <c r="AL110" s="8">
        <v>70.956000000000003</v>
      </c>
      <c r="AM110" s="8">
        <v>71.765999999999991</v>
      </c>
      <c r="AN110" s="8">
        <v>72.576000000000008</v>
      </c>
      <c r="AO110" s="8">
        <v>73.385999999999996</v>
      </c>
      <c r="AP110" s="8">
        <v>74.195999999999998</v>
      </c>
      <c r="AQ110" s="8">
        <v>75.006</v>
      </c>
      <c r="AR110" s="8">
        <v>75.816000000000003</v>
      </c>
      <c r="AS110" s="8">
        <v>76.626000000000005</v>
      </c>
      <c r="AT110" s="8">
        <v>77.435999999999993</v>
      </c>
      <c r="AU110" s="8">
        <v>78.245999999999995</v>
      </c>
      <c r="AV110" s="8">
        <v>79.056000000000012</v>
      </c>
      <c r="AW110" s="8">
        <v>79.866</v>
      </c>
      <c r="AX110" s="8">
        <v>80.676000000000002</v>
      </c>
      <c r="AY110" s="8">
        <v>81.48599999999999</v>
      </c>
      <c r="AZ110" s="8">
        <v>82.296000000000006</v>
      </c>
    </row>
    <row r="111" spans="1:52" hidden="1" x14ac:dyDescent="0.25">
      <c r="A111" s="1"/>
      <c r="B111" s="11">
        <v>27</v>
      </c>
      <c r="C111" s="8">
        <v>42.687000000000005</v>
      </c>
      <c r="D111" s="8">
        <v>43.497000000000007</v>
      </c>
      <c r="E111" s="8">
        <v>44.307000000000002</v>
      </c>
      <c r="F111" s="8">
        <v>45.117000000000004</v>
      </c>
      <c r="G111" s="8">
        <v>45.927</v>
      </c>
      <c r="H111" s="8">
        <v>46.737000000000009</v>
      </c>
      <c r="I111" s="8">
        <v>47.547000000000004</v>
      </c>
      <c r="J111" s="8">
        <v>48.357000000000006</v>
      </c>
      <c r="K111" s="8">
        <v>49.167000000000002</v>
      </c>
      <c r="L111" s="8">
        <v>49.977000000000004</v>
      </c>
      <c r="M111" s="8">
        <v>50.787000000000006</v>
      </c>
      <c r="N111" s="8">
        <v>51.597000000000008</v>
      </c>
      <c r="O111" s="8">
        <v>52.407000000000004</v>
      </c>
      <c r="P111" s="8">
        <v>53.217000000000006</v>
      </c>
      <c r="Q111" s="8">
        <v>54.027000000000001</v>
      </c>
      <c r="R111" s="8">
        <v>54.83700000000001</v>
      </c>
      <c r="S111" s="8">
        <v>55.647000000000006</v>
      </c>
      <c r="T111" s="8">
        <v>56.457000000000008</v>
      </c>
      <c r="U111" s="8">
        <v>57.267000000000003</v>
      </c>
      <c r="V111" s="8">
        <v>58.077000000000005</v>
      </c>
      <c r="W111" s="8">
        <v>58.887000000000008</v>
      </c>
      <c r="X111" s="8">
        <v>59.697000000000003</v>
      </c>
      <c r="Y111" s="8">
        <v>60.507000000000005</v>
      </c>
      <c r="Z111" s="8">
        <v>61.317000000000007</v>
      </c>
      <c r="AA111" s="8">
        <v>62.127000000000002</v>
      </c>
      <c r="AB111" s="8">
        <v>62.937000000000005</v>
      </c>
      <c r="AC111" s="8">
        <v>63.747</v>
      </c>
      <c r="AD111" s="8">
        <v>64.557000000000002</v>
      </c>
      <c r="AE111" s="8">
        <v>65.367000000000004</v>
      </c>
      <c r="AF111" s="8">
        <v>66.177000000000007</v>
      </c>
      <c r="AG111" s="8">
        <v>66.987000000000009</v>
      </c>
      <c r="AH111" s="8">
        <v>67.796999999999997</v>
      </c>
      <c r="AI111" s="8">
        <v>68.606999999999999</v>
      </c>
      <c r="AJ111" s="8">
        <v>69.417000000000016</v>
      </c>
      <c r="AK111" s="8">
        <v>70.227000000000004</v>
      </c>
      <c r="AL111" s="8">
        <v>71.037000000000006</v>
      </c>
      <c r="AM111" s="8">
        <v>71.846999999999994</v>
      </c>
      <c r="AN111" s="8">
        <v>72.657000000000011</v>
      </c>
      <c r="AO111" s="8">
        <v>73.467000000000013</v>
      </c>
      <c r="AP111" s="8">
        <v>74.277000000000001</v>
      </c>
      <c r="AQ111" s="8">
        <v>75.087000000000003</v>
      </c>
      <c r="AR111" s="8">
        <v>75.897000000000006</v>
      </c>
      <c r="AS111" s="8">
        <v>76.707000000000008</v>
      </c>
      <c r="AT111" s="8">
        <v>77.51700000000001</v>
      </c>
      <c r="AU111" s="8">
        <v>78.326999999999998</v>
      </c>
      <c r="AV111" s="8">
        <v>79.137000000000015</v>
      </c>
      <c r="AW111" s="8">
        <v>79.947000000000003</v>
      </c>
      <c r="AX111" s="8">
        <v>80.757000000000005</v>
      </c>
      <c r="AY111" s="8">
        <v>81.567000000000007</v>
      </c>
      <c r="AZ111" s="8">
        <v>82.37700000000001</v>
      </c>
    </row>
    <row r="112" spans="1:52" hidden="1" x14ac:dyDescent="0.25">
      <c r="A112" s="1"/>
      <c r="B112" s="11">
        <v>28</v>
      </c>
      <c r="C112" s="8">
        <v>42.768000000000001</v>
      </c>
      <c r="D112" s="8">
        <v>43.578000000000003</v>
      </c>
      <c r="E112" s="8">
        <v>44.387999999999998</v>
      </c>
      <c r="F112" s="8">
        <v>45.198</v>
      </c>
      <c r="G112" s="8">
        <v>46.007999999999996</v>
      </c>
      <c r="H112" s="8">
        <v>46.817999999999998</v>
      </c>
      <c r="I112" s="8">
        <v>47.628</v>
      </c>
      <c r="J112" s="8">
        <v>48.438000000000002</v>
      </c>
      <c r="K112" s="8">
        <v>49.247999999999998</v>
      </c>
      <c r="L112" s="8">
        <v>50.058</v>
      </c>
      <c r="M112" s="8">
        <v>50.867999999999995</v>
      </c>
      <c r="N112" s="8">
        <v>51.678000000000004</v>
      </c>
      <c r="O112" s="8">
        <v>52.488</v>
      </c>
      <c r="P112" s="8">
        <v>53.298000000000002</v>
      </c>
      <c r="Q112" s="8">
        <v>54.107999999999997</v>
      </c>
      <c r="R112" s="8">
        <v>54.917999999999999</v>
      </c>
      <c r="S112" s="8">
        <v>55.728000000000002</v>
      </c>
      <c r="T112" s="8">
        <v>56.538000000000004</v>
      </c>
      <c r="U112" s="8">
        <v>57.347999999999999</v>
      </c>
      <c r="V112" s="8">
        <v>58.158000000000008</v>
      </c>
      <c r="W112" s="8">
        <v>58.967999999999996</v>
      </c>
      <c r="X112" s="8">
        <v>59.778000000000006</v>
      </c>
      <c r="Y112" s="8">
        <v>60.587999999999994</v>
      </c>
      <c r="Z112" s="8">
        <v>61.398000000000003</v>
      </c>
      <c r="AA112" s="8">
        <v>62.208000000000006</v>
      </c>
      <c r="AB112" s="8">
        <v>63.018000000000001</v>
      </c>
      <c r="AC112" s="8">
        <v>63.828000000000003</v>
      </c>
      <c r="AD112" s="8">
        <v>64.637999999999991</v>
      </c>
      <c r="AE112" s="8">
        <v>65.448000000000008</v>
      </c>
      <c r="AF112" s="8">
        <v>66.25800000000001</v>
      </c>
      <c r="AG112" s="8">
        <v>67.067999999999998</v>
      </c>
      <c r="AH112" s="8">
        <v>67.878</v>
      </c>
      <c r="AI112" s="8">
        <v>68.688000000000002</v>
      </c>
      <c r="AJ112" s="8">
        <v>69.498000000000005</v>
      </c>
      <c r="AK112" s="8">
        <v>70.308000000000007</v>
      </c>
      <c r="AL112" s="8">
        <v>71.117999999999995</v>
      </c>
      <c r="AM112" s="8">
        <v>71.927999999999997</v>
      </c>
      <c r="AN112" s="8">
        <v>72.738</v>
      </c>
      <c r="AO112" s="8">
        <v>73.548000000000002</v>
      </c>
      <c r="AP112" s="8">
        <v>74.358000000000004</v>
      </c>
      <c r="AQ112" s="8">
        <v>75.167999999999992</v>
      </c>
      <c r="AR112" s="8">
        <v>75.978000000000009</v>
      </c>
      <c r="AS112" s="8">
        <v>76.787999999999997</v>
      </c>
      <c r="AT112" s="8">
        <v>77.597999999999999</v>
      </c>
      <c r="AU112" s="8">
        <v>78.408000000000001</v>
      </c>
      <c r="AV112" s="8">
        <v>79.218000000000004</v>
      </c>
      <c r="AW112" s="8">
        <v>80.028000000000006</v>
      </c>
      <c r="AX112" s="8">
        <v>80.837999999999994</v>
      </c>
      <c r="AY112" s="8">
        <v>81.647999999999996</v>
      </c>
      <c r="AZ112" s="8">
        <v>82.458000000000013</v>
      </c>
    </row>
    <row r="113" spans="2:52" hidden="1" x14ac:dyDescent="0.25">
      <c r="B113" s="11">
        <v>29</v>
      </c>
      <c r="C113" s="8">
        <v>42.849000000000004</v>
      </c>
      <c r="D113" s="8">
        <v>43.658999999999999</v>
      </c>
      <c r="E113" s="8">
        <v>44.469000000000001</v>
      </c>
      <c r="F113" s="8">
        <v>45.279000000000003</v>
      </c>
      <c r="G113" s="8">
        <v>46.088999999999999</v>
      </c>
      <c r="H113" s="8">
        <v>46.899000000000001</v>
      </c>
      <c r="I113" s="8">
        <v>47.708999999999996</v>
      </c>
      <c r="J113" s="8">
        <v>48.518999999999998</v>
      </c>
      <c r="K113" s="8">
        <v>49.329000000000001</v>
      </c>
      <c r="L113" s="8">
        <v>50.139000000000003</v>
      </c>
      <c r="M113" s="8">
        <v>50.948999999999998</v>
      </c>
      <c r="N113" s="8">
        <v>51.759</v>
      </c>
      <c r="O113" s="8">
        <v>52.569000000000003</v>
      </c>
      <c r="P113" s="8">
        <v>53.379000000000012</v>
      </c>
      <c r="Q113" s="8">
        <v>54.189000000000007</v>
      </c>
      <c r="R113" s="8">
        <v>54.999000000000009</v>
      </c>
      <c r="S113" s="8">
        <v>55.809000000000005</v>
      </c>
      <c r="T113" s="8">
        <v>56.619000000000007</v>
      </c>
      <c r="U113" s="8">
        <v>57.429000000000009</v>
      </c>
      <c r="V113" s="8">
        <v>58.239000000000011</v>
      </c>
      <c r="W113" s="8">
        <v>59.049000000000014</v>
      </c>
      <c r="X113" s="8">
        <v>59.859000000000009</v>
      </c>
      <c r="Y113" s="8">
        <v>60.669000000000011</v>
      </c>
      <c r="Z113" s="8">
        <v>61.479000000000006</v>
      </c>
      <c r="AA113" s="8">
        <v>62.289000000000009</v>
      </c>
      <c r="AB113" s="8">
        <v>63.099000000000011</v>
      </c>
      <c r="AC113" s="8">
        <v>63.909000000000006</v>
      </c>
      <c r="AD113" s="8">
        <v>64.719000000000008</v>
      </c>
      <c r="AE113" s="8">
        <v>65.529000000000011</v>
      </c>
      <c r="AF113" s="8">
        <v>66.339000000000013</v>
      </c>
      <c r="AG113" s="8">
        <v>67.149000000000015</v>
      </c>
      <c r="AH113" s="8">
        <v>67.959000000000003</v>
      </c>
      <c r="AI113" s="8">
        <v>68.769000000000005</v>
      </c>
      <c r="AJ113" s="8">
        <v>69.579000000000008</v>
      </c>
      <c r="AK113" s="8">
        <v>70.38900000000001</v>
      </c>
      <c r="AL113" s="8">
        <v>71.199000000000012</v>
      </c>
      <c r="AM113" s="8">
        <v>72.009</v>
      </c>
      <c r="AN113" s="8">
        <v>72.819000000000017</v>
      </c>
      <c r="AO113" s="8">
        <v>73.629000000000005</v>
      </c>
      <c r="AP113" s="8">
        <v>74.439000000000007</v>
      </c>
      <c r="AQ113" s="8">
        <v>75.249000000000009</v>
      </c>
      <c r="AR113" s="8">
        <v>76.059000000000012</v>
      </c>
      <c r="AS113" s="8">
        <v>76.869000000000014</v>
      </c>
      <c r="AT113" s="8">
        <v>77.679000000000002</v>
      </c>
      <c r="AU113" s="8">
        <v>78.489000000000004</v>
      </c>
      <c r="AV113" s="8">
        <v>79.299000000000021</v>
      </c>
      <c r="AW113" s="8">
        <v>80.109000000000009</v>
      </c>
      <c r="AX113" s="8">
        <v>80.919000000000011</v>
      </c>
      <c r="AY113" s="8">
        <v>81.728999999999999</v>
      </c>
      <c r="AZ113" s="8">
        <v>82.539000000000016</v>
      </c>
    </row>
    <row r="114" spans="2:52" hidden="1" x14ac:dyDescent="0.25">
      <c r="B114" s="11">
        <v>30</v>
      </c>
      <c r="C114" s="8">
        <v>42.930000000000007</v>
      </c>
      <c r="D114" s="8">
        <v>43.74</v>
      </c>
      <c r="E114" s="8">
        <v>44.550000000000004</v>
      </c>
      <c r="F114" s="8">
        <v>45.36</v>
      </c>
      <c r="G114" s="8">
        <v>46.17</v>
      </c>
      <c r="H114" s="8">
        <v>46.980000000000004</v>
      </c>
      <c r="I114" s="8">
        <v>47.79</v>
      </c>
      <c r="J114" s="8">
        <v>48.6</v>
      </c>
      <c r="K114" s="8">
        <v>49.41</v>
      </c>
      <c r="L114" s="8">
        <v>50.220000000000006</v>
      </c>
      <c r="M114" s="8">
        <v>51.03</v>
      </c>
      <c r="N114" s="8">
        <v>51.84</v>
      </c>
      <c r="O114" s="8">
        <v>52.65</v>
      </c>
      <c r="P114" s="8">
        <v>53.46</v>
      </c>
      <c r="Q114" s="8">
        <v>54.27</v>
      </c>
      <c r="R114" s="8">
        <v>55.080000000000005</v>
      </c>
      <c r="S114" s="8">
        <v>55.89</v>
      </c>
      <c r="T114" s="8">
        <v>56.7</v>
      </c>
      <c r="U114" s="8">
        <v>57.51</v>
      </c>
      <c r="V114" s="8">
        <v>58.32</v>
      </c>
      <c r="W114" s="8">
        <v>59.13</v>
      </c>
      <c r="X114" s="8">
        <v>59.940000000000012</v>
      </c>
      <c r="Y114" s="8">
        <v>60.75</v>
      </c>
      <c r="Z114" s="8">
        <v>61.560000000000009</v>
      </c>
      <c r="AA114" s="8">
        <v>62.37</v>
      </c>
      <c r="AB114" s="8">
        <v>63.180000000000007</v>
      </c>
      <c r="AC114" s="8">
        <v>63.990000000000009</v>
      </c>
      <c r="AD114" s="8">
        <v>64.8</v>
      </c>
      <c r="AE114" s="8">
        <v>65.610000000000014</v>
      </c>
      <c r="AF114" s="8">
        <v>66.42</v>
      </c>
      <c r="AG114" s="8">
        <v>67.23</v>
      </c>
      <c r="AH114" s="8">
        <v>68.040000000000006</v>
      </c>
      <c r="AI114" s="8">
        <v>68.850000000000009</v>
      </c>
      <c r="AJ114" s="8">
        <v>69.660000000000011</v>
      </c>
      <c r="AK114" s="8">
        <v>70.47</v>
      </c>
      <c r="AL114" s="8">
        <v>71.28</v>
      </c>
      <c r="AM114" s="8">
        <v>72.09</v>
      </c>
      <c r="AN114" s="8">
        <v>72.900000000000006</v>
      </c>
      <c r="AO114" s="8">
        <v>73.710000000000008</v>
      </c>
      <c r="AP114" s="8">
        <v>74.52</v>
      </c>
      <c r="AQ114" s="8">
        <v>75.33</v>
      </c>
      <c r="AR114" s="8">
        <v>76.140000000000015</v>
      </c>
      <c r="AS114" s="8">
        <v>76.95</v>
      </c>
      <c r="AT114" s="8">
        <v>77.760000000000005</v>
      </c>
      <c r="AU114" s="8">
        <v>78.569999999999993</v>
      </c>
      <c r="AV114" s="8">
        <v>79.38000000000001</v>
      </c>
      <c r="AW114" s="8">
        <v>80.190000000000012</v>
      </c>
      <c r="AX114" s="8">
        <v>81</v>
      </c>
      <c r="AY114" s="8">
        <v>81.81</v>
      </c>
      <c r="AZ114" s="8">
        <v>82.62</v>
      </c>
    </row>
    <row r="115" spans="2:52" hidden="1" x14ac:dyDescent="0.25">
      <c r="B115" s="11">
        <v>31</v>
      </c>
      <c r="C115" s="8">
        <v>43.011000000000003</v>
      </c>
      <c r="D115" s="8">
        <v>43.821000000000005</v>
      </c>
      <c r="E115" s="8">
        <v>44.631000000000007</v>
      </c>
      <c r="F115" s="8">
        <v>45.441000000000003</v>
      </c>
      <c r="G115" s="8">
        <v>46.251000000000005</v>
      </c>
      <c r="H115" s="8">
        <v>47.061</v>
      </c>
      <c r="I115" s="8">
        <v>47.871000000000002</v>
      </c>
      <c r="J115" s="8">
        <v>48.681000000000004</v>
      </c>
      <c r="K115" s="8">
        <v>49.491</v>
      </c>
      <c r="L115" s="8">
        <v>50.301000000000002</v>
      </c>
      <c r="M115" s="8">
        <v>51.110999999999997</v>
      </c>
      <c r="N115" s="8">
        <v>51.920999999999999</v>
      </c>
      <c r="O115" s="8">
        <v>52.730999999999995</v>
      </c>
      <c r="P115" s="8">
        <v>53.540999999999997</v>
      </c>
      <c r="Q115" s="8">
        <v>54.350999999999992</v>
      </c>
      <c r="R115" s="8">
        <v>55.161000000000001</v>
      </c>
      <c r="S115" s="8">
        <v>55.970999999999997</v>
      </c>
      <c r="T115" s="8">
        <v>56.780999999999999</v>
      </c>
      <c r="U115" s="8">
        <v>57.590999999999994</v>
      </c>
      <c r="V115" s="8">
        <v>58.401000000000003</v>
      </c>
      <c r="W115" s="8">
        <v>59.210999999999991</v>
      </c>
      <c r="X115" s="8">
        <v>60.021000000000001</v>
      </c>
      <c r="Y115" s="8">
        <v>60.831000000000003</v>
      </c>
      <c r="Z115" s="8">
        <v>61.640999999999998</v>
      </c>
      <c r="AA115" s="8">
        <v>62.451000000000001</v>
      </c>
      <c r="AB115" s="8">
        <v>63.260999999999996</v>
      </c>
      <c r="AC115" s="8">
        <v>64.070999999999998</v>
      </c>
      <c r="AD115" s="8">
        <v>64.881</v>
      </c>
      <c r="AE115" s="8">
        <v>65.691000000000003</v>
      </c>
      <c r="AF115" s="8">
        <v>66.501000000000005</v>
      </c>
      <c r="AG115" s="8">
        <v>67.310999999999993</v>
      </c>
      <c r="AH115" s="8">
        <v>68.120999999999995</v>
      </c>
      <c r="AI115" s="8">
        <v>68.931000000000012</v>
      </c>
      <c r="AJ115" s="8">
        <v>69.741</v>
      </c>
      <c r="AK115" s="8">
        <v>70.551000000000002</v>
      </c>
      <c r="AL115" s="8">
        <v>71.36099999999999</v>
      </c>
      <c r="AM115" s="8">
        <v>72.171000000000006</v>
      </c>
      <c r="AN115" s="8">
        <v>72.981000000000009</v>
      </c>
      <c r="AO115" s="8">
        <v>73.790999999999997</v>
      </c>
      <c r="AP115" s="8">
        <v>74.600999999999999</v>
      </c>
      <c r="AQ115" s="8">
        <v>75.411000000000001</v>
      </c>
      <c r="AR115" s="8">
        <v>76.221000000000004</v>
      </c>
      <c r="AS115" s="8">
        <v>77.031000000000006</v>
      </c>
      <c r="AT115" s="8">
        <v>77.840999999999994</v>
      </c>
      <c r="AU115" s="8">
        <v>78.650999999999996</v>
      </c>
      <c r="AV115" s="8">
        <v>79.460999999999999</v>
      </c>
      <c r="AW115" s="8">
        <v>80.271000000000001</v>
      </c>
      <c r="AX115" s="8">
        <v>81.081000000000003</v>
      </c>
      <c r="AY115" s="8">
        <v>81.890999999999991</v>
      </c>
      <c r="AZ115" s="8">
        <v>82.701000000000008</v>
      </c>
    </row>
    <row r="116" spans="2:52" hidden="1" x14ac:dyDescent="0.25">
      <c r="B116" s="11">
        <v>32</v>
      </c>
      <c r="C116" s="8">
        <v>43.092000000000006</v>
      </c>
      <c r="D116" s="8">
        <v>43.902000000000001</v>
      </c>
      <c r="E116" s="8">
        <v>44.71200000000001</v>
      </c>
      <c r="F116" s="8">
        <v>45.522000000000006</v>
      </c>
      <c r="G116" s="8">
        <v>46.332000000000008</v>
      </c>
      <c r="H116" s="8">
        <v>47.142000000000003</v>
      </c>
      <c r="I116" s="8">
        <v>47.952000000000005</v>
      </c>
      <c r="J116" s="8">
        <v>48.762000000000008</v>
      </c>
      <c r="K116" s="8">
        <v>49.572000000000003</v>
      </c>
      <c r="L116" s="8">
        <v>50.382000000000005</v>
      </c>
      <c r="M116" s="8">
        <v>51.192</v>
      </c>
      <c r="N116" s="8">
        <v>52.002000000000002</v>
      </c>
      <c r="O116" s="8">
        <v>52.812000000000005</v>
      </c>
      <c r="P116" s="8">
        <v>53.622000000000007</v>
      </c>
      <c r="Q116" s="8">
        <v>54.432000000000002</v>
      </c>
      <c r="R116" s="8">
        <v>55.242000000000004</v>
      </c>
      <c r="S116" s="8">
        <v>56.052</v>
      </c>
      <c r="T116" s="8">
        <v>56.862000000000009</v>
      </c>
      <c r="U116" s="8">
        <v>57.671999999999997</v>
      </c>
      <c r="V116" s="8">
        <v>58.482000000000006</v>
      </c>
      <c r="W116" s="8">
        <v>59.292000000000009</v>
      </c>
      <c r="X116" s="8">
        <v>60.102000000000004</v>
      </c>
      <c r="Y116" s="8">
        <v>60.912000000000006</v>
      </c>
      <c r="Z116" s="8">
        <v>61.722000000000001</v>
      </c>
      <c r="AA116" s="8">
        <v>62.532000000000004</v>
      </c>
      <c r="AB116" s="8">
        <v>63.342000000000013</v>
      </c>
      <c r="AC116" s="8">
        <v>64.152000000000001</v>
      </c>
      <c r="AD116" s="8">
        <v>64.962000000000003</v>
      </c>
      <c r="AE116" s="8">
        <v>65.772000000000006</v>
      </c>
      <c r="AF116" s="8">
        <v>66.582000000000008</v>
      </c>
      <c r="AG116" s="8">
        <v>67.39200000000001</v>
      </c>
      <c r="AH116" s="8">
        <v>68.201999999999998</v>
      </c>
      <c r="AI116" s="8">
        <v>69.012000000000015</v>
      </c>
      <c r="AJ116" s="8">
        <v>69.822000000000003</v>
      </c>
      <c r="AK116" s="8">
        <v>70.632000000000005</v>
      </c>
      <c r="AL116" s="8">
        <v>71.442000000000007</v>
      </c>
      <c r="AM116" s="8">
        <v>72.25200000000001</v>
      </c>
      <c r="AN116" s="8">
        <v>73.062000000000012</v>
      </c>
      <c r="AO116" s="8">
        <v>73.872</v>
      </c>
      <c r="AP116" s="8">
        <v>74.682000000000002</v>
      </c>
      <c r="AQ116" s="8">
        <v>75.492000000000004</v>
      </c>
      <c r="AR116" s="8">
        <v>76.302000000000007</v>
      </c>
      <c r="AS116" s="8">
        <v>77.112000000000009</v>
      </c>
      <c r="AT116" s="8">
        <v>77.921999999999997</v>
      </c>
      <c r="AU116" s="8">
        <v>78.731999999999999</v>
      </c>
      <c r="AV116" s="8">
        <v>79.542000000000016</v>
      </c>
      <c r="AW116" s="8">
        <v>80.352000000000004</v>
      </c>
      <c r="AX116" s="8">
        <v>81.162000000000006</v>
      </c>
      <c r="AY116" s="8">
        <v>81.971999999999994</v>
      </c>
      <c r="AZ116" s="8">
        <v>82.782000000000011</v>
      </c>
    </row>
    <row r="117" spans="2:52" hidden="1" x14ac:dyDescent="0.25">
      <c r="B117" s="11">
        <v>33</v>
      </c>
      <c r="C117" s="8">
        <v>43.173000000000002</v>
      </c>
      <c r="D117" s="8">
        <v>43.982999999999997</v>
      </c>
      <c r="E117" s="8">
        <v>44.792999999999999</v>
      </c>
      <c r="F117" s="8">
        <v>45.603000000000002</v>
      </c>
      <c r="G117" s="8">
        <v>46.413000000000004</v>
      </c>
      <c r="H117" s="8">
        <v>47.222999999999999</v>
      </c>
      <c r="I117" s="8">
        <v>48.033000000000001</v>
      </c>
      <c r="J117" s="8">
        <v>48.842999999999996</v>
      </c>
      <c r="K117" s="8">
        <v>49.653000000000006</v>
      </c>
      <c r="L117" s="8">
        <v>50.463000000000001</v>
      </c>
      <c r="M117" s="8">
        <v>51.273000000000003</v>
      </c>
      <c r="N117" s="8">
        <v>52.082999999999998</v>
      </c>
      <c r="O117" s="8">
        <v>52.893000000000001</v>
      </c>
      <c r="P117" s="8">
        <v>53.703000000000003</v>
      </c>
      <c r="Q117" s="8">
        <v>54.512999999999998</v>
      </c>
      <c r="R117" s="8">
        <v>55.323</v>
      </c>
      <c r="S117" s="8">
        <v>56.132999999999996</v>
      </c>
      <c r="T117" s="8">
        <v>56.942999999999998</v>
      </c>
      <c r="U117" s="8">
        <v>57.753</v>
      </c>
      <c r="V117" s="8">
        <v>58.562999999999995</v>
      </c>
      <c r="W117" s="8">
        <v>59.372999999999998</v>
      </c>
      <c r="X117" s="8">
        <v>60.183000000000007</v>
      </c>
      <c r="Y117" s="8">
        <v>60.992999999999995</v>
      </c>
      <c r="Z117" s="8">
        <v>61.803000000000004</v>
      </c>
      <c r="AA117" s="8">
        <v>62.612999999999992</v>
      </c>
      <c r="AB117" s="8">
        <v>63.423000000000002</v>
      </c>
      <c r="AC117" s="8">
        <v>64.233000000000004</v>
      </c>
      <c r="AD117" s="8">
        <v>65.042999999999992</v>
      </c>
      <c r="AE117" s="8">
        <v>65.853000000000009</v>
      </c>
      <c r="AF117" s="8">
        <v>66.662999999999997</v>
      </c>
      <c r="AG117" s="8">
        <v>67.472999999999999</v>
      </c>
      <c r="AH117" s="8">
        <v>68.283000000000001</v>
      </c>
      <c r="AI117" s="8">
        <v>69.093000000000004</v>
      </c>
      <c r="AJ117" s="8">
        <v>69.903000000000006</v>
      </c>
      <c r="AK117" s="8">
        <v>70.712999999999994</v>
      </c>
      <c r="AL117" s="8">
        <v>71.522999999999996</v>
      </c>
      <c r="AM117" s="8">
        <v>72.333000000000013</v>
      </c>
      <c r="AN117" s="8">
        <v>73.143000000000001</v>
      </c>
      <c r="AO117" s="8">
        <v>73.953000000000003</v>
      </c>
      <c r="AP117" s="8">
        <v>74.762999999999991</v>
      </c>
      <c r="AQ117" s="8">
        <v>75.573000000000008</v>
      </c>
      <c r="AR117" s="8">
        <v>76.38300000000001</v>
      </c>
      <c r="AS117" s="8">
        <v>77.192999999999998</v>
      </c>
      <c r="AT117" s="8">
        <v>78.003</v>
      </c>
      <c r="AU117" s="8">
        <v>78.813000000000002</v>
      </c>
      <c r="AV117" s="8">
        <v>79.623000000000005</v>
      </c>
      <c r="AW117" s="8">
        <v>80.433000000000007</v>
      </c>
      <c r="AX117" s="8">
        <v>81.242999999999995</v>
      </c>
      <c r="AY117" s="8">
        <v>82.052999999999997</v>
      </c>
      <c r="AZ117" s="8">
        <v>82.863</v>
      </c>
    </row>
    <row r="118" spans="2:52" hidden="1" x14ac:dyDescent="0.25">
      <c r="B118" s="11">
        <v>34</v>
      </c>
      <c r="C118" s="8">
        <v>43.254000000000005</v>
      </c>
      <c r="D118" s="8">
        <v>44.064</v>
      </c>
      <c r="E118" s="8">
        <v>44.874000000000002</v>
      </c>
      <c r="F118" s="8">
        <v>45.683999999999997</v>
      </c>
      <c r="G118" s="8">
        <v>46.494</v>
      </c>
      <c r="H118" s="8">
        <v>47.304000000000002</v>
      </c>
      <c r="I118" s="8">
        <v>48.114000000000004</v>
      </c>
      <c r="J118" s="8">
        <v>48.923999999999999</v>
      </c>
      <c r="K118" s="8">
        <v>49.734000000000002</v>
      </c>
      <c r="L118" s="8">
        <v>50.543999999999997</v>
      </c>
      <c r="M118" s="8">
        <v>51.354000000000006</v>
      </c>
      <c r="N118" s="8">
        <v>52.164000000000009</v>
      </c>
      <c r="O118" s="8">
        <v>52.974000000000004</v>
      </c>
      <c r="P118" s="8">
        <v>53.784000000000006</v>
      </c>
      <c r="Q118" s="8">
        <v>54.594000000000001</v>
      </c>
      <c r="R118" s="8">
        <v>55.404000000000011</v>
      </c>
      <c r="S118" s="8">
        <v>56.214000000000006</v>
      </c>
      <c r="T118" s="8">
        <v>57.024000000000008</v>
      </c>
      <c r="U118" s="8">
        <v>57.834000000000003</v>
      </c>
      <c r="V118" s="8">
        <v>58.644000000000013</v>
      </c>
      <c r="W118" s="8">
        <v>59.454000000000001</v>
      </c>
      <c r="X118" s="8">
        <v>60.26400000000001</v>
      </c>
      <c r="Y118" s="8">
        <v>61.074000000000012</v>
      </c>
      <c r="Z118" s="8">
        <v>61.884000000000007</v>
      </c>
      <c r="AA118" s="8">
        <v>62.69400000000001</v>
      </c>
      <c r="AB118" s="8">
        <v>63.504000000000005</v>
      </c>
      <c r="AC118" s="8">
        <v>64.314000000000007</v>
      </c>
      <c r="AD118" s="8">
        <v>65.124000000000009</v>
      </c>
      <c r="AE118" s="8">
        <v>65.934000000000012</v>
      </c>
      <c r="AF118" s="8">
        <v>66.744000000000014</v>
      </c>
      <c r="AG118" s="8">
        <v>67.554000000000002</v>
      </c>
      <c r="AH118" s="8">
        <v>68.364000000000004</v>
      </c>
      <c r="AI118" s="8">
        <v>69.174000000000021</v>
      </c>
      <c r="AJ118" s="8">
        <v>69.984000000000009</v>
      </c>
      <c r="AK118" s="8">
        <v>70.794000000000011</v>
      </c>
      <c r="AL118" s="8">
        <v>71.603999999999999</v>
      </c>
      <c r="AM118" s="8">
        <v>72.414000000000016</v>
      </c>
      <c r="AN118" s="8">
        <v>73.224000000000018</v>
      </c>
      <c r="AO118" s="8">
        <v>74.034000000000006</v>
      </c>
      <c r="AP118" s="8">
        <v>74.844000000000008</v>
      </c>
      <c r="AQ118" s="8">
        <v>75.654000000000011</v>
      </c>
      <c r="AR118" s="8">
        <v>76.464000000000013</v>
      </c>
      <c r="AS118" s="8">
        <v>77.274000000000015</v>
      </c>
      <c r="AT118" s="8">
        <v>78.084000000000003</v>
      </c>
      <c r="AU118" s="8">
        <v>78.894000000000005</v>
      </c>
      <c r="AV118" s="8">
        <v>79.704000000000008</v>
      </c>
      <c r="AW118" s="8">
        <v>80.51400000000001</v>
      </c>
      <c r="AX118" s="8">
        <v>81.324000000000012</v>
      </c>
      <c r="AY118" s="8">
        <v>82.134</v>
      </c>
      <c r="AZ118" s="8">
        <v>82.944000000000017</v>
      </c>
    </row>
    <row r="119" spans="2:52" hidden="1" x14ac:dyDescent="0.25">
      <c r="B119" s="11">
        <v>35</v>
      </c>
      <c r="C119" s="8">
        <v>43.335000000000001</v>
      </c>
      <c r="D119" s="8">
        <v>44.145000000000003</v>
      </c>
      <c r="E119" s="8">
        <v>44.955000000000005</v>
      </c>
      <c r="F119" s="8">
        <v>45.765000000000001</v>
      </c>
      <c r="G119" s="8">
        <v>46.575000000000003</v>
      </c>
      <c r="H119" s="8">
        <v>47.384999999999998</v>
      </c>
      <c r="I119" s="8">
        <v>48.195000000000007</v>
      </c>
      <c r="J119" s="8">
        <v>49.005000000000003</v>
      </c>
      <c r="K119" s="8">
        <v>49.815000000000005</v>
      </c>
      <c r="L119" s="8">
        <v>50.625</v>
      </c>
      <c r="M119" s="8">
        <v>51.435000000000002</v>
      </c>
      <c r="N119" s="8">
        <v>52.245000000000005</v>
      </c>
      <c r="O119" s="8">
        <v>53.055000000000007</v>
      </c>
      <c r="P119" s="8">
        <v>53.865000000000002</v>
      </c>
      <c r="Q119" s="8">
        <v>54.675000000000004</v>
      </c>
      <c r="R119" s="8">
        <v>55.484999999999999</v>
      </c>
      <c r="S119" s="8">
        <v>56.295000000000002</v>
      </c>
      <c r="T119" s="8">
        <v>57.105000000000004</v>
      </c>
      <c r="U119" s="8">
        <v>57.915000000000006</v>
      </c>
      <c r="V119" s="8">
        <v>58.725000000000001</v>
      </c>
      <c r="W119" s="8">
        <v>59.535000000000004</v>
      </c>
      <c r="X119" s="8">
        <v>60.344999999999999</v>
      </c>
      <c r="Y119" s="8">
        <v>61.155000000000001</v>
      </c>
      <c r="Z119" s="8">
        <v>61.965000000000011</v>
      </c>
      <c r="AA119" s="8">
        <v>62.774999999999999</v>
      </c>
      <c r="AB119" s="8">
        <v>63.585000000000008</v>
      </c>
      <c r="AC119" s="8">
        <v>64.394999999999996</v>
      </c>
      <c r="AD119" s="8">
        <v>65.204999999999998</v>
      </c>
      <c r="AE119" s="8">
        <v>66.015000000000015</v>
      </c>
      <c r="AF119" s="8">
        <v>66.825000000000003</v>
      </c>
      <c r="AG119" s="8">
        <v>67.635000000000005</v>
      </c>
      <c r="AH119" s="8">
        <v>68.444999999999993</v>
      </c>
      <c r="AI119" s="8">
        <v>69.25500000000001</v>
      </c>
      <c r="AJ119" s="8">
        <v>70.065000000000012</v>
      </c>
      <c r="AK119" s="8">
        <v>70.875</v>
      </c>
      <c r="AL119" s="8">
        <v>71.685000000000002</v>
      </c>
      <c r="AM119" s="8">
        <v>72.495000000000005</v>
      </c>
      <c r="AN119" s="8">
        <v>73.305000000000007</v>
      </c>
      <c r="AO119" s="8">
        <v>74.115000000000009</v>
      </c>
      <c r="AP119" s="8">
        <v>74.924999999999997</v>
      </c>
      <c r="AQ119" s="8">
        <v>75.735000000000014</v>
      </c>
      <c r="AR119" s="8">
        <v>76.545000000000002</v>
      </c>
      <c r="AS119" s="8">
        <v>77.355000000000004</v>
      </c>
      <c r="AT119" s="8">
        <v>78.165000000000006</v>
      </c>
      <c r="AU119" s="8">
        <v>78.975000000000009</v>
      </c>
      <c r="AV119" s="8">
        <v>79.785000000000011</v>
      </c>
      <c r="AW119" s="8">
        <v>80.594999999999999</v>
      </c>
      <c r="AX119" s="8">
        <v>81.405000000000001</v>
      </c>
      <c r="AY119" s="8">
        <v>82.215000000000003</v>
      </c>
      <c r="AZ119" s="8">
        <v>83.025000000000006</v>
      </c>
    </row>
    <row r="120" spans="2:52" hidden="1" x14ac:dyDescent="0.25">
      <c r="B120" s="11">
        <v>36</v>
      </c>
      <c r="C120" s="8">
        <v>43.416000000000004</v>
      </c>
      <c r="D120" s="8">
        <v>44.225999999999999</v>
      </c>
      <c r="E120" s="8">
        <v>45.036000000000001</v>
      </c>
      <c r="F120" s="8">
        <v>45.846000000000004</v>
      </c>
      <c r="G120" s="8">
        <v>46.656000000000006</v>
      </c>
      <c r="H120" s="8">
        <v>47.466000000000001</v>
      </c>
      <c r="I120" s="8">
        <v>48.276000000000003</v>
      </c>
      <c r="J120" s="8">
        <v>49.085999999999999</v>
      </c>
      <c r="K120" s="8">
        <v>49.896000000000008</v>
      </c>
      <c r="L120" s="8">
        <v>50.706000000000003</v>
      </c>
      <c r="M120" s="8">
        <v>51.516000000000005</v>
      </c>
      <c r="N120" s="8">
        <v>52.325999999999993</v>
      </c>
      <c r="O120" s="8">
        <v>53.136000000000003</v>
      </c>
      <c r="P120" s="8">
        <v>53.945999999999998</v>
      </c>
      <c r="Q120" s="8">
        <v>54.756</v>
      </c>
      <c r="R120" s="8">
        <v>55.565999999999995</v>
      </c>
      <c r="S120" s="8">
        <v>56.375999999999998</v>
      </c>
      <c r="T120" s="8">
        <v>57.186</v>
      </c>
      <c r="U120" s="8">
        <v>57.996000000000002</v>
      </c>
      <c r="V120" s="8">
        <v>58.806000000000004</v>
      </c>
      <c r="W120" s="8">
        <v>59.616</v>
      </c>
      <c r="X120" s="8">
        <v>60.426000000000002</v>
      </c>
      <c r="Y120" s="8">
        <v>61.235999999999997</v>
      </c>
      <c r="Z120" s="8">
        <v>62.045999999999999</v>
      </c>
      <c r="AA120" s="8">
        <v>62.856000000000002</v>
      </c>
      <c r="AB120" s="8">
        <v>63.665999999999997</v>
      </c>
      <c r="AC120" s="8">
        <v>64.475999999999999</v>
      </c>
      <c r="AD120" s="8">
        <v>65.286000000000001</v>
      </c>
      <c r="AE120" s="8">
        <v>66.096000000000004</v>
      </c>
      <c r="AF120" s="8">
        <v>66.906000000000006</v>
      </c>
      <c r="AG120" s="8">
        <v>67.715999999999994</v>
      </c>
      <c r="AH120" s="8">
        <v>68.525999999999996</v>
      </c>
      <c r="AI120" s="8">
        <v>69.335999999999999</v>
      </c>
      <c r="AJ120" s="8">
        <v>70.146000000000001</v>
      </c>
      <c r="AK120" s="8">
        <v>70.956000000000003</v>
      </c>
      <c r="AL120" s="8">
        <v>71.765999999999991</v>
      </c>
      <c r="AM120" s="8">
        <v>72.576000000000008</v>
      </c>
      <c r="AN120" s="8">
        <v>73.385999999999996</v>
      </c>
      <c r="AO120" s="8">
        <v>74.195999999999998</v>
      </c>
      <c r="AP120" s="8">
        <v>75.006</v>
      </c>
      <c r="AQ120" s="8">
        <v>75.816000000000003</v>
      </c>
      <c r="AR120" s="8">
        <v>76.626000000000005</v>
      </c>
      <c r="AS120" s="8">
        <v>77.435999999999993</v>
      </c>
      <c r="AT120" s="8">
        <v>78.245999999999995</v>
      </c>
      <c r="AU120" s="8">
        <v>79.056000000000012</v>
      </c>
      <c r="AV120" s="8">
        <v>79.866</v>
      </c>
      <c r="AW120" s="8">
        <v>80.676000000000002</v>
      </c>
      <c r="AX120" s="8">
        <v>81.48599999999999</v>
      </c>
      <c r="AY120" s="8">
        <v>82.296000000000006</v>
      </c>
      <c r="AZ120" s="8">
        <v>83.106000000000009</v>
      </c>
    </row>
    <row r="121" spans="2:52" hidden="1" x14ac:dyDescent="0.25">
      <c r="B121" s="11">
        <v>37</v>
      </c>
      <c r="C121" s="8">
        <v>43.497000000000007</v>
      </c>
      <c r="D121" s="8">
        <v>44.307000000000002</v>
      </c>
      <c r="E121" s="8">
        <v>45.117000000000004</v>
      </c>
      <c r="F121" s="8">
        <v>45.927</v>
      </c>
      <c r="G121" s="8">
        <v>46.737000000000009</v>
      </c>
      <c r="H121" s="8">
        <v>47.547000000000004</v>
      </c>
      <c r="I121" s="8">
        <v>48.357000000000006</v>
      </c>
      <c r="J121" s="8">
        <v>49.167000000000002</v>
      </c>
      <c r="K121" s="8">
        <v>49.977000000000004</v>
      </c>
      <c r="L121" s="8">
        <v>50.787000000000006</v>
      </c>
      <c r="M121" s="8">
        <v>51.597000000000008</v>
      </c>
      <c r="N121" s="8">
        <v>52.407000000000004</v>
      </c>
      <c r="O121" s="8">
        <v>53.217000000000006</v>
      </c>
      <c r="P121" s="8">
        <v>54.027000000000001</v>
      </c>
      <c r="Q121" s="8">
        <v>54.83700000000001</v>
      </c>
      <c r="R121" s="8">
        <v>55.647000000000006</v>
      </c>
      <c r="S121" s="8">
        <v>56.457000000000008</v>
      </c>
      <c r="T121" s="8">
        <v>57.267000000000003</v>
      </c>
      <c r="U121" s="8">
        <v>58.077000000000005</v>
      </c>
      <c r="V121" s="8">
        <v>58.887000000000008</v>
      </c>
      <c r="W121" s="8">
        <v>59.697000000000003</v>
      </c>
      <c r="X121" s="8">
        <v>60.507000000000005</v>
      </c>
      <c r="Y121" s="8">
        <v>61.317000000000007</v>
      </c>
      <c r="Z121" s="8">
        <v>62.127000000000002</v>
      </c>
      <c r="AA121" s="8">
        <v>62.937000000000005</v>
      </c>
      <c r="AB121" s="8">
        <v>63.747</v>
      </c>
      <c r="AC121" s="8">
        <v>64.557000000000002</v>
      </c>
      <c r="AD121" s="8">
        <v>65.367000000000004</v>
      </c>
      <c r="AE121" s="8">
        <v>66.177000000000007</v>
      </c>
      <c r="AF121" s="8">
        <v>66.987000000000009</v>
      </c>
      <c r="AG121" s="8">
        <v>67.796999999999997</v>
      </c>
      <c r="AH121" s="8">
        <v>68.606999999999999</v>
      </c>
      <c r="AI121" s="8">
        <v>69.417000000000016</v>
      </c>
      <c r="AJ121" s="8">
        <v>70.227000000000004</v>
      </c>
      <c r="AK121" s="8">
        <v>71.037000000000006</v>
      </c>
      <c r="AL121" s="8">
        <v>71.846999999999994</v>
      </c>
      <c r="AM121" s="8">
        <v>72.657000000000011</v>
      </c>
      <c r="AN121" s="8">
        <v>73.467000000000013</v>
      </c>
      <c r="AO121" s="8">
        <v>74.277000000000001</v>
      </c>
      <c r="AP121" s="8">
        <v>75.087000000000003</v>
      </c>
      <c r="AQ121" s="8">
        <v>75.897000000000006</v>
      </c>
      <c r="AR121" s="8">
        <v>76.707000000000008</v>
      </c>
      <c r="AS121" s="8">
        <v>77.51700000000001</v>
      </c>
      <c r="AT121" s="8">
        <v>78.326999999999998</v>
      </c>
      <c r="AU121" s="8">
        <v>79.137000000000015</v>
      </c>
      <c r="AV121" s="8">
        <v>79.947000000000003</v>
      </c>
      <c r="AW121" s="8">
        <v>80.757000000000005</v>
      </c>
      <c r="AX121" s="8">
        <v>81.567000000000007</v>
      </c>
      <c r="AY121" s="8">
        <v>82.37700000000001</v>
      </c>
      <c r="AZ121" s="8">
        <v>83.187000000000012</v>
      </c>
    </row>
    <row r="122" spans="2:52" hidden="1" x14ac:dyDescent="0.25">
      <c r="B122" s="11">
        <v>38</v>
      </c>
      <c r="C122" s="8">
        <v>43.578000000000003</v>
      </c>
      <c r="D122" s="8">
        <v>44.387999999999998</v>
      </c>
      <c r="E122" s="8">
        <v>45.198</v>
      </c>
      <c r="F122" s="8">
        <v>46.007999999999996</v>
      </c>
      <c r="G122" s="8">
        <v>46.817999999999998</v>
      </c>
      <c r="H122" s="8">
        <v>47.628</v>
      </c>
      <c r="I122" s="8">
        <v>48.438000000000002</v>
      </c>
      <c r="J122" s="8">
        <v>49.247999999999998</v>
      </c>
      <c r="K122" s="8">
        <v>50.058</v>
      </c>
      <c r="L122" s="8">
        <v>50.867999999999995</v>
      </c>
      <c r="M122" s="8">
        <v>51.678000000000004</v>
      </c>
      <c r="N122" s="8">
        <v>52.488</v>
      </c>
      <c r="O122" s="8">
        <v>53.298000000000002</v>
      </c>
      <c r="P122" s="8">
        <v>54.107999999999997</v>
      </c>
      <c r="Q122" s="8">
        <v>54.917999999999999</v>
      </c>
      <c r="R122" s="8">
        <v>55.728000000000002</v>
      </c>
      <c r="S122" s="8">
        <v>56.538000000000004</v>
      </c>
      <c r="T122" s="8">
        <v>57.347999999999999</v>
      </c>
      <c r="U122" s="8">
        <v>58.158000000000008</v>
      </c>
      <c r="V122" s="8">
        <v>58.967999999999996</v>
      </c>
      <c r="W122" s="8">
        <v>59.778000000000006</v>
      </c>
      <c r="X122" s="8">
        <v>60.587999999999994</v>
      </c>
      <c r="Y122" s="8">
        <v>61.398000000000003</v>
      </c>
      <c r="Z122" s="8">
        <v>62.208000000000006</v>
      </c>
      <c r="AA122" s="8">
        <v>63.018000000000001</v>
      </c>
      <c r="AB122" s="8">
        <v>63.828000000000003</v>
      </c>
      <c r="AC122" s="8">
        <v>64.637999999999991</v>
      </c>
      <c r="AD122" s="8">
        <v>65.448000000000008</v>
      </c>
      <c r="AE122" s="8">
        <v>66.25800000000001</v>
      </c>
      <c r="AF122" s="8">
        <v>67.067999999999998</v>
      </c>
      <c r="AG122" s="8">
        <v>67.878</v>
      </c>
      <c r="AH122" s="8">
        <v>68.688000000000002</v>
      </c>
      <c r="AI122" s="8">
        <v>69.498000000000005</v>
      </c>
      <c r="AJ122" s="8">
        <v>70.308000000000007</v>
      </c>
      <c r="AK122" s="8">
        <v>71.117999999999995</v>
      </c>
      <c r="AL122" s="8">
        <v>71.927999999999997</v>
      </c>
      <c r="AM122" s="8">
        <v>72.738</v>
      </c>
      <c r="AN122" s="8">
        <v>73.548000000000002</v>
      </c>
      <c r="AO122" s="8">
        <v>74.358000000000004</v>
      </c>
      <c r="AP122" s="8">
        <v>75.167999999999992</v>
      </c>
      <c r="AQ122" s="8">
        <v>75.978000000000009</v>
      </c>
      <c r="AR122" s="8">
        <v>76.787999999999997</v>
      </c>
      <c r="AS122" s="8">
        <v>77.597999999999999</v>
      </c>
      <c r="AT122" s="8">
        <v>78.408000000000001</v>
      </c>
      <c r="AU122" s="8">
        <v>79.218000000000004</v>
      </c>
      <c r="AV122" s="8">
        <v>80.028000000000006</v>
      </c>
      <c r="AW122" s="8">
        <v>80.837999999999994</v>
      </c>
      <c r="AX122" s="8">
        <v>81.647999999999996</v>
      </c>
      <c r="AY122" s="8">
        <v>82.458000000000013</v>
      </c>
      <c r="AZ122" s="8">
        <v>83.268000000000001</v>
      </c>
    </row>
    <row r="123" spans="2:52" hidden="1" x14ac:dyDescent="0.25">
      <c r="B123" s="11">
        <v>39</v>
      </c>
      <c r="C123" s="8">
        <v>43.658999999999999</v>
      </c>
      <c r="D123" s="8">
        <v>44.469000000000001</v>
      </c>
      <c r="E123" s="8">
        <v>45.279000000000003</v>
      </c>
      <c r="F123" s="8">
        <v>46.088999999999999</v>
      </c>
      <c r="G123" s="8">
        <v>46.899000000000001</v>
      </c>
      <c r="H123" s="8">
        <v>47.708999999999996</v>
      </c>
      <c r="I123" s="8">
        <v>48.518999999999998</v>
      </c>
      <c r="J123" s="8">
        <v>49.329000000000001</v>
      </c>
      <c r="K123" s="8">
        <v>50.139000000000003</v>
      </c>
      <c r="L123" s="8">
        <v>50.948999999999998</v>
      </c>
      <c r="M123" s="8">
        <v>51.759</v>
      </c>
      <c r="N123" s="8">
        <v>52.569000000000003</v>
      </c>
      <c r="O123" s="8">
        <v>53.379000000000012</v>
      </c>
      <c r="P123" s="8">
        <v>54.189000000000007</v>
      </c>
      <c r="Q123" s="8">
        <v>54.999000000000009</v>
      </c>
      <c r="R123" s="8">
        <v>55.809000000000005</v>
      </c>
      <c r="S123" s="8">
        <v>56.619000000000007</v>
      </c>
      <c r="T123" s="8">
        <v>57.429000000000009</v>
      </c>
      <c r="U123" s="8">
        <v>58.239000000000011</v>
      </c>
      <c r="V123" s="8">
        <v>59.049000000000014</v>
      </c>
      <c r="W123" s="8">
        <v>59.859000000000009</v>
      </c>
      <c r="X123" s="8">
        <v>60.669000000000011</v>
      </c>
      <c r="Y123" s="8">
        <v>61.479000000000006</v>
      </c>
      <c r="Z123" s="8">
        <v>62.289000000000009</v>
      </c>
      <c r="AA123" s="8">
        <v>63.099000000000011</v>
      </c>
      <c r="AB123" s="8">
        <v>63.909000000000006</v>
      </c>
      <c r="AC123" s="8">
        <v>64.719000000000008</v>
      </c>
      <c r="AD123" s="8">
        <v>65.529000000000011</v>
      </c>
      <c r="AE123" s="8">
        <v>66.339000000000013</v>
      </c>
      <c r="AF123" s="8">
        <v>67.149000000000015</v>
      </c>
      <c r="AG123" s="8">
        <v>67.959000000000003</v>
      </c>
      <c r="AH123" s="8">
        <v>68.769000000000005</v>
      </c>
      <c r="AI123" s="8">
        <v>69.579000000000008</v>
      </c>
      <c r="AJ123" s="8">
        <v>70.38900000000001</v>
      </c>
      <c r="AK123" s="8">
        <v>71.199000000000012</v>
      </c>
      <c r="AL123" s="8">
        <v>72.009</v>
      </c>
      <c r="AM123" s="8">
        <v>72.819000000000017</v>
      </c>
      <c r="AN123" s="8">
        <v>73.629000000000005</v>
      </c>
      <c r="AO123" s="8">
        <v>74.439000000000007</v>
      </c>
      <c r="AP123" s="8">
        <v>75.249000000000009</v>
      </c>
      <c r="AQ123" s="8">
        <v>76.059000000000012</v>
      </c>
      <c r="AR123" s="8">
        <v>76.869000000000014</v>
      </c>
      <c r="AS123" s="8">
        <v>77.679000000000002</v>
      </c>
      <c r="AT123" s="8">
        <v>78.489000000000004</v>
      </c>
      <c r="AU123" s="8">
        <v>79.299000000000021</v>
      </c>
      <c r="AV123" s="8">
        <v>80.109000000000009</v>
      </c>
      <c r="AW123" s="8">
        <v>80.919000000000011</v>
      </c>
      <c r="AX123" s="8">
        <v>81.728999999999999</v>
      </c>
      <c r="AY123" s="8">
        <v>82.539000000000016</v>
      </c>
      <c r="AZ123" s="8">
        <v>83.349000000000018</v>
      </c>
    </row>
    <row r="124" spans="2:52" hidden="1" x14ac:dyDescent="0.25">
      <c r="B124" s="11">
        <v>40</v>
      </c>
      <c r="C124" s="8">
        <v>43.74</v>
      </c>
      <c r="D124" s="8">
        <v>44.550000000000004</v>
      </c>
      <c r="E124" s="8">
        <v>45.36</v>
      </c>
      <c r="F124" s="8">
        <v>46.17</v>
      </c>
      <c r="G124" s="8">
        <v>46.980000000000004</v>
      </c>
      <c r="H124" s="8">
        <v>47.79</v>
      </c>
      <c r="I124" s="8">
        <v>48.6</v>
      </c>
      <c r="J124" s="8">
        <v>49.41</v>
      </c>
      <c r="K124" s="8">
        <v>50.220000000000006</v>
      </c>
      <c r="L124" s="8">
        <v>51.03</v>
      </c>
      <c r="M124" s="8">
        <v>51.84</v>
      </c>
      <c r="N124" s="8">
        <v>52.65</v>
      </c>
      <c r="O124" s="8">
        <v>53.46</v>
      </c>
      <c r="P124" s="8">
        <v>54.27</v>
      </c>
      <c r="Q124" s="8">
        <v>55.080000000000005</v>
      </c>
      <c r="R124" s="8">
        <v>55.89</v>
      </c>
      <c r="S124" s="8">
        <v>56.7</v>
      </c>
      <c r="T124" s="8">
        <v>57.51</v>
      </c>
      <c r="U124" s="8">
        <v>58.32</v>
      </c>
      <c r="V124" s="8">
        <v>59.13</v>
      </c>
      <c r="W124" s="8">
        <v>59.940000000000012</v>
      </c>
      <c r="X124" s="8">
        <v>60.75</v>
      </c>
      <c r="Y124" s="8">
        <v>61.560000000000009</v>
      </c>
      <c r="Z124" s="8">
        <v>62.37</v>
      </c>
      <c r="AA124" s="8">
        <v>63.180000000000007</v>
      </c>
      <c r="AB124" s="8">
        <v>63.990000000000009</v>
      </c>
      <c r="AC124" s="8">
        <v>64.8</v>
      </c>
      <c r="AD124" s="8">
        <v>65.610000000000014</v>
      </c>
      <c r="AE124" s="8">
        <v>66.42</v>
      </c>
      <c r="AF124" s="8">
        <v>67.23</v>
      </c>
      <c r="AG124" s="8">
        <v>68.040000000000006</v>
      </c>
      <c r="AH124" s="8">
        <v>68.850000000000009</v>
      </c>
      <c r="AI124" s="8">
        <v>69.660000000000011</v>
      </c>
      <c r="AJ124" s="8">
        <v>70.47</v>
      </c>
      <c r="AK124" s="8">
        <v>71.28</v>
      </c>
      <c r="AL124" s="8">
        <v>72.09</v>
      </c>
      <c r="AM124" s="8">
        <v>72.900000000000006</v>
      </c>
      <c r="AN124" s="8">
        <v>73.710000000000008</v>
      </c>
      <c r="AO124" s="8">
        <v>74.52</v>
      </c>
      <c r="AP124" s="8">
        <v>75.33</v>
      </c>
      <c r="AQ124" s="8">
        <v>76.140000000000015</v>
      </c>
      <c r="AR124" s="8">
        <v>76.95</v>
      </c>
      <c r="AS124" s="8">
        <v>77.760000000000005</v>
      </c>
      <c r="AT124" s="8">
        <v>78.569999999999993</v>
      </c>
      <c r="AU124" s="8">
        <v>79.38000000000001</v>
      </c>
      <c r="AV124" s="8">
        <v>80.190000000000012</v>
      </c>
      <c r="AW124" s="8">
        <v>81</v>
      </c>
      <c r="AX124" s="8">
        <v>81.81</v>
      </c>
      <c r="AY124" s="8">
        <v>82.62</v>
      </c>
      <c r="AZ124" s="8">
        <v>83.43</v>
      </c>
    </row>
    <row r="125" spans="2:52" hidden="1" x14ac:dyDescent="0.25">
      <c r="B125" s="11">
        <v>41</v>
      </c>
      <c r="C125" s="8">
        <v>43.821000000000005</v>
      </c>
      <c r="D125" s="8">
        <v>44.631000000000007</v>
      </c>
      <c r="E125" s="8">
        <v>45.441000000000003</v>
      </c>
      <c r="F125" s="8">
        <v>46.251000000000005</v>
      </c>
      <c r="G125" s="8">
        <v>47.061</v>
      </c>
      <c r="H125" s="8">
        <v>47.871000000000002</v>
      </c>
      <c r="I125" s="8">
        <v>48.681000000000004</v>
      </c>
      <c r="J125" s="8">
        <v>49.491</v>
      </c>
      <c r="K125" s="8">
        <v>50.301000000000002</v>
      </c>
      <c r="L125" s="8">
        <v>51.110999999999997</v>
      </c>
      <c r="M125" s="8">
        <v>51.920999999999999</v>
      </c>
      <c r="N125" s="8">
        <v>52.730999999999995</v>
      </c>
      <c r="O125" s="8">
        <v>53.540999999999997</v>
      </c>
      <c r="P125" s="8">
        <v>54.350999999999992</v>
      </c>
      <c r="Q125" s="8">
        <v>55.161000000000001</v>
      </c>
      <c r="R125" s="8">
        <v>55.970999999999997</v>
      </c>
      <c r="S125" s="8">
        <v>56.780999999999999</v>
      </c>
      <c r="T125" s="8">
        <v>57.590999999999994</v>
      </c>
      <c r="U125" s="8">
        <v>58.401000000000003</v>
      </c>
      <c r="V125" s="8">
        <v>59.210999999999991</v>
      </c>
      <c r="W125" s="8">
        <v>60.021000000000001</v>
      </c>
      <c r="X125" s="8">
        <v>60.831000000000003</v>
      </c>
      <c r="Y125" s="8">
        <v>61.640999999999998</v>
      </c>
      <c r="Z125" s="8">
        <v>62.451000000000001</v>
      </c>
      <c r="AA125" s="8">
        <v>63.260999999999996</v>
      </c>
      <c r="AB125" s="8">
        <v>64.070999999999998</v>
      </c>
      <c r="AC125" s="8">
        <v>64.881</v>
      </c>
      <c r="AD125" s="8">
        <v>65.691000000000003</v>
      </c>
      <c r="AE125" s="8">
        <v>66.501000000000005</v>
      </c>
      <c r="AF125" s="8">
        <v>67.310999999999993</v>
      </c>
      <c r="AG125" s="8">
        <v>68.120999999999995</v>
      </c>
      <c r="AH125" s="8">
        <v>68.931000000000012</v>
      </c>
      <c r="AI125" s="8">
        <v>69.741</v>
      </c>
      <c r="AJ125" s="8">
        <v>70.551000000000002</v>
      </c>
      <c r="AK125" s="8">
        <v>71.36099999999999</v>
      </c>
      <c r="AL125" s="8">
        <v>72.171000000000006</v>
      </c>
      <c r="AM125" s="8">
        <v>72.981000000000009</v>
      </c>
      <c r="AN125" s="8">
        <v>73.790999999999997</v>
      </c>
      <c r="AO125" s="8">
        <v>74.600999999999999</v>
      </c>
      <c r="AP125" s="8">
        <v>75.411000000000001</v>
      </c>
      <c r="AQ125" s="8">
        <v>76.221000000000004</v>
      </c>
      <c r="AR125" s="8">
        <v>77.031000000000006</v>
      </c>
      <c r="AS125" s="8">
        <v>77.840999999999994</v>
      </c>
      <c r="AT125" s="8">
        <v>78.650999999999996</v>
      </c>
      <c r="AU125" s="8">
        <v>79.460999999999999</v>
      </c>
      <c r="AV125" s="8">
        <v>80.271000000000001</v>
      </c>
      <c r="AW125" s="8">
        <v>81.081000000000003</v>
      </c>
      <c r="AX125" s="8">
        <v>81.890999999999991</v>
      </c>
      <c r="AY125" s="8">
        <v>82.701000000000008</v>
      </c>
      <c r="AZ125" s="8">
        <v>83.510999999999996</v>
      </c>
    </row>
    <row r="126" spans="2:52" hidden="1" x14ac:dyDescent="0.25">
      <c r="B126" s="11">
        <v>42</v>
      </c>
      <c r="C126" s="8">
        <v>43.902000000000001</v>
      </c>
      <c r="D126" s="8">
        <v>44.71200000000001</v>
      </c>
      <c r="E126" s="8">
        <v>45.522000000000006</v>
      </c>
      <c r="F126" s="8">
        <v>46.332000000000008</v>
      </c>
      <c r="G126" s="8">
        <v>47.142000000000003</v>
      </c>
      <c r="H126" s="8">
        <v>47.952000000000005</v>
      </c>
      <c r="I126" s="8">
        <v>48.762000000000008</v>
      </c>
      <c r="J126" s="8">
        <v>49.572000000000003</v>
      </c>
      <c r="K126" s="8">
        <v>50.382000000000005</v>
      </c>
      <c r="L126" s="8">
        <v>51.192</v>
      </c>
      <c r="M126" s="8">
        <v>52.002000000000002</v>
      </c>
      <c r="N126" s="8">
        <v>52.812000000000005</v>
      </c>
      <c r="O126" s="8">
        <v>53.622000000000007</v>
      </c>
      <c r="P126" s="8">
        <v>54.432000000000002</v>
      </c>
      <c r="Q126" s="8">
        <v>55.242000000000004</v>
      </c>
      <c r="R126" s="8">
        <v>56.052</v>
      </c>
      <c r="S126" s="8">
        <v>56.862000000000009</v>
      </c>
      <c r="T126" s="8">
        <v>57.671999999999997</v>
      </c>
      <c r="U126" s="8">
        <v>58.482000000000006</v>
      </c>
      <c r="V126" s="8">
        <v>59.292000000000009</v>
      </c>
      <c r="W126" s="8">
        <v>60.102000000000004</v>
      </c>
      <c r="X126" s="8">
        <v>60.912000000000006</v>
      </c>
      <c r="Y126" s="8">
        <v>61.722000000000001</v>
      </c>
      <c r="Z126" s="8">
        <v>62.532000000000004</v>
      </c>
      <c r="AA126" s="8">
        <v>63.342000000000013</v>
      </c>
      <c r="AB126" s="8">
        <v>64.152000000000001</v>
      </c>
      <c r="AC126" s="8">
        <v>64.962000000000003</v>
      </c>
      <c r="AD126" s="8">
        <v>65.772000000000006</v>
      </c>
      <c r="AE126" s="8">
        <v>66.582000000000008</v>
      </c>
      <c r="AF126" s="8">
        <v>67.39200000000001</v>
      </c>
      <c r="AG126" s="8">
        <v>68.201999999999998</v>
      </c>
      <c r="AH126" s="8">
        <v>69.012000000000015</v>
      </c>
      <c r="AI126" s="8">
        <v>69.822000000000003</v>
      </c>
      <c r="AJ126" s="8">
        <v>70.632000000000005</v>
      </c>
      <c r="AK126" s="8">
        <v>71.442000000000007</v>
      </c>
      <c r="AL126" s="8">
        <v>72.25200000000001</v>
      </c>
      <c r="AM126" s="8">
        <v>73.062000000000012</v>
      </c>
      <c r="AN126" s="8">
        <v>73.872</v>
      </c>
      <c r="AO126" s="8">
        <v>74.682000000000002</v>
      </c>
      <c r="AP126" s="8">
        <v>75.492000000000004</v>
      </c>
      <c r="AQ126" s="8">
        <v>76.302000000000007</v>
      </c>
      <c r="AR126" s="8">
        <v>77.112000000000009</v>
      </c>
      <c r="AS126" s="8">
        <v>77.921999999999997</v>
      </c>
      <c r="AT126" s="8">
        <v>78.731999999999999</v>
      </c>
      <c r="AU126" s="8">
        <v>79.542000000000016</v>
      </c>
      <c r="AV126" s="8">
        <v>80.352000000000004</v>
      </c>
      <c r="AW126" s="8">
        <v>81.162000000000006</v>
      </c>
      <c r="AX126" s="8">
        <v>81.971999999999994</v>
      </c>
      <c r="AY126" s="8">
        <v>82.782000000000011</v>
      </c>
      <c r="AZ126" s="8">
        <v>83.592000000000013</v>
      </c>
    </row>
    <row r="127" spans="2:52" hidden="1" x14ac:dyDescent="0.25">
      <c r="B127" s="11">
        <v>43</v>
      </c>
      <c r="C127" s="8">
        <v>43.982999999999997</v>
      </c>
      <c r="D127" s="8">
        <v>44.792999999999999</v>
      </c>
      <c r="E127" s="8">
        <v>45.603000000000002</v>
      </c>
      <c r="F127" s="8">
        <v>46.413000000000004</v>
      </c>
      <c r="G127" s="8">
        <v>47.222999999999999</v>
      </c>
      <c r="H127" s="8">
        <v>48.033000000000001</v>
      </c>
      <c r="I127" s="8">
        <v>48.842999999999996</v>
      </c>
      <c r="J127" s="8">
        <v>49.653000000000006</v>
      </c>
      <c r="K127" s="8">
        <v>50.463000000000001</v>
      </c>
      <c r="L127" s="8">
        <v>51.273000000000003</v>
      </c>
      <c r="M127" s="8">
        <v>52.082999999999998</v>
      </c>
      <c r="N127" s="8">
        <v>52.893000000000001</v>
      </c>
      <c r="O127" s="8">
        <v>53.703000000000003</v>
      </c>
      <c r="P127" s="8">
        <v>54.512999999999998</v>
      </c>
      <c r="Q127" s="8">
        <v>55.323</v>
      </c>
      <c r="R127" s="8">
        <v>56.132999999999996</v>
      </c>
      <c r="S127" s="8">
        <v>56.942999999999998</v>
      </c>
      <c r="T127" s="8">
        <v>57.753</v>
      </c>
      <c r="U127" s="8">
        <v>58.562999999999995</v>
      </c>
      <c r="V127" s="8">
        <v>59.372999999999998</v>
      </c>
      <c r="W127" s="8">
        <v>60.183000000000007</v>
      </c>
      <c r="X127" s="8">
        <v>60.992999999999995</v>
      </c>
      <c r="Y127" s="8">
        <v>61.803000000000004</v>
      </c>
      <c r="Z127" s="8">
        <v>62.612999999999992</v>
      </c>
      <c r="AA127" s="8">
        <v>63.423000000000002</v>
      </c>
      <c r="AB127" s="8">
        <v>64.233000000000004</v>
      </c>
      <c r="AC127" s="8">
        <v>65.042999999999992</v>
      </c>
      <c r="AD127" s="8">
        <v>65.853000000000009</v>
      </c>
      <c r="AE127" s="8">
        <v>66.662999999999997</v>
      </c>
      <c r="AF127" s="8">
        <v>67.472999999999999</v>
      </c>
      <c r="AG127" s="8">
        <v>68.283000000000001</v>
      </c>
      <c r="AH127" s="8">
        <v>69.093000000000004</v>
      </c>
      <c r="AI127" s="8">
        <v>69.903000000000006</v>
      </c>
      <c r="AJ127" s="8">
        <v>70.712999999999994</v>
      </c>
      <c r="AK127" s="8">
        <v>71.522999999999996</v>
      </c>
      <c r="AL127" s="8">
        <v>72.333000000000013</v>
      </c>
      <c r="AM127" s="8">
        <v>73.143000000000001</v>
      </c>
      <c r="AN127" s="8">
        <v>73.953000000000003</v>
      </c>
      <c r="AO127" s="8">
        <v>74.762999999999991</v>
      </c>
      <c r="AP127" s="8">
        <v>75.573000000000008</v>
      </c>
      <c r="AQ127" s="8">
        <v>76.38300000000001</v>
      </c>
      <c r="AR127" s="8">
        <v>77.192999999999998</v>
      </c>
      <c r="AS127" s="8">
        <v>78.003</v>
      </c>
      <c r="AT127" s="8">
        <v>78.813000000000002</v>
      </c>
      <c r="AU127" s="8">
        <v>79.623000000000005</v>
      </c>
      <c r="AV127" s="8">
        <v>80.433000000000007</v>
      </c>
      <c r="AW127" s="8">
        <v>81.242999999999995</v>
      </c>
      <c r="AX127" s="8">
        <v>82.052999999999997</v>
      </c>
      <c r="AY127" s="8">
        <v>82.863</v>
      </c>
      <c r="AZ127" s="8">
        <v>83.673000000000002</v>
      </c>
    </row>
    <row r="128" spans="2:52" hidden="1" x14ac:dyDescent="0.25">
      <c r="B128" s="11">
        <v>44</v>
      </c>
      <c r="C128" s="8">
        <v>44.064</v>
      </c>
      <c r="D128" s="8">
        <v>44.874000000000002</v>
      </c>
      <c r="E128" s="8">
        <v>45.683999999999997</v>
      </c>
      <c r="F128" s="8">
        <v>46.494</v>
      </c>
      <c r="G128" s="8">
        <v>47.304000000000002</v>
      </c>
      <c r="H128" s="8">
        <v>48.114000000000004</v>
      </c>
      <c r="I128" s="8">
        <v>48.923999999999999</v>
      </c>
      <c r="J128" s="8">
        <v>49.734000000000002</v>
      </c>
      <c r="K128" s="8">
        <v>50.543999999999997</v>
      </c>
      <c r="L128" s="8">
        <v>51.354000000000006</v>
      </c>
      <c r="M128" s="8">
        <v>52.164000000000009</v>
      </c>
      <c r="N128" s="8">
        <v>52.974000000000004</v>
      </c>
      <c r="O128" s="8">
        <v>53.784000000000006</v>
      </c>
      <c r="P128" s="8">
        <v>54.594000000000001</v>
      </c>
      <c r="Q128" s="8">
        <v>55.404000000000011</v>
      </c>
      <c r="R128" s="8">
        <v>56.214000000000006</v>
      </c>
      <c r="S128" s="8">
        <v>57.024000000000008</v>
      </c>
      <c r="T128" s="8">
        <v>57.834000000000003</v>
      </c>
      <c r="U128" s="8">
        <v>58.644000000000013</v>
      </c>
      <c r="V128" s="8">
        <v>59.454000000000001</v>
      </c>
      <c r="W128" s="8">
        <v>60.26400000000001</v>
      </c>
      <c r="X128" s="8">
        <v>61.074000000000012</v>
      </c>
      <c r="Y128" s="8">
        <v>61.884000000000007</v>
      </c>
      <c r="Z128" s="8">
        <v>62.69400000000001</v>
      </c>
      <c r="AA128" s="8">
        <v>63.504000000000005</v>
      </c>
      <c r="AB128" s="8">
        <v>64.314000000000007</v>
      </c>
      <c r="AC128" s="8">
        <v>65.124000000000009</v>
      </c>
      <c r="AD128" s="8">
        <v>65.934000000000012</v>
      </c>
      <c r="AE128" s="8">
        <v>66.744000000000014</v>
      </c>
      <c r="AF128" s="8">
        <v>67.554000000000002</v>
      </c>
      <c r="AG128" s="8">
        <v>68.364000000000004</v>
      </c>
      <c r="AH128" s="8">
        <v>69.174000000000021</v>
      </c>
      <c r="AI128" s="8">
        <v>69.984000000000009</v>
      </c>
      <c r="AJ128" s="8">
        <v>70.794000000000011</v>
      </c>
      <c r="AK128" s="8">
        <v>71.603999999999999</v>
      </c>
      <c r="AL128" s="8">
        <v>72.414000000000016</v>
      </c>
      <c r="AM128" s="8">
        <v>73.224000000000018</v>
      </c>
      <c r="AN128" s="8">
        <v>74.034000000000006</v>
      </c>
      <c r="AO128" s="8">
        <v>74.844000000000008</v>
      </c>
      <c r="AP128" s="8">
        <v>75.654000000000011</v>
      </c>
      <c r="AQ128" s="8">
        <v>76.464000000000013</v>
      </c>
      <c r="AR128" s="8">
        <v>77.274000000000015</v>
      </c>
      <c r="AS128" s="8">
        <v>78.084000000000003</v>
      </c>
      <c r="AT128" s="8">
        <v>78.894000000000005</v>
      </c>
      <c r="AU128" s="8">
        <v>79.704000000000008</v>
      </c>
      <c r="AV128" s="8">
        <v>80.51400000000001</v>
      </c>
      <c r="AW128" s="8">
        <v>81.324000000000012</v>
      </c>
      <c r="AX128" s="8">
        <v>82.134</v>
      </c>
      <c r="AY128" s="8">
        <v>82.944000000000017</v>
      </c>
      <c r="AZ128" s="8">
        <v>83.754000000000005</v>
      </c>
    </row>
    <row r="129" spans="2:52" hidden="1" x14ac:dyDescent="0.25">
      <c r="B129" s="11">
        <v>45</v>
      </c>
      <c r="C129" s="8">
        <v>44.145000000000003</v>
      </c>
      <c r="D129" s="8">
        <v>44.955000000000005</v>
      </c>
      <c r="E129" s="8">
        <v>45.765000000000001</v>
      </c>
      <c r="F129" s="8">
        <v>46.575000000000003</v>
      </c>
      <c r="G129" s="8">
        <v>47.384999999999998</v>
      </c>
      <c r="H129" s="8">
        <v>48.195000000000007</v>
      </c>
      <c r="I129" s="8">
        <v>49.005000000000003</v>
      </c>
      <c r="J129" s="8">
        <v>49.815000000000005</v>
      </c>
      <c r="K129" s="8">
        <v>50.625</v>
      </c>
      <c r="L129" s="8">
        <v>51.435000000000002</v>
      </c>
      <c r="M129" s="8">
        <v>52.245000000000005</v>
      </c>
      <c r="N129" s="8">
        <v>53.055000000000007</v>
      </c>
      <c r="O129" s="8">
        <v>53.865000000000002</v>
      </c>
      <c r="P129" s="8">
        <v>54.675000000000004</v>
      </c>
      <c r="Q129" s="8">
        <v>55.484999999999999</v>
      </c>
      <c r="R129" s="8">
        <v>56.295000000000002</v>
      </c>
      <c r="S129" s="8">
        <v>57.105000000000004</v>
      </c>
      <c r="T129" s="8">
        <v>57.915000000000006</v>
      </c>
      <c r="U129" s="8">
        <v>58.725000000000001</v>
      </c>
      <c r="V129" s="8">
        <v>59.535000000000004</v>
      </c>
      <c r="W129" s="8">
        <v>60.344999999999999</v>
      </c>
      <c r="X129" s="8">
        <v>61.155000000000001</v>
      </c>
      <c r="Y129" s="8">
        <v>61.965000000000011</v>
      </c>
      <c r="Z129" s="8">
        <v>62.774999999999999</v>
      </c>
      <c r="AA129" s="8">
        <v>63.585000000000008</v>
      </c>
      <c r="AB129" s="8">
        <v>64.394999999999996</v>
      </c>
      <c r="AC129" s="8">
        <v>65.204999999999998</v>
      </c>
      <c r="AD129" s="8">
        <v>66.015000000000015</v>
      </c>
      <c r="AE129" s="8">
        <v>66.825000000000003</v>
      </c>
      <c r="AF129" s="8">
        <v>67.635000000000005</v>
      </c>
      <c r="AG129" s="8">
        <v>68.444999999999993</v>
      </c>
      <c r="AH129" s="8">
        <v>69.25500000000001</v>
      </c>
      <c r="AI129" s="8">
        <v>70.065000000000012</v>
      </c>
      <c r="AJ129" s="8">
        <v>70.875</v>
      </c>
      <c r="AK129" s="8">
        <v>71.685000000000002</v>
      </c>
      <c r="AL129" s="8">
        <v>72.495000000000005</v>
      </c>
      <c r="AM129" s="8">
        <v>73.305000000000007</v>
      </c>
      <c r="AN129" s="8">
        <v>74.115000000000009</v>
      </c>
      <c r="AO129" s="8">
        <v>74.924999999999997</v>
      </c>
      <c r="AP129" s="8">
        <v>75.735000000000014</v>
      </c>
      <c r="AQ129" s="8">
        <v>76.545000000000002</v>
      </c>
      <c r="AR129" s="8">
        <v>77.355000000000004</v>
      </c>
      <c r="AS129" s="8">
        <v>78.165000000000006</v>
      </c>
      <c r="AT129" s="8">
        <v>78.975000000000009</v>
      </c>
      <c r="AU129" s="8">
        <v>79.785000000000011</v>
      </c>
      <c r="AV129" s="8">
        <v>80.594999999999999</v>
      </c>
      <c r="AW129" s="8">
        <v>81.405000000000001</v>
      </c>
      <c r="AX129" s="8">
        <v>82.215000000000003</v>
      </c>
      <c r="AY129" s="8">
        <v>83.025000000000006</v>
      </c>
      <c r="AZ129" s="8">
        <v>83.835000000000008</v>
      </c>
    </row>
    <row r="130" spans="2:52" hidden="1" x14ac:dyDescent="0.25">
      <c r="B130" s="11">
        <v>46</v>
      </c>
      <c r="C130" s="8">
        <v>44.225999999999999</v>
      </c>
      <c r="D130" s="8">
        <v>45.036000000000001</v>
      </c>
      <c r="E130" s="8">
        <v>45.846000000000004</v>
      </c>
      <c r="F130" s="8">
        <v>46.656000000000006</v>
      </c>
      <c r="G130" s="8">
        <v>47.466000000000001</v>
      </c>
      <c r="H130" s="8">
        <v>48.276000000000003</v>
      </c>
      <c r="I130" s="8">
        <v>49.085999999999999</v>
      </c>
      <c r="J130" s="8">
        <v>49.896000000000008</v>
      </c>
      <c r="K130" s="8">
        <v>50.706000000000003</v>
      </c>
      <c r="L130" s="8">
        <v>51.516000000000005</v>
      </c>
      <c r="M130" s="8">
        <v>52.325999999999993</v>
      </c>
      <c r="N130" s="8">
        <v>53.136000000000003</v>
      </c>
      <c r="O130" s="8">
        <v>53.945999999999998</v>
      </c>
      <c r="P130" s="8">
        <v>54.756</v>
      </c>
      <c r="Q130" s="8">
        <v>55.565999999999995</v>
      </c>
      <c r="R130" s="8">
        <v>56.375999999999998</v>
      </c>
      <c r="S130" s="8">
        <v>57.186</v>
      </c>
      <c r="T130" s="8">
        <v>57.996000000000002</v>
      </c>
      <c r="U130" s="8">
        <v>58.806000000000004</v>
      </c>
      <c r="V130" s="8">
        <v>59.616</v>
      </c>
      <c r="W130" s="8">
        <v>60.426000000000002</v>
      </c>
      <c r="X130" s="8">
        <v>61.235999999999997</v>
      </c>
      <c r="Y130" s="8">
        <v>62.045999999999999</v>
      </c>
      <c r="Z130" s="8">
        <v>62.856000000000002</v>
      </c>
      <c r="AA130" s="8">
        <v>63.665999999999997</v>
      </c>
      <c r="AB130" s="8">
        <v>64.475999999999999</v>
      </c>
      <c r="AC130" s="8">
        <v>65.286000000000001</v>
      </c>
      <c r="AD130" s="8">
        <v>66.096000000000004</v>
      </c>
      <c r="AE130" s="8">
        <v>66.906000000000006</v>
      </c>
      <c r="AF130" s="8">
        <v>67.715999999999994</v>
      </c>
      <c r="AG130" s="8">
        <v>68.525999999999996</v>
      </c>
      <c r="AH130" s="8">
        <v>69.335999999999999</v>
      </c>
      <c r="AI130" s="8">
        <v>70.146000000000001</v>
      </c>
      <c r="AJ130" s="8">
        <v>70.956000000000003</v>
      </c>
      <c r="AK130" s="8">
        <v>71.765999999999991</v>
      </c>
      <c r="AL130" s="8">
        <v>72.576000000000008</v>
      </c>
      <c r="AM130" s="8">
        <v>73.385999999999996</v>
      </c>
      <c r="AN130" s="8">
        <v>74.195999999999998</v>
      </c>
      <c r="AO130" s="8">
        <v>75.006</v>
      </c>
      <c r="AP130" s="8">
        <v>75.816000000000003</v>
      </c>
      <c r="AQ130" s="8">
        <v>76.626000000000005</v>
      </c>
      <c r="AR130" s="8">
        <v>77.435999999999993</v>
      </c>
      <c r="AS130" s="8">
        <v>78.245999999999995</v>
      </c>
      <c r="AT130" s="8">
        <v>79.056000000000012</v>
      </c>
      <c r="AU130" s="8">
        <v>79.866</v>
      </c>
      <c r="AV130" s="8">
        <v>80.676000000000002</v>
      </c>
      <c r="AW130" s="8">
        <v>81.48599999999999</v>
      </c>
      <c r="AX130" s="8">
        <v>82.296000000000006</v>
      </c>
      <c r="AY130" s="8">
        <v>83.106000000000009</v>
      </c>
      <c r="AZ130" s="8">
        <v>83.915999999999997</v>
      </c>
    </row>
    <row r="131" spans="2:52" hidden="1" x14ac:dyDescent="0.25">
      <c r="B131" s="11">
        <v>47</v>
      </c>
      <c r="C131" s="8">
        <v>44.307000000000002</v>
      </c>
      <c r="D131" s="8">
        <v>45.117000000000004</v>
      </c>
      <c r="E131" s="8">
        <v>45.927</v>
      </c>
      <c r="F131" s="8">
        <v>46.737000000000009</v>
      </c>
      <c r="G131" s="8">
        <v>47.547000000000004</v>
      </c>
      <c r="H131" s="8">
        <v>48.357000000000006</v>
      </c>
      <c r="I131" s="8">
        <v>49.167000000000002</v>
      </c>
      <c r="J131" s="8">
        <v>49.977000000000004</v>
      </c>
      <c r="K131" s="8">
        <v>50.787000000000006</v>
      </c>
      <c r="L131" s="8">
        <v>51.597000000000008</v>
      </c>
      <c r="M131" s="8">
        <v>52.407000000000004</v>
      </c>
      <c r="N131" s="8">
        <v>53.217000000000006</v>
      </c>
      <c r="O131" s="8">
        <v>54.027000000000001</v>
      </c>
      <c r="P131" s="8">
        <v>54.83700000000001</v>
      </c>
      <c r="Q131" s="8">
        <v>55.647000000000006</v>
      </c>
      <c r="R131" s="8">
        <v>56.457000000000008</v>
      </c>
      <c r="S131" s="8">
        <v>57.267000000000003</v>
      </c>
      <c r="T131" s="8">
        <v>58.077000000000005</v>
      </c>
      <c r="U131" s="8">
        <v>58.887000000000008</v>
      </c>
      <c r="V131" s="8">
        <v>59.697000000000003</v>
      </c>
      <c r="W131" s="8">
        <v>60.507000000000005</v>
      </c>
      <c r="X131" s="8">
        <v>61.317000000000007</v>
      </c>
      <c r="Y131" s="8">
        <v>62.127000000000002</v>
      </c>
      <c r="Z131" s="8">
        <v>62.937000000000005</v>
      </c>
      <c r="AA131" s="8">
        <v>63.747</v>
      </c>
      <c r="AB131" s="8">
        <v>64.557000000000002</v>
      </c>
      <c r="AC131" s="8">
        <v>65.367000000000004</v>
      </c>
      <c r="AD131" s="8">
        <v>66.177000000000007</v>
      </c>
      <c r="AE131" s="8">
        <v>66.987000000000009</v>
      </c>
      <c r="AF131" s="8">
        <v>67.796999999999997</v>
      </c>
      <c r="AG131" s="8">
        <v>68.606999999999999</v>
      </c>
      <c r="AH131" s="8">
        <v>69.417000000000016</v>
      </c>
      <c r="AI131" s="8">
        <v>70.227000000000004</v>
      </c>
      <c r="AJ131" s="8">
        <v>71.037000000000006</v>
      </c>
      <c r="AK131" s="8">
        <v>71.846999999999994</v>
      </c>
      <c r="AL131" s="8">
        <v>72.657000000000011</v>
      </c>
      <c r="AM131" s="8">
        <v>73.467000000000013</v>
      </c>
      <c r="AN131" s="8">
        <v>74.277000000000001</v>
      </c>
      <c r="AO131" s="8">
        <v>75.087000000000003</v>
      </c>
      <c r="AP131" s="8">
        <v>75.897000000000006</v>
      </c>
      <c r="AQ131" s="8">
        <v>76.707000000000008</v>
      </c>
      <c r="AR131" s="8">
        <v>77.51700000000001</v>
      </c>
      <c r="AS131" s="8">
        <v>78.326999999999998</v>
      </c>
      <c r="AT131" s="8">
        <v>79.137000000000015</v>
      </c>
      <c r="AU131" s="8">
        <v>79.947000000000003</v>
      </c>
      <c r="AV131" s="8">
        <v>80.757000000000005</v>
      </c>
      <c r="AW131" s="8">
        <v>81.567000000000007</v>
      </c>
      <c r="AX131" s="8">
        <v>82.37700000000001</v>
      </c>
      <c r="AY131" s="8">
        <v>83.187000000000012</v>
      </c>
      <c r="AZ131" s="8">
        <v>83.997</v>
      </c>
    </row>
    <row r="132" spans="2:52" hidden="1" x14ac:dyDescent="0.25">
      <c r="B132" s="11">
        <v>48</v>
      </c>
      <c r="C132" s="8">
        <v>44.387999999999998</v>
      </c>
      <c r="D132" s="8">
        <v>45.198</v>
      </c>
      <c r="E132" s="8">
        <v>46.007999999999996</v>
      </c>
      <c r="F132" s="8">
        <v>46.817999999999998</v>
      </c>
      <c r="G132" s="8">
        <v>47.628</v>
      </c>
      <c r="H132" s="8">
        <v>48.438000000000002</v>
      </c>
      <c r="I132" s="8">
        <v>49.247999999999998</v>
      </c>
      <c r="J132" s="8">
        <v>50.058</v>
      </c>
      <c r="K132" s="8">
        <v>50.867999999999995</v>
      </c>
      <c r="L132" s="8">
        <v>51.678000000000004</v>
      </c>
      <c r="M132" s="8">
        <v>52.488</v>
      </c>
      <c r="N132" s="8">
        <v>53.298000000000002</v>
      </c>
      <c r="O132" s="8">
        <v>54.107999999999997</v>
      </c>
      <c r="P132" s="8">
        <v>54.917999999999999</v>
      </c>
      <c r="Q132" s="8">
        <v>55.728000000000002</v>
      </c>
      <c r="R132" s="8">
        <v>56.538000000000004</v>
      </c>
      <c r="S132" s="8">
        <v>57.347999999999999</v>
      </c>
      <c r="T132" s="8">
        <v>58.158000000000008</v>
      </c>
      <c r="U132" s="8">
        <v>58.967999999999996</v>
      </c>
      <c r="V132" s="8">
        <v>59.778000000000006</v>
      </c>
      <c r="W132" s="8">
        <v>60.587999999999994</v>
      </c>
      <c r="X132" s="8">
        <v>61.398000000000003</v>
      </c>
      <c r="Y132" s="8">
        <v>62.208000000000006</v>
      </c>
      <c r="Z132" s="8">
        <v>63.018000000000001</v>
      </c>
      <c r="AA132" s="8">
        <v>63.828000000000003</v>
      </c>
      <c r="AB132" s="8">
        <v>64.637999999999991</v>
      </c>
      <c r="AC132" s="8">
        <v>65.448000000000008</v>
      </c>
      <c r="AD132" s="8">
        <v>66.25800000000001</v>
      </c>
      <c r="AE132" s="8">
        <v>67.067999999999998</v>
      </c>
      <c r="AF132" s="8">
        <v>67.878</v>
      </c>
      <c r="AG132" s="8">
        <v>68.688000000000002</v>
      </c>
      <c r="AH132" s="8">
        <v>69.498000000000005</v>
      </c>
      <c r="AI132" s="8">
        <v>70.308000000000007</v>
      </c>
      <c r="AJ132" s="8">
        <v>71.117999999999995</v>
      </c>
      <c r="AK132" s="8">
        <v>71.927999999999997</v>
      </c>
      <c r="AL132" s="8">
        <v>72.738</v>
      </c>
      <c r="AM132" s="8">
        <v>73.548000000000002</v>
      </c>
      <c r="AN132" s="8">
        <v>74.358000000000004</v>
      </c>
      <c r="AO132" s="8">
        <v>75.167999999999992</v>
      </c>
      <c r="AP132" s="8">
        <v>75.978000000000009</v>
      </c>
      <c r="AQ132" s="8">
        <v>76.787999999999997</v>
      </c>
      <c r="AR132" s="8">
        <v>77.597999999999999</v>
      </c>
      <c r="AS132" s="8">
        <v>78.408000000000001</v>
      </c>
      <c r="AT132" s="8">
        <v>79.218000000000004</v>
      </c>
      <c r="AU132" s="8">
        <v>80.028000000000006</v>
      </c>
      <c r="AV132" s="8">
        <v>80.837999999999994</v>
      </c>
      <c r="AW132" s="8">
        <v>81.647999999999996</v>
      </c>
      <c r="AX132" s="8">
        <v>82.458000000000013</v>
      </c>
      <c r="AY132" s="8">
        <v>83.268000000000001</v>
      </c>
      <c r="AZ132" s="8">
        <v>84.078000000000003</v>
      </c>
    </row>
    <row r="133" spans="2:52" hidden="1" x14ac:dyDescent="0.25">
      <c r="B133" s="11">
        <v>49</v>
      </c>
      <c r="C133" s="8">
        <v>44.469000000000001</v>
      </c>
      <c r="D133" s="8">
        <v>45.279000000000003</v>
      </c>
      <c r="E133" s="8">
        <v>46.088999999999999</v>
      </c>
      <c r="F133" s="8">
        <v>46.899000000000001</v>
      </c>
      <c r="G133" s="8">
        <v>47.708999999999996</v>
      </c>
      <c r="H133" s="8">
        <v>48.518999999999998</v>
      </c>
      <c r="I133" s="8">
        <v>49.329000000000001</v>
      </c>
      <c r="J133" s="8">
        <v>50.139000000000003</v>
      </c>
      <c r="K133" s="8">
        <v>50.948999999999998</v>
      </c>
      <c r="L133" s="8">
        <v>51.759</v>
      </c>
      <c r="M133" s="8">
        <v>52.569000000000003</v>
      </c>
      <c r="N133" s="8">
        <v>53.379000000000012</v>
      </c>
      <c r="O133" s="8">
        <v>54.189000000000007</v>
      </c>
      <c r="P133" s="8">
        <v>54.999000000000009</v>
      </c>
      <c r="Q133" s="8">
        <v>55.809000000000005</v>
      </c>
      <c r="R133" s="8">
        <v>56.619000000000007</v>
      </c>
      <c r="S133" s="8">
        <v>57.429000000000009</v>
      </c>
      <c r="T133" s="8">
        <v>58.239000000000011</v>
      </c>
      <c r="U133" s="8">
        <v>59.049000000000014</v>
      </c>
      <c r="V133" s="8">
        <v>59.859000000000009</v>
      </c>
      <c r="W133" s="8">
        <v>60.669000000000011</v>
      </c>
      <c r="X133" s="8">
        <v>61.479000000000006</v>
      </c>
      <c r="Y133" s="8">
        <v>62.289000000000009</v>
      </c>
      <c r="Z133" s="8">
        <v>63.099000000000011</v>
      </c>
      <c r="AA133" s="8">
        <v>63.909000000000006</v>
      </c>
      <c r="AB133" s="8">
        <v>64.719000000000008</v>
      </c>
      <c r="AC133" s="8">
        <v>65.529000000000011</v>
      </c>
      <c r="AD133" s="8">
        <v>66.339000000000013</v>
      </c>
      <c r="AE133" s="8">
        <v>67.149000000000015</v>
      </c>
      <c r="AF133" s="8">
        <v>67.959000000000003</v>
      </c>
      <c r="AG133" s="8">
        <v>68.769000000000005</v>
      </c>
      <c r="AH133" s="8">
        <v>69.579000000000008</v>
      </c>
      <c r="AI133" s="8">
        <v>70.38900000000001</v>
      </c>
      <c r="AJ133" s="8">
        <v>71.199000000000012</v>
      </c>
      <c r="AK133" s="8">
        <v>72.009</v>
      </c>
      <c r="AL133" s="8">
        <v>72.819000000000017</v>
      </c>
      <c r="AM133" s="8">
        <v>73.629000000000005</v>
      </c>
      <c r="AN133" s="8">
        <v>74.439000000000007</v>
      </c>
      <c r="AO133" s="8">
        <v>75.249000000000009</v>
      </c>
      <c r="AP133" s="8">
        <v>76.059000000000012</v>
      </c>
      <c r="AQ133" s="8">
        <v>76.869000000000014</v>
      </c>
      <c r="AR133" s="8">
        <v>77.679000000000002</v>
      </c>
      <c r="AS133" s="8">
        <v>78.489000000000004</v>
      </c>
      <c r="AT133" s="8">
        <v>79.299000000000021</v>
      </c>
      <c r="AU133" s="8">
        <v>80.109000000000009</v>
      </c>
      <c r="AV133" s="8">
        <v>80.919000000000011</v>
      </c>
      <c r="AW133" s="8">
        <v>81.728999999999999</v>
      </c>
      <c r="AX133" s="8">
        <v>82.539000000000016</v>
      </c>
      <c r="AY133" s="8">
        <v>83.349000000000018</v>
      </c>
      <c r="AZ133" s="8">
        <v>84.159000000000006</v>
      </c>
    </row>
    <row r="134" spans="2:52" hidden="1" x14ac:dyDescent="0.25">
      <c r="B134" s="11">
        <v>50</v>
      </c>
      <c r="C134" s="8">
        <v>44.550000000000004</v>
      </c>
      <c r="D134" s="8">
        <v>45.36</v>
      </c>
      <c r="E134" s="8">
        <v>46.17</v>
      </c>
      <c r="F134" s="8">
        <v>46.980000000000004</v>
      </c>
      <c r="G134" s="8">
        <v>47.79</v>
      </c>
      <c r="H134" s="8">
        <v>48.6</v>
      </c>
      <c r="I134" s="8">
        <v>49.41</v>
      </c>
      <c r="J134" s="8">
        <v>50.220000000000006</v>
      </c>
      <c r="K134" s="8">
        <v>51.03</v>
      </c>
      <c r="L134" s="8">
        <v>51.84</v>
      </c>
      <c r="M134" s="8">
        <v>52.65</v>
      </c>
      <c r="N134" s="8">
        <v>53.46</v>
      </c>
      <c r="O134" s="8">
        <v>54.27</v>
      </c>
      <c r="P134" s="8">
        <v>55.080000000000005</v>
      </c>
      <c r="Q134" s="8">
        <v>55.89</v>
      </c>
      <c r="R134" s="8">
        <v>56.7</v>
      </c>
      <c r="S134" s="8">
        <v>57.51</v>
      </c>
      <c r="T134" s="8">
        <v>58.32</v>
      </c>
      <c r="U134" s="8">
        <v>59.13</v>
      </c>
      <c r="V134" s="8">
        <v>59.940000000000012</v>
      </c>
      <c r="W134" s="8">
        <v>60.75</v>
      </c>
      <c r="X134" s="8">
        <v>61.560000000000009</v>
      </c>
      <c r="Y134" s="8">
        <v>62.37</v>
      </c>
      <c r="Z134" s="8">
        <v>63.180000000000007</v>
      </c>
      <c r="AA134" s="8">
        <v>63.990000000000009</v>
      </c>
      <c r="AB134" s="8">
        <v>64.8</v>
      </c>
      <c r="AC134" s="8">
        <v>65.610000000000014</v>
      </c>
      <c r="AD134" s="8">
        <v>66.42</v>
      </c>
      <c r="AE134" s="8">
        <v>67.23</v>
      </c>
      <c r="AF134" s="8">
        <v>68.040000000000006</v>
      </c>
      <c r="AG134" s="8">
        <v>68.850000000000009</v>
      </c>
      <c r="AH134" s="8">
        <v>69.660000000000011</v>
      </c>
      <c r="AI134" s="8">
        <v>70.47</v>
      </c>
      <c r="AJ134" s="8">
        <v>71.28</v>
      </c>
      <c r="AK134" s="8">
        <v>72.09</v>
      </c>
      <c r="AL134" s="8">
        <v>72.900000000000006</v>
      </c>
      <c r="AM134" s="8">
        <v>73.710000000000008</v>
      </c>
      <c r="AN134" s="8">
        <v>74.52</v>
      </c>
      <c r="AO134" s="8">
        <v>75.33</v>
      </c>
      <c r="AP134" s="8">
        <v>76.140000000000015</v>
      </c>
      <c r="AQ134" s="8">
        <v>76.95</v>
      </c>
      <c r="AR134" s="8">
        <v>77.760000000000005</v>
      </c>
      <c r="AS134" s="8">
        <v>78.569999999999993</v>
      </c>
      <c r="AT134" s="8">
        <v>79.38000000000001</v>
      </c>
      <c r="AU134" s="8">
        <v>80.190000000000012</v>
      </c>
      <c r="AV134" s="8">
        <v>81</v>
      </c>
      <c r="AW134" s="8">
        <v>81.81</v>
      </c>
      <c r="AX134" s="8">
        <v>82.62</v>
      </c>
      <c r="AY134" s="8">
        <v>83.43</v>
      </c>
      <c r="AZ134" s="8">
        <v>84.240000000000009</v>
      </c>
    </row>
    <row r="135" spans="2:52" hidden="1" x14ac:dyDescent="0.25">
      <c r="B135" s="11">
        <v>51</v>
      </c>
      <c r="C135" s="8">
        <v>44.631000000000007</v>
      </c>
      <c r="D135" s="8">
        <v>45.441000000000003</v>
      </c>
      <c r="E135" s="8">
        <v>46.251000000000005</v>
      </c>
      <c r="F135" s="8">
        <v>47.061</v>
      </c>
      <c r="G135" s="8">
        <v>47.871000000000002</v>
      </c>
      <c r="H135" s="8">
        <v>48.681000000000004</v>
      </c>
      <c r="I135" s="8">
        <v>49.491</v>
      </c>
      <c r="J135" s="8">
        <v>50.301000000000002</v>
      </c>
      <c r="K135" s="8">
        <v>51.110999999999997</v>
      </c>
      <c r="L135" s="8">
        <v>51.920999999999999</v>
      </c>
      <c r="M135" s="8">
        <v>52.730999999999995</v>
      </c>
      <c r="N135" s="8">
        <v>53.540999999999997</v>
      </c>
      <c r="O135" s="8">
        <v>54.350999999999992</v>
      </c>
      <c r="P135" s="8">
        <v>55.161000000000001</v>
      </c>
      <c r="Q135" s="8">
        <v>55.970999999999997</v>
      </c>
      <c r="R135" s="8">
        <v>56.780999999999999</v>
      </c>
      <c r="S135" s="8">
        <v>57.590999999999994</v>
      </c>
      <c r="T135" s="8">
        <v>58.401000000000003</v>
      </c>
      <c r="U135" s="8">
        <v>59.210999999999991</v>
      </c>
      <c r="V135" s="8">
        <v>60.021000000000001</v>
      </c>
      <c r="W135" s="8">
        <v>60.831000000000003</v>
      </c>
      <c r="X135" s="8">
        <v>61.640999999999998</v>
      </c>
      <c r="Y135" s="8">
        <v>62.451000000000001</v>
      </c>
      <c r="Z135" s="8">
        <v>63.260999999999996</v>
      </c>
      <c r="AA135" s="8">
        <v>64.070999999999998</v>
      </c>
      <c r="AB135" s="8">
        <v>64.881</v>
      </c>
      <c r="AC135" s="8">
        <v>65.691000000000003</v>
      </c>
      <c r="AD135" s="8">
        <v>66.501000000000005</v>
      </c>
      <c r="AE135" s="8">
        <v>67.310999999999993</v>
      </c>
      <c r="AF135" s="8">
        <v>68.120999999999995</v>
      </c>
      <c r="AG135" s="8">
        <v>68.931000000000012</v>
      </c>
      <c r="AH135" s="8">
        <v>69.741</v>
      </c>
      <c r="AI135" s="8">
        <v>70.551000000000002</v>
      </c>
      <c r="AJ135" s="8">
        <v>71.36099999999999</v>
      </c>
      <c r="AK135" s="8">
        <v>72.171000000000006</v>
      </c>
      <c r="AL135" s="8">
        <v>72.981000000000009</v>
      </c>
      <c r="AM135" s="8">
        <v>73.790999999999997</v>
      </c>
      <c r="AN135" s="8">
        <v>74.600999999999999</v>
      </c>
      <c r="AO135" s="8">
        <v>75.411000000000001</v>
      </c>
      <c r="AP135" s="8">
        <v>76.221000000000004</v>
      </c>
      <c r="AQ135" s="8">
        <v>77.031000000000006</v>
      </c>
      <c r="AR135" s="8">
        <v>77.840999999999994</v>
      </c>
      <c r="AS135" s="8">
        <v>78.650999999999996</v>
      </c>
      <c r="AT135" s="8">
        <v>79.460999999999999</v>
      </c>
      <c r="AU135" s="8">
        <v>80.271000000000001</v>
      </c>
      <c r="AV135" s="8">
        <v>81.081000000000003</v>
      </c>
      <c r="AW135" s="8">
        <v>81.890999999999991</v>
      </c>
      <c r="AX135" s="8">
        <v>82.701000000000008</v>
      </c>
      <c r="AY135" s="8">
        <v>83.510999999999996</v>
      </c>
      <c r="AZ135" s="8">
        <v>84.320999999999998</v>
      </c>
    </row>
    <row r="136" spans="2:52" hidden="1" x14ac:dyDescent="0.25">
      <c r="B136" s="11">
        <v>52</v>
      </c>
      <c r="C136" s="8">
        <v>44.71200000000001</v>
      </c>
      <c r="D136" s="8">
        <v>45.522000000000006</v>
      </c>
      <c r="E136" s="8">
        <v>46.332000000000008</v>
      </c>
      <c r="F136" s="8">
        <v>47.142000000000003</v>
      </c>
      <c r="G136" s="8">
        <v>47.952000000000005</v>
      </c>
      <c r="H136" s="8">
        <v>48.762000000000008</v>
      </c>
      <c r="I136" s="8">
        <v>49.572000000000003</v>
      </c>
      <c r="J136" s="8">
        <v>50.382000000000005</v>
      </c>
      <c r="K136" s="8">
        <v>51.192</v>
      </c>
      <c r="L136" s="8">
        <v>52.002000000000002</v>
      </c>
      <c r="M136" s="8">
        <v>52.812000000000005</v>
      </c>
      <c r="N136" s="8">
        <v>53.622000000000007</v>
      </c>
      <c r="O136" s="8">
        <v>54.432000000000002</v>
      </c>
      <c r="P136" s="8">
        <v>55.242000000000004</v>
      </c>
      <c r="Q136" s="8">
        <v>56.052</v>
      </c>
      <c r="R136" s="8">
        <v>56.862000000000009</v>
      </c>
      <c r="S136" s="8">
        <v>57.671999999999997</v>
      </c>
      <c r="T136" s="8">
        <v>58.482000000000006</v>
      </c>
      <c r="U136" s="8">
        <v>59.292000000000009</v>
      </c>
      <c r="V136" s="8">
        <v>60.102000000000004</v>
      </c>
      <c r="W136" s="8">
        <v>60.912000000000006</v>
      </c>
      <c r="X136" s="8">
        <v>61.722000000000001</v>
      </c>
      <c r="Y136" s="8">
        <v>62.532000000000004</v>
      </c>
      <c r="Z136" s="8">
        <v>63.342000000000013</v>
      </c>
      <c r="AA136" s="8">
        <v>64.152000000000001</v>
      </c>
      <c r="AB136" s="8">
        <v>64.962000000000003</v>
      </c>
      <c r="AC136" s="8">
        <v>65.772000000000006</v>
      </c>
      <c r="AD136" s="8">
        <v>66.582000000000008</v>
      </c>
      <c r="AE136" s="8">
        <v>67.39200000000001</v>
      </c>
      <c r="AF136" s="8">
        <v>68.201999999999998</v>
      </c>
      <c r="AG136" s="8">
        <v>69.012000000000015</v>
      </c>
      <c r="AH136" s="8">
        <v>69.822000000000003</v>
      </c>
      <c r="AI136" s="8">
        <v>70.632000000000005</v>
      </c>
      <c r="AJ136" s="8">
        <v>71.442000000000007</v>
      </c>
      <c r="AK136" s="8">
        <v>72.25200000000001</v>
      </c>
      <c r="AL136" s="8">
        <v>73.062000000000012</v>
      </c>
      <c r="AM136" s="8">
        <v>73.872</v>
      </c>
      <c r="AN136" s="8">
        <v>74.682000000000002</v>
      </c>
      <c r="AO136" s="8">
        <v>75.492000000000004</v>
      </c>
      <c r="AP136" s="8">
        <v>76.302000000000007</v>
      </c>
      <c r="AQ136" s="8">
        <v>77.112000000000009</v>
      </c>
      <c r="AR136" s="8">
        <v>77.921999999999997</v>
      </c>
      <c r="AS136" s="8">
        <v>78.731999999999999</v>
      </c>
      <c r="AT136" s="8">
        <v>79.542000000000016</v>
      </c>
      <c r="AU136" s="8">
        <v>80.352000000000004</v>
      </c>
      <c r="AV136" s="8">
        <v>81.162000000000006</v>
      </c>
      <c r="AW136" s="8">
        <v>81.971999999999994</v>
      </c>
      <c r="AX136" s="8">
        <v>82.782000000000011</v>
      </c>
      <c r="AY136" s="8">
        <v>83.592000000000013</v>
      </c>
      <c r="AZ136" s="8">
        <v>84.402000000000001</v>
      </c>
    </row>
    <row r="137" spans="2:52" hidden="1" x14ac:dyDescent="0.25">
      <c r="B137" s="11">
        <v>53</v>
      </c>
      <c r="C137" s="8">
        <v>44.792999999999999</v>
      </c>
      <c r="D137" s="8">
        <v>45.603000000000002</v>
      </c>
      <c r="E137" s="8">
        <v>46.413000000000004</v>
      </c>
      <c r="F137" s="8">
        <v>47.222999999999999</v>
      </c>
      <c r="G137" s="8">
        <v>48.033000000000001</v>
      </c>
      <c r="H137" s="8">
        <v>48.842999999999996</v>
      </c>
      <c r="I137" s="8">
        <v>49.653000000000006</v>
      </c>
      <c r="J137" s="8">
        <v>50.463000000000001</v>
      </c>
      <c r="K137" s="8">
        <v>51.273000000000003</v>
      </c>
      <c r="L137" s="8">
        <v>52.082999999999998</v>
      </c>
      <c r="M137" s="8">
        <v>52.893000000000001</v>
      </c>
      <c r="N137" s="8">
        <v>53.703000000000003</v>
      </c>
      <c r="O137" s="8">
        <v>54.512999999999998</v>
      </c>
      <c r="P137" s="8">
        <v>55.323</v>
      </c>
      <c r="Q137" s="8">
        <v>56.132999999999996</v>
      </c>
      <c r="R137" s="8">
        <v>56.942999999999998</v>
      </c>
      <c r="S137" s="8">
        <v>57.753</v>
      </c>
      <c r="T137" s="8">
        <v>58.562999999999995</v>
      </c>
      <c r="U137" s="8">
        <v>59.372999999999998</v>
      </c>
      <c r="V137" s="8">
        <v>60.183000000000007</v>
      </c>
      <c r="W137" s="8">
        <v>60.992999999999995</v>
      </c>
      <c r="X137" s="8">
        <v>61.803000000000004</v>
      </c>
      <c r="Y137" s="8">
        <v>62.612999999999992</v>
      </c>
      <c r="Z137" s="8">
        <v>63.423000000000002</v>
      </c>
      <c r="AA137" s="8">
        <v>64.233000000000004</v>
      </c>
      <c r="AB137" s="8">
        <v>65.042999999999992</v>
      </c>
      <c r="AC137" s="8">
        <v>65.853000000000009</v>
      </c>
      <c r="AD137" s="8">
        <v>66.662999999999997</v>
      </c>
      <c r="AE137" s="8">
        <v>67.472999999999999</v>
      </c>
      <c r="AF137" s="8">
        <v>68.283000000000001</v>
      </c>
      <c r="AG137" s="8">
        <v>69.093000000000004</v>
      </c>
      <c r="AH137" s="8">
        <v>69.903000000000006</v>
      </c>
      <c r="AI137" s="8">
        <v>70.712999999999994</v>
      </c>
      <c r="AJ137" s="8">
        <v>71.522999999999996</v>
      </c>
      <c r="AK137" s="8">
        <v>72.333000000000013</v>
      </c>
      <c r="AL137" s="8">
        <v>73.143000000000001</v>
      </c>
      <c r="AM137" s="8">
        <v>73.953000000000003</v>
      </c>
      <c r="AN137" s="8">
        <v>74.762999999999991</v>
      </c>
      <c r="AO137" s="8">
        <v>75.573000000000008</v>
      </c>
      <c r="AP137" s="8">
        <v>76.38300000000001</v>
      </c>
      <c r="AQ137" s="8">
        <v>77.192999999999998</v>
      </c>
      <c r="AR137" s="8">
        <v>78.003</v>
      </c>
      <c r="AS137" s="8">
        <v>78.813000000000002</v>
      </c>
      <c r="AT137" s="8">
        <v>79.623000000000005</v>
      </c>
      <c r="AU137" s="8">
        <v>80.433000000000007</v>
      </c>
      <c r="AV137" s="8">
        <v>81.242999999999995</v>
      </c>
      <c r="AW137" s="8">
        <v>82.052999999999997</v>
      </c>
      <c r="AX137" s="8">
        <v>82.863</v>
      </c>
      <c r="AY137" s="8">
        <v>83.673000000000002</v>
      </c>
      <c r="AZ137" s="8">
        <v>84.483000000000004</v>
      </c>
    </row>
    <row r="138" spans="2:52" hidden="1" x14ac:dyDescent="0.25">
      <c r="B138" s="11">
        <v>54</v>
      </c>
      <c r="C138" s="8">
        <v>44.874000000000002</v>
      </c>
      <c r="D138" s="8">
        <v>45.683999999999997</v>
      </c>
      <c r="E138" s="8">
        <v>46.494</v>
      </c>
      <c r="F138" s="8">
        <v>47.304000000000002</v>
      </c>
      <c r="G138" s="8">
        <v>48.114000000000004</v>
      </c>
      <c r="H138" s="8">
        <v>48.923999999999999</v>
      </c>
      <c r="I138" s="8">
        <v>49.734000000000002</v>
      </c>
      <c r="J138" s="8">
        <v>50.543999999999997</v>
      </c>
      <c r="K138" s="8">
        <v>51.354000000000006</v>
      </c>
      <c r="L138" s="8">
        <v>52.164000000000009</v>
      </c>
      <c r="M138" s="8">
        <v>52.974000000000004</v>
      </c>
      <c r="N138" s="8">
        <v>53.784000000000006</v>
      </c>
      <c r="O138" s="8">
        <v>54.594000000000001</v>
      </c>
      <c r="P138" s="8">
        <v>55.404000000000011</v>
      </c>
      <c r="Q138" s="8">
        <v>56.214000000000006</v>
      </c>
      <c r="R138" s="8">
        <v>57.024000000000008</v>
      </c>
      <c r="S138" s="8">
        <v>57.834000000000003</v>
      </c>
      <c r="T138" s="8">
        <v>58.644000000000013</v>
      </c>
      <c r="U138" s="8">
        <v>59.454000000000001</v>
      </c>
      <c r="V138" s="8">
        <v>60.26400000000001</v>
      </c>
      <c r="W138" s="8">
        <v>61.074000000000012</v>
      </c>
      <c r="X138" s="8">
        <v>61.884000000000007</v>
      </c>
      <c r="Y138" s="8">
        <v>62.69400000000001</v>
      </c>
      <c r="Z138" s="8">
        <v>63.504000000000005</v>
      </c>
      <c r="AA138" s="8">
        <v>64.314000000000007</v>
      </c>
      <c r="AB138" s="8">
        <v>65.124000000000009</v>
      </c>
      <c r="AC138" s="8">
        <v>65.934000000000012</v>
      </c>
      <c r="AD138" s="8">
        <v>66.744000000000014</v>
      </c>
      <c r="AE138" s="8">
        <v>67.554000000000002</v>
      </c>
      <c r="AF138" s="8">
        <v>68.364000000000004</v>
      </c>
      <c r="AG138" s="8">
        <v>69.174000000000021</v>
      </c>
      <c r="AH138" s="8">
        <v>69.984000000000009</v>
      </c>
      <c r="AI138" s="8">
        <v>70.794000000000011</v>
      </c>
      <c r="AJ138" s="8">
        <v>71.603999999999999</v>
      </c>
      <c r="AK138" s="8">
        <v>72.414000000000016</v>
      </c>
      <c r="AL138" s="8">
        <v>73.224000000000018</v>
      </c>
      <c r="AM138" s="8">
        <v>74.034000000000006</v>
      </c>
      <c r="AN138" s="8">
        <v>74.844000000000008</v>
      </c>
      <c r="AO138" s="8">
        <v>75.654000000000011</v>
      </c>
      <c r="AP138" s="8">
        <v>76.464000000000013</v>
      </c>
      <c r="AQ138" s="8">
        <v>77.274000000000015</v>
      </c>
      <c r="AR138" s="8">
        <v>78.084000000000003</v>
      </c>
      <c r="AS138" s="8">
        <v>78.894000000000005</v>
      </c>
      <c r="AT138" s="8">
        <v>79.704000000000008</v>
      </c>
      <c r="AU138" s="8">
        <v>80.51400000000001</v>
      </c>
      <c r="AV138" s="8">
        <v>81.324000000000012</v>
      </c>
      <c r="AW138" s="8">
        <v>82.134</v>
      </c>
      <c r="AX138" s="8">
        <v>82.944000000000017</v>
      </c>
      <c r="AY138" s="8">
        <v>83.754000000000005</v>
      </c>
      <c r="AZ138" s="8">
        <v>84.564000000000007</v>
      </c>
    </row>
    <row r="139" spans="2:52" hidden="1" x14ac:dyDescent="0.25">
      <c r="B139" s="11">
        <v>55</v>
      </c>
      <c r="C139" s="8">
        <v>44.955000000000005</v>
      </c>
      <c r="D139" s="8">
        <v>45.765000000000001</v>
      </c>
      <c r="E139" s="8">
        <v>46.575000000000003</v>
      </c>
      <c r="F139" s="8">
        <v>47.384999999999998</v>
      </c>
      <c r="G139" s="8">
        <v>48.195000000000007</v>
      </c>
      <c r="H139" s="8">
        <v>49.005000000000003</v>
      </c>
      <c r="I139" s="8">
        <v>49.815000000000005</v>
      </c>
      <c r="J139" s="8">
        <v>50.625</v>
      </c>
      <c r="K139" s="8">
        <v>51.435000000000002</v>
      </c>
      <c r="L139" s="8">
        <v>52.245000000000005</v>
      </c>
      <c r="M139" s="8">
        <v>53.055000000000007</v>
      </c>
      <c r="N139" s="8">
        <v>53.865000000000002</v>
      </c>
      <c r="O139" s="8">
        <v>54.675000000000004</v>
      </c>
      <c r="P139" s="8">
        <v>55.484999999999999</v>
      </c>
      <c r="Q139" s="8">
        <v>56.295000000000002</v>
      </c>
      <c r="R139" s="8">
        <v>57.105000000000004</v>
      </c>
      <c r="S139" s="8">
        <v>57.915000000000006</v>
      </c>
      <c r="T139" s="8">
        <v>58.725000000000001</v>
      </c>
      <c r="U139" s="8">
        <v>59.535000000000004</v>
      </c>
      <c r="V139" s="8">
        <v>60.344999999999999</v>
      </c>
      <c r="W139" s="8">
        <v>61.155000000000001</v>
      </c>
      <c r="X139" s="8">
        <v>61.965000000000011</v>
      </c>
      <c r="Y139" s="8">
        <v>62.774999999999999</v>
      </c>
      <c r="Z139" s="8">
        <v>63.585000000000008</v>
      </c>
      <c r="AA139" s="8">
        <v>64.394999999999996</v>
      </c>
      <c r="AB139" s="8">
        <v>65.204999999999998</v>
      </c>
      <c r="AC139" s="8">
        <v>66.015000000000015</v>
      </c>
      <c r="AD139" s="8">
        <v>66.825000000000003</v>
      </c>
      <c r="AE139" s="8">
        <v>67.635000000000005</v>
      </c>
      <c r="AF139" s="8">
        <v>68.444999999999993</v>
      </c>
      <c r="AG139" s="8">
        <v>69.25500000000001</v>
      </c>
      <c r="AH139" s="8">
        <v>70.065000000000012</v>
      </c>
      <c r="AI139" s="8">
        <v>70.875</v>
      </c>
      <c r="AJ139" s="8">
        <v>71.685000000000002</v>
      </c>
      <c r="AK139" s="8">
        <v>72.495000000000005</v>
      </c>
      <c r="AL139" s="8">
        <v>73.305000000000007</v>
      </c>
      <c r="AM139" s="8">
        <v>74.115000000000009</v>
      </c>
      <c r="AN139" s="8">
        <v>74.924999999999997</v>
      </c>
      <c r="AO139" s="8">
        <v>75.735000000000014</v>
      </c>
      <c r="AP139" s="8">
        <v>76.545000000000002</v>
      </c>
      <c r="AQ139" s="8">
        <v>77.355000000000004</v>
      </c>
      <c r="AR139" s="8">
        <v>78.165000000000006</v>
      </c>
      <c r="AS139" s="8">
        <v>78.975000000000009</v>
      </c>
      <c r="AT139" s="8">
        <v>79.785000000000011</v>
      </c>
      <c r="AU139" s="8">
        <v>80.594999999999999</v>
      </c>
      <c r="AV139" s="8">
        <v>81.405000000000001</v>
      </c>
      <c r="AW139" s="8">
        <v>82.215000000000003</v>
      </c>
      <c r="AX139" s="8">
        <v>83.025000000000006</v>
      </c>
      <c r="AY139" s="8">
        <v>83.835000000000008</v>
      </c>
      <c r="AZ139" s="8">
        <v>84.644999999999996</v>
      </c>
    </row>
    <row r="140" spans="2:52" hidden="1" x14ac:dyDescent="0.25">
      <c r="B140" s="11">
        <v>56</v>
      </c>
      <c r="C140" s="8">
        <v>45.036000000000001</v>
      </c>
      <c r="D140" s="8">
        <v>45.846000000000004</v>
      </c>
      <c r="E140" s="8">
        <v>46.656000000000006</v>
      </c>
      <c r="F140" s="8">
        <v>47.466000000000001</v>
      </c>
      <c r="G140" s="8">
        <v>48.276000000000003</v>
      </c>
      <c r="H140" s="8">
        <v>49.085999999999999</v>
      </c>
      <c r="I140" s="8">
        <v>49.896000000000008</v>
      </c>
      <c r="J140" s="8">
        <v>50.706000000000003</v>
      </c>
      <c r="K140" s="8">
        <v>51.516000000000005</v>
      </c>
      <c r="L140" s="8">
        <v>52.325999999999993</v>
      </c>
      <c r="M140" s="8">
        <v>53.136000000000003</v>
      </c>
      <c r="N140" s="8">
        <v>53.945999999999998</v>
      </c>
      <c r="O140" s="8">
        <v>54.756</v>
      </c>
      <c r="P140" s="8">
        <v>55.565999999999995</v>
      </c>
      <c r="Q140" s="8">
        <v>56.375999999999998</v>
      </c>
      <c r="R140" s="8">
        <v>57.186</v>
      </c>
      <c r="S140" s="8">
        <v>57.996000000000002</v>
      </c>
      <c r="T140" s="8">
        <v>58.806000000000004</v>
      </c>
      <c r="U140" s="8">
        <v>59.616</v>
      </c>
      <c r="V140" s="8">
        <v>60.426000000000002</v>
      </c>
      <c r="W140" s="8">
        <v>61.235999999999997</v>
      </c>
      <c r="X140" s="8">
        <v>62.045999999999999</v>
      </c>
      <c r="Y140" s="8">
        <v>62.856000000000002</v>
      </c>
      <c r="Z140" s="8">
        <v>63.665999999999997</v>
      </c>
      <c r="AA140" s="8">
        <v>64.475999999999999</v>
      </c>
      <c r="AB140" s="8">
        <v>65.286000000000001</v>
      </c>
      <c r="AC140" s="8">
        <v>66.096000000000004</v>
      </c>
      <c r="AD140" s="8">
        <v>66.906000000000006</v>
      </c>
      <c r="AE140" s="8">
        <v>67.715999999999994</v>
      </c>
      <c r="AF140" s="8">
        <v>68.525999999999996</v>
      </c>
      <c r="AG140" s="8">
        <v>69.335999999999999</v>
      </c>
      <c r="AH140" s="8">
        <v>70.146000000000001</v>
      </c>
      <c r="AI140" s="8">
        <v>70.956000000000003</v>
      </c>
      <c r="AJ140" s="8">
        <v>71.765999999999991</v>
      </c>
      <c r="AK140" s="8">
        <v>72.576000000000008</v>
      </c>
      <c r="AL140" s="8">
        <v>73.385999999999996</v>
      </c>
      <c r="AM140" s="8">
        <v>74.195999999999998</v>
      </c>
      <c r="AN140" s="8">
        <v>75.006</v>
      </c>
      <c r="AO140" s="8">
        <v>75.816000000000003</v>
      </c>
      <c r="AP140" s="8">
        <v>76.626000000000005</v>
      </c>
      <c r="AQ140" s="8">
        <v>77.435999999999993</v>
      </c>
      <c r="AR140" s="8">
        <v>78.245999999999995</v>
      </c>
      <c r="AS140" s="8">
        <v>79.056000000000012</v>
      </c>
      <c r="AT140" s="8">
        <v>79.866</v>
      </c>
      <c r="AU140" s="8">
        <v>80.676000000000002</v>
      </c>
      <c r="AV140" s="8">
        <v>81.48599999999999</v>
      </c>
      <c r="AW140" s="8">
        <v>82.296000000000006</v>
      </c>
      <c r="AX140" s="8">
        <v>83.106000000000009</v>
      </c>
      <c r="AY140" s="8">
        <v>83.915999999999997</v>
      </c>
      <c r="AZ140" s="8">
        <v>84.725999999999999</v>
      </c>
    </row>
    <row r="141" spans="2:52" hidden="1" x14ac:dyDescent="0.25">
      <c r="B141" s="11">
        <v>57</v>
      </c>
      <c r="C141" s="8">
        <v>45.117000000000004</v>
      </c>
      <c r="D141" s="8">
        <v>45.927</v>
      </c>
      <c r="E141" s="8">
        <v>46.737000000000009</v>
      </c>
      <c r="F141" s="8">
        <v>47.547000000000004</v>
      </c>
      <c r="G141" s="8">
        <v>48.357000000000006</v>
      </c>
      <c r="H141" s="8">
        <v>49.167000000000002</v>
      </c>
      <c r="I141" s="8">
        <v>49.977000000000004</v>
      </c>
      <c r="J141" s="8">
        <v>50.787000000000006</v>
      </c>
      <c r="K141" s="8">
        <v>51.597000000000008</v>
      </c>
      <c r="L141" s="8">
        <v>52.407000000000004</v>
      </c>
      <c r="M141" s="8">
        <v>53.217000000000006</v>
      </c>
      <c r="N141" s="8">
        <v>54.027000000000001</v>
      </c>
      <c r="O141" s="8">
        <v>54.83700000000001</v>
      </c>
      <c r="P141" s="8">
        <v>55.647000000000006</v>
      </c>
      <c r="Q141" s="8">
        <v>56.457000000000008</v>
      </c>
      <c r="R141" s="8">
        <v>57.267000000000003</v>
      </c>
      <c r="S141" s="8">
        <v>58.077000000000005</v>
      </c>
      <c r="T141" s="8">
        <v>58.887000000000008</v>
      </c>
      <c r="U141" s="8">
        <v>59.697000000000003</v>
      </c>
      <c r="V141" s="8">
        <v>60.507000000000005</v>
      </c>
      <c r="W141" s="8">
        <v>61.317000000000007</v>
      </c>
      <c r="X141" s="8">
        <v>62.127000000000002</v>
      </c>
      <c r="Y141" s="8">
        <v>62.937000000000005</v>
      </c>
      <c r="Z141" s="8">
        <v>63.747</v>
      </c>
      <c r="AA141" s="8">
        <v>64.557000000000002</v>
      </c>
      <c r="AB141" s="8">
        <v>65.367000000000004</v>
      </c>
      <c r="AC141" s="8">
        <v>66.177000000000007</v>
      </c>
      <c r="AD141" s="8">
        <v>66.987000000000009</v>
      </c>
      <c r="AE141" s="8">
        <v>67.796999999999997</v>
      </c>
      <c r="AF141" s="8">
        <v>68.606999999999999</v>
      </c>
      <c r="AG141" s="8">
        <v>69.417000000000016</v>
      </c>
      <c r="AH141" s="8">
        <v>70.227000000000004</v>
      </c>
      <c r="AI141" s="8">
        <v>71.037000000000006</v>
      </c>
      <c r="AJ141" s="8">
        <v>71.846999999999994</v>
      </c>
      <c r="AK141" s="8">
        <v>72.657000000000011</v>
      </c>
      <c r="AL141" s="8">
        <v>73.467000000000013</v>
      </c>
      <c r="AM141" s="8">
        <v>74.277000000000001</v>
      </c>
      <c r="AN141" s="8">
        <v>75.087000000000003</v>
      </c>
      <c r="AO141" s="8">
        <v>75.897000000000006</v>
      </c>
      <c r="AP141" s="8">
        <v>76.707000000000008</v>
      </c>
      <c r="AQ141" s="8">
        <v>77.51700000000001</v>
      </c>
      <c r="AR141" s="8">
        <v>78.326999999999998</v>
      </c>
      <c r="AS141" s="8">
        <v>79.137000000000015</v>
      </c>
      <c r="AT141" s="8">
        <v>79.947000000000003</v>
      </c>
      <c r="AU141" s="8">
        <v>80.757000000000005</v>
      </c>
      <c r="AV141" s="8">
        <v>81.567000000000007</v>
      </c>
      <c r="AW141" s="8">
        <v>82.37700000000001</v>
      </c>
      <c r="AX141" s="8">
        <v>83.187000000000012</v>
      </c>
      <c r="AY141" s="8">
        <v>83.997</v>
      </c>
      <c r="AZ141" s="8">
        <v>84.807000000000002</v>
      </c>
    </row>
    <row r="142" spans="2:52" hidden="1" x14ac:dyDescent="0.25">
      <c r="B142" s="11">
        <v>58</v>
      </c>
      <c r="C142" s="8">
        <v>45.198</v>
      </c>
      <c r="D142" s="8">
        <v>46.007999999999996</v>
      </c>
      <c r="E142" s="8">
        <v>46.817999999999998</v>
      </c>
      <c r="F142" s="8">
        <v>47.628</v>
      </c>
      <c r="G142" s="8">
        <v>48.438000000000002</v>
      </c>
      <c r="H142" s="8">
        <v>49.247999999999998</v>
      </c>
      <c r="I142" s="8">
        <v>50.058</v>
      </c>
      <c r="J142" s="8">
        <v>50.867999999999995</v>
      </c>
      <c r="K142" s="8">
        <v>51.678000000000004</v>
      </c>
      <c r="L142" s="8">
        <v>52.488</v>
      </c>
      <c r="M142" s="8">
        <v>53.298000000000002</v>
      </c>
      <c r="N142" s="8">
        <v>54.107999999999997</v>
      </c>
      <c r="O142" s="8">
        <v>54.917999999999999</v>
      </c>
      <c r="P142" s="8">
        <v>55.728000000000002</v>
      </c>
      <c r="Q142" s="8">
        <v>56.538000000000004</v>
      </c>
      <c r="R142" s="8">
        <v>57.347999999999999</v>
      </c>
      <c r="S142" s="8">
        <v>58.158000000000008</v>
      </c>
      <c r="T142" s="8">
        <v>58.967999999999996</v>
      </c>
      <c r="U142" s="8">
        <v>59.778000000000006</v>
      </c>
      <c r="V142" s="8">
        <v>60.587999999999994</v>
      </c>
      <c r="W142" s="8">
        <v>61.398000000000003</v>
      </c>
      <c r="X142" s="8">
        <v>62.208000000000006</v>
      </c>
      <c r="Y142" s="8">
        <v>63.018000000000001</v>
      </c>
      <c r="Z142" s="8">
        <v>63.828000000000003</v>
      </c>
      <c r="AA142" s="8">
        <v>64.637999999999991</v>
      </c>
      <c r="AB142" s="8">
        <v>65.448000000000008</v>
      </c>
      <c r="AC142" s="8">
        <v>66.25800000000001</v>
      </c>
      <c r="AD142" s="8">
        <v>67.067999999999998</v>
      </c>
      <c r="AE142" s="8">
        <v>67.878</v>
      </c>
      <c r="AF142" s="8">
        <v>68.688000000000002</v>
      </c>
      <c r="AG142" s="8">
        <v>69.498000000000005</v>
      </c>
      <c r="AH142" s="8">
        <v>70.308000000000007</v>
      </c>
      <c r="AI142" s="8">
        <v>71.117999999999995</v>
      </c>
      <c r="AJ142" s="8">
        <v>71.927999999999997</v>
      </c>
      <c r="AK142" s="8">
        <v>72.738</v>
      </c>
      <c r="AL142" s="8">
        <v>73.548000000000002</v>
      </c>
      <c r="AM142" s="8">
        <v>74.358000000000004</v>
      </c>
      <c r="AN142" s="8">
        <v>75.167999999999992</v>
      </c>
      <c r="AO142" s="8">
        <v>75.978000000000009</v>
      </c>
      <c r="AP142" s="8">
        <v>76.787999999999997</v>
      </c>
      <c r="AQ142" s="8">
        <v>77.597999999999999</v>
      </c>
      <c r="AR142" s="8">
        <v>78.408000000000001</v>
      </c>
      <c r="AS142" s="8">
        <v>79.218000000000004</v>
      </c>
      <c r="AT142" s="8">
        <v>80.028000000000006</v>
      </c>
      <c r="AU142" s="8">
        <v>80.837999999999994</v>
      </c>
      <c r="AV142" s="8">
        <v>81.647999999999996</v>
      </c>
      <c r="AW142" s="8">
        <v>82.458000000000013</v>
      </c>
      <c r="AX142" s="8">
        <v>83.268000000000001</v>
      </c>
      <c r="AY142" s="8">
        <v>84.078000000000003</v>
      </c>
      <c r="AZ142" s="8">
        <v>84.887999999999991</v>
      </c>
    </row>
    <row r="143" spans="2:52" hidden="1" x14ac:dyDescent="0.25">
      <c r="B143" s="11">
        <v>59</v>
      </c>
      <c r="C143" s="8">
        <v>45.279000000000003</v>
      </c>
      <c r="D143" s="8">
        <v>46.088999999999999</v>
      </c>
      <c r="E143" s="8">
        <v>46.899000000000001</v>
      </c>
      <c r="F143" s="8">
        <v>47.708999999999996</v>
      </c>
      <c r="G143" s="8">
        <v>48.518999999999998</v>
      </c>
      <c r="H143" s="8">
        <v>49.329000000000001</v>
      </c>
      <c r="I143" s="8">
        <v>50.139000000000003</v>
      </c>
      <c r="J143" s="8">
        <v>50.948999999999998</v>
      </c>
      <c r="K143" s="8">
        <v>51.759</v>
      </c>
      <c r="L143" s="8">
        <v>52.569000000000003</v>
      </c>
      <c r="M143" s="8">
        <v>53.379000000000012</v>
      </c>
      <c r="N143" s="8">
        <v>54.189000000000007</v>
      </c>
      <c r="O143" s="8">
        <v>54.999000000000009</v>
      </c>
      <c r="P143" s="8">
        <v>55.809000000000005</v>
      </c>
      <c r="Q143" s="8">
        <v>56.619000000000007</v>
      </c>
      <c r="R143" s="8">
        <v>57.429000000000009</v>
      </c>
      <c r="S143" s="8">
        <v>58.239000000000011</v>
      </c>
      <c r="T143" s="8">
        <v>59.049000000000014</v>
      </c>
      <c r="U143" s="8">
        <v>59.859000000000009</v>
      </c>
      <c r="V143" s="8">
        <v>60.669000000000011</v>
      </c>
      <c r="W143" s="8">
        <v>61.479000000000006</v>
      </c>
      <c r="X143" s="8">
        <v>62.289000000000009</v>
      </c>
      <c r="Y143" s="8">
        <v>63.099000000000011</v>
      </c>
      <c r="Z143" s="8">
        <v>63.909000000000006</v>
      </c>
      <c r="AA143" s="8">
        <v>64.719000000000008</v>
      </c>
      <c r="AB143" s="8">
        <v>65.529000000000011</v>
      </c>
      <c r="AC143" s="8">
        <v>66.339000000000013</v>
      </c>
      <c r="AD143" s="8">
        <v>67.149000000000015</v>
      </c>
      <c r="AE143" s="8">
        <v>67.959000000000003</v>
      </c>
      <c r="AF143" s="8">
        <v>68.769000000000005</v>
      </c>
      <c r="AG143" s="8">
        <v>69.579000000000008</v>
      </c>
      <c r="AH143" s="8">
        <v>70.38900000000001</v>
      </c>
      <c r="AI143" s="8">
        <v>71.199000000000012</v>
      </c>
      <c r="AJ143" s="8">
        <v>72.009</v>
      </c>
      <c r="AK143" s="8">
        <v>72.819000000000017</v>
      </c>
      <c r="AL143" s="8">
        <v>73.629000000000005</v>
      </c>
      <c r="AM143" s="8">
        <v>74.439000000000007</v>
      </c>
      <c r="AN143" s="8">
        <v>75.249000000000009</v>
      </c>
      <c r="AO143" s="8">
        <v>76.059000000000012</v>
      </c>
      <c r="AP143" s="8">
        <v>76.869000000000014</v>
      </c>
      <c r="AQ143" s="8">
        <v>77.679000000000002</v>
      </c>
      <c r="AR143" s="8">
        <v>78.489000000000004</v>
      </c>
      <c r="AS143" s="8">
        <v>79.299000000000021</v>
      </c>
      <c r="AT143" s="8">
        <v>80.109000000000009</v>
      </c>
      <c r="AU143" s="8">
        <v>80.919000000000011</v>
      </c>
      <c r="AV143" s="8">
        <v>81.728999999999999</v>
      </c>
      <c r="AW143" s="8">
        <v>82.539000000000016</v>
      </c>
      <c r="AX143" s="8">
        <v>83.349000000000018</v>
      </c>
      <c r="AY143" s="8">
        <v>84.159000000000006</v>
      </c>
      <c r="AZ143" s="8">
        <v>84.969000000000008</v>
      </c>
    </row>
    <row r="144" spans="2:52" hidden="1" x14ac:dyDescent="0.25">
      <c r="B144" s="11">
        <v>60</v>
      </c>
      <c r="C144" s="8">
        <v>45.36</v>
      </c>
      <c r="D144" s="8">
        <v>46.17</v>
      </c>
      <c r="E144" s="8">
        <v>46.980000000000004</v>
      </c>
      <c r="F144" s="8">
        <v>47.79</v>
      </c>
      <c r="G144" s="8">
        <v>48.6</v>
      </c>
      <c r="H144" s="8">
        <v>49.41</v>
      </c>
      <c r="I144" s="8">
        <v>50.220000000000006</v>
      </c>
      <c r="J144" s="8">
        <v>51.03</v>
      </c>
      <c r="K144" s="8">
        <v>51.84</v>
      </c>
      <c r="L144" s="8">
        <v>52.65</v>
      </c>
      <c r="M144" s="8">
        <v>53.46</v>
      </c>
      <c r="N144" s="8">
        <v>54.27</v>
      </c>
      <c r="O144" s="8">
        <v>55.080000000000005</v>
      </c>
      <c r="P144" s="8">
        <v>55.89</v>
      </c>
      <c r="Q144" s="8">
        <v>56.7</v>
      </c>
      <c r="R144" s="8">
        <v>57.51</v>
      </c>
      <c r="S144" s="8">
        <v>58.32</v>
      </c>
      <c r="T144" s="8">
        <v>59.13</v>
      </c>
      <c r="U144" s="8">
        <v>59.940000000000012</v>
      </c>
      <c r="V144" s="8">
        <v>60.75</v>
      </c>
      <c r="W144" s="8">
        <v>61.560000000000009</v>
      </c>
      <c r="X144" s="8">
        <v>62.37</v>
      </c>
      <c r="Y144" s="8">
        <v>63.180000000000007</v>
      </c>
      <c r="Z144" s="8">
        <v>63.990000000000009</v>
      </c>
      <c r="AA144" s="8">
        <v>64.8</v>
      </c>
      <c r="AB144" s="8">
        <v>65.610000000000014</v>
      </c>
      <c r="AC144" s="8">
        <v>66.42</v>
      </c>
      <c r="AD144" s="8">
        <v>67.23</v>
      </c>
      <c r="AE144" s="8">
        <v>68.040000000000006</v>
      </c>
      <c r="AF144" s="8">
        <v>68.850000000000009</v>
      </c>
      <c r="AG144" s="8">
        <v>69.660000000000011</v>
      </c>
      <c r="AH144" s="8">
        <v>70.47</v>
      </c>
      <c r="AI144" s="8">
        <v>71.28</v>
      </c>
      <c r="AJ144" s="8">
        <v>72.09</v>
      </c>
      <c r="AK144" s="8">
        <v>72.900000000000006</v>
      </c>
      <c r="AL144" s="8">
        <v>73.710000000000008</v>
      </c>
      <c r="AM144" s="8">
        <v>74.52</v>
      </c>
      <c r="AN144" s="8">
        <v>75.33</v>
      </c>
      <c r="AO144" s="8">
        <v>76.140000000000015</v>
      </c>
      <c r="AP144" s="8">
        <v>76.95</v>
      </c>
      <c r="AQ144" s="8">
        <v>77.760000000000005</v>
      </c>
      <c r="AR144" s="8">
        <v>78.569999999999993</v>
      </c>
      <c r="AS144" s="8">
        <v>79.38000000000001</v>
      </c>
      <c r="AT144" s="8">
        <v>80.190000000000012</v>
      </c>
      <c r="AU144" s="8">
        <v>81</v>
      </c>
      <c r="AV144" s="8">
        <v>81.81</v>
      </c>
      <c r="AW144" s="8">
        <v>82.62</v>
      </c>
      <c r="AX144" s="8">
        <v>83.43</v>
      </c>
      <c r="AY144" s="8">
        <v>84.240000000000009</v>
      </c>
      <c r="AZ144" s="8">
        <v>85.05</v>
      </c>
    </row>
    <row r="145" spans="2:52" hidden="1" x14ac:dyDescent="0.25">
      <c r="B145" s="11">
        <v>61</v>
      </c>
      <c r="C145" s="8">
        <v>45.441000000000003</v>
      </c>
      <c r="D145" s="8">
        <v>46.251000000000005</v>
      </c>
      <c r="E145" s="8">
        <v>47.061</v>
      </c>
      <c r="F145" s="8">
        <v>47.871000000000002</v>
      </c>
      <c r="G145" s="8">
        <v>48.681000000000004</v>
      </c>
      <c r="H145" s="8">
        <v>49.491</v>
      </c>
      <c r="I145" s="8">
        <v>50.301000000000002</v>
      </c>
      <c r="J145" s="8">
        <v>51.110999999999997</v>
      </c>
      <c r="K145" s="8">
        <v>51.920999999999999</v>
      </c>
      <c r="L145" s="8">
        <v>52.730999999999995</v>
      </c>
      <c r="M145" s="8">
        <v>53.540999999999997</v>
      </c>
      <c r="N145" s="8">
        <v>54.350999999999992</v>
      </c>
      <c r="O145" s="8">
        <v>55.161000000000001</v>
      </c>
      <c r="P145" s="8">
        <v>55.970999999999997</v>
      </c>
      <c r="Q145" s="8">
        <v>56.780999999999999</v>
      </c>
      <c r="R145" s="8">
        <v>57.590999999999994</v>
      </c>
      <c r="S145" s="8">
        <v>58.401000000000003</v>
      </c>
      <c r="T145" s="8">
        <v>59.210999999999991</v>
      </c>
      <c r="U145" s="8">
        <v>60.021000000000001</v>
      </c>
      <c r="V145" s="8">
        <v>60.831000000000003</v>
      </c>
      <c r="W145" s="8">
        <v>61.640999999999998</v>
      </c>
      <c r="X145" s="8">
        <v>62.451000000000001</v>
      </c>
      <c r="Y145" s="8">
        <v>63.260999999999996</v>
      </c>
      <c r="Z145" s="8">
        <v>64.070999999999998</v>
      </c>
      <c r="AA145" s="8">
        <v>64.881</v>
      </c>
      <c r="AB145" s="8">
        <v>65.691000000000003</v>
      </c>
      <c r="AC145" s="8">
        <v>66.501000000000005</v>
      </c>
      <c r="AD145" s="8">
        <v>67.310999999999993</v>
      </c>
      <c r="AE145" s="8">
        <v>68.120999999999995</v>
      </c>
      <c r="AF145" s="8">
        <v>68.931000000000012</v>
      </c>
      <c r="AG145" s="8">
        <v>69.741</v>
      </c>
      <c r="AH145" s="8">
        <v>70.551000000000002</v>
      </c>
      <c r="AI145" s="8">
        <v>71.36099999999999</v>
      </c>
      <c r="AJ145" s="8">
        <v>72.171000000000006</v>
      </c>
      <c r="AK145" s="8">
        <v>72.981000000000009</v>
      </c>
      <c r="AL145" s="8">
        <v>73.790999999999997</v>
      </c>
      <c r="AM145" s="8">
        <v>74.600999999999999</v>
      </c>
      <c r="AN145" s="8">
        <v>75.411000000000001</v>
      </c>
      <c r="AO145" s="8">
        <v>76.221000000000004</v>
      </c>
      <c r="AP145" s="8">
        <v>77.031000000000006</v>
      </c>
      <c r="AQ145" s="8">
        <v>77.840999999999994</v>
      </c>
      <c r="AR145" s="8">
        <v>78.650999999999996</v>
      </c>
      <c r="AS145" s="8">
        <v>79.460999999999999</v>
      </c>
      <c r="AT145" s="8">
        <v>80.271000000000001</v>
      </c>
      <c r="AU145" s="8">
        <v>81.081000000000003</v>
      </c>
      <c r="AV145" s="8">
        <v>81.890999999999991</v>
      </c>
      <c r="AW145" s="8">
        <v>82.701000000000008</v>
      </c>
      <c r="AX145" s="8">
        <v>83.510999999999996</v>
      </c>
      <c r="AY145" s="8">
        <v>84.320999999999998</v>
      </c>
      <c r="AZ145" s="8">
        <v>85.131</v>
      </c>
    </row>
    <row r="146" spans="2:52" hidden="1" x14ac:dyDescent="0.25">
      <c r="B146" s="11">
        <v>62</v>
      </c>
      <c r="C146" s="8">
        <v>45.522000000000006</v>
      </c>
      <c r="D146" s="8">
        <v>46.332000000000008</v>
      </c>
      <c r="E146" s="8">
        <v>47.142000000000003</v>
      </c>
      <c r="F146" s="8">
        <v>47.952000000000005</v>
      </c>
      <c r="G146" s="8">
        <v>48.762000000000008</v>
      </c>
      <c r="H146" s="8">
        <v>49.572000000000003</v>
      </c>
      <c r="I146" s="8">
        <v>50.382000000000005</v>
      </c>
      <c r="J146" s="8">
        <v>51.192</v>
      </c>
      <c r="K146" s="8">
        <v>52.002000000000002</v>
      </c>
      <c r="L146" s="8">
        <v>52.812000000000005</v>
      </c>
      <c r="M146" s="8">
        <v>53.622000000000007</v>
      </c>
      <c r="N146" s="8">
        <v>54.432000000000002</v>
      </c>
      <c r="O146" s="8">
        <v>55.242000000000004</v>
      </c>
      <c r="P146" s="8">
        <v>56.052</v>
      </c>
      <c r="Q146" s="8">
        <v>56.862000000000009</v>
      </c>
      <c r="R146" s="8">
        <v>57.671999999999997</v>
      </c>
      <c r="S146" s="8">
        <v>58.482000000000006</v>
      </c>
      <c r="T146" s="8">
        <v>59.292000000000009</v>
      </c>
      <c r="U146" s="8">
        <v>60.102000000000004</v>
      </c>
      <c r="V146" s="8">
        <v>60.912000000000006</v>
      </c>
      <c r="W146" s="8">
        <v>61.722000000000001</v>
      </c>
      <c r="X146" s="8">
        <v>62.532000000000004</v>
      </c>
      <c r="Y146" s="8">
        <v>63.342000000000013</v>
      </c>
      <c r="Z146" s="8">
        <v>64.152000000000001</v>
      </c>
      <c r="AA146" s="8">
        <v>64.962000000000003</v>
      </c>
      <c r="AB146" s="8">
        <v>65.772000000000006</v>
      </c>
      <c r="AC146" s="8">
        <v>66.582000000000008</v>
      </c>
      <c r="AD146" s="8">
        <v>67.39200000000001</v>
      </c>
      <c r="AE146" s="8">
        <v>68.201999999999998</v>
      </c>
      <c r="AF146" s="8">
        <v>69.012000000000015</v>
      </c>
      <c r="AG146" s="8">
        <v>69.822000000000003</v>
      </c>
      <c r="AH146" s="8">
        <v>70.632000000000005</v>
      </c>
      <c r="AI146" s="8">
        <v>71.442000000000007</v>
      </c>
      <c r="AJ146" s="8">
        <v>72.25200000000001</v>
      </c>
      <c r="AK146" s="8">
        <v>73.062000000000012</v>
      </c>
      <c r="AL146" s="8">
        <v>73.872</v>
      </c>
      <c r="AM146" s="8">
        <v>74.682000000000002</v>
      </c>
      <c r="AN146" s="8">
        <v>75.492000000000004</v>
      </c>
      <c r="AO146" s="8">
        <v>76.302000000000007</v>
      </c>
      <c r="AP146" s="8">
        <v>77.112000000000009</v>
      </c>
      <c r="AQ146" s="8">
        <v>77.921999999999997</v>
      </c>
      <c r="AR146" s="8">
        <v>78.731999999999999</v>
      </c>
      <c r="AS146" s="8">
        <v>79.542000000000016</v>
      </c>
      <c r="AT146" s="8">
        <v>80.352000000000004</v>
      </c>
      <c r="AU146" s="8">
        <v>81.162000000000006</v>
      </c>
      <c r="AV146" s="8">
        <v>81.971999999999994</v>
      </c>
      <c r="AW146" s="8">
        <v>82.782000000000011</v>
      </c>
      <c r="AX146" s="8">
        <v>83.592000000000013</v>
      </c>
      <c r="AY146" s="8">
        <v>84.402000000000001</v>
      </c>
      <c r="AZ146" s="8">
        <v>85.212000000000003</v>
      </c>
    </row>
    <row r="147" spans="2:52" hidden="1" x14ac:dyDescent="0.25">
      <c r="B147" s="11">
        <v>63</v>
      </c>
      <c r="C147" s="8">
        <v>45.603000000000002</v>
      </c>
      <c r="D147" s="8">
        <v>46.413000000000004</v>
      </c>
      <c r="E147" s="8">
        <v>47.222999999999999</v>
      </c>
      <c r="F147" s="8">
        <v>48.033000000000001</v>
      </c>
      <c r="G147" s="8">
        <v>48.842999999999996</v>
      </c>
      <c r="H147" s="8">
        <v>49.653000000000006</v>
      </c>
      <c r="I147" s="8">
        <v>50.463000000000001</v>
      </c>
      <c r="J147" s="8">
        <v>51.273000000000003</v>
      </c>
      <c r="K147" s="8">
        <v>52.082999999999998</v>
      </c>
      <c r="L147" s="8">
        <v>52.893000000000001</v>
      </c>
      <c r="M147" s="8">
        <v>53.703000000000003</v>
      </c>
      <c r="N147" s="8">
        <v>54.512999999999998</v>
      </c>
      <c r="O147" s="8">
        <v>55.323</v>
      </c>
      <c r="P147" s="8">
        <v>56.132999999999996</v>
      </c>
      <c r="Q147" s="8">
        <v>56.942999999999998</v>
      </c>
      <c r="R147" s="8">
        <v>57.753</v>
      </c>
      <c r="S147" s="8">
        <v>58.562999999999995</v>
      </c>
      <c r="T147" s="8">
        <v>59.372999999999998</v>
      </c>
      <c r="U147" s="8">
        <v>60.183000000000007</v>
      </c>
      <c r="V147" s="8">
        <v>60.992999999999995</v>
      </c>
      <c r="W147" s="8">
        <v>61.803000000000004</v>
      </c>
      <c r="X147" s="8">
        <v>62.612999999999992</v>
      </c>
      <c r="Y147" s="8">
        <v>63.423000000000002</v>
      </c>
      <c r="Z147" s="8">
        <v>64.233000000000004</v>
      </c>
      <c r="AA147" s="8">
        <v>65.042999999999992</v>
      </c>
      <c r="AB147" s="8">
        <v>65.853000000000009</v>
      </c>
      <c r="AC147" s="8">
        <v>66.662999999999997</v>
      </c>
      <c r="AD147" s="8">
        <v>67.472999999999999</v>
      </c>
      <c r="AE147" s="8">
        <v>68.283000000000001</v>
      </c>
      <c r="AF147" s="8">
        <v>69.093000000000004</v>
      </c>
      <c r="AG147" s="8">
        <v>69.903000000000006</v>
      </c>
      <c r="AH147" s="8">
        <v>70.712999999999994</v>
      </c>
      <c r="AI147" s="8">
        <v>71.522999999999996</v>
      </c>
      <c r="AJ147" s="8">
        <v>72.333000000000013</v>
      </c>
      <c r="AK147" s="8">
        <v>73.143000000000001</v>
      </c>
      <c r="AL147" s="8">
        <v>73.953000000000003</v>
      </c>
      <c r="AM147" s="8">
        <v>74.762999999999991</v>
      </c>
      <c r="AN147" s="8">
        <v>75.573000000000008</v>
      </c>
      <c r="AO147" s="8">
        <v>76.38300000000001</v>
      </c>
      <c r="AP147" s="8">
        <v>77.192999999999998</v>
      </c>
      <c r="AQ147" s="8">
        <v>78.003</v>
      </c>
      <c r="AR147" s="8">
        <v>78.813000000000002</v>
      </c>
      <c r="AS147" s="8">
        <v>79.623000000000005</v>
      </c>
      <c r="AT147" s="8">
        <v>80.433000000000007</v>
      </c>
      <c r="AU147" s="8">
        <v>81.242999999999995</v>
      </c>
      <c r="AV147" s="8">
        <v>82.052999999999997</v>
      </c>
      <c r="AW147" s="8">
        <v>82.863</v>
      </c>
      <c r="AX147" s="8">
        <v>83.673000000000002</v>
      </c>
      <c r="AY147" s="8">
        <v>84.483000000000004</v>
      </c>
      <c r="AZ147" s="8">
        <v>85.292999999999992</v>
      </c>
    </row>
    <row r="148" spans="2:52" hidden="1" x14ac:dyDescent="0.25">
      <c r="B148" s="11">
        <v>64</v>
      </c>
      <c r="C148" s="8">
        <v>45.683999999999997</v>
      </c>
      <c r="D148" s="8">
        <v>46.494</v>
      </c>
      <c r="E148" s="8">
        <v>47.304000000000002</v>
      </c>
      <c r="F148" s="8">
        <v>48.114000000000004</v>
      </c>
      <c r="G148" s="8">
        <v>48.923999999999999</v>
      </c>
      <c r="H148" s="8">
        <v>49.734000000000002</v>
      </c>
      <c r="I148" s="8">
        <v>50.543999999999997</v>
      </c>
      <c r="J148" s="8">
        <v>51.354000000000006</v>
      </c>
      <c r="K148" s="8">
        <v>52.164000000000009</v>
      </c>
      <c r="L148" s="8">
        <v>52.974000000000004</v>
      </c>
      <c r="M148" s="8">
        <v>53.784000000000006</v>
      </c>
      <c r="N148" s="8">
        <v>54.594000000000001</v>
      </c>
      <c r="O148" s="8">
        <v>55.404000000000011</v>
      </c>
      <c r="P148" s="8">
        <v>56.214000000000006</v>
      </c>
      <c r="Q148" s="8">
        <v>57.024000000000008</v>
      </c>
      <c r="R148" s="8">
        <v>57.834000000000003</v>
      </c>
      <c r="S148" s="8">
        <v>58.644000000000013</v>
      </c>
      <c r="T148" s="8">
        <v>59.454000000000001</v>
      </c>
      <c r="U148" s="8">
        <v>60.26400000000001</v>
      </c>
      <c r="V148" s="8">
        <v>61.074000000000012</v>
      </c>
      <c r="W148" s="8">
        <v>61.884000000000007</v>
      </c>
      <c r="X148" s="8">
        <v>62.69400000000001</v>
      </c>
      <c r="Y148" s="8">
        <v>63.504000000000005</v>
      </c>
      <c r="Z148" s="8">
        <v>64.314000000000007</v>
      </c>
      <c r="AA148" s="8">
        <v>65.124000000000009</v>
      </c>
      <c r="AB148" s="8">
        <v>65.934000000000012</v>
      </c>
      <c r="AC148" s="8">
        <v>66.744000000000014</v>
      </c>
      <c r="AD148" s="8">
        <v>67.554000000000002</v>
      </c>
      <c r="AE148" s="8">
        <v>68.364000000000004</v>
      </c>
      <c r="AF148" s="8">
        <v>69.174000000000021</v>
      </c>
      <c r="AG148" s="8">
        <v>69.984000000000009</v>
      </c>
      <c r="AH148" s="8">
        <v>70.794000000000011</v>
      </c>
      <c r="AI148" s="8">
        <v>71.603999999999999</v>
      </c>
      <c r="AJ148" s="8">
        <v>72.414000000000016</v>
      </c>
      <c r="AK148" s="8">
        <v>73.224000000000018</v>
      </c>
      <c r="AL148" s="8">
        <v>74.034000000000006</v>
      </c>
      <c r="AM148" s="8">
        <v>74.844000000000008</v>
      </c>
      <c r="AN148" s="8">
        <v>75.654000000000011</v>
      </c>
      <c r="AO148" s="8">
        <v>76.464000000000013</v>
      </c>
      <c r="AP148" s="8">
        <v>77.274000000000015</v>
      </c>
      <c r="AQ148" s="8">
        <v>78.084000000000003</v>
      </c>
      <c r="AR148" s="8">
        <v>78.894000000000005</v>
      </c>
      <c r="AS148" s="8">
        <v>79.704000000000008</v>
      </c>
      <c r="AT148" s="8">
        <v>80.51400000000001</v>
      </c>
      <c r="AU148" s="8">
        <v>81.324000000000012</v>
      </c>
      <c r="AV148" s="8">
        <v>82.134</v>
      </c>
      <c r="AW148" s="8">
        <v>82.944000000000017</v>
      </c>
      <c r="AX148" s="8">
        <v>83.754000000000005</v>
      </c>
      <c r="AY148" s="8">
        <v>84.564000000000007</v>
      </c>
      <c r="AZ148" s="8">
        <v>85.374000000000009</v>
      </c>
    </row>
    <row r="149" spans="2:52" hidden="1" x14ac:dyDescent="0.25">
      <c r="B149" s="11">
        <v>65</v>
      </c>
      <c r="C149" s="8">
        <v>45.765000000000001</v>
      </c>
      <c r="D149" s="8">
        <v>46.575000000000003</v>
      </c>
      <c r="E149" s="8">
        <v>47.384999999999998</v>
      </c>
      <c r="F149" s="8">
        <v>48.195000000000007</v>
      </c>
      <c r="G149" s="8">
        <v>49.005000000000003</v>
      </c>
      <c r="H149" s="8">
        <v>49.815000000000005</v>
      </c>
      <c r="I149" s="8">
        <v>50.625</v>
      </c>
      <c r="J149" s="8">
        <v>51.435000000000002</v>
      </c>
      <c r="K149" s="8">
        <v>52.245000000000005</v>
      </c>
      <c r="L149" s="8">
        <v>53.055000000000007</v>
      </c>
      <c r="M149" s="8">
        <v>53.865000000000002</v>
      </c>
      <c r="N149" s="8">
        <v>54.675000000000004</v>
      </c>
      <c r="O149" s="8">
        <v>55.484999999999999</v>
      </c>
      <c r="P149" s="8">
        <v>56.295000000000002</v>
      </c>
      <c r="Q149" s="8">
        <v>57.105000000000004</v>
      </c>
      <c r="R149" s="8">
        <v>57.915000000000006</v>
      </c>
      <c r="S149" s="8">
        <v>58.725000000000001</v>
      </c>
      <c r="T149" s="8">
        <v>59.535000000000004</v>
      </c>
      <c r="U149" s="8">
        <v>60.344999999999999</v>
      </c>
      <c r="V149" s="8">
        <v>61.155000000000001</v>
      </c>
      <c r="W149" s="8">
        <v>61.965000000000011</v>
      </c>
      <c r="X149" s="8">
        <v>62.774999999999999</v>
      </c>
      <c r="Y149" s="8">
        <v>63.585000000000008</v>
      </c>
      <c r="Z149" s="8">
        <v>64.394999999999996</v>
      </c>
      <c r="AA149" s="8">
        <v>65.204999999999998</v>
      </c>
      <c r="AB149" s="8">
        <v>66.015000000000015</v>
      </c>
      <c r="AC149" s="8">
        <v>66.825000000000003</v>
      </c>
      <c r="AD149" s="8">
        <v>67.635000000000005</v>
      </c>
      <c r="AE149" s="8">
        <v>68.444999999999993</v>
      </c>
      <c r="AF149" s="8">
        <v>69.25500000000001</v>
      </c>
      <c r="AG149" s="8">
        <v>70.065000000000012</v>
      </c>
      <c r="AH149" s="8">
        <v>70.875</v>
      </c>
      <c r="AI149" s="8">
        <v>71.685000000000002</v>
      </c>
      <c r="AJ149" s="8">
        <v>72.495000000000005</v>
      </c>
      <c r="AK149" s="8">
        <v>73.305000000000007</v>
      </c>
      <c r="AL149" s="8">
        <v>74.115000000000009</v>
      </c>
      <c r="AM149" s="8">
        <v>74.924999999999997</v>
      </c>
      <c r="AN149" s="8">
        <v>75.735000000000014</v>
      </c>
      <c r="AO149" s="8">
        <v>76.545000000000002</v>
      </c>
      <c r="AP149" s="8">
        <v>77.355000000000004</v>
      </c>
      <c r="AQ149" s="8">
        <v>78.165000000000006</v>
      </c>
      <c r="AR149" s="8">
        <v>78.975000000000009</v>
      </c>
      <c r="AS149" s="8">
        <v>79.785000000000011</v>
      </c>
      <c r="AT149" s="8">
        <v>80.594999999999999</v>
      </c>
      <c r="AU149" s="8">
        <v>81.405000000000001</v>
      </c>
      <c r="AV149" s="8">
        <v>82.215000000000003</v>
      </c>
      <c r="AW149" s="8">
        <v>83.025000000000006</v>
      </c>
      <c r="AX149" s="8">
        <v>83.835000000000008</v>
      </c>
      <c r="AY149" s="8">
        <v>84.644999999999996</v>
      </c>
      <c r="AZ149" s="8">
        <v>85.454999999999998</v>
      </c>
    </row>
    <row r="150" spans="2:52" hidden="1" x14ac:dyDescent="0.25">
      <c r="B150" s="11">
        <v>66</v>
      </c>
      <c r="C150" s="8">
        <v>45.846000000000004</v>
      </c>
      <c r="D150" s="8">
        <v>46.656000000000006</v>
      </c>
      <c r="E150" s="8">
        <v>47.466000000000001</v>
      </c>
      <c r="F150" s="8">
        <v>48.276000000000003</v>
      </c>
      <c r="G150" s="8">
        <v>49.085999999999999</v>
      </c>
      <c r="H150" s="8">
        <v>49.896000000000008</v>
      </c>
      <c r="I150" s="8">
        <v>50.706000000000003</v>
      </c>
      <c r="J150" s="8">
        <v>51.516000000000005</v>
      </c>
      <c r="K150" s="8">
        <v>52.325999999999993</v>
      </c>
      <c r="L150" s="8">
        <v>53.136000000000003</v>
      </c>
      <c r="M150" s="8">
        <v>53.945999999999998</v>
      </c>
      <c r="N150" s="8">
        <v>54.756</v>
      </c>
      <c r="O150" s="8">
        <v>55.565999999999995</v>
      </c>
      <c r="P150" s="8">
        <v>56.375999999999998</v>
      </c>
      <c r="Q150" s="8">
        <v>57.186</v>
      </c>
      <c r="R150" s="8">
        <v>57.996000000000002</v>
      </c>
      <c r="S150" s="8">
        <v>58.806000000000004</v>
      </c>
      <c r="T150" s="8">
        <v>59.616</v>
      </c>
      <c r="U150" s="8">
        <v>60.426000000000002</v>
      </c>
      <c r="V150" s="8">
        <v>61.235999999999997</v>
      </c>
      <c r="W150" s="8">
        <v>62.045999999999999</v>
      </c>
      <c r="X150" s="8">
        <v>62.856000000000002</v>
      </c>
      <c r="Y150" s="8">
        <v>63.665999999999997</v>
      </c>
      <c r="Z150" s="8">
        <v>64.475999999999999</v>
      </c>
      <c r="AA150" s="8">
        <v>65.286000000000001</v>
      </c>
      <c r="AB150" s="8">
        <v>66.096000000000004</v>
      </c>
      <c r="AC150" s="8">
        <v>66.906000000000006</v>
      </c>
      <c r="AD150" s="8">
        <v>67.715999999999994</v>
      </c>
      <c r="AE150" s="8">
        <v>68.525999999999996</v>
      </c>
      <c r="AF150" s="8">
        <v>69.335999999999999</v>
      </c>
      <c r="AG150" s="8">
        <v>70.146000000000001</v>
      </c>
      <c r="AH150" s="8">
        <v>70.956000000000003</v>
      </c>
      <c r="AI150" s="8">
        <v>71.765999999999991</v>
      </c>
      <c r="AJ150" s="8">
        <v>72.576000000000008</v>
      </c>
      <c r="AK150" s="8">
        <v>73.385999999999996</v>
      </c>
      <c r="AL150" s="8">
        <v>74.195999999999998</v>
      </c>
      <c r="AM150" s="8">
        <v>75.006</v>
      </c>
      <c r="AN150" s="8">
        <v>75.816000000000003</v>
      </c>
      <c r="AO150" s="8">
        <v>76.626000000000005</v>
      </c>
      <c r="AP150" s="8">
        <v>77.435999999999993</v>
      </c>
      <c r="AQ150" s="8">
        <v>78.245999999999995</v>
      </c>
      <c r="AR150" s="8">
        <v>79.056000000000012</v>
      </c>
      <c r="AS150" s="8">
        <v>79.866</v>
      </c>
      <c r="AT150" s="8">
        <v>80.676000000000002</v>
      </c>
      <c r="AU150" s="8">
        <v>81.48599999999999</v>
      </c>
      <c r="AV150" s="8">
        <v>82.296000000000006</v>
      </c>
      <c r="AW150" s="8">
        <v>83.106000000000009</v>
      </c>
      <c r="AX150" s="8">
        <v>83.915999999999997</v>
      </c>
      <c r="AY150" s="8">
        <v>84.725999999999999</v>
      </c>
      <c r="AZ150" s="8">
        <v>85.536000000000001</v>
      </c>
    </row>
    <row r="151" spans="2:52" hidden="1" x14ac:dyDescent="0.25">
      <c r="B151" s="11">
        <v>67</v>
      </c>
      <c r="C151" s="8">
        <v>45.927</v>
      </c>
      <c r="D151" s="8">
        <v>46.737000000000009</v>
      </c>
      <c r="E151" s="8">
        <v>47.547000000000004</v>
      </c>
      <c r="F151" s="8">
        <v>48.357000000000006</v>
      </c>
      <c r="G151" s="8">
        <v>49.167000000000002</v>
      </c>
      <c r="H151" s="8">
        <v>49.977000000000004</v>
      </c>
      <c r="I151" s="8">
        <v>50.787000000000006</v>
      </c>
      <c r="J151" s="8">
        <v>51.597000000000008</v>
      </c>
      <c r="K151" s="8">
        <v>52.407000000000004</v>
      </c>
      <c r="L151" s="8">
        <v>53.217000000000006</v>
      </c>
      <c r="M151" s="8">
        <v>54.027000000000001</v>
      </c>
      <c r="N151" s="8">
        <v>54.83700000000001</v>
      </c>
      <c r="O151" s="8">
        <v>55.647000000000006</v>
      </c>
      <c r="P151" s="8">
        <v>56.457000000000008</v>
      </c>
      <c r="Q151" s="8">
        <v>57.267000000000003</v>
      </c>
      <c r="R151" s="8">
        <v>58.077000000000005</v>
      </c>
      <c r="S151" s="8">
        <v>58.887000000000008</v>
      </c>
      <c r="T151" s="8">
        <v>59.697000000000003</v>
      </c>
      <c r="U151" s="8">
        <v>60.507000000000005</v>
      </c>
      <c r="V151" s="8">
        <v>61.317000000000007</v>
      </c>
      <c r="W151" s="8">
        <v>62.127000000000002</v>
      </c>
      <c r="X151" s="8">
        <v>62.937000000000005</v>
      </c>
      <c r="Y151" s="8">
        <v>63.747</v>
      </c>
      <c r="Z151" s="8">
        <v>64.557000000000002</v>
      </c>
      <c r="AA151" s="8">
        <v>65.367000000000004</v>
      </c>
      <c r="AB151" s="8">
        <v>66.177000000000007</v>
      </c>
      <c r="AC151" s="8">
        <v>66.987000000000009</v>
      </c>
      <c r="AD151" s="8">
        <v>67.796999999999997</v>
      </c>
      <c r="AE151" s="8">
        <v>68.606999999999999</v>
      </c>
      <c r="AF151" s="8">
        <v>69.417000000000016</v>
      </c>
      <c r="AG151" s="8">
        <v>70.227000000000004</v>
      </c>
      <c r="AH151" s="8">
        <v>71.037000000000006</v>
      </c>
      <c r="AI151" s="8">
        <v>71.846999999999994</v>
      </c>
      <c r="AJ151" s="8">
        <v>72.657000000000011</v>
      </c>
      <c r="AK151" s="8">
        <v>73.467000000000013</v>
      </c>
      <c r="AL151" s="8">
        <v>74.277000000000001</v>
      </c>
      <c r="AM151" s="8">
        <v>75.087000000000003</v>
      </c>
      <c r="AN151" s="8">
        <v>75.897000000000006</v>
      </c>
      <c r="AO151" s="8">
        <v>76.707000000000008</v>
      </c>
      <c r="AP151" s="8">
        <v>77.51700000000001</v>
      </c>
      <c r="AQ151" s="8">
        <v>78.326999999999998</v>
      </c>
      <c r="AR151" s="8">
        <v>79.137000000000015</v>
      </c>
      <c r="AS151" s="8">
        <v>79.947000000000003</v>
      </c>
      <c r="AT151" s="8">
        <v>80.757000000000005</v>
      </c>
      <c r="AU151" s="8">
        <v>81.567000000000007</v>
      </c>
      <c r="AV151" s="8">
        <v>82.37700000000001</v>
      </c>
      <c r="AW151" s="8">
        <v>83.187000000000012</v>
      </c>
      <c r="AX151" s="8">
        <v>83.997</v>
      </c>
      <c r="AY151" s="8">
        <v>84.807000000000002</v>
      </c>
      <c r="AZ151" s="8">
        <v>85.617000000000004</v>
      </c>
    </row>
    <row r="152" spans="2:52" hidden="1" x14ac:dyDescent="0.25">
      <c r="B152" s="11">
        <v>68</v>
      </c>
      <c r="C152" s="8">
        <v>46.007999999999996</v>
      </c>
      <c r="D152" s="8">
        <v>46.817999999999998</v>
      </c>
      <c r="E152" s="8">
        <v>47.628</v>
      </c>
      <c r="F152" s="8">
        <v>48.438000000000002</v>
      </c>
      <c r="G152" s="8">
        <v>49.247999999999998</v>
      </c>
      <c r="H152" s="8">
        <v>50.058</v>
      </c>
      <c r="I152" s="8">
        <v>50.867999999999995</v>
      </c>
      <c r="J152" s="8">
        <v>51.678000000000004</v>
      </c>
      <c r="K152" s="8">
        <v>52.488</v>
      </c>
      <c r="L152" s="8">
        <v>53.298000000000002</v>
      </c>
      <c r="M152" s="8">
        <v>54.107999999999997</v>
      </c>
      <c r="N152" s="8">
        <v>54.917999999999999</v>
      </c>
      <c r="O152" s="8">
        <v>55.728000000000002</v>
      </c>
      <c r="P152" s="8">
        <v>56.538000000000004</v>
      </c>
      <c r="Q152" s="8">
        <v>57.347999999999999</v>
      </c>
      <c r="R152" s="8">
        <v>58.158000000000008</v>
      </c>
      <c r="S152" s="8">
        <v>58.967999999999996</v>
      </c>
      <c r="T152" s="8">
        <v>59.778000000000006</v>
      </c>
      <c r="U152" s="8">
        <v>60.587999999999994</v>
      </c>
      <c r="V152" s="8">
        <v>61.398000000000003</v>
      </c>
      <c r="W152" s="8">
        <v>62.208000000000006</v>
      </c>
      <c r="X152" s="8">
        <v>63.018000000000001</v>
      </c>
      <c r="Y152" s="8">
        <v>63.828000000000003</v>
      </c>
      <c r="Z152" s="8">
        <v>64.637999999999991</v>
      </c>
      <c r="AA152" s="8">
        <v>65.448000000000008</v>
      </c>
      <c r="AB152" s="8">
        <v>66.25800000000001</v>
      </c>
      <c r="AC152" s="8">
        <v>67.067999999999998</v>
      </c>
      <c r="AD152" s="8">
        <v>67.878</v>
      </c>
      <c r="AE152" s="8">
        <v>68.688000000000002</v>
      </c>
      <c r="AF152" s="8">
        <v>69.498000000000005</v>
      </c>
      <c r="AG152" s="8">
        <v>70.308000000000007</v>
      </c>
      <c r="AH152" s="8">
        <v>71.117999999999995</v>
      </c>
      <c r="AI152" s="8">
        <v>71.927999999999997</v>
      </c>
      <c r="AJ152" s="8">
        <v>72.738</v>
      </c>
      <c r="AK152" s="8">
        <v>73.548000000000002</v>
      </c>
      <c r="AL152" s="8">
        <v>74.358000000000004</v>
      </c>
      <c r="AM152" s="8">
        <v>75.167999999999992</v>
      </c>
      <c r="AN152" s="8">
        <v>75.978000000000009</v>
      </c>
      <c r="AO152" s="8">
        <v>76.787999999999997</v>
      </c>
      <c r="AP152" s="8">
        <v>77.597999999999999</v>
      </c>
      <c r="AQ152" s="8">
        <v>78.408000000000001</v>
      </c>
      <c r="AR152" s="8">
        <v>79.218000000000004</v>
      </c>
      <c r="AS152" s="8">
        <v>80.028000000000006</v>
      </c>
      <c r="AT152" s="8">
        <v>80.837999999999994</v>
      </c>
      <c r="AU152" s="8">
        <v>81.647999999999996</v>
      </c>
      <c r="AV152" s="8">
        <v>82.458000000000013</v>
      </c>
      <c r="AW152" s="8">
        <v>83.268000000000001</v>
      </c>
      <c r="AX152" s="8">
        <v>84.078000000000003</v>
      </c>
      <c r="AY152" s="8">
        <v>84.887999999999991</v>
      </c>
      <c r="AZ152" s="8">
        <v>85.698000000000008</v>
      </c>
    </row>
    <row r="153" spans="2:52" hidden="1" x14ac:dyDescent="0.25">
      <c r="B153" s="11">
        <v>69</v>
      </c>
      <c r="C153" s="8">
        <v>46.088999999999999</v>
      </c>
      <c r="D153" s="8">
        <v>46.899000000000001</v>
      </c>
      <c r="E153" s="8">
        <v>47.708999999999996</v>
      </c>
      <c r="F153" s="8">
        <v>48.518999999999998</v>
      </c>
      <c r="G153" s="8">
        <v>49.329000000000001</v>
      </c>
      <c r="H153" s="8">
        <v>50.139000000000003</v>
      </c>
      <c r="I153" s="8">
        <v>50.948999999999998</v>
      </c>
      <c r="J153" s="8">
        <v>51.759</v>
      </c>
      <c r="K153" s="8">
        <v>52.569000000000003</v>
      </c>
      <c r="L153" s="8">
        <v>53.379000000000012</v>
      </c>
      <c r="M153" s="8">
        <v>54.189000000000007</v>
      </c>
      <c r="N153" s="8">
        <v>54.999000000000009</v>
      </c>
      <c r="O153" s="8">
        <v>55.809000000000005</v>
      </c>
      <c r="P153" s="8">
        <v>56.619000000000007</v>
      </c>
      <c r="Q153" s="8">
        <v>57.429000000000009</v>
      </c>
      <c r="R153" s="8">
        <v>58.239000000000011</v>
      </c>
      <c r="S153" s="8">
        <v>59.049000000000014</v>
      </c>
      <c r="T153" s="8">
        <v>59.859000000000009</v>
      </c>
      <c r="U153" s="8">
        <v>60.669000000000011</v>
      </c>
      <c r="V153" s="8">
        <v>61.479000000000006</v>
      </c>
      <c r="W153" s="8">
        <v>62.289000000000009</v>
      </c>
      <c r="X153" s="8">
        <v>63.099000000000011</v>
      </c>
      <c r="Y153" s="8">
        <v>63.909000000000006</v>
      </c>
      <c r="Z153" s="8">
        <v>64.719000000000008</v>
      </c>
      <c r="AA153" s="8">
        <v>65.529000000000011</v>
      </c>
      <c r="AB153" s="8">
        <v>66.339000000000013</v>
      </c>
      <c r="AC153" s="8">
        <v>67.149000000000015</v>
      </c>
      <c r="AD153" s="8">
        <v>67.959000000000003</v>
      </c>
      <c r="AE153" s="8">
        <v>68.769000000000005</v>
      </c>
      <c r="AF153" s="8">
        <v>69.579000000000008</v>
      </c>
      <c r="AG153" s="8">
        <v>70.38900000000001</v>
      </c>
      <c r="AH153" s="8">
        <v>71.199000000000012</v>
      </c>
      <c r="AI153" s="8">
        <v>72.009</v>
      </c>
      <c r="AJ153" s="8">
        <v>72.819000000000017</v>
      </c>
      <c r="AK153" s="8">
        <v>73.629000000000005</v>
      </c>
      <c r="AL153" s="8">
        <v>74.439000000000007</v>
      </c>
      <c r="AM153" s="8">
        <v>75.249000000000009</v>
      </c>
      <c r="AN153" s="8">
        <v>76.059000000000012</v>
      </c>
      <c r="AO153" s="8">
        <v>76.869000000000014</v>
      </c>
      <c r="AP153" s="8">
        <v>77.679000000000002</v>
      </c>
      <c r="AQ153" s="8">
        <v>78.489000000000004</v>
      </c>
      <c r="AR153" s="8">
        <v>79.299000000000021</v>
      </c>
      <c r="AS153" s="8">
        <v>80.109000000000009</v>
      </c>
      <c r="AT153" s="8">
        <v>80.919000000000011</v>
      </c>
      <c r="AU153" s="8">
        <v>81.728999999999999</v>
      </c>
      <c r="AV153" s="8">
        <v>82.539000000000016</v>
      </c>
      <c r="AW153" s="8">
        <v>83.349000000000018</v>
      </c>
      <c r="AX153" s="8">
        <v>84.159000000000006</v>
      </c>
      <c r="AY153" s="8">
        <v>84.969000000000008</v>
      </c>
      <c r="AZ153" s="8">
        <v>85.779000000000011</v>
      </c>
    </row>
    <row r="154" spans="2:52" hidden="1" x14ac:dyDescent="0.25">
      <c r="B154" s="11">
        <v>70</v>
      </c>
      <c r="C154" s="8">
        <v>46.17</v>
      </c>
      <c r="D154" s="8">
        <v>46.980000000000004</v>
      </c>
      <c r="E154" s="8">
        <v>47.79</v>
      </c>
      <c r="F154" s="8">
        <v>48.6</v>
      </c>
      <c r="G154" s="8">
        <v>49.41</v>
      </c>
      <c r="H154" s="8">
        <v>50.220000000000006</v>
      </c>
      <c r="I154" s="8">
        <v>51.03</v>
      </c>
      <c r="J154" s="8">
        <v>51.84</v>
      </c>
      <c r="K154" s="8">
        <v>52.65</v>
      </c>
      <c r="L154" s="8">
        <v>53.46</v>
      </c>
      <c r="M154" s="8">
        <v>54.27</v>
      </c>
      <c r="N154" s="8">
        <v>55.080000000000005</v>
      </c>
      <c r="O154" s="8">
        <v>55.89</v>
      </c>
      <c r="P154" s="8">
        <v>56.7</v>
      </c>
      <c r="Q154" s="8">
        <v>57.51</v>
      </c>
      <c r="R154" s="8">
        <v>58.32</v>
      </c>
      <c r="S154" s="8">
        <v>59.13</v>
      </c>
      <c r="T154" s="8">
        <v>59.940000000000012</v>
      </c>
      <c r="U154" s="8">
        <v>60.75</v>
      </c>
      <c r="V154" s="8">
        <v>61.560000000000009</v>
      </c>
      <c r="W154" s="8">
        <v>62.37</v>
      </c>
      <c r="X154" s="8">
        <v>63.180000000000007</v>
      </c>
      <c r="Y154" s="8">
        <v>63.990000000000009</v>
      </c>
      <c r="Z154" s="8">
        <v>64.8</v>
      </c>
      <c r="AA154" s="8">
        <v>65.610000000000014</v>
      </c>
      <c r="AB154" s="8">
        <v>66.42</v>
      </c>
      <c r="AC154" s="8">
        <v>67.23</v>
      </c>
      <c r="AD154" s="8">
        <v>68.040000000000006</v>
      </c>
      <c r="AE154" s="8">
        <v>68.850000000000009</v>
      </c>
      <c r="AF154" s="8">
        <v>69.660000000000011</v>
      </c>
      <c r="AG154" s="8">
        <v>70.47</v>
      </c>
      <c r="AH154" s="8">
        <v>71.28</v>
      </c>
      <c r="AI154" s="8">
        <v>72.09</v>
      </c>
      <c r="AJ154" s="8">
        <v>72.900000000000006</v>
      </c>
      <c r="AK154" s="8">
        <v>73.710000000000008</v>
      </c>
      <c r="AL154" s="8">
        <v>74.52</v>
      </c>
      <c r="AM154" s="8">
        <v>75.33</v>
      </c>
      <c r="AN154" s="8">
        <v>76.140000000000015</v>
      </c>
      <c r="AO154" s="8">
        <v>76.95</v>
      </c>
      <c r="AP154" s="8">
        <v>77.760000000000005</v>
      </c>
      <c r="AQ154" s="8">
        <v>78.569999999999993</v>
      </c>
      <c r="AR154" s="8">
        <v>79.38000000000001</v>
      </c>
      <c r="AS154" s="8">
        <v>80.190000000000012</v>
      </c>
      <c r="AT154" s="8">
        <v>81</v>
      </c>
      <c r="AU154" s="8">
        <v>81.81</v>
      </c>
      <c r="AV154" s="8">
        <v>82.62</v>
      </c>
      <c r="AW154" s="8">
        <v>83.43</v>
      </c>
      <c r="AX154" s="8">
        <v>84.240000000000009</v>
      </c>
      <c r="AY154" s="8">
        <v>85.05</v>
      </c>
      <c r="AZ154" s="8">
        <v>85.860000000000014</v>
      </c>
    </row>
    <row r="155" spans="2:52" hidden="1" x14ac:dyDescent="0.25">
      <c r="B155" s="11">
        <v>71</v>
      </c>
      <c r="C155" s="8">
        <v>46.251000000000005</v>
      </c>
      <c r="D155" s="8">
        <v>47.061</v>
      </c>
      <c r="E155" s="8">
        <v>47.871000000000002</v>
      </c>
      <c r="F155" s="8">
        <v>48.681000000000004</v>
      </c>
      <c r="G155" s="8">
        <v>49.491</v>
      </c>
      <c r="H155" s="8">
        <v>50.301000000000002</v>
      </c>
      <c r="I155" s="8">
        <v>51.110999999999997</v>
      </c>
      <c r="J155" s="8">
        <v>51.920999999999999</v>
      </c>
      <c r="K155" s="8">
        <v>52.730999999999995</v>
      </c>
      <c r="L155" s="8">
        <v>53.540999999999997</v>
      </c>
      <c r="M155" s="8">
        <v>54.350999999999992</v>
      </c>
      <c r="N155" s="8">
        <v>55.161000000000001</v>
      </c>
      <c r="O155" s="8">
        <v>55.970999999999997</v>
      </c>
      <c r="P155" s="8">
        <v>56.780999999999999</v>
      </c>
      <c r="Q155" s="8">
        <v>57.590999999999994</v>
      </c>
      <c r="R155" s="8">
        <v>58.401000000000003</v>
      </c>
      <c r="S155" s="8">
        <v>59.210999999999991</v>
      </c>
      <c r="T155" s="8">
        <v>60.021000000000001</v>
      </c>
      <c r="U155" s="8">
        <v>60.831000000000003</v>
      </c>
      <c r="V155" s="8">
        <v>61.640999999999998</v>
      </c>
      <c r="W155" s="8">
        <v>62.451000000000001</v>
      </c>
      <c r="X155" s="8">
        <v>63.260999999999996</v>
      </c>
      <c r="Y155" s="8">
        <v>64.070999999999998</v>
      </c>
      <c r="Z155" s="8">
        <v>64.881</v>
      </c>
      <c r="AA155" s="8">
        <v>65.691000000000003</v>
      </c>
      <c r="AB155" s="8">
        <v>66.501000000000005</v>
      </c>
      <c r="AC155" s="8">
        <v>67.310999999999993</v>
      </c>
      <c r="AD155" s="8">
        <v>68.120999999999995</v>
      </c>
      <c r="AE155" s="8">
        <v>68.931000000000012</v>
      </c>
      <c r="AF155" s="8">
        <v>69.741</v>
      </c>
      <c r="AG155" s="8">
        <v>70.551000000000002</v>
      </c>
      <c r="AH155" s="8">
        <v>71.36099999999999</v>
      </c>
      <c r="AI155" s="8">
        <v>72.171000000000006</v>
      </c>
      <c r="AJ155" s="8">
        <v>72.981000000000009</v>
      </c>
      <c r="AK155" s="8">
        <v>73.790999999999997</v>
      </c>
      <c r="AL155" s="8">
        <v>74.600999999999999</v>
      </c>
      <c r="AM155" s="8">
        <v>75.411000000000001</v>
      </c>
      <c r="AN155" s="8">
        <v>76.221000000000004</v>
      </c>
      <c r="AO155" s="8">
        <v>77.031000000000006</v>
      </c>
      <c r="AP155" s="8">
        <v>77.840999999999994</v>
      </c>
      <c r="AQ155" s="8">
        <v>78.650999999999996</v>
      </c>
      <c r="AR155" s="8">
        <v>79.460999999999999</v>
      </c>
      <c r="AS155" s="8">
        <v>80.271000000000001</v>
      </c>
      <c r="AT155" s="8">
        <v>81.081000000000003</v>
      </c>
      <c r="AU155" s="8">
        <v>81.890999999999991</v>
      </c>
      <c r="AV155" s="8">
        <v>82.701000000000008</v>
      </c>
      <c r="AW155" s="8">
        <v>83.510999999999996</v>
      </c>
      <c r="AX155" s="8">
        <v>84.320999999999998</v>
      </c>
      <c r="AY155" s="8">
        <v>85.131</v>
      </c>
      <c r="AZ155" s="8">
        <v>85.941000000000003</v>
      </c>
    </row>
    <row r="156" spans="2:52" hidden="1" x14ac:dyDescent="0.25">
      <c r="B156" s="11">
        <v>72</v>
      </c>
      <c r="C156" s="8">
        <v>46.332000000000008</v>
      </c>
      <c r="D156" s="8">
        <v>47.142000000000003</v>
      </c>
      <c r="E156" s="8">
        <v>47.952000000000005</v>
      </c>
      <c r="F156" s="8">
        <v>48.762000000000008</v>
      </c>
      <c r="G156" s="8">
        <v>49.572000000000003</v>
      </c>
      <c r="H156" s="8">
        <v>50.382000000000005</v>
      </c>
      <c r="I156" s="8">
        <v>51.192</v>
      </c>
      <c r="J156" s="8">
        <v>52.002000000000002</v>
      </c>
      <c r="K156" s="8">
        <v>52.812000000000005</v>
      </c>
      <c r="L156" s="8">
        <v>53.622000000000007</v>
      </c>
      <c r="M156" s="8">
        <v>54.432000000000002</v>
      </c>
      <c r="N156" s="8">
        <v>55.242000000000004</v>
      </c>
      <c r="O156" s="8">
        <v>56.052</v>
      </c>
      <c r="P156" s="8">
        <v>56.862000000000009</v>
      </c>
      <c r="Q156" s="8">
        <v>57.671999999999997</v>
      </c>
      <c r="R156" s="8">
        <v>58.482000000000006</v>
      </c>
      <c r="S156" s="8">
        <v>59.292000000000009</v>
      </c>
      <c r="T156" s="8">
        <v>60.102000000000004</v>
      </c>
      <c r="U156" s="8">
        <v>60.912000000000006</v>
      </c>
      <c r="V156" s="8">
        <v>61.722000000000001</v>
      </c>
      <c r="W156" s="8">
        <v>62.532000000000004</v>
      </c>
      <c r="X156" s="8">
        <v>63.342000000000013</v>
      </c>
      <c r="Y156" s="8">
        <v>64.152000000000001</v>
      </c>
      <c r="Z156" s="8">
        <v>64.962000000000003</v>
      </c>
      <c r="AA156" s="8">
        <v>65.772000000000006</v>
      </c>
      <c r="AB156" s="8">
        <v>66.582000000000008</v>
      </c>
      <c r="AC156" s="8">
        <v>67.39200000000001</v>
      </c>
      <c r="AD156" s="8">
        <v>68.201999999999998</v>
      </c>
      <c r="AE156" s="8">
        <v>69.012000000000015</v>
      </c>
      <c r="AF156" s="8">
        <v>69.822000000000003</v>
      </c>
      <c r="AG156" s="8">
        <v>70.632000000000005</v>
      </c>
      <c r="AH156" s="8">
        <v>71.442000000000007</v>
      </c>
      <c r="AI156" s="8">
        <v>72.25200000000001</v>
      </c>
      <c r="AJ156" s="8">
        <v>73.062000000000012</v>
      </c>
      <c r="AK156" s="8">
        <v>73.872</v>
      </c>
      <c r="AL156" s="8">
        <v>74.682000000000002</v>
      </c>
      <c r="AM156" s="8">
        <v>75.492000000000004</v>
      </c>
      <c r="AN156" s="8">
        <v>76.302000000000007</v>
      </c>
      <c r="AO156" s="8">
        <v>77.112000000000009</v>
      </c>
      <c r="AP156" s="8">
        <v>77.921999999999997</v>
      </c>
      <c r="AQ156" s="8">
        <v>78.731999999999999</v>
      </c>
      <c r="AR156" s="8">
        <v>79.542000000000016</v>
      </c>
      <c r="AS156" s="8">
        <v>80.352000000000004</v>
      </c>
      <c r="AT156" s="8">
        <v>81.162000000000006</v>
      </c>
      <c r="AU156" s="8">
        <v>81.971999999999994</v>
      </c>
      <c r="AV156" s="8">
        <v>82.782000000000011</v>
      </c>
      <c r="AW156" s="8">
        <v>83.592000000000013</v>
      </c>
      <c r="AX156" s="8">
        <v>84.402000000000001</v>
      </c>
      <c r="AY156" s="8">
        <v>85.212000000000003</v>
      </c>
      <c r="AZ156" s="8">
        <v>86.022000000000006</v>
      </c>
    </row>
    <row r="157" spans="2:52" hidden="1" x14ac:dyDescent="0.25">
      <c r="B157" s="11">
        <v>73</v>
      </c>
      <c r="C157" s="8">
        <v>46.413000000000004</v>
      </c>
      <c r="D157" s="8">
        <v>47.222999999999999</v>
      </c>
      <c r="E157" s="8">
        <v>48.033000000000001</v>
      </c>
      <c r="F157" s="8">
        <v>48.842999999999996</v>
      </c>
      <c r="G157" s="8">
        <v>49.653000000000006</v>
      </c>
      <c r="H157" s="8">
        <v>50.463000000000001</v>
      </c>
      <c r="I157" s="8">
        <v>51.273000000000003</v>
      </c>
      <c r="J157" s="8">
        <v>52.082999999999998</v>
      </c>
      <c r="K157" s="8">
        <v>52.893000000000001</v>
      </c>
      <c r="L157" s="8">
        <v>53.703000000000003</v>
      </c>
      <c r="M157" s="8">
        <v>54.512999999999998</v>
      </c>
      <c r="N157" s="8">
        <v>55.323</v>
      </c>
      <c r="O157" s="8">
        <v>56.132999999999996</v>
      </c>
      <c r="P157" s="8">
        <v>56.942999999999998</v>
      </c>
      <c r="Q157" s="8">
        <v>57.753</v>
      </c>
      <c r="R157" s="8">
        <v>58.562999999999995</v>
      </c>
      <c r="S157" s="8">
        <v>59.372999999999998</v>
      </c>
      <c r="T157" s="8">
        <v>60.183000000000007</v>
      </c>
      <c r="U157" s="8">
        <v>60.992999999999995</v>
      </c>
      <c r="V157" s="8">
        <v>61.803000000000004</v>
      </c>
      <c r="W157" s="8">
        <v>62.612999999999992</v>
      </c>
      <c r="X157" s="8">
        <v>63.423000000000002</v>
      </c>
      <c r="Y157" s="8">
        <v>64.233000000000004</v>
      </c>
      <c r="Z157" s="8">
        <v>65.042999999999992</v>
      </c>
      <c r="AA157" s="8">
        <v>65.853000000000009</v>
      </c>
      <c r="AB157" s="8">
        <v>66.662999999999997</v>
      </c>
      <c r="AC157" s="8">
        <v>67.472999999999999</v>
      </c>
      <c r="AD157" s="8">
        <v>68.283000000000001</v>
      </c>
      <c r="AE157" s="8">
        <v>69.093000000000004</v>
      </c>
      <c r="AF157" s="8">
        <v>69.903000000000006</v>
      </c>
      <c r="AG157" s="8">
        <v>70.712999999999994</v>
      </c>
      <c r="AH157" s="8">
        <v>71.522999999999996</v>
      </c>
      <c r="AI157" s="8">
        <v>72.333000000000013</v>
      </c>
      <c r="AJ157" s="8">
        <v>73.143000000000001</v>
      </c>
      <c r="AK157" s="8">
        <v>73.953000000000003</v>
      </c>
      <c r="AL157" s="8">
        <v>74.762999999999991</v>
      </c>
      <c r="AM157" s="8">
        <v>75.573000000000008</v>
      </c>
      <c r="AN157" s="8">
        <v>76.38300000000001</v>
      </c>
      <c r="AO157" s="8">
        <v>77.192999999999998</v>
      </c>
      <c r="AP157" s="8">
        <v>78.003</v>
      </c>
      <c r="AQ157" s="8">
        <v>78.813000000000002</v>
      </c>
      <c r="AR157" s="8">
        <v>79.623000000000005</v>
      </c>
      <c r="AS157" s="8">
        <v>80.433000000000007</v>
      </c>
      <c r="AT157" s="8">
        <v>81.242999999999995</v>
      </c>
      <c r="AU157" s="8">
        <v>82.052999999999997</v>
      </c>
      <c r="AV157" s="8">
        <v>82.863</v>
      </c>
      <c r="AW157" s="8">
        <v>83.673000000000002</v>
      </c>
      <c r="AX157" s="8">
        <v>84.483000000000004</v>
      </c>
      <c r="AY157" s="8">
        <v>85.292999999999992</v>
      </c>
      <c r="AZ157" s="8">
        <v>86.103000000000009</v>
      </c>
    </row>
    <row r="158" spans="2:52" hidden="1" x14ac:dyDescent="0.25">
      <c r="B158" s="11">
        <v>74</v>
      </c>
      <c r="C158" s="8">
        <v>46.494</v>
      </c>
      <c r="D158" s="8">
        <v>47.304000000000002</v>
      </c>
      <c r="E158" s="8">
        <v>48.114000000000004</v>
      </c>
      <c r="F158" s="8">
        <v>48.923999999999999</v>
      </c>
      <c r="G158" s="8">
        <v>49.734000000000002</v>
      </c>
      <c r="H158" s="8">
        <v>50.543999999999997</v>
      </c>
      <c r="I158" s="8">
        <v>51.354000000000006</v>
      </c>
      <c r="J158" s="8">
        <v>52.164000000000009</v>
      </c>
      <c r="K158" s="8">
        <v>52.974000000000004</v>
      </c>
      <c r="L158" s="8">
        <v>53.784000000000006</v>
      </c>
      <c r="M158" s="8">
        <v>54.594000000000001</v>
      </c>
      <c r="N158" s="8">
        <v>55.404000000000011</v>
      </c>
      <c r="O158" s="8">
        <v>56.214000000000006</v>
      </c>
      <c r="P158" s="8">
        <v>57.024000000000008</v>
      </c>
      <c r="Q158" s="8">
        <v>57.834000000000003</v>
      </c>
      <c r="R158" s="8">
        <v>58.644000000000013</v>
      </c>
      <c r="S158" s="8">
        <v>59.454000000000001</v>
      </c>
      <c r="T158" s="8">
        <v>60.26400000000001</v>
      </c>
      <c r="U158" s="8">
        <v>61.074000000000012</v>
      </c>
      <c r="V158" s="8">
        <v>61.884000000000007</v>
      </c>
      <c r="W158" s="8">
        <v>62.69400000000001</v>
      </c>
      <c r="X158" s="8">
        <v>63.504000000000005</v>
      </c>
      <c r="Y158" s="8">
        <v>64.314000000000007</v>
      </c>
      <c r="Z158" s="8">
        <v>65.124000000000009</v>
      </c>
      <c r="AA158" s="8">
        <v>65.934000000000012</v>
      </c>
      <c r="AB158" s="8">
        <v>66.744000000000014</v>
      </c>
      <c r="AC158" s="8">
        <v>67.554000000000002</v>
      </c>
      <c r="AD158" s="8">
        <v>68.364000000000004</v>
      </c>
      <c r="AE158" s="8">
        <v>69.174000000000021</v>
      </c>
      <c r="AF158" s="8">
        <v>69.984000000000009</v>
      </c>
      <c r="AG158" s="8">
        <v>70.794000000000011</v>
      </c>
      <c r="AH158" s="8">
        <v>71.603999999999999</v>
      </c>
      <c r="AI158" s="8">
        <v>72.414000000000016</v>
      </c>
      <c r="AJ158" s="8">
        <v>73.224000000000018</v>
      </c>
      <c r="AK158" s="8">
        <v>74.034000000000006</v>
      </c>
      <c r="AL158" s="8">
        <v>74.844000000000008</v>
      </c>
      <c r="AM158" s="8">
        <v>75.654000000000011</v>
      </c>
      <c r="AN158" s="8">
        <v>76.464000000000013</v>
      </c>
      <c r="AO158" s="8">
        <v>77.274000000000015</v>
      </c>
      <c r="AP158" s="8">
        <v>78.084000000000003</v>
      </c>
      <c r="AQ158" s="8">
        <v>78.894000000000005</v>
      </c>
      <c r="AR158" s="8">
        <v>79.704000000000008</v>
      </c>
      <c r="AS158" s="8">
        <v>80.51400000000001</v>
      </c>
      <c r="AT158" s="8">
        <v>81.324000000000012</v>
      </c>
      <c r="AU158" s="8">
        <v>82.134</v>
      </c>
      <c r="AV158" s="8">
        <v>82.944000000000017</v>
      </c>
      <c r="AW158" s="8">
        <v>83.754000000000005</v>
      </c>
      <c r="AX158" s="8">
        <v>84.564000000000007</v>
      </c>
      <c r="AY158" s="8">
        <v>85.374000000000009</v>
      </c>
      <c r="AZ158" s="8">
        <v>86.184000000000012</v>
      </c>
    </row>
    <row r="159" spans="2:52" hidden="1" x14ac:dyDescent="0.25">
      <c r="B159" s="11">
        <v>75</v>
      </c>
      <c r="C159" s="8">
        <v>46.575000000000003</v>
      </c>
      <c r="D159" s="8">
        <v>47.384999999999998</v>
      </c>
      <c r="E159" s="8">
        <v>48.195000000000007</v>
      </c>
      <c r="F159" s="8">
        <v>49.005000000000003</v>
      </c>
      <c r="G159" s="8">
        <v>49.815000000000005</v>
      </c>
      <c r="H159" s="8">
        <v>50.625</v>
      </c>
      <c r="I159" s="8">
        <v>51.435000000000002</v>
      </c>
      <c r="J159" s="8">
        <v>52.245000000000005</v>
      </c>
      <c r="K159" s="8">
        <v>53.055000000000007</v>
      </c>
      <c r="L159" s="8">
        <v>53.865000000000002</v>
      </c>
      <c r="M159" s="8">
        <v>54.675000000000004</v>
      </c>
      <c r="N159" s="8">
        <v>55.484999999999999</v>
      </c>
      <c r="O159" s="8">
        <v>56.295000000000002</v>
      </c>
      <c r="P159" s="8">
        <v>57.105000000000004</v>
      </c>
      <c r="Q159" s="8">
        <v>57.915000000000006</v>
      </c>
      <c r="R159" s="8">
        <v>58.725000000000001</v>
      </c>
      <c r="S159" s="8">
        <v>59.535000000000004</v>
      </c>
      <c r="T159" s="8">
        <v>60.344999999999999</v>
      </c>
      <c r="U159" s="8">
        <v>61.155000000000001</v>
      </c>
      <c r="V159" s="8">
        <v>61.965000000000011</v>
      </c>
      <c r="W159" s="8">
        <v>62.774999999999999</v>
      </c>
      <c r="X159" s="8">
        <v>63.585000000000008</v>
      </c>
      <c r="Y159" s="8">
        <v>64.394999999999996</v>
      </c>
      <c r="Z159" s="8">
        <v>65.204999999999998</v>
      </c>
      <c r="AA159" s="8">
        <v>66.015000000000015</v>
      </c>
      <c r="AB159" s="8">
        <v>66.825000000000003</v>
      </c>
      <c r="AC159" s="8">
        <v>67.635000000000005</v>
      </c>
      <c r="AD159" s="8">
        <v>68.444999999999993</v>
      </c>
      <c r="AE159" s="8">
        <v>69.25500000000001</v>
      </c>
      <c r="AF159" s="8">
        <v>70.065000000000012</v>
      </c>
      <c r="AG159" s="8">
        <v>70.875</v>
      </c>
      <c r="AH159" s="8">
        <v>71.685000000000002</v>
      </c>
      <c r="AI159" s="8">
        <v>72.495000000000005</v>
      </c>
      <c r="AJ159" s="8">
        <v>73.305000000000007</v>
      </c>
      <c r="AK159" s="8">
        <v>74.115000000000009</v>
      </c>
      <c r="AL159" s="8">
        <v>74.924999999999997</v>
      </c>
      <c r="AM159" s="8">
        <v>75.735000000000014</v>
      </c>
      <c r="AN159" s="8">
        <v>76.545000000000002</v>
      </c>
      <c r="AO159" s="8">
        <v>77.355000000000004</v>
      </c>
      <c r="AP159" s="8">
        <v>78.165000000000006</v>
      </c>
      <c r="AQ159" s="8">
        <v>78.975000000000009</v>
      </c>
      <c r="AR159" s="8">
        <v>79.785000000000011</v>
      </c>
      <c r="AS159" s="8">
        <v>80.594999999999999</v>
      </c>
      <c r="AT159" s="8">
        <v>81.405000000000001</v>
      </c>
      <c r="AU159" s="8">
        <v>82.215000000000003</v>
      </c>
      <c r="AV159" s="8">
        <v>83.025000000000006</v>
      </c>
      <c r="AW159" s="8">
        <v>83.835000000000008</v>
      </c>
      <c r="AX159" s="8">
        <v>84.644999999999996</v>
      </c>
      <c r="AY159" s="8">
        <v>85.454999999999998</v>
      </c>
      <c r="AZ159" s="8">
        <v>86.265000000000015</v>
      </c>
    </row>
    <row r="160" spans="2:52" hidden="1" x14ac:dyDescent="0.25">
      <c r="B160" s="11">
        <v>76</v>
      </c>
      <c r="C160" s="8">
        <v>46.656000000000006</v>
      </c>
      <c r="D160" s="8">
        <v>47.466000000000001</v>
      </c>
      <c r="E160" s="8">
        <v>48.276000000000003</v>
      </c>
      <c r="F160" s="8">
        <v>49.085999999999999</v>
      </c>
      <c r="G160" s="8">
        <v>49.896000000000008</v>
      </c>
      <c r="H160" s="8">
        <v>50.706000000000003</v>
      </c>
      <c r="I160" s="8">
        <v>51.516000000000005</v>
      </c>
      <c r="J160" s="8">
        <v>52.325999999999993</v>
      </c>
      <c r="K160" s="8">
        <v>53.136000000000003</v>
      </c>
      <c r="L160" s="8">
        <v>53.945999999999998</v>
      </c>
      <c r="M160" s="8">
        <v>54.756</v>
      </c>
      <c r="N160" s="8">
        <v>55.565999999999995</v>
      </c>
      <c r="O160" s="8">
        <v>56.375999999999998</v>
      </c>
      <c r="P160" s="8">
        <v>57.186</v>
      </c>
      <c r="Q160" s="8">
        <v>57.996000000000002</v>
      </c>
      <c r="R160" s="8">
        <v>58.806000000000004</v>
      </c>
      <c r="S160" s="8">
        <v>59.616</v>
      </c>
      <c r="T160" s="8">
        <v>60.426000000000002</v>
      </c>
      <c r="U160" s="8">
        <v>61.235999999999997</v>
      </c>
      <c r="V160" s="8">
        <v>62.045999999999999</v>
      </c>
      <c r="W160" s="8">
        <v>62.856000000000002</v>
      </c>
      <c r="X160" s="8">
        <v>63.665999999999997</v>
      </c>
      <c r="Y160" s="8">
        <v>64.475999999999999</v>
      </c>
      <c r="Z160" s="8">
        <v>65.286000000000001</v>
      </c>
      <c r="AA160" s="8">
        <v>66.096000000000004</v>
      </c>
      <c r="AB160" s="8">
        <v>66.906000000000006</v>
      </c>
      <c r="AC160" s="8">
        <v>67.715999999999994</v>
      </c>
      <c r="AD160" s="8">
        <v>68.525999999999996</v>
      </c>
      <c r="AE160" s="8">
        <v>69.335999999999999</v>
      </c>
      <c r="AF160" s="8">
        <v>70.146000000000001</v>
      </c>
      <c r="AG160" s="8">
        <v>70.956000000000003</v>
      </c>
      <c r="AH160" s="8">
        <v>71.765999999999991</v>
      </c>
      <c r="AI160" s="8">
        <v>72.576000000000008</v>
      </c>
      <c r="AJ160" s="8">
        <v>73.385999999999996</v>
      </c>
      <c r="AK160" s="8">
        <v>74.195999999999998</v>
      </c>
      <c r="AL160" s="8">
        <v>75.006</v>
      </c>
      <c r="AM160" s="8">
        <v>75.816000000000003</v>
      </c>
      <c r="AN160" s="8">
        <v>76.626000000000005</v>
      </c>
      <c r="AO160" s="8">
        <v>77.435999999999993</v>
      </c>
      <c r="AP160" s="8">
        <v>78.245999999999995</v>
      </c>
      <c r="AQ160" s="8">
        <v>79.056000000000012</v>
      </c>
      <c r="AR160" s="8">
        <v>79.866</v>
      </c>
      <c r="AS160" s="8">
        <v>80.676000000000002</v>
      </c>
      <c r="AT160" s="8">
        <v>81.48599999999999</v>
      </c>
      <c r="AU160" s="8">
        <v>82.296000000000006</v>
      </c>
      <c r="AV160" s="8">
        <v>83.106000000000009</v>
      </c>
      <c r="AW160" s="8">
        <v>83.915999999999997</v>
      </c>
      <c r="AX160" s="8">
        <v>84.725999999999999</v>
      </c>
      <c r="AY160" s="8">
        <v>85.536000000000001</v>
      </c>
      <c r="AZ160" s="8">
        <v>86.346000000000004</v>
      </c>
    </row>
    <row r="161" spans="1:52" hidden="1" x14ac:dyDescent="0.25">
      <c r="A161" s="1"/>
      <c r="B161" s="11">
        <v>77</v>
      </c>
      <c r="C161" s="8">
        <v>46.737000000000009</v>
      </c>
      <c r="D161" s="8">
        <v>47.547000000000004</v>
      </c>
      <c r="E161" s="8">
        <v>48.357000000000006</v>
      </c>
      <c r="F161" s="8">
        <v>49.167000000000002</v>
      </c>
      <c r="G161" s="8">
        <v>49.977000000000004</v>
      </c>
      <c r="H161" s="8">
        <v>50.787000000000006</v>
      </c>
      <c r="I161" s="8">
        <v>51.597000000000008</v>
      </c>
      <c r="J161" s="8">
        <v>52.407000000000004</v>
      </c>
      <c r="K161" s="8">
        <v>53.217000000000006</v>
      </c>
      <c r="L161" s="8">
        <v>54.027000000000001</v>
      </c>
      <c r="M161" s="8">
        <v>54.83700000000001</v>
      </c>
      <c r="N161" s="8">
        <v>55.647000000000006</v>
      </c>
      <c r="O161" s="8">
        <v>56.457000000000008</v>
      </c>
      <c r="P161" s="8">
        <v>57.267000000000003</v>
      </c>
      <c r="Q161" s="8">
        <v>58.077000000000005</v>
      </c>
      <c r="R161" s="8">
        <v>58.887000000000008</v>
      </c>
      <c r="S161" s="8">
        <v>59.697000000000003</v>
      </c>
      <c r="T161" s="8">
        <v>60.507000000000005</v>
      </c>
      <c r="U161" s="8">
        <v>61.317000000000007</v>
      </c>
      <c r="V161" s="8">
        <v>62.127000000000002</v>
      </c>
      <c r="W161" s="8">
        <v>62.937000000000005</v>
      </c>
      <c r="X161" s="8">
        <v>63.747</v>
      </c>
      <c r="Y161" s="8">
        <v>64.557000000000002</v>
      </c>
      <c r="Z161" s="8">
        <v>65.367000000000004</v>
      </c>
      <c r="AA161" s="8">
        <v>66.177000000000007</v>
      </c>
      <c r="AB161" s="8">
        <v>66.987000000000009</v>
      </c>
      <c r="AC161" s="8">
        <v>67.796999999999997</v>
      </c>
      <c r="AD161" s="8">
        <v>68.606999999999999</v>
      </c>
      <c r="AE161" s="8">
        <v>69.417000000000016</v>
      </c>
      <c r="AF161" s="8">
        <v>70.227000000000004</v>
      </c>
      <c r="AG161" s="8">
        <v>71.037000000000006</v>
      </c>
      <c r="AH161" s="8">
        <v>71.846999999999994</v>
      </c>
      <c r="AI161" s="8">
        <v>72.657000000000011</v>
      </c>
      <c r="AJ161" s="8">
        <v>73.467000000000013</v>
      </c>
      <c r="AK161" s="8">
        <v>74.277000000000001</v>
      </c>
      <c r="AL161" s="8">
        <v>75.087000000000003</v>
      </c>
      <c r="AM161" s="8">
        <v>75.897000000000006</v>
      </c>
      <c r="AN161" s="8">
        <v>76.707000000000008</v>
      </c>
      <c r="AO161" s="8">
        <v>77.51700000000001</v>
      </c>
      <c r="AP161" s="8">
        <v>78.326999999999998</v>
      </c>
      <c r="AQ161" s="8">
        <v>79.137000000000015</v>
      </c>
      <c r="AR161" s="8">
        <v>79.947000000000003</v>
      </c>
      <c r="AS161" s="8">
        <v>80.757000000000005</v>
      </c>
      <c r="AT161" s="8">
        <v>81.567000000000007</v>
      </c>
      <c r="AU161" s="8">
        <v>82.37700000000001</v>
      </c>
      <c r="AV161" s="8">
        <v>83.187000000000012</v>
      </c>
      <c r="AW161" s="8">
        <v>83.997</v>
      </c>
      <c r="AX161" s="8">
        <v>84.807000000000002</v>
      </c>
      <c r="AY161" s="8">
        <v>85.617000000000004</v>
      </c>
      <c r="AZ161" s="8">
        <v>86.427000000000007</v>
      </c>
    </row>
    <row r="162" spans="1:52" hidden="1" x14ac:dyDescent="0.25">
      <c r="A162" s="1"/>
      <c r="B162" s="11">
        <v>78</v>
      </c>
      <c r="C162" s="8">
        <v>46.817999999999998</v>
      </c>
      <c r="D162" s="8">
        <v>47.628</v>
      </c>
      <c r="E162" s="8">
        <v>48.438000000000002</v>
      </c>
      <c r="F162" s="8">
        <v>49.247999999999998</v>
      </c>
      <c r="G162" s="8">
        <v>50.058</v>
      </c>
      <c r="H162" s="8">
        <v>50.867999999999995</v>
      </c>
      <c r="I162" s="8">
        <v>51.678000000000004</v>
      </c>
      <c r="J162" s="8">
        <v>52.488</v>
      </c>
      <c r="K162" s="8">
        <v>53.298000000000002</v>
      </c>
      <c r="L162" s="8">
        <v>54.107999999999997</v>
      </c>
      <c r="M162" s="8">
        <v>54.917999999999999</v>
      </c>
      <c r="N162" s="8">
        <v>55.728000000000002</v>
      </c>
      <c r="O162" s="8">
        <v>56.538000000000004</v>
      </c>
      <c r="P162" s="8">
        <v>57.347999999999999</v>
      </c>
      <c r="Q162" s="8">
        <v>58.158000000000008</v>
      </c>
      <c r="R162" s="8">
        <v>58.967999999999996</v>
      </c>
      <c r="S162" s="8">
        <v>59.778000000000006</v>
      </c>
      <c r="T162" s="8">
        <v>60.587999999999994</v>
      </c>
      <c r="U162" s="8">
        <v>61.398000000000003</v>
      </c>
      <c r="V162" s="8">
        <v>62.208000000000006</v>
      </c>
      <c r="W162" s="8">
        <v>63.018000000000001</v>
      </c>
      <c r="X162" s="8">
        <v>63.828000000000003</v>
      </c>
      <c r="Y162" s="8">
        <v>64.637999999999991</v>
      </c>
      <c r="Z162" s="8">
        <v>65.448000000000008</v>
      </c>
      <c r="AA162" s="8">
        <v>66.25800000000001</v>
      </c>
      <c r="AB162" s="8">
        <v>67.067999999999998</v>
      </c>
      <c r="AC162" s="8">
        <v>67.878</v>
      </c>
      <c r="AD162" s="8">
        <v>68.688000000000002</v>
      </c>
      <c r="AE162" s="8">
        <v>69.498000000000005</v>
      </c>
      <c r="AF162" s="8">
        <v>70.308000000000007</v>
      </c>
      <c r="AG162" s="8">
        <v>71.117999999999995</v>
      </c>
      <c r="AH162" s="8">
        <v>71.927999999999997</v>
      </c>
      <c r="AI162" s="8">
        <v>72.738</v>
      </c>
      <c r="AJ162" s="8">
        <v>73.548000000000002</v>
      </c>
      <c r="AK162" s="8">
        <v>74.358000000000004</v>
      </c>
      <c r="AL162" s="8">
        <v>75.167999999999992</v>
      </c>
      <c r="AM162" s="8">
        <v>75.978000000000009</v>
      </c>
      <c r="AN162" s="8">
        <v>76.787999999999997</v>
      </c>
      <c r="AO162" s="8">
        <v>77.597999999999999</v>
      </c>
      <c r="AP162" s="8">
        <v>78.408000000000001</v>
      </c>
      <c r="AQ162" s="8">
        <v>79.218000000000004</v>
      </c>
      <c r="AR162" s="8">
        <v>80.028000000000006</v>
      </c>
      <c r="AS162" s="8">
        <v>80.837999999999994</v>
      </c>
      <c r="AT162" s="8">
        <v>81.647999999999996</v>
      </c>
      <c r="AU162" s="8">
        <v>82.458000000000013</v>
      </c>
      <c r="AV162" s="8">
        <v>83.268000000000001</v>
      </c>
      <c r="AW162" s="8">
        <v>84.078000000000003</v>
      </c>
      <c r="AX162" s="8">
        <v>84.887999999999991</v>
      </c>
      <c r="AY162" s="8">
        <v>85.698000000000008</v>
      </c>
      <c r="AZ162" s="8">
        <v>86.50800000000001</v>
      </c>
    </row>
    <row r="163" spans="1:52" hidden="1" x14ac:dyDescent="0.25">
      <c r="A163" s="1"/>
      <c r="B163" s="11">
        <v>79</v>
      </c>
      <c r="C163" s="8">
        <v>46.899000000000001</v>
      </c>
      <c r="D163" s="8">
        <v>47.708999999999996</v>
      </c>
      <c r="E163" s="8">
        <v>48.518999999999998</v>
      </c>
      <c r="F163" s="8">
        <v>49.329000000000001</v>
      </c>
      <c r="G163" s="8">
        <v>50.139000000000003</v>
      </c>
      <c r="H163" s="8">
        <v>50.948999999999998</v>
      </c>
      <c r="I163" s="8">
        <v>51.759</v>
      </c>
      <c r="J163" s="8">
        <v>52.569000000000003</v>
      </c>
      <c r="K163" s="8">
        <v>53.379000000000012</v>
      </c>
      <c r="L163" s="8">
        <v>54.189000000000007</v>
      </c>
      <c r="M163" s="8">
        <v>54.999000000000009</v>
      </c>
      <c r="N163" s="8">
        <v>55.809000000000005</v>
      </c>
      <c r="O163" s="8">
        <v>56.619000000000007</v>
      </c>
      <c r="P163" s="8">
        <v>57.429000000000009</v>
      </c>
      <c r="Q163" s="8">
        <v>58.239000000000011</v>
      </c>
      <c r="R163" s="8">
        <v>59.049000000000014</v>
      </c>
      <c r="S163" s="8">
        <v>59.859000000000009</v>
      </c>
      <c r="T163" s="8">
        <v>60.669000000000011</v>
      </c>
      <c r="U163" s="8">
        <v>61.479000000000006</v>
      </c>
      <c r="V163" s="8">
        <v>62.289000000000009</v>
      </c>
      <c r="W163" s="8">
        <v>63.099000000000011</v>
      </c>
      <c r="X163" s="8">
        <v>63.909000000000006</v>
      </c>
      <c r="Y163" s="8">
        <v>64.719000000000008</v>
      </c>
      <c r="Z163" s="8">
        <v>65.529000000000011</v>
      </c>
      <c r="AA163" s="8">
        <v>66.339000000000013</v>
      </c>
      <c r="AB163" s="8">
        <v>67.149000000000015</v>
      </c>
      <c r="AC163" s="8">
        <v>67.959000000000003</v>
      </c>
      <c r="AD163" s="8">
        <v>68.769000000000005</v>
      </c>
      <c r="AE163" s="8">
        <v>69.579000000000008</v>
      </c>
      <c r="AF163" s="8">
        <v>70.38900000000001</v>
      </c>
      <c r="AG163" s="8">
        <v>71.199000000000012</v>
      </c>
      <c r="AH163" s="8">
        <v>72.009</v>
      </c>
      <c r="AI163" s="8">
        <v>72.819000000000017</v>
      </c>
      <c r="AJ163" s="8">
        <v>73.629000000000005</v>
      </c>
      <c r="AK163" s="8">
        <v>74.439000000000007</v>
      </c>
      <c r="AL163" s="8">
        <v>75.249000000000009</v>
      </c>
      <c r="AM163" s="8">
        <v>76.059000000000012</v>
      </c>
      <c r="AN163" s="8">
        <v>76.869000000000014</v>
      </c>
      <c r="AO163" s="8">
        <v>77.679000000000002</v>
      </c>
      <c r="AP163" s="8">
        <v>78.489000000000004</v>
      </c>
      <c r="AQ163" s="8">
        <v>79.299000000000021</v>
      </c>
      <c r="AR163" s="8">
        <v>80.109000000000009</v>
      </c>
      <c r="AS163" s="8">
        <v>80.919000000000011</v>
      </c>
      <c r="AT163" s="8">
        <v>81.728999999999999</v>
      </c>
      <c r="AU163" s="8">
        <v>82.539000000000016</v>
      </c>
      <c r="AV163" s="8">
        <v>83.349000000000018</v>
      </c>
      <c r="AW163" s="8">
        <v>84.159000000000006</v>
      </c>
      <c r="AX163" s="8">
        <v>84.969000000000008</v>
      </c>
      <c r="AY163" s="8">
        <v>85.779000000000011</v>
      </c>
      <c r="AZ163" s="8">
        <v>86.589000000000013</v>
      </c>
    </row>
    <row r="164" spans="1:52" hidden="1" x14ac:dyDescent="0.25">
      <c r="A164" s="1"/>
      <c r="B164" s="11">
        <v>80</v>
      </c>
      <c r="C164" s="8">
        <v>46.980000000000004</v>
      </c>
      <c r="D164" s="8">
        <v>47.79</v>
      </c>
      <c r="E164" s="8">
        <v>48.6</v>
      </c>
      <c r="F164" s="8">
        <v>49.41</v>
      </c>
      <c r="G164" s="8">
        <v>50.220000000000006</v>
      </c>
      <c r="H164" s="8">
        <v>51.03</v>
      </c>
      <c r="I164" s="8">
        <v>51.84</v>
      </c>
      <c r="J164" s="8">
        <v>52.65</v>
      </c>
      <c r="K164" s="8">
        <v>53.46</v>
      </c>
      <c r="L164" s="8">
        <v>54.27</v>
      </c>
      <c r="M164" s="8">
        <v>55.080000000000005</v>
      </c>
      <c r="N164" s="8">
        <v>55.89</v>
      </c>
      <c r="O164" s="8">
        <v>56.7</v>
      </c>
      <c r="P164" s="8">
        <v>57.51</v>
      </c>
      <c r="Q164" s="8">
        <v>58.32</v>
      </c>
      <c r="R164" s="8">
        <v>59.13</v>
      </c>
      <c r="S164" s="8">
        <v>59.940000000000012</v>
      </c>
      <c r="T164" s="8">
        <v>60.75</v>
      </c>
      <c r="U164" s="8">
        <v>61.560000000000009</v>
      </c>
      <c r="V164" s="8">
        <v>62.37</v>
      </c>
      <c r="W164" s="8">
        <v>63.180000000000007</v>
      </c>
      <c r="X164" s="8">
        <v>63.990000000000009</v>
      </c>
      <c r="Y164" s="8">
        <v>64.8</v>
      </c>
      <c r="Z164" s="8">
        <v>65.610000000000014</v>
      </c>
      <c r="AA164" s="8">
        <v>66.42</v>
      </c>
      <c r="AB164" s="8">
        <v>67.23</v>
      </c>
      <c r="AC164" s="8">
        <v>68.040000000000006</v>
      </c>
      <c r="AD164" s="8">
        <v>68.850000000000009</v>
      </c>
      <c r="AE164" s="8">
        <v>69.660000000000011</v>
      </c>
      <c r="AF164" s="8">
        <v>70.47</v>
      </c>
      <c r="AG164" s="8">
        <v>71.28</v>
      </c>
      <c r="AH164" s="8">
        <v>72.09</v>
      </c>
      <c r="AI164" s="8">
        <v>72.900000000000006</v>
      </c>
      <c r="AJ164" s="8">
        <v>73.710000000000008</v>
      </c>
      <c r="AK164" s="8">
        <v>74.52</v>
      </c>
      <c r="AL164" s="8">
        <v>75.33</v>
      </c>
      <c r="AM164" s="8">
        <v>76.140000000000015</v>
      </c>
      <c r="AN164" s="8">
        <v>76.95</v>
      </c>
      <c r="AO164" s="8">
        <v>77.760000000000005</v>
      </c>
      <c r="AP164" s="8">
        <v>78.569999999999993</v>
      </c>
      <c r="AQ164" s="8">
        <v>79.38000000000001</v>
      </c>
      <c r="AR164" s="8">
        <v>80.190000000000012</v>
      </c>
      <c r="AS164" s="8">
        <v>81</v>
      </c>
      <c r="AT164" s="8">
        <v>81.81</v>
      </c>
      <c r="AU164" s="8">
        <v>82.62</v>
      </c>
      <c r="AV164" s="8">
        <v>83.43</v>
      </c>
      <c r="AW164" s="8">
        <v>84.240000000000009</v>
      </c>
      <c r="AX164" s="8">
        <v>85.05</v>
      </c>
      <c r="AY164" s="8">
        <v>85.860000000000014</v>
      </c>
      <c r="AZ164" s="8">
        <v>86.67</v>
      </c>
    </row>
    <row r="165" spans="1:52" hidden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ht="18.75" hidden="1" x14ac:dyDescent="0.3">
      <c r="A166" s="3" t="s">
        <v>77</v>
      </c>
      <c r="B166" s="1"/>
      <c r="C166" s="1"/>
      <c r="D166" s="1"/>
      <c r="E166" s="1"/>
      <c r="F166" s="9">
        <v>83.556000000000012</v>
      </c>
      <c r="G166" s="1"/>
      <c r="H166" s="4" t="s">
        <v>78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hidden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hidden="1" x14ac:dyDescent="0.25">
      <c r="A168" s="5"/>
      <c r="B168" s="5"/>
      <c r="C168" s="6">
        <v>150</v>
      </c>
      <c r="D168" s="6">
        <v>151</v>
      </c>
      <c r="E168" s="6">
        <v>152</v>
      </c>
      <c r="F168" s="6">
        <v>153</v>
      </c>
      <c r="G168" s="6">
        <v>154</v>
      </c>
      <c r="H168" s="6">
        <v>155</v>
      </c>
      <c r="I168" s="6">
        <v>156</v>
      </c>
      <c r="J168" s="6">
        <v>157</v>
      </c>
      <c r="K168" s="6">
        <v>158</v>
      </c>
      <c r="L168" s="6">
        <v>159</v>
      </c>
      <c r="M168" s="6">
        <v>160</v>
      </c>
      <c r="N168" s="6">
        <v>161</v>
      </c>
      <c r="O168" s="6">
        <v>162</v>
      </c>
      <c r="P168" s="6">
        <v>163</v>
      </c>
      <c r="Q168" s="6">
        <v>164</v>
      </c>
      <c r="R168" s="6">
        <v>165</v>
      </c>
      <c r="S168" s="6">
        <v>166</v>
      </c>
      <c r="T168" s="6">
        <v>167</v>
      </c>
      <c r="U168" s="6">
        <v>168</v>
      </c>
      <c r="V168" s="6">
        <v>169</v>
      </c>
      <c r="W168" s="6">
        <v>170</v>
      </c>
      <c r="X168" s="6">
        <v>171</v>
      </c>
      <c r="Y168" s="6">
        <v>172</v>
      </c>
      <c r="Z168" s="6">
        <v>173</v>
      </c>
      <c r="AA168" s="6">
        <v>174</v>
      </c>
      <c r="AB168" s="6">
        <v>175</v>
      </c>
      <c r="AC168" s="6">
        <v>176</v>
      </c>
      <c r="AD168" s="6">
        <v>177</v>
      </c>
      <c r="AE168" s="6">
        <v>178</v>
      </c>
      <c r="AF168" s="6">
        <v>179</v>
      </c>
      <c r="AG168" s="6">
        <v>180</v>
      </c>
      <c r="AH168" s="6">
        <v>181</v>
      </c>
      <c r="AI168" s="6">
        <v>182</v>
      </c>
      <c r="AJ168" s="6">
        <v>183</v>
      </c>
      <c r="AK168" s="6">
        <v>184</v>
      </c>
      <c r="AL168" s="6">
        <v>185</v>
      </c>
      <c r="AM168" s="6">
        <v>186</v>
      </c>
      <c r="AN168" s="6">
        <v>187</v>
      </c>
      <c r="AO168" s="6">
        <v>188</v>
      </c>
      <c r="AP168" s="6">
        <v>189</v>
      </c>
      <c r="AQ168" s="6">
        <v>190</v>
      </c>
      <c r="AR168" s="6">
        <v>191</v>
      </c>
      <c r="AS168" s="6">
        <v>192</v>
      </c>
      <c r="AT168" s="6">
        <v>193</v>
      </c>
      <c r="AU168" s="6">
        <v>194</v>
      </c>
      <c r="AV168" s="6">
        <v>195</v>
      </c>
      <c r="AW168" s="6">
        <v>196</v>
      </c>
      <c r="AX168" s="6">
        <v>197</v>
      </c>
      <c r="AY168" s="6">
        <v>198</v>
      </c>
      <c r="AZ168" s="6">
        <v>199</v>
      </c>
    </row>
    <row r="169" spans="1:52" hidden="1" x14ac:dyDescent="0.25">
      <c r="A169" s="1"/>
      <c r="B169" s="1"/>
      <c r="C169" s="7" t="s">
        <v>20</v>
      </c>
      <c r="D169" s="7" t="s">
        <v>21</v>
      </c>
      <c r="E169" s="7" t="s">
        <v>22</v>
      </c>
      <c r="F169" s="7" t="s">
        <v>23</v>
      </c>
      <c r="G169" s="7" t="s">
        <v>24</v>
      </c>
      <c r="H169" s="7" t="s">
        <v>25</v>
      </c>
      <c r="I169" s="7" t="s">
        <v>26</v>
      </c>
      <c r="J169" s="7" t="s">
        <v>27</v>
      </c>
      <c r="K169" s="7" t="s">
        <v>28</v>
      </c>
      <c r="L169" s="7" t="s">
        <v>29</v>
      </c>
      <c r="M169" s="7" t="s">
        <v>30</v>
      </c>
      <c r="N169" s="7" t="s">
        <v>31</v>
      </c>
      <c r="O169" s="7" t="s">
        <v>32</v>
      </c>
      <c r="P169" s="7" t="s">
        <v>33</v>
      </c>
      <c r="Q169" s="7" t="s">
        <v>34</v>
      </c>
      <c r="R169" s="7" t="s">
        <v>35</v>
      </c>
      <c r="S169" s="7" t="s">
        <v>36</v>
      </c>
      <c r="T169" s="7" t="s">
        <v>37</v>
      </c>
      <c r="U169" s="7" t="s">
        <v>38</v>
      </c>
      <c r="V169" s="7" t="s">
        <v>39</v>
      </c>
      <c r="W169" s="7" t="s">
        <v>40</v>
      </c>
      <c r="X169" s="7" t="s">
        <v>41</v>
      </c>
      <c r="Y169" s="7" t="s">
        <v>42</v>
      </c>
      <c r="Z169" s="7" t="s">
        <v>43</v>
      </c>
      <c r="AA169" s="7" t="s">
        <v>44</v>
      </c>
      <c r="AB169" s="7" t="s">
        <v>45</v>
      </c>
      <c r="AC169" s="7" t="s">
        <v>46</v>
      </c>
      <c r="AD169" s="7" t="s">
        <v>47</v>
      </c>
      <c r="AE169" s="7" t="s">
        <v>48</v>
      </c>
      <c r="AF169" s="7" t="s">
        <v>49</v>
      </c>
      <c r="AG169" s="7" t="s">
        <v>50</v>
      </c>
      <c r="AH169" s="7" t="s">
        <v>51</v>
      </c>
      <c r="AI169" s="7" t="s">
        <v>52</v>
      </c>
      <c r="AJ169" s="7" t="s">
        <v>53</v>
      </c>
      <c r="AK169" s="7" t="s">
        <v>54</v>
      </c>
      <c r="AL169" s="7" t="s">
        <v>55</v>
      </c>
      <c r="AM169" s="7" t="s">
        <v>56</v>
      </c>
      <c r="AN169" s="7" t="s">
        <v>57</v>
      </c>
      <c r="AO169" s="7" t="s">
        <v>58</v>
      </c>
      <c r="AP169" s="7" t="s">
        <v>59</v>
      </c>
      <c r="AQ169" s="7" t="s">
        <v>60</v>
      </c>
      <c r="AR169" s="7" t="s">
        <v>61</v>
      </c>
      <c r="AS169" s="7" t="s">
        <v>62</v>
      </c>
      <c r="AT169" s="7" t="s">
        <v>63</v>
      </c>
      <c r="AU169" s="7" t="s">
        <v>64</v>
      </c>
      <c r="AV169" s="7" t="s">
        <v>65</v>
      </c>
      <c r="AW169" s="7" t="s">
        <v>66</v>
      </c>
      <c r="AX169" s="7" t="s">
        <v>67</v>
      </c>
      <c r="AY169" s="7" t="s">
        <v>68</v>
      </c>
      <c r="AZ169" s="7" t="s">
        <v>69</v>
      </c>
    </row>
    <row r="170" spans="1:52" hidden="1" x14ac:dyDescent="0.25">
      <c r="A170" s="10" t="s">
        <v>74</v>
      </c>
      <c r="B170" s="11">
        <v>18</v>
      </c>
      <c r="C170" s="8">
        <v>51.282000000000004</v>
      </c>
      <c r="D170" s="8">
        <v>52.271999999999998</v>
      </c>
      <c r="E170" s="8">
        <v>53.262000000000008</v>
      </c>
      <c r="F170" s="8">
        <v>54.252000000000002</v>
      </c>
      <c r="G170" s="8">
        <v>55.242000000000004</v>
      </c>
      <c r="H170" s="8">
        <v>56.231999999999999</v>
      </c>
      <c r="I170" s="8">
        <v>57.222000000000001</v>
      </c>
      <c r="J170" s="8">
        <v>58.212000000000003</v>
      </c>
      <c r="K170" s="8">
        <v>59.202000000000005</v>
      </c>
      <c r="L170" s="8">
        <v>60.192</v>
      </c>
      <c r="M170" s="8">
        <v>61.182000000000002</v>
      </c>
      <c r="N170" s="8">
        <v>62.172000000000004</v>
      </c>
      <c r="O170" s="8">
        <v>63.162000000000006</v>
      </c>
      <c r="P170" s="8">
        <v>64.152000000000001</v>
      </c>
      <c r="Q170" s="8">
        <v>65.14200000000001</v>
      </c>
      <c r="R170" s="8">
        <v>66.132000000000005</v>
      </c>
      <c r="S170" s="8">
        <v>67.122</v>
      </c>
      <c r="T170" s="8">
        <v>68.112000000000009</v>
      </c>
      <c r="U170" s="8">
        <v>69.102000000000004</v>
      </c>
      <c r="V170" s="8">
        <v>70.091999999999999</v>
      </c>
      <c r="W170" s="8">
        <v>71.082000000000008</v>
      </c>
      <c r="X170" s="8">
        <v>72.072000000000003</v>
      </c>
      <c r="Y170" s="8">
        <v>73.062000000000012</v>
      </c>
      <c r="Z170" s="8">
        <v>74.051999999999992</v>
      </c>
      <c r="AA170" s="8">
        <v>75.042000000000002</v>
      </c>
      <c r="AB170" s="8">
        <v>76.032000000000011</v>
      </c>
      <c r="AC170" s="8">
        <v>77.022000000000006</v>
      </c>
      <c r="AD170" s="8">
        <v>78.012000000000015</v>
      </c>
      <c r="AE170" s="8">
        <v>79.001999999999995</v>
      </c>
      <c r="AF170" s="8">
        <v>79.992000000000004</v>
      </c>
      <c r="AG170" s="8">
        <v>80.982000000000014</v>
      </c>
      <c r="AH170" s="8">
        <v>81.972000000000008</v>
      </c>
      <c r="AI170" s="8">
        <v>82.962000000000003</v>
      </c>
      <c r="AJ170" s="8">
        <v>83.951999999999998</v>
      </c>
      <c r="AK170" s="8">
        <v>84.942000000000007</v>
      </c>
      <c r="AL170" s="8">
        <v>85.932000000000016</v>
      </c>
      <c r="AM170" s="8">
        <v>86.921999999999997</v>
      </c>
      <c r="AN170" s="8">
        <v>87.912000000000006</v>
      </c>
      <c r="AO170" s="8">
        <v>88.902000000000001</v>
      </c>
      <c r="AP170" s="8">
        <v>89.89200000000001</v>
      </c>
      <c r="AQ170" s="8">
        <v>90.882000000000019</v>
      </c>
      <c r="AR170" s="8">
        <v>91.872</v>
      </c>
      <c r="AS170" s="8">
        <v>92.862000000000009</v>
      </c>
      <c r="AT170" s="8">
        <v>93.852000000000004</v>
      </c>
      <c r="AU170" s="8">
        <v>94.842000000000013</v>
      </c>
      <c r="AV170" s="8">
        <v>95.832000000000008</v>
      </c>
      <c r="AW170" s="8">
        <v>96.822000000000003</v>
      </c>
      <c r="AX170" s="8">
        <v>97.812000000000012</v>
      </c>
      <c r="AY170" s="8">
        <v>98.802000000000007</v>
      </c>
      <c r="AZ170" s="8">
        <v>99.792000000000002</v>
      </c>
    </row>
    <row r="171" spans="1:52" hidden="1" x14ac:dyDescent="0.25">
      <c r="A171" s="1"/>
      <c r="B171" s="11">
        <v>19</v>
      </c>
      <c r="C171" s="8">
        <v>51.381000000000007</v>
      </c>
      <c r="D171" s="8">
        <v>52.371000000000002</v>
      </c>
      <c r="E171" s="8">
        <v>53.361000000000004</v>
      </c>
      <c r="F171" s="8">
        <v>54.350999999999999</v>
      </c>
      <c r="G171" s="8">
        <v>55.341000000000008</v>
      </c>
      <c r="H171" s="8">
        <v>56.331000000000003</v>
      </c>
      <c r="I171" s="8">
        <v>57.321000000000005</v>
      </c>
      <c r="J171" s="8">
        <v>58.311</v>
      </c>
      <c r="K171" s="8">
        <v>59.301000000000002</v>
      </c>
      <c r="L171" s="8">
        <v>60.291000000000004</v>
      </c>
      <c r="M171" s="8">
        <v>61.281000000000006</v>
      </c>
      <c r="N171" s="8">
        <v>62.271000000000008</v>
      </c>
      <c r="O171" s="8">
        <v>63.261000000000003</v>
      </c>
      <c r="P171" s="8">
        <v>64.251000000000005</v>
      </c>
      <c r="Q171" s="8">
        <v>65.241000000000014</v>
      </c>
      <c r="R171" s="8">
        <v>66.231000000000009</v>
      </c>
      <c r="S171" s="8">
        <v>67.221000000000018</v>
      </c>
      <c r="T171" s="8">
        <v>68.211000000000013</v>
      </c>
      <c r="U171" s="8">
        <v>69.201000000000008</v>
      </c>
      <c r="V171" s="8">
        <v>70.191000000000017</v>
      </c>
      <c r="W171" s="8">
        <v>71.181000000000012</v>
      </c>
      <c r="X171" s="8">
        <v>72.171000000000021</v>
      </c>
      <c r="Y171" s="8">
        <v>73.161000000000016</v>
      </c>
      <c r="Z171" s="8">
        <v>74.151000000000025</v>
      </c>
      <c r="AA171" s="8">
        <v>75.141000000000005</v>
      </c>
      <c r="AB171" s="8">
        <v>76.131000000000014</v>
      </c>
      <c r="AC171" s="8">
        <v>77.121000000000024</v>
      </c>
      <c r="AD171" s="8">
        <v>78.111000000000018</v>
      </c>
      <c r="AE171" s="8">
        <v>79.101000000000013</v>
      </c>
      <c r="AF171" s="8">
        <v>80.091000000000008</v>
      </c>
      <c r="AG171" s="8">
        <v>81.081000000000017</v>
      </c>
      <c r="AH171" s="8">
        <v>82.071000000000026</v>
      </c>
      <c r="AI171" s="8">
        <v>83.061000000000007</v>
      </c>
      <c r="AJ171" s="8">
        <v>84.051000000000016</v>
      </c>
      <c r="AK171" s="8">
        <v>85.041000000000011</v>
      </c>
      <c r="AL171" s="8">
        <v>86.03100000000002</v>
      </c>
      <c r="AM171" s="8">
        <v>87.021000000000015</v>
      </c>
      <c r="AN171" s="8">
        <v>88.01100000000001</v>
      </c>
      <c r="AO171" s="8">
        <v>89.001000000000019</v>
      </c>
      <c r="AP171" s="8">
        <v>89.991000000000014</v>
      </c>
      <c r="AQ171" s="8">
        <v>90.981000000000023</v>
      </c>
      <c r="AR171" s="8">
        <v>91.971000000000018</v>
      </c>
      <c r="AS171" s="8">
        <v>92.961000000000013</v>
      </c>
      <c r="AT171" s="8">
        <v>93.951000000000022</v>
      </c>
      <c r="AU171" s="8">
        <v>94.941000000000017</v>
      </c>
      <c r="AV171" s="8">
        <v>95.931000000000012</v>
      </c>
      <c r="AW171" s="8">
        <v>96.921000000000021</v>
      </c>
      <c r="AX171" s="8">
        <v>97.911000000000016</v>
      </c>
      <c r="AY171" s="8">
        <v>98.901000000000025</v>
      </c>
      <c r="AZ171" s="8">
        <v>99.891000000000005</v>
      </c>
    </row>
    <row r="172" spans="1:52" hidden="1" x14ac:dyDescent="0.25">
      <c r="A172" s="1"/>
      <c r="B172" s="11">
        <v>20</v>
      </c>
      <c r="C172" s="8">
        <v>51.480000000000011</v>
      </c>
      <c r="D172" s="8">
        <v>52.470000000000006</v>
      </c>
      <c r="E172" s="8">
        <v>53.460000000000008</v>
      </c>
      <c r="F172" s="8">
        <v>54.45</v>
      </c>
      <c r="G172" s="8">
        <v>55.440000000000005</v>
      </c>
      <c r="H172" s="8">
        <v>56.430000000000007</v>
      </c>
      <c r="I172" s="8">
        <v>57.420000000000009</v>
      </c>
      <c r="J172" s="8">
        <v>58.410000000000004</v>
      </c>
      <c r="K172" s="8">
        <v>59.400000000000006</v>
      </c>
      <c r="L172" s="8">
        <v>60.39</v>
      </c>
      <c r="M172" s="8">
        <v>61.38000000000001</v>
      </c>
      <c r="N172" s="8">
        <v>62.370000000000012</v>
      </c>
      <c r="O172" s="8">
        <v>63.360000000000007</v>
      </c>
      <c r="P172" s="8">
        <v>64.350000000000009</v>
      </c>
      <c r="Q172" s="8">
        <v>65.34</v>
      </c>
      <c r="R172" s="8">
        <v>66.330000000000013</v>
      </c>
      <c r="S172" s="8">
        <v>67.320000000000007</v>
      </c>
      <c r="T172" s="8">
        <v>68.31</v>
      </c>
      <c r="U172" s="8">
        <v>69.300000000000011</v>
      </c>
      <c r="V172" s="8">
        <v>70.290000000000006</v>
      </c>
      <c r="W172" s="8">
        <v>71.28</v>
      </c>
      <c r="X172" s="8">
        <v>72.27000000000001</v>
      </c>
      <c r="Y172" s="8">
        <v>73.260000000000019</v>
      </c>
      <c r="Z172" s="8">
        <v>74.25</v>
      </c>
      <c r="AA172" s="8">
        <v>75.240000000000009</v>
      </c>
      <c r="AB172" s="8">
        <v>76.23</v>
      </c>
      <c r="AC172" s="8">
        <v>77.220000000000013</v>
      </c>
      <c r="AD172" s="8">
        <v>78.210000000000022</v>
      </c>
      <c r="AE172" s="8">
        <v>79.2</v>
      </c>
      <c r="AF172" s="8">
        <v>80.190000000000012</v>
      </c>
      <c r="AG172" s="8">
        <v>81.180000000000007</v>
      </c>
      <c r="AH172" s="8">
        <v>82.170000000000016</v>
      </c>
      <c r="AI172" s="8">
        <v>83.160000000000011</v>
      </c>
      <c r="AJ172" s="8">
        <v>84.15</v>
      </c>
      <c r="AK172" s="8">
        <v>85.140000000000015</v>
      </c>
      <c r="AL172" s="8">
        <v>86.13000000000001</v>
      </c>
      <c r="AM172" s="8">
        <v>87.12</v>
      </c>
      <c r="AN172" s="8">
        <v>88.110000000000014</v>
      </c>
      <c r="AO172" s="8">
        <v>89.100000000000009</v>
      </c>
      <c r="AP172" s="8">
        <v>90.090000000000018</v>
      </c>
      <c r="AQ172" s="8">
        <v>91.08</v>
      </c>
      <c r="AR172" s="8">
        <v>92.070000000000007</v>
      </c>
      <c r="AS172" s="8">
        <v>93.060000000000016</v>
      </c>
      <c r="AT172" s="8">
        <v>94.050000000000011</v>
      </c>
      <c r="AU172" s="8">
        <v>95.04000000000002</v>
      </c>
      <c r="AV172" s="8">
        <v>96.03</v>
      </c>
      <c r="AW172" s="8">
        <v>97.02000000000001</v>
      </c>
      <c r="AX172" s="8">
        <v>98.010000000000019</v>
      </c>
      <c r="AY172" s="8">
        <v>99.000000000000014</v>
      </c>
      <c r="AZ172" s="8">
        <v>99.990000000000009</v>
      </c>
    </row>
    <row r="173" spans="1:52" hidden="1" x14ac:dyDescent="0.25">
      <c r="A173" s="1"/>
      <c r="B173" s="11">
        <v>21</v>
      </c>
      <c r="C173" s="8">
        <v>51.579000000000008</v>
      </c>
      <c r="D173" s="8">
        <v>52.569000000000003</v>
      </c>
      <c r="E173" s="8">
        <v>53.559000000000012</v>
      </c>
      <c r="F173" s="8">
        <v>54.549000000000007</v>
      </c>
      <c r="G173" s="8">
        <v>55.539000000000009</v>
      </c>
      <c r="H173" s="8">
        <v>56.529000000000003</v>
      </c>
      <c r="I173" s="8">
        <v>57.519000000000005</v>
      </c>
      <c r="J173" s="8">
        <v>58.509000000000007</v>
      </c>
      <c r="K173" s="8">
        <v>59.499000000000009</v>
      </c>
      <c r="L173" s="8">
        <v>60.489000000000004</v>
      </c>
      <c r="M173" s="8">
        <v>61.479000000000006</v>
      </c>
      <c r="N173" s="8">
        <v>62.469000000000001</v>
      </c>
      <c r="O173" s="8">
        <v>63.459000000000003</v>
      </c>
      <c r="P173" s="8">
        <v>64.448999999999998</v>
      </c>
      <c r="Q173" s="8">
        <v>65.438999999999993</v>
      </c>
      <c r="R173" s="8">
        <v>66.429000000000002</v>
      </c>
      <c r="S173" s="8">
        <v>67.419000000000011</v>
      </c>
      <c r="T173" s="8">
        <v>68.409000000000006</v>
      </c>
      <c r="U173" s="8">
        <v>69.399000000000001</v>
      </c>
      <c r="V173" s="8">
        <v>70.388999999999996</v>
      </c>
      <c r="W173" s="8">
        <v>71.379000000000005</v>
      </c>
      <c r="X173" s="8">
        <v>72.369</v>
      </c>
      <c r="Y173" s="8">
        <v>73.359000000000009</v>
      </c>
      <c r="Z173" s="8">
        <v>74.349000000000004</v>
      </c>
      <c r="AA173" s="8">
        <v>75.338999999999999</v>
      </c>
      <c r="AB173" s="8">
        <v>76.329000000000008</v>
      </c>
      <c r="AC173" s="8">
        <v>77.319000000000003</v>
      </c>
      <c r="AD173" s="8">
        <v>78.308999999999997</v>
      </c>
      <c r="AE173" s="8">
        <v>79.299000000000007</v>
      </c>
      <c r="AF173" s="8">
        <v>80.289000000000001</v>
      </c>
      <c r="AG173" s="8">
        <v>81.279000000000011</v>
      </c>
      <c r="AH173" s="8">
        <v>82.268999999999991</v>
      </c>
      <c r="AI173" s="8">
        <v>83.259</v>
      </c>
      <c r="AJ173" s="8">
        <v>84.249000000000009</v>
      </c>
      <c r="AK173" s="8">
        <v>85.239000000000004</v>
      </c>
      <c r="AL173" s="8">
        <v>86.229000000000013</v>
      </c>
      <c r="AM173" s="8">
        <v>87.218999999999994</v>
      </c>
      <c r="AN173" s="8">
        <v>88.209000000000003</v>
      </c>
      <c r="AO173" s="8">
        <v>89.199000000000012</v>
      </c>
      <c r="AP173" s="8">
        <v>90.189000000000007</v>
      </c>
      <c r="AQ173" s="8">
        <v>91.179000000000002</v>
      </c>
      <c r="AR173" s="8">
        <v>92.168999999999997</v>
      </c>
      <c r="AS173" s="8">
        <v>93.159000000000006</v>
      </c>
      <c r="AT173" s="8">
        <v>94.149000000000015</v>
      </c>
      <c r="AU173" s="8">
        <v>95.138999999999996</v>
      </c>
      <c r="AV173" s="8">
        <v>96.129000000000005</v>
      </c>
      <c r="AW173" s="8">
        <v>97.119</v>
      </c>
      <c r="AX173" s="8">
        <v>98.109000000000009</v>
      </c>
      <c r="AY173" s="8">
        <v>99.099000000000018</v>
      </c>
      <c r="AZ173" s="8">
        <v>100.089</v>
      </c>
    </row>
    <row r="174" spans="1:52" hidden="1" x14ac:dyDescent="0.25">
      <c r="A174" s="1"/>
      <c r="B174" s="11">
        <v>22</v>
      </c>
      <c r="C174" s="8">
        <v>51.678000000000011</v>
      </c>
      <c r="D174" s="8">
        <v>52.668000000000006</v>
      </c>
      <c r="E174" s="8">
        <v>53.658000000000008</v>
      </c>
      <c r="F174" s="8">
        <v>54.64800000000001</v>
      </c>
      <c r="G174" s="8">
        <v>55.638000000000012</v>
      </c>
      <c r="H174" s="8">
        <v>56.628000000000007</v>
      </c>
      <c r="I174" s="8">
        <v>57.618000000000009</v>
      </c>
      <c r="J174" s="8">
        <v>58.608000000000004</v>
      </c>
      <c r="K174" s="8">
        <v>59.598000000000013</v>
      </c>
      <c r="L174" s="8">
        <v>60.588000000000008</v>
      </c>
      <c r="M174" s="8">
        <v>61.57800000000001</v>
      </c>
      <c r="N174" s="8">
        <v>62.568000000000005</v>
      </c>
      <c r="O174" s="8">
        <v>63.558000000000007</v>
      </c>
      <c r="P174" s="8">
        <v>64.548000000000016</v>
      </c>
      <c r="Q174" s="8">
        <v>65.538000000000011</v>
      </c>
      <c r="R174" s="8">
        <v>66.528000000000006</v>
      </c>
      <c r="S174" s="8">
        <v>67.518000000000015</v>
      </c>
      <c r="T174" s="8">
        <v>68.50800000000001</v>
      </c>
      <c r="U174" s="8">
        <v>69.498000000000019</v>
      </c>
      <c r="V174" s="8">
        <v>70.488</v>
      </c>
      <c r="W174" s="8">
        <v>71.478000000000009</v>
      </c>
      <c r="X174" s="8">
        <v>72.468000000000018</v>
      </c>
      <c r="Y174" s="8">
        <v>73.458000000000013</v>
      </c>
      <c r="Z174" s="8">
        <v>74.448000000000008</v>
      </c>
      <c r="AA174" s="8">
        <v>75.438000000000002</v>
      </c>
      <c r="AB174" s="8">
        <v>76.428000000000011</v>
      </c>
      <c r="AC174" s="8">
        <v>77.418000000000021</v>
      </c>
      <c r="AD174" s="8">
        <v>78.408000000000001</v>
      </c>
      <c r="AE174" s="8">
        <v>79.39800000000001</v>
      </c>
      <c r="AF174" s="8">
        <v>80.388000000000005</v>
      </c>
      <c r="AG174" s="8">
        <v>81.378000000000014</v>
      </c>
      <c r="AH174" s="8">
        <v>82.368000000000023</v>
      </c>
      <c r="AI174" s="8">
        <v>83.358000000000004</v>
      </c>
      <c r="AJ174" s="8">
        <v>84.348000000000013</v>
      </c>
      <c r="AK174" s="8">
        <v>85.338000000000008</v>
      </c>
      <c r="AL174" s="8">
        <v>86.328000000000017</v>
      </c>
      <c r="AM174" s="8">
        <v>87.318000000000012</v>
      </c>
      <c r="AN174" s="8">
        <v>88.308000000000007</v>
      </c>
      <c r="AO174" s="8">
        <v>89.298000000000016</v>
      </c>
      <c r="AP174" s="8">
        <v>90.288000000000011</v>
      </c>
      <c r="AQ174" s="8">
        <v>91.278000000000006</v>
      </c>
      <c r="AR174" s="8">
        <v>92.268000000000015</v>
      </c>
      <c r="AS174" s="8">
        <v>93.25800000000001</v>
      </c>
      <c r="AT174" s="8">
        <v>94.248000000000019</v>
      </c>
      <c r="AU174" s="8">
        <v>95.238</v>
      </c>
      <c r="AV174" s="8">
        <v>96.228000000000009</v>
      </c>
      <c r="AW174" s="8">
        <v>97.218000000000018</v>
      </c>
      <c r="AX174" s="8">
        <v>98.208000000000013</v>
      </c>
      <c r="AY174" s="8">
        <v>99.198000000000022</v>
      </c>
      <c r="AZ174" s="8">
        <v>100.188</v>
      </c>
    </row>
    <row r="175" spans="1:52" hidden="1" x14ac:dyDescent="0.25">
      <c r="A175" s="1"/>
      <c r="B175" s="11">
        <v>23</v>
      </c>
      <c r="C175" s="8">
        <v>51.777000000000001</v>
      </c>
      <c r="D175" s="8">
        <v>52.767000000000003</v>
      </c>
      <c r="E175" s="8">
        <v>53.757000000000005</v>
      </c>
      <c r="F175" s="8">
        <v>54.747</v>
      </c>
      <c r="G175" s="8">
        <v>55.737000000000009</v>
      </c>
      <c r="H175" s="8">
        <v>56.727000000000004</v>
      </c>
      <c r="I175" s="8">
        <v>57.717000000000006</v>
      </c>
      <c r="J175" s="8">
        <v>58.707000000000001</v>
      </c>
      <c r="K175" s="8">
        <v>59.697000000000003</v>
      </c>
      <c r="L175" s="8">
        <v>60.687000000000005</v>
      </c>
      <c r="M175" s="8">
        <v>61.677000000000007</v>
      </c>
      <c r="N175" s="8">
        <v>62.667000000000002</v>
      </c>
      <c r="O175" s="8">
        <v>63.657000000000004</v>
      </c>
      <c r="P175" s="8">
        <v>64.647000000000006</v>
      </c>
      <c r="Q175" s="8">
        <v>65.637</v>
      </c>
      <c r="R175" s="8">
        <v>66.62700000000001</v>
      </c>
      <c r="S175" s="8">
        <v>67.617000000000004</v>
      </c>
      <c r="T175" s="8">
        <v>68.606999999999999</v>
      </c>
      <c r="U175" s="8">
        <v>69.596999999999994</v>
      </c>
      <c r="V175" s="8">
        <v>70.587000000000003</v>
      </c>
      <c r="W175" s="8">
        <v>71.576999999999998</v>
      </c>
      <c r="X175" s="8">
        <v>72.567000000000007</v>
      </c>
      <c r="Y175" s="8">
        <v>73.557000000000016</v>
      </c>
      <c r="Z175" s="8">
        <v>74.546999999999997</v>
      </c>
      <c r="AA175" s="8">
        <v>75.537000000000006</v>
      </c>
      <c r="AB175" s="8">
        <v>76.527000000000001</v>
      </c>
      <c r="AC175" s="8">
        <v>77.51700000000001</v>
      </c>
      <c r="AD175" s="8">
        <v>78.507000000000005</v>
      </c>
      <c r="AE175" s="8">
        <v>79.497</v>
      </c>
      <c r="AF175" s="8">
        <v>80.487000000000009</v>
      </c>
      <c r="AG175" s="8">
        <v>81.477000000000004</v>
      </c>
      <c r="AH175" s="8">
        <v>82.466999999999999</v>
      </c>
      <c r="AI175" s="8">
        <v>83.457000000000008</v>
      </c>
      <c r="AJ175" s="8">
        <v>84.447000000000003</v>
      </c>
      <c r="AK175" s="8">
        <v>85.437000000000012</v>
      </c>
      <c r="AL175" s="8">
        <v>86.426999999999992</v>
      </c>
      <c r="AM175" s="8">
        <v>87.417000000000002</v>
      </c>
      <c r="AN175" s="8">
        <v>88.407000000000011</v>
      </c>
      <c r="AO175" s="8">
        <v>89.397000000000006</v>
      </c>
      <c r="AP175" s="8">
        <v>90.387000000000015</v>
      </c>
      <c r="AQ175" s="8">
        <v>91.376999999999995</v>
      </c>
      <c r="AR175" s="8">
        <v>92.367000000000004</v>
      </c>
      <c r="AS175" s="8">
        <v>93.357000000000014</v>
      </c>
      <c r="AT175" s="8">
        <v>94.347000000000008</v>
      </c>
      <c r="AU175" s="8">
        <v>95.337000000000003</v>
      </c>
      <c r="AV175" s="8">
        <v>96.326999999999998</v>
      </c>
      <c r="AW175" s="8">
        <v>97.317000000000007</v>
      </c>
      <c r="AX175" s="8">
        <v>98.307000000000016</v>
      </c>
      <c r="AY175" s="8">
        <v>99.296999999999997</v>
      </c>
      <c r="AZ175" s="8">
        <v>100.28700000000001</v>
      </c>
    </row>
    <row r="176" spans="1:52" hidden="1" x14ac:dyDescent="0.25">
      <c r="A176" s="1"/>
      <c r="B176" s="11">
        <v>24</v>
      </c>
      <c r="C176" s="8">
        <v>51.875999999999998</v>
      </c>
      <c r="D176" s="8">
        <v>52.866000000000007</v>
      </c>
      <c r="E176" s="8">
        <v>53.856000000000009</v>
      </c>
      <c r="F176" s="8">
        <v>54.846000000000004</v>
      </c>
      <c r="G176" s="8">
        <v>55.836000000000006</v>
      </c>
      <c r="H176" s="8">
        <v>56.826000000000001</v>
      </c>
      <c r="I176" s="8">
        <v>57.81600000000001</v>
      </c>
      <c r="J176" s="8">
        <v>58.806000000000004</v>
      </c>
      <c r="K176" s="8">
        <v>59.796000000000006</v>
      </c>
      <c r="L176" s="8">
        <v>60.786000000000001</v>
      </c>
      <c r="M176" s="8">
        <v>61.776000000000003</v>
      </c>
      <c r="N176" s="8">
        <v>62.766000000000005</v>
      </c>
      <c r="O176" s="8">
        <v>63.756000000000014</v>
      </c>
      <c r="P176" s="8">
        <v>64.746000000000009</v>
      </c>
      <c r="Q176" s="8">
        <v>65.736000000000004</v>
      </c>
      <c r="R176" s="8">
        <v>66.726000000000013</v>
      </c>
      <c r="S176" s="8">
        <v>67.716000000000022</v>
      </c>
      <c r="T176" s="8">
        <v>68.706000000000017</v>
      </c>
      <c r="U176" s="8">
        <v>69.696000000000012</v>
      </c>
      <c r="V176" s="8">
        <v>70.686000000000007</v>
      </c>
      <c r="W176" s="8">
        <v>71.676000000000016</v>
      </c>
      <c r="X176" s="8">
        <v>72.666000000000011</v>
      </c>
      <c r="Y176" s="8">
        <v>73.65600000000002</v>
      </c>
      <c r="Z176" s="8">
        <v>74.646000000000015</v>
      </c>
      <c r="AA176" s="8">
        <v>75.63600000000001</v>
      </c>
      <c r="AB176" s="8">
        <v>76.626000000000019</v>
      </c>
      <c r="AC176" s="8">
        <v>77.616000000000014</v>
      </c>
      <c r="AD176" s="8">
        <v>78.606000000000009</v>
      </c>
      <c r="AE176" s="8">
        <v>79.596000000000018</v>
      </c>
      <c r="AF176" s="8">
        <v>80.586000000000013</v>
      </c>
      <c r="AG176" s="8">
        <v>81.576000000000022</v>
      </c>
      <c r="AH176" s="8">
        <v>82.566000000000003</v>
      </c>
      <c r="AI176" s="8">
        <v>83.556000000000012</v>
      </c>
      <c r="AJ176" s="8">
        <v>84.546000000000021</v>
      </c>
      <c r="AK176" s="8">
        <v>85.536000000000016</v>
      </c>
      <c r="AL176" s="8">
        <v>86.526000000000025</v>
      </c>
      <c r="AM176" s="8">
        <v>87.516000000000005</v>
      </c>
      <c r="AN176" s="8">
        <v>88.506000000000014</v>
      </c>
      <c r="AO176" s="8">
        <v>89.496000000000024</v>
      </c>
      <c r="AP176" s="8">
        <v>90.486000000000018</v>
      </c>
      <c r="AQ176" s="8">
        <v>91.476000000000013</v>
      </c>
      <c r="AR176" s="8">
        <v>92.466000000000008</v>
      </c>
      <c r="AS176" s="8">
        <v>93.456000000000017</v>
      </c>
      <c r="AT176" s="8">
        <v>94.446000000000026</v>
      </c>
      <c r="AU176" s="8">
        <v>95.436000000000007</v>
      </c>
      <c r="AV176" s="8">
        <v>96.426000000000016</v>
      </c>
      <c r="AW176" s="8">
        <v>97.416000000000011</v>
      </c>
      <c r="AX176" s="8">
        <v>98.40600000000002</v>
      </c>
      <c r="AY176" s="8">
        <v>99.396000000000029</v>
      </c>
      <c r="AZ176" s="8">
        <v>100.38600000000001</v>
      </c>
    </row>
    <row r="177" spans="2:52" hidden="1" x14ac:dyDescent="0.25">
      <c r="B177" s="11">
        <v>25</v>
      </c>
      <c r="C177" s="8">
        <v>51.975000000000001</v>
      </c>
      <c r="D177" s="8">
        <v>52.965000000000003</v>
      </c>
      <c r="E177" s="8">
        <v>53.955000000000013</v>
      </c>
      <c r="F177" s="8">
        <v>54.945000000000007</v>
      </c>
      <c r="G177" s="8">
        <v>55.935000000000009</v>
      </c>
      <c r="H177" s="8">
        <v>56.925000000000004</v>
      </c>
      <c r="I177" s="8">
        <v>57.915000000000006</v>
      </c>
      <c r="J177" s="8">
        <v>58.905000000000008</v>
      </c>
      <c r="K177" s="8">
        <v>59.89500000000001</v>
      </c>
      <c r="L177" s="8">
        <v>60.885000000000005</v>
      </c>
      <c r="M177" s="8">
        <v>61.875000000000007</v>
      </c>
      <c r="N177" s="8">
        <v>62.865000000000002</v>
      </c>
      <c r="O177" s="8">
        <v>63.855000000000011</v>
      </c>
      <c r="P177" s="8">
        <v>64.845000000000013</v>
      </c>
      <c r="Q177" s="8">
        <v>65.835000000000008</v>
      </c>
      <c r="R177" s="8">
        <v>66.825000000000003</v>
      </c>
      <c r="S177" s="8">
        <v>67.814999999999998</v>
      </c>
      <c r="T177" s="8">
        <v>68.805000000000007</v>
      </c>
      <c r="U177" s="8">
        <v>69.795000000000002</v>
      </c>
      <c r="V177" s="8">
        <v>70.785000000000011</v>
      </c>
      <c r="W177" s="8">
        <v>71.775000000000006</v>
      </c>
      <c r="X177" s="8">
        <v>72.765000000000015</v>
      </c>
      <c r="Y177" s="8">
        <v>73.75500000000001</v>
      </c>
      <c r="Z177" s="8">
        <v>74.745000000000005</v>
      </c>
      <c r="AA177" s="8">
        <v>75.735000000000014</v>
      </c>
      <c r="AB177" s="8">
        <v>76.725000000000009</v>
      </c>
      <c r="AC177" s="8">
        <v>77.715000000000018</v>
      </c>
      <c r="AD177" s="8">
        <v>78.704999999999998</v>
      </c>
      <c r="AE177" s="8">
        <v>79.695000000000007</v>
      </c>
      <c r="AF177" s="8">
        <v>80.685000000000016</v>
      </c>
      <c r="AG177" s="8">
        <v>81.675000000000011</v>
      </c>
      <c r="AH177" s="8">
        <v>82.665000000000006</v>
      </c>
      <c r="AI177" s="8">
        <v>83.655000000000001</v>
      </c>
      <c r="AJ177" s="8">
        <v>84.64500000000001</v>
      </c>
      <c r="AK177" s="8">
        <v>85.635000000000019</v>
      </c>
      <c r="AL177" s="8">
        <v>86.625</v>
      </c>
      <c r="AM177" s="8">
        <v>87.615000000000009</v>
      </c>
      <c r="AN177" s="8">
        <v>88.605000000000004</v>
      </c>
      <c r="AO177" s="8">
        <v>89.595000000000013</v>
      </c>
      <c r="AP177" s="8">
        <v>90.585000000000022</v>
      </c>
      <c r="AQ177" s="8">
        <v>91.575000000000003</v>
      </c>
      <c r="AR177" s="8">
        <v>92.565000000000012</v>
      </c>
      <c r="AS177" s="8">
        <v>93.555000000000007</v>
      </c>
      <c r="AT177" s="8">
        <v>94.545000000000016</v>
      </c>
      <c r="AU177" s="8">
        <v>95.535000000000011</v>
      </c>
      <c r="AV177" s="8">
        <v>96.525000000000006</v>
      </c>
      <c r="AW177" s="8">
        <v>97.515000000000015</v>
      </c>
      <c r="AX177" s="8">
        <v>98.50500000000001</v>
      </c>
      <c r="AY177" s="8">
        <v>99.495000000000005</v>
      </c>
      <c r="AZ177" s="8">
        <v>100.48500000000001</v>
      </c>
    </row>
    <row r="178" spans="2:52" hidden="1" x14ac:dyDescent="0.25">
      <c r="B178" s="11">
        <v>26</v>
      </c>
      <c r="C178" s="8">
        <v>52.074000000000005</v>
      </c>
      <c r="D178" s="8">
        <v>53.064000000000007</v>
      </c>
      <c r="E178" s="8">
        <v>54.054000000000002</v>
      </c>
      <c r="F178" s="8">
        <v>55.044000000000004</v>
      </c>
      <c r="G178" s="8">
        <v>56.034000000000013</v>
      </c>
      <c r="H178" s="8">
        <v>57.024000000000008</v>
      </c>
      <c r="I178" s="8">
        <v>58.01400000000001</v>
      </c>
      <c r="J178" s="8">
        <v>59.004000000000005</v>
      </c>
      <c r="K178" s="8">
        <v>59.994000000000007</v>
      </c>
      <c r="L178" s="8">
        <v>60.984000000000009</v>
      </c>
      <c r="M178" s="8">
        <v>61.974000000000011</v>
      </c>
      <c r="N178" s="8">
        <v>62.964000000000006</v>
      </c>
      <c r="O178" s="8">
        <v>63.954000000000001</v>
      </c>
      <c r="P178" s="8">
        <v>64.944000000000003</v>
      </c>
      <c r="Q178" s="8">
        <v>65.933999999999997</v>
      </c>
      <c r="R178" s="8">
        <v>66.924000000000007</v>
      </c>
      <c r="S178" s="8">
        <v>67.914000000000001</v>
      </c>
      <c r="T178" s="8">
        <v>68.903999999999996</v>
      </c>
      <c r="U178" s="8">
        <v>69.894000000000005</v>
      </c>
      <c r="V178" s="8">
        <v>70.884</v>
      </c>
      <c r="W178" s="8">
        <v>71.874000000000009</v>
      </c>
      <c r="X178" s="8">
        <v>72.864000000000004</v>
      </c>
      <c r="Y178" s="8">
        <v>73.854000000000013</v>
      </c>
      <c r="Z178" s="8">
        <v>74.843999999999994</v>
      </c>
      <c r="AA178" s="8">
        <v>75.834000000000003</v>
      </c>
      <c r="AB178" s="8">
        <v>76.824000000000012</v>
      </c>
      <c r="AC178" s="8">
        <v>77.814000000000007</v>
      </c>
      <c r="AD178" s="8">
        <v>78.804000000000002</v>
      </c>
      <c r="AE178" s="8">
        <v>79.793999999999997</v>
      </c>
      <c r="AF178" s="8">
        <v>80.784000000000006</v>
      </c>
      <c r="AG178" s="8">
        <v>81.774000000000015</v>
      </c>
      <c r="AH178" s="8">
        <v>82.763999999999996</v>
      </c>
      <c r="AI178" s="8">
        <v>83.754000000000005</v>
      </c>
      <c r="AJ178" s="8">
        <v>84.744</v>
      </c>
      <c r="AK178" s="8">
        <v>85.734000000000009</v>
      </c>
      <c r="AL178" s="8">
        <v>86.724000000000004</v>
      </c>
      <c r="AM178" s="8">
        <v>87.713999999999999</v>
      </c>
      <c r="AN178" s="8">
        <v>88.704000000000008</v>
      </c>
      <c r="AO178" s="8">
        <v>89.694000000000003</v>
      </c>
      <c r="AP178" s="8">
        <v>90.684000000000012</v>
      </c>
      <c r="AQ178" s="8">
        <v>91.674000000000007</v>
      </c>
      <c r="AR178" s="8">
        <v>92.664000000000001</v>
      </c>
      <c r="AS178" s="8">
        <v>93.654000000000011</v>
      </c>
      <c r="AT178" s="8">
        <v>94.644000000000005</v>
      </c>
      <c r="AU178" s="8">
        <v>95.634</v>
      </c>
      <c r="AV178" s="8">
        <v>96.624000000000009</v>
      </c>
      <c r="AW178" s="8">
        <v>97.614000000000004</v>
      </c>
      <c r="AX178" s="8">
        <v>98.604000000000013</v>
      </c>
      <c r="AY178" s="8">
        <v>99.593999999999994</v>
      </c>
      <c r="AZ178" s="8">
        <v>100.584</v>
      </c>
    </row>
    <row r="179" spans="2:52" hidden="1" x14ac:dyDescent="0.25">
      <c r="B179" s="11">
        <v>27</v>
      </c>
      <c r="C179" s="8">
        <v>52.173000000000009</v>
      </c>
      <c r="D179" s="8">
        <v>53.163000000000011</v>
      </c>
      <c r="E179" s="8">
        <v>54.153000000000006</v>
      </c>
      <c r="F179" s="8">
        <v>55.143000000000008</v>
      </c>
      <c r="G179" s="8">
        <v>56.133000000000003</v>
      </c>
      <c r="H179" s="8">
        <v>57.123000000000012</v>
      </c>
      <c r="I179" s="8">
        <v>58.113000000000014</v>
      </c>
      <c r="J179" s="8">
        <v>59.103000000000009</v>
      </c>
      <c r="K179" s="8">
        <v>60.093000000000011</v>
      </c>
      <c r="L179" s="8">
        <v>61.083000000000006</v>
      </c>
      <c r="M179" s="8">
        <v>62.073000000000015</v>
      </c>
      <c r="N179" s="8">
        <v>63.063000000000009</v>
      </c>
      <c r="O179" s="8">
        <v>64.053000000000011</v>
      </c>
      <c r="P179" s="8">
        <v>65.043000000000006</v>
      </c>
      <c r="Q179" s="8">
        <v>66.033000000000001</v>
      </c>
      <c r="R179" s="8">
        <v>67.02300000000001</v>
      </c>
      <c r="S179" s="8">
        <v>68.013000000000005</v>
      </c>
      <c r="T179" s="8">
        <v>69.003000000000014</v>
      </c>
      <c r="U179" s="8">
        <v>69.993000000000009</v>
      </c>
      <c r="V179" s="8">
        <v>70.983000000000004</v>
      </c>
      <c r="W179" s="8">
        <v>71.973000000000013</v>
      </c>
      <c r="X179" s="8">
        <v>72.963000000000008</v>
      </c>
      <c r="Y179" s="8">
        <v>73.953000000000017</v>
      </c>
      <c r="Z179" s="8">
        <v>74.943000000000012</v>
      </c>
      <c r="AA179" s="8">
        <v>75.933000000000007</v>
      </c>
      <c r="AB179" s="8">
        <v>76.923000000000016</v>
      </c>
      <c r="AC179" s="8">
        <v>77.913000000000011</v>
      </c>
      <c r="AD179" s="8">
        <v>78.903000000000006</v>
      </c>
      <c r="AE179" s="8">
        <v>79.893000000000015</v>
      </c>
      <c r="AF179" s="8">
        <v>80.88300000000001</v>
      </c>
      <c r="AG179" s="8">
        <v>81.873000000000019</v>
      </c>
      <c r="AH179" s="8">
        <v>82.863</v>
      </c>
      <c r="AI179" s="8">
        <v>83.853000000000009</v>
      </c>
      <c r="AJ179" s="8">
        <v>84.843000000000018</v>
      </c>
      <c r="AK179" s="8">
        <v>85.833000000000013</v>
      </c>
      <c r="AL179" s="8">
        <v>86.823000000000008</v>
      </c>
      <c r="AM179" s="8">
        <v>87.813000000000002</v>
      </c>
      <c r="AN179" s="8">
        <v>88.803000000000011</v>
      </c>
      <c r="AO179" s="8">
        <v>89.793000000000021</v>
      </c>
      <c r="AP179" s="8">
        <v>90.783000000000015</v>
      </c>
      <c r="AQ179" s="8">
        <v>91.77300000000001</v>
      </c>
      <c r="AR179" s="8">
        <v>92.763000000000005</v>
      </c>
      <c r="AS179" s="8">
        <v>93.753000000000014</v>
      </c>
      <c r="AT179" s="8">
        <v>94.743000000000023</v>
      </c>
      <c r="AU179" s="8">
        <v>95.733000000000004</v>
      </c>
      <c r="AV179" s="8">
        <v>96.723000000000013</v>
      </c>
      <c r="AW179" s="8">
        <v>97.713000000000008</v>
      </c>
      <c r="AX179" s="8">
        <v>98.703000000000017</v>
      </c>
      <c r="AY179" s="8">
        <v>99.693000000000012</v>
      </c>
      <c r="AZ179" s="8">
        <v>100.68300000000001</v>
      </c>
    </row>
    <row r="180" spans="2:52" hidden="1" x14ac:dyDescent="0.25">
      <c r="B180" s="11">
        <v>28</v>
      </c>
      <c r="C180" s="8">
        <v>52.271999999999998</v>
      </c>
      <c r="D180" s="8">
        <v>53.262000000000008</v>
      </c>
      <c r="E180" s="8">
        <v>54.252000000000002</v>
      </c>
      <c r="F180" s="8">
        <v>55.242000000000004</v>
      </c>
      <c r="G180" s="8">
        <v>56.231999999999999</v>
      </c>
      <c r="H180" s="8">
        <v>57.222000000000001</v>
      </c>
      <c r="I180" s="8">
        <v>58.212000000000003</v>
      </c>
      <c r="J180" s="8">
        <v>59.202000000000005</v>
      </c>
      <c r="K180" s="8">
        <v>60.192</v>
      </c>
      <c r="L180" s="8">
        <v>61.182000000000002</v>
      </c>
      <c r="M180" s="8">
        <v>62.172000000000004</v>
      </c>
      <c r="N180" s="8">
        <v>63.162000000000006</v>
      </c>
      <c r="O180" s="8">
        <v>64.152000000000001</v>
      </c>
      <c r="P180" s="8">
        <v>65.14200000000001</v>
      </c>
      <c r="Q180" s="8">
        <v>66.132000000000005</v>
      </c>
      <c r="R180" s="8">
        <v>67.122</v>
      </c>
      <c r="S180" s="8">
        <v>68.112000000000009</v>
      </c>
      <c r="T180" s="8">
        <v>69.102000000000004</v>
      </c>
      <c r="U180" s="8">
        <v>70.091999999999999</v>
      </c>
      <c r="V180" s="8">
        <v>71.082000000000008</v>
      </c>
      <c r="W180" s="8">
        <v>72.072000000000003</v>
      </c>
      <c r="X180" s="8">
        <v>73.062000000000012</v>
      </c>
      <c r="Y180" s="8">
        <v>74.051999999999992</v>
      </c>
      <c r="Z180" s="8">
        <v>75.042000000000002</v>
      </c>
      <c r="AA180" s="8">
        <v>76.032000000000011</v>
      </c>
      <c r="AB180" s="8">
        <v>77.022000000000006</v>
      </c>
      <c r="AC180" s="8">
        <v>78.012000000000015</v>
      </c>
      <c r="AD180" s="8">
        <v>79.001999999999995</v>
      </c>
      <c r="AE180" s="8">
        <v>79.992000000000004</v>
      </c>
      <c r="AF180" s="8">
        <v>80.982000000000014</v>
      </c>
      <c r="AG180" s="8">
        <v>81.972000000000008</v>
      </c>
      <c r="AH180" s="8">
        <v>82.962000000000003</v>
      </c>
      <c r="AI180" s="8">
        <v>83.951999999999998</v>
      </c>
      <c r="AJ180" s="8">
        <v>84.942000000000007</v>
      </c>
      <c r="AK180" s="8">
        <v>85.932000000000016</v>
      </c>
      <c r="AL180" s="8">
        <v>86.921999999999997</v>
      </c>
      <c r="AM180" s="8">
        <v>87.912000000000006</v>
      </c>
      <c r="AN180" s="8">
        <v>88.902000000000001</v>
      </c>
      <c r="AO180" s="8">
        <v>89.89200000000001</v>
      </c>
      <c r="AP180" s="8">
        <v>90.882000000000019</v>
      </c>
      <c r="AQ180" s="8">
        <v>91.872</v>
      </c>
      <c r="AR180" s="8">
        <v>92.862000000000009</v>
      </c>
      <c r="AS180" s="8">
        <v>93.852000000000004</v>
      </c>
      <c r="AT180" s="8">
        <v>94.842000000000013</v>
      </c>
      <c r="AU180" s="8">
        <v>95.832000000000008</v>
      </c>
      <c r="AV180" s="8">
        <v>96.822000000000003</v>
      </c>
      <c r="AW180" s="8">
        <v>97.812000000000012</v>
      </c>
      <c r="AX180" s="8">
        <v>98.802000000000007</v>
      </c>
      <c r="AY180" s="8">
        <v>99.792000000000002</v>
      </c>
      <c r="AZ180" s="8">
        <v>100.78200000000001</v>
      </c>
    </row>
    <row r="181" spans="2:52" hidden="1" x14ac:dyDescent="0.25">
      <c r="B181" s="11">
        <v>29</v>
      </c>
      <c r="C181" s="8">
        <v>52.371000000000002</v>
      </c>
      <c r="D181" s="8">
        <v>53.361000000000004</v>
      </c>
      <c r="E181" s="8">
        <v>54.350999999999999</v>
      </c>
      <c r="F181" s="8">
        <v>55.341000000000008</v>
      </c>
      <c r="G181" s="8">
        <v>56.331000000000003</v>
      </c>
      <c r="H181" s="8">
        <v>57.321000000000005</v>
      </c>
      <c r="I181" s="8">
        <v>58.311</v>
      </c>
      <c r="J181" s="8">
        <v>59.301000000000002</v>
      </c>
      <c r="K181" s="8">
        <v>60.291000000000004</v>
      </c>
      <c r="L181" s="8">
        <v>61.281000000000006</v>
      </c>
      <c r="M181" s="8">
        <v>62.271000000000008</v>
      </c>
      <c r="N181" s="8">
        <v>63.261000000000003</v>
      </c>
      <c r="O181" s="8">
        <v>64.251000000000005</v>
      </c>
      <c r="P181" s="8">
        <v>65.241000000000014</v>
      </c>
      <c r="Q181" s="8">
        <v>66.231000000000009</v>
      </c>
      <c r="R181" s="8">
        <v>67.221000000000018</v>
      </c>
      <c r="S181" s="8">
        <v>68.211000000000013</v>
      </c>
      <c r="T181" s="8">
        <v>69.201000000000008</v>
      </c>
      <c r="U181" s="8">
        <v>70.191000000000017</v>
      </c>
      <c r="V181" s="8">
        <v>71.181000000000012</v>
      </c>
      <c r="W181" s="8">
        <v>72.171000000000021</v>
      </c>
      <c r="X181" s="8">
        <v>73.161000000000016</v>
      </c>
      <c r="Y181" s="8">
        <v>74.151000000000025</v>
      </c>
      <c r="Z181" s="8">
        <v>75.141000000000005</v>
      </c>
      <c r="AA181" s="8">
        <v>76.131000000000014</v>
      </c>
      <c r="AB181" s="8">
        <v>77.121000000000024</v>
      </c>
      <c r="AC181" s="8">
        <v>78.111000000000018</v>
      </c>
      <c r="AD181" s="8">
        <v>79.101000000000013</v>
      </c>
      <c r="AE181" s="8">
        <v>80.091000000000008</v>
      </c>
      <c r="AF181" s="8">
        <v>81.081000000000017</v>
      </c>
      <c r="AG181" s="8">
        <v>82.071000000000026</v>
      </c>
      <c r="AH181" s="8">
        <v>83.061000000000007</v>
      </c>
      <c r="AI181" s="8">
        <v>84.051000000000016</v>
      </c>
      <c r="AJ181" s="8">
        <v>85.041000000000011</v>
      </c>
      <c r="AK181" s="8">
        <v>86.03100000000002</v>
      </c>
      <c r="AL181" s="8">
        <v>87.021000000000015</v>
      </c>
      <c r="AM181" s="8">
        <v>88.01100000000001</v>
      </c>
      <c r="AN181" s="8">
        <v>89.001000000000019</v>
      </c>
      <c r="AO181" s="8">
        <v>89.991000000000014</v>
      </c>
      <c r="AP181" s="8">
        <v>90.981000000000023</v>
      </c>
      <c r="AQ181" s="8">
        <v>91.971000000000018</v>
      </c>
      <c r="AR181" s="8">
        <v>92.961000000000013</v>
      </c>
      <c r="AS181" s="8">
        <v>93.951000000000022</v>
      </c>
      <c r="AT181" s="8">
        <v>94.941000000000017</v>
      </c>
      <c r="AU181" s="8">
        <v>95.931000000000012</v>
      </c>
      <c r="AV181" s="8">
        <v>96.921000000000021</v>
      </c>
      <c r="AW181" s="8">
        <v>97.911000000000016</v>
      </c>
      <c r="AX181" s="8">
        <v>98.901000000000025</v>
      </c>
      <c r="AY181" s="8">
        <v>99.891000000000005</v>
      </c>
      <c r="AZ181" s="8">
        <v>100.88100000000001</v>
      </c>
    </row>
    <row r="182" spans="2:52" hidden="1" x14ac:dyDescent="0.25">
      <c r="B182" s="11">
        <v>30</v>
      </c>
      <c r="C182" s="8">
        <v>52.470000000000006</v>
      </c>
      <c r="D182" s="8">
        <v>53.460000000000008</v>
      </c>
      <c r="E182" s="8">
        <v>54.45</v>
      </c>
      <c r="F182" s="8">
        <v>55.440000000000005</v>
      </c>
      <c r="G182" s="8">
        <v>56.430000000000007</v>
      </c>
      <c r="H182" s="8">
        <v>57.420000000000009</v>
      </c>
      <c r="I182" s="8">
        <v>58.410000000000004</v>
      </c>
      <c r="J182" s="8">
        <v>59.400000000000006</v>
      </c>
      <c r="K182" s="8">
        <v>60.39</v>
      </c>
      <c r="L182" s="8">
        <v>61.38000000000001</v>
      </c>
      <c r="M182" s="8">
        <v>62.370000000000012</v>
      </c>
      <c r="N182" s="8">
        <v>63.360000000000007</v>
      </c>
      <c r="O182" s="8">
        <v>64.350000000000009</v>
      </c>
      <c r="P182" s="8">
        <v>65.34</v>
      </c>
      <c r="Q182" s="8">
        <v>66.330000000000013</v>
      </c>
      <c r="R182" s="8">
        <v>67.320000000000007</v>
      </c>
      <c r="S182" s="8">
        <v>68.31</v>
      </c>
      <c r="T182" s="8">
        <v>69.300000000000011</v>
      </c>
      <c r="U182" s="8">
        <v>70.290000000000006</v>
      </c>
      <c r="V182" s="8">
        <v>71.28</v>
      </c>
      <c r="W182" s="8">
        <v>72.27000000000001</v>
      </c>
      <c r="X182" s="8">
        <v>73.260000000000019</v>
      </c>
      <c r="Y182" s="8">
        <v>74.25</v>
      </c>
      <c r="Z182" s="8">
        <v>75.240000000000009</v>
      </c>
      <c r="AA182" s="8">
        <v>76.23</v>
      </c>
      <c r="AB182" s="8">
        <v>77.220000000000013</v>
      </c>
      <c r="AC182" s="8">
        <v>78.210000000000022</v>
      </c>
      <c r="AD182" s="8">
        <v>79.2</v>
      </c>
      <c r="AE182" s="8">
        <v>80.190000000000012</v>
      </c>
      <c r="AF182" s="8">
        <v>81.180000000000007</v>
      </c>
      <c r="AG182" s="8">
        <v>82.170000000000016</v>
      </c>
      <c r="AH182" s="8">
        <v>83.160000000000011</v>
      </c>
      <c r="AI182" s="8">
        <v>84.15</v>
      </c>
      <c r="AJ182" s="8">
        <v>85.140000000000015</v>
      </c>
      <c r="AK182" s="8">
        <v>86.13000000000001</v>
      </c>
      <c r="AL182" s="8">
        <v>87.12</v>
      </c>
      <c r="AM182" s="8">
        <v>88.110000000000014</v>
      </c>
      <c r="AN182" s="8">
        <v>89.100000000000009</v>
      </c>
      <c r="AO182" s="8">
        <v>90.090000000000018</v>
      </c>
      <c r="AP182" s="8">
        <v>91.08</v>
      </c>
      <c r="AQ182" s="8">
        <v>92.070000000000007</v>
      </c>
      <c r="AR182" s="8">
        <v>93.060000000000016</v>
      </c>
      <c r="AS182" s="8">
        <v>94.050000000000011</v>
      </c>
      <c r="AT182" s="8">
        <v>95.04000000000002</v>
      </c>
      <c r="AU182" s="8">
        <v>96.03</v>
      </c>
      <c r="AV182" s="8">
        <v>97.02000000000001</v>
      </c>
      <c r="AW182" s="8">
        <v>98.010000000000019</v>
      </c>
      <c r="AX182" s="8">
        <v>99.000000000000014</v>
      </c>
      <c r="AY182" s="8">
        <v>99.990000000000009</v>
      </c>
      <c r="AZ182" s="8">
        <v>100.98</v>
      </c>
    </row>
    <row r="183" spans="2:52" hidden="1" x14ac:dyDescent="0.25">
      <c r="B183" s="11">
        <v>31</v>
      </c>
      <c r="C183" s="8">
        <v>52.569000000000003</v>
      </c>
      <c r="D183" s="8">
        <v>53.559000000000012</v>
      </c>
      <c r="E183" s="8">
        <v>54.549000000000007</v>
      </c>
      <c r="F183" s="8">
        <v>55.539000000000009</v>
      </c>
      <c r="G183" s="8">
        <v>56.529000000000003</v>
      </c>
      <c r="H183" s="8">
        <v>57.519000000000005</v>
      </c>
      <c r="I183" s="8">
        <v>58.509000000000007</v>
      </c>
      <c r="J183" s="8">
        <v>59.499000000000009</v>
      </c>
      <c r="K183" s="8">
        <v>60.489000000000004</v>
      </c>
      <c r="L183" s="8">
        <v>61.479000000000006</v>
      </c>
      <c r="M183" s="8">
        <v>62.469000000000001</v>
      </c>
      <c r="N183" s="8">
        <v>63.459000000000003</v>
      </c>
      <c r="O183" s="8">
        <v>64.448999999999998</v>
      </c>
      <c r="P183" s="8">
        <v>65.438999999999993</v>
      </c>
      <c r="Q183" s="8">
        <v>66.429000000000002</v>
      </c>
      <c r="R183" s="8">
        <v>67.419000000000011</v>
      </c>
      <c r="S183" s="8">
        <v>68.409000000000006</v>
      </c>
      <c r="T183" s="8">
        <v>69.399000000000001</v>
      </c>
      <c r="U183" s="8">
        <v>70.388999999999996</v>
      </c>
      <c r="V183" s="8">
        <v>71.379000000000005</v>
      </c>
      <c r="W183" s="8">
        <v>72.369</v>
      </c>
      <c r="X183" s="8">
        <v>73.359000000000009</v>
      </c>
      <c r="Y183" s="8">
        <v>74.349000000000004</v>
      </c>
      <c r="Z183" s="8">
        <v>75.338999999999999</v>
      </c>
      <c r="AA183" s="8">
        <v>76.329000000000008</v>
      </c>
      <c r="AB183" s="8">
        <v>77.319000000000003</v>
      </c>
      <c r="AC183" s="8">
        <v>78.308999999999997</v>
      </c>
      <c r="AD183" s="8">
        <v>79.299000000000007</v>
      </c>
      <c r="AE183" s="8">
        <v>80.289000000000001</v>
      </c>
      <c r="AF183" s="8">
        <v>81.279000000000011</v>
      </c>
      <c r="AG183" s="8">
        <v>82.268999999999991</v>
      </c>
      <c r="AH183" s="8">
        <v>83.259</v>
      </c>
      <c r="AI183" s="8">
        <v>84.249000000000009</v>
      </c>
      <c r="AJ183" s="8">
        <v>85.239000000000004</v>
      </c>
      <c r="AK183" s="8">
        <v>86.229000000000013</v>
      </c>
      <c r="AL183" s="8">
        <v>87.218999999999994</v>
      </c>
      <c r="AM183" s="8">
        <v>88.209000000000003</v>
      </c>
      <c r="AN183" s="8">
        <v>89.199000000000012</v>
      </c>
      <c r="AO183" s="8">
        <v>90.189000000000007</v>
      </c>
      <c r="AP183" s="8">
        <v>91.179000000000002</v>
      </c>
      <c r="AQ183" s="8">
        <v>92.168999999999997</v>
      </c>
      <c r="AR183" s="8">
        <v>93.159000000000006</v>
      </c>
      <c r="AS183" s="8">
        <v>94.149000000000015</v>
      </c>
      <c r="AT183" s="8">
        <v>95.138999999999996</v>
      </c>
      <c r="AU183" s="8">
        <v>96.129000000000005</v>
      </c>
      <c r="AV183" s="8">
        <v>97.119</v>
      </c>
      <c r="AW183" s="8">
        <v>98.109000000000009</v>
      </c>
      <c r="AX183" s="8">
        <v>99.099000000000018</v>
      </c>
      <c r="AY183" s="8">
        <v>100.089</v>
      </c>
      <c r="AZ183" s="8">
        <v>101.07900000000001</v>
      </c>
    </row>
    <row r="184" spans="2:52" hidden="1" x14ac:dyDescent="0.25">
      <c r="B184" s="11">
        <v>32</v>
      </c>
      <c r="C184" s="8">
        <v>52.668000000000006</v>
      </c>
      <c r="D184" s="8">
        <v>53.658000000000008</v>
      </c>
      <c r="E184" s="8">
        <v>54.64800000000001</v>
      </c>
      <c r="F184" s="8">
        <v>55.638000000000012</v>
      </c>
      <c r="G184" s="8">
        <v>56.628000000000007</v>
      </c>
      <c r="H184" s="8">
        <v>57.618000000000009</v>
      </c>
      <c r="I184" s="8">
        <v>58.608000000000004</v>
      </c>
      <c r="J184" s="8">
        <v>59.598000000000013</v>
      </c>
      <c r="K184" s="8">
        <v>60.588000000000008</v>
      </c>
      <c r="L184" s="8">
        <v>61.57800000000001</v>
      </c>
      <c r="M184" s="8">
        <v>62.568000000000005</v>
      </c>
      <c r="N184" s="8">
        <v>63.558000000000007</v>
      </c>
      <c r="O184" s="8">
        <v>64.548000000000016</v>
      </c>
      <c r="P184" s="8">
        <v>65.538000000000011</v>
      </c>
      <c r="Q184" s="8">
        <v>66.528000000000006</v>
      </c>
      <c r="R184" s="8">
        <v>67.518000000000015</v>
      </c>
      <c r="S184" s="8">
        <v>68.50800000000001</v>
      </c>
      <c r="T184" s="8">
        <v>69.498000000000019</v>
      </c>
      <c r="U184" s="8">
        <v>70.488</v>
      </c>
      <c r="V184" s="8">
        <v>71.478000000000009</v>
      </c>
      <c r="W184" s="8">
        <v>72.468000000000018</v>
      </c>
      <c r="X184" s="8">
        <v>73.458000000000013</v>
      </c>
      <c r="Y184" s="8">
        <v>74.448000000000008</v>
      </c>
      <c r="Z184" s="8">
        <v>75.438000000000002</v>
      </c>
      <c r="AA184" s="8">
        <v>76.428000000000011</v>
      </c>
      <c r="AB184" s="8">
        <v>77.418000000000021</v>
      </c>
      <c r="AC184" s="8">
        <v>78.408000000000001</v>
      </c>
      <c r="AD184" s="8">
        <v>79.39800000000001</v>
      </c>
      <c r="AE184" s="8">
        <v>80.388000000000005</v>
      </c>
      <c r="AF184" s="8">
        <v>81.378000000000014</v>
      </c>
      <c r="AG184" s="8">
        <v>82.368000000000023</v>
      </c>
      <c r="AH184" s="8">
        <v>83.358000000000004</v>
      </c>
      <c r="AI184" s="8">
        <v>84.348000000000013</v>
      </c>
      <c r="AJ184" s="8">
        <v>85.338000000000008</v>
      </c>
      <c r="AK184" s="8">
        <v>86.328000000000017</v>
      </c>
      <c r="AL184" s="8">
        <v>87.318000000000012</v>
      </c>
      <c r="AM184" s="8">
        <v>88.308000000000007</v>
      </c>
      <c r="AN184" s="8">
        <v>89.298000000000016</v>
      </c>
      <c r="AO184" s="8">
        <v>90.288000000000011</v>
      </c>
      <c r="AP184" s="8">
        <v>91.278000000000006</v>
      </c>
      <c r="AQ184" s="8">
        <v>92.268000000000015</v>
      </c>
      <c r="AR184" s="8">
        <v>93.25800000000001</v>
      </c>
      <c r="AS184" s="8">
        <v>94.248000000000019</v>
      </c>
      <c r="AT184" s="8">
        <v>95.238</v>
      </c>
      <c r="AU184" s="8">
        <v>96.228000000000009</v>
      </c>
      <c r="AV184" s="8">
        <v>97.218000000000018</v>
      </c>
      <c r="AW184" s="8">
        <v>98.208000000000013</v>
      </c>
      <c r="AX184" s="8">
        <v>99.198000000000022</v>
      </c>
      <c r="AY184" s="8">
        <v>100.188</v>
      </c>
      <c r="AZ184" s="8">
        <v>101.17800000000001</v>
      </c>
    </row>
    <row r="185" spans="2:52" hidden="1" x14ac:dyDescent="0.25">
      <c r="B185" s="11">
        <v>33</v>
      </c>
      <c r="C185" s="8">
        <v>52.767000000000003</v>
      </c>
      <c r="D185" s="8">
        <v>53.757000000000005</v>
      </c>
      <c r="E185" s="8">
        <v>54.747</v>
      </c>
      <c r="F185" s="8">
        <v>55.737000000000009</v>
      </c>
      <c r="G185" s="8">
        <v>56.727000000000004</v>
      </c>
      <c r="H185" s="8">
        <v>57.717000000000006</v>
      </c>
      <c r="I185" s="8">
        <v>58.707000000000001</v>
      </c>
      <c r="J185" s="8">
        <v>59.697000000000003</v>
      </c>
      <c r="K185" s="8">
        <v>60.687000000000005</v>
      </c>
      <c r="L185" s="8">
        <v>61.677000000000007</v>
      </c>
      <c r="M185" s="8">
        <v>62.667000000000002</v>
      </c>
      <c r="N185" s="8">
        <v>63.657000000000004</v>
      </c>
      <c r="O185" s="8">
        <v>64.647000000000006</v>
      </c>
      <c r="P185" s="8">
        <v>65.637</v>
      </c>
      <c r="Q185" s="8">
        <v>66.62700000000001</v>
      </c>
      <c r="R185" s="8">
        <v>67.617000000000004</v>
      </c>
      <c r="S185" s="8">
        <v>68.606999999999999</v>
      </c>
      <c r="T185" s="8">
        <v>69.596999999999994</v>
      </c>
      <c r="U185" s="8">
        <v>70.587000000000003</v>
      </c>
      <c r="V185" s="8">
        <v>71.576999999999998</v>
      </c>
      <c r="W185" s="8">
        <v>72.567000000000007</v>
      </c>
      <c r="X185" s="8">
        <v>73.557000000000016</v>
      </c>
      <c r="Y185" s="8">
        <v>74.546999999999997</v>
      </c>
      <c r="Z185" s="8">
        <v>75.537000000000006</v>
      </c>
      <c r="AA185" s="8">
        <v>76.527000000000001</v>
      </c>
      <c r="AB185" s="8">
        <v>77.51700000000001</v>
      </c>
      <c r="AC185" s="8">
        <v>78.507000000000005</v>
      </c>
      <c r="AD185" s="8">
        <v>79.497</v>
      </c>
      <c r="AE185" s="8">
        <v>80.487000000000009</v>
      </c>
      <c r="AF185" s="8">
        <v>81.477000000000004</v>
      </c>
      <c r="AG185" s="8">
        <v>82.466999999999999</v>
      </c>
      <c r="AH185" s="8">
        <v>83.457000000000008</v>
      </c>
      <c r="AI185" s="8">
        <v>84.447000000000003</v>
      </c>
      <c r="AJ185" s="8">
        <v>85.437000000000012</v>
      </c>
      <c r="AK185" s="8">
        <v>86.426999999999992</v>
      </c>
      <c r="AL185" s="8">
        <v>87.417000000000002</v>
      </c>
      <c r="AM185" s="8">
        <v>88.407000000000011</v>
      </c>
      <c r="AN185" s="8">
        <v>89.397000000000006</v>
      </c>
      <c r="AO185" s="8">
        <v>90.387000000000015</v>
      </c>
      <c r="AP185" s="8">
        <v>91.376999999999995</v>
      </c>
      <c r="AQ185" s="8">
        <v>92.367000000000004</v>
      </c>
      <c r="AR185" s="8">
        <v>93.357000000000014</v>
      </c>
      <c r="AS185" s="8">
        <v>94.347000000000008</v>
      </c>
      <c r="AT185" s="8">
        <v>95.337000000000003</v>
      </c>
      <c r="AU185" s="8">
        <v>96.326999999999998</v>
      </c>
      <c r="AV185" s="8">
        <v>97.317000000000007</v>
      </c>
      <c r="AW185" s="8">
        <v>98.307000000000016</v>
      </c>
      <c r="AX185" s="8">
        <v>99.296999999999997</v>
      </c>
      <c r="AY185" s="8">
        <v>100.28700000000001</v>
      </c>
      <c r="AZ185" s="8">
        <v>101.277</v>
      </c>
    </row>
    <row r="186" spans="2:52" hidden="1" x14ac:dyDescent="0.25">
      <c r="B186" s="11">
        <v>34</v>
      </c>
      <c r="C186" s="8">
        <v>52.866000000000007</v>
      </c>
      <c r="D186" s="8">
        <v>53.856000000000009</v>
      </c>
      <c r="E186" s="8">
        <v>54.846000000000004</v>
      </c>
      <c r="F186" s="8">
        <v>55.836000000000006</v>
      </c>
      <c r="G186" s="8">
        <v>56.826000000000001</v>
      </c>
      <c r="H186" s="8">
        <v>57.81600000000001</v>
      </c>
      <c r="I186" s="8">
        <v>58.806000000000004</v>
      </c>
      <c r="J186" s="8">
        <v>59.796000000000006</v>
      </c>
      <c r="K186" s="8">
        <v>60.786000000000001</v>
      </c>
      <c r="L186" s="8">
        <v>61.776000000000003</v>
      </c>
      <c r="M186" s="8">
        <v>62.766000000000005</v>
      </c>
      <c r="N186" s="8">
        <v>63.756000000000014</v>
      </c>
      <c r="O186" s="8">
        <v>64.746000000000009</v>
      </c>
      <c r="P186" s="8">
        <v>65.736000000000004</v>
      </c>
      <c r="Q186" s="8">
        <v>66.726000000000013</v>
      </c>
      <c r="R186" s="8">
        <v>67.716000000000022</v>
      </c>
      <c r="S186" s="8">
        <v>68.706000000000017</v>
      </c>
      <c r="T186" s="8">
        <v>69.696000000000012</v>
      </c>
      <c r="U186" s="8">
        <v>70.686000000000007</v>
      </c>
      <c r="V186" s="8">
        <v>71.676000000000016</v>
      </c>
      <c r="W186" s="8">
        <v>72.666000000000011</v>
      </c>
      <c r="X186" s="8">
        <v>73.65600000000002</v>
      </c>
      <c r="Y186" s="8">
        <v>74.646000000000015</v>
      </c>
      <c r="Z186" s="8">
        <v>75.63600000000001</v>
      </c>
      <c r="AA186" s="8">
        <v>76.626000000000019</v>
      </c>
      <c r="AB186" s="8">
        <v>77.616000000000014</v>
      </c>
      <c r="AC186" s="8">
        <v>78.606000000000009</v>
      </c>
      <c r="AD186" s="8">
        <v>79.596000000000018</v>
      </c>
      <c r="AE186" s="8">
        <v>80.586000000000013</v>
      </c>
      <c r="AF186" s="8">
        <v>81.576000000000022</v>
      </c>
      <c r="AG186" s="8">
        <v>82.566000000000003</v>
      </c>
      <c r="AH186" s="8">
        <v>83.556000000000012</v>
      </c>
      <c r="AI186" s="8">
        <v>84.546000000000021</v>
      </c>
      <c r="AJ186" s="8">
        <v>85.536000000000016</v>
      </c>
      <c r="AK186" s="8">
        <v>86.526000000000025</v>
      </c>
      <c r="AL186" s="8">
        <v>87.516000000000005</v>
      </c>
      <c r="AM186" s="8">
        <v>88.506000000000014</v>
      </c>
      <c r="AN186" s="8">
        <v>89.496000000000024</v>
      </c>
      <c r="AO186" s="8">
        <v>90.486000000000018</v>
      </c>
      <c r="AP186" s="8">
        <v>91.476000000000013</v>
      </c>
      <c r="AQ186" s="8">
        <v>92.466000000000008</v>
      </c>
      <c r="AR186" s="8">
        <v>93.456000000000017</v>
      </c>
      <c r="AS186" s="8">
        <v>94.446000000000026</v>
      </c>
      <c r="AT186" s="8">
        <v>95.436000000000007</v>
      </c>
      <c r="AU186" s="8">
        <v>96.426000000000016</v>
      </c>
      <c r="AV186" s="8">
        <v>97.416000000000011</v>
      </c>
      <c r="AW186" s="8">
        <v>98.40600000000002</v>
      </c>
      <c r="AX186" s="8">
        <v>99.396000000000029</v>
      </c>
      <c r="AY186" s="8">
        <v>100.38600000000001</v>
      </c>
      <c r="AZ186" s="8">
        <v>101.37600000000002</v>
      </c>
    </row>
    <row r="187" spans="2:52" hidden="1" x14ac:dyDescent="0.25">
      <c r="B187" s="11">
        <v>35</v>
      </c>
      <c r="C187" s="8">
        <v>52.965000000000003</v>
      </c>
      <c r="D187" s="8">
        <v>53.955000000000013</v>
      </c>
      <c r="E187" s="8">
        <v>54.945000000000007</v>
      </c>
      <c r="F187" s="8">
        <v>55.935000000000009</v>
      </c>
      <c r="G187" s="8">
        <v>56.925000000000004</v>
      </c>
      <c r="H187" s="8">
        <v>57.915000000000006</v>
      </c>
      <c r="I187" s="8">
        <v>58.905000000000008</v>
      </c>
      <c r="J187" s="8">
        <v>59.89500000000001</v>
      </c>
      <c r="K187" s="8">
        <v>60.885000000000005</v>
      </c>
      <c r="L187" s="8">
        <v>61.875000000000007</v>
      </c>
      <c r="M187" s="8">
        <v>62.865000000000002</v>
      </c>
      <c r="N187" s="8">
        <v>63.855000000000011</v>
      </c>
      <c r="O187" s="8">
        <v>64.845000000000013</v>
      </c>
      <c r="P187" s="8">
        <v>65.835000000000008</v>
      </c>
      <c r="Q187" s="8">
        <v>66.825000000000003</v>
      </c>
      <c r="R187" s="8">
        <v>67.814999999999998</v>
      </c>
      <c r="S187" s="8">
        <v>68.805000000000007</v>
      </c>
      <c r="T187" s="8">
        <v>69.795000000000002</v>
      </c>
      <c r="U187" s="8">
        <v>70.785000000000011</v>
      </c>
      <c r="V187" s="8">
        <v>71.775000000000006</v>
      </c>
      <c r="W187" s="8">
        <v>72.765000000000015</v>
      </c>
      <c r="X187" s="8">
        <v>73.75500000000001</v>
      </c>
      <c r="Y187" s="8">
        <v>74.745000000000005</v>
      </c>
      <c r="Z187" s="8">
        <v>75.735000000000014</v>
      </c>
      <c r="AA187" s="8">
        <v>76.725000000000009</v>
      </c>
      <c r="AB187" s="8">
        <v>77.715000000000018</v>
      </c>
      <c r="AC187" s="8">
        <v>78.704999999999998</v>
      </c>
      <c r="AD187" s="8">
        <v>79.695000000000007</v>
      </c>
      <c r="AE187" s="8">
        <v>80.685000000000016</v>
      </c>
      <c r="AF187" s="8">
        <v>81.675000000000011</v>
      </c>
      <c r="AG187" s="8">
        <v>82.665000000000006</v>
      </c>
      <c r="AH187" s="8">
        <v>83.655000000000001</v>
      </c>
      <c r="AI187" s="8">
        <v>84.64500000000001</v>
      </c>
      <c r="AJ187" s="8">
        <v>85.635000000000019</v>
      </c>
      <c r="AK187" s="8">
        <v>86.625</v>
      </c>
      <c r="AL187" s="8">
        <v>87.615000000000009</v>
      </c>
      <c r="AM187" s="8">
        <v>88.605000000000004</v>
      </c>
      <c r="AN187" s="8">
        <v>89.595000000000013</v>
      </c>
      <c r="AO187" s="8">
        <v>90.585000000000022</v>
      </c>
      <c r="AP187" s="8">
        <v>91.575000000000003</v>
      </c>
      <c r="AQ187" s="8">
        <v>92.565000000000012</v>
      </c>
      <c r="AR187" s="8">
        <v>93.555000000000007</v>
      </c>
      <c r="AS187" s="8">
        <v>94.545000000000016</v>
      </c>
      <c r="AT187" s="8">
        <v>95.535000000000011</v>
      </c>
      <c r="AU187" s="8">
        <v>96.525000000000006</v>
      </c>
      <c r="AV187" s="8">
        <v>97.515000000000015</v>
      </c>
      <c r="AW187" s="8">
        <v>98.50500000000001</v>
      </c>
      <c r="AX187" s="8">
        <v>99.495000000000005</v>
      </c>
      <c r="AY187" s="8">
        <v>100.48500000000001</v>
      </c>
      <c r="AZ187" s="8">
        <v>101.47500000000001</v>
      </c>
    </row>
    <row r="188" spans="2:52" hidden="1" x14ac:dyDescent="0.25">
      <c r="B188" s="11">
        <v>36</v>
      </c>
      <c r="C188" s="8">
        <v>53.064000000000007</v>
      </c>
      <c r="D188" s="8">
        <v>54.054000000000002</v>
      </c>
      <c r="E188" s="8">
        <v>55.044000000000004</v>
      </c>
      <c r="F188" s="8">
        <v>56.034000000000013</v>
      </c>
      <c r="G188" s="8">
        <v>57.024000000000008</v>
      </c>
      <c r="H188" s="8">
        <v>58.01400000000001</v>
      </c>
      <c r="I188" s="8">
        <v>59.004000000000005</v>
      </c>
      <c r="J188" s="8">
        <v>59.994000000000007</v>
      </c>
      <c r="K188" s="8">
        <v>60.984000000000009</v>
      </c>
      <c r="L188" s="8">
        <v>61.974000000000011</v>
      </c>
      <c r="M188" s="8">
        <v>62.964000000000006</v>
      </c>
      <c r="N188" s="8">
        <v>63.954000000000001</v>
      </c>
      <c r="O188" s="8">
        <v>64.944000000000003</v>
      </c>
      <c r="P188" s="8">
        <v>65.933999999999997</v>
      </c>
      <c r="Q188" s="8">
        <v>66.924000000000007</v>
      </c>
      <c r="R188" s="8">
        <v>67.914000000000001</v>
      </c>
      <c r="S188" s="8">
        <v>68.903999999999996</v>
      </c>
      <c r="T188" s="8">
        <v>69.894000000000005</v>
      </c>
      <c r="U188" s="8">
        <v>70.884</v>
      </c>
      <c r="V188" s="8">
        <v>71.874000000000009</v>
      </c>
      <c r="W188" s="8">
        <v>72.864000000000004</v>
      </c>
      <c r="X188" s="8">
        <v>73.854000000000013</v>
      </c>
      <c r="Y188" s="8">
        <v>74.843999999999994</v>
      </c>
      <c r="Z188" s="8">
        <v>75.834000000000003</v>
      </c>
      <c r="AA188" s="8">
        <v>76.824000000000012</v>
      </c>
      <c r="AB188" s="8">
        <v>77.814000000000007</v>
      </c>
      <c r="AC188" s="8">
        <v>78.804000000000002</v>
      </c>
      <c r="AD188" s="8">
        <v>79.793999999999997</v>
      </c>
      <c r="AE188" s="8">
        <v>80.784000000000006</v>
      </c>
      <c r="AF188" s="8">
        <v>81.774000000000015</v>
      </c>
      <c r="AG188" s="8">
        <v>82.763999999999996</v>
      </c>
      <c r="AH188" s="8">
        <v>83.754000000000005</v>
      </c>
      <c r="AI188" s="8">
        <v>84.744</v>
      </c>
      <c r="AJ188" s="8">
        <v>85.734000000000009</v>
      </c>
      <c r="AK188" s="8">
        <v>86.724000000000004</v>
      </c>
      <c r="AL188" s="8">
        <v>87.713999999999999</v>
      </c>
      <c r="AM188" s="8">
        <v>88.704000000000008</v>
      </c>
      <c r="AN188" s="8">
        <v>89.694000000000003</v>
      </c>
      <c r="AO188" s="8">
        <v>90.684000000000012</v>
      </c>
      <c r="AP188" s="8">
        <v>91.674000000000007</v>
      </c>
      <c r="AQ188" s="8">
        <v>92.664000000000001</v>
      </c>
      <c r="AR188" s="8">
        <v>93.654000000000011</v>
      </c>
      <c r="AS188" s="8">
        <v>94.644000000000005</v>
      </c>
      <c r="AT188" s="8">
        <v>95.634</v>
      </c>
      <c r="AU188" s="8">
        <v>96.624000000000009</v>
      </c>
      <c r="AV188" s="8">
        <v>97.614000000000004</v>
      </c>
      <c r="AW188" s="8">
        <v>98.604000000000013</v>
      </c>
      <c r="AX188" s="8">
        <v>99.593999999999994</v>
      </c>
      <c r="AY188" s="8">
        <v>100.584</v>
      </c>
      <c r="AZ188" s="8">
        <v>101.57400000000001</v>
      </c>
    </row>
    <row r="189" spans="2:52" hidden="1" x14ac:dyDescent="0.25">
      <c r="B189" s="11">
        <v>37</v>
      </c>
      <c r="C189" s="8">
        <v>53.163000000000011</v>
      </c>
      <c r="D189" s="8">
        <v>54.153000000000006</v>
      </c>
      <c r="E189" s="8">
        <v>55.143000000000008</v>
      </c>
      <c r="F189" s="8">
        <v>56.133000000000003</v>
      </c>
      <c r="G189" s="8">
        <v>57.123000000000012</v>
      </c>
      <c r="H189" s="8">
        <v>58.113000000000014</v>
      </c>
      <c r="I189" s="8">
        <v>59.103000000000009</v>
      </c>
      <c r="J189" s="8">
        <v>60.093000000000011</v>
      </c>
      <c r="K189" s="8">
        <v>61.083000000000006</v>
      </c>
      <c r="L189" s="8">
        <v>62.073000000000015</v>
      </c>
      <c r="M189" s="8">
        <v>63.063000000000009</v>
      </c>
      <c r="N189" s="8">
        <v>64.053000000000011</v>
      </c>
      <c r="O189" s="8">
        <v>65.043000000000006</v>
      </c>
      <c r="P189" s="8">
        <v>66.033000000000001</v>
      </c>
      <c r="Q189" s="8">
        <v>67.02300000000001</v>
      </c>
      <c r="R189" s="8">
        <v>68.013000000000005</v>
      </c>
      <c r="S189" s="8">
        <v>69.003000000000014</v>
      </c>
      <c r="T189" s="8">
        <v>69.993000000000009</v>
      </c>
      <c r="U189" s="8">
        <v>70.983000000000004</v>
      </c>
      <c r="V189" s="8">
        <v>71.973000000000013</v>
      </c>
      <c r="W189" s="8">
        <v>72.963000000000008</v>
      </c>
      <c r="X189" s="8">
        <v>73.953000000000017</v>
      </c>
      <c r="Y189" s="8">
        <v>74.943000000000012</v>
      </c>
      <c r="Z189" s="8">
        <v>75.933000000000007</v>
      </c>
      <c r="AA189" s="8">
        <v>76.923000000000016</v>
      </c>
      <c r="AB189" s="8">
        <v>77.913000000000011</v>
      </c>
      <c r="AC189" s="8">
        <v>78.903000000000006</v>
      </c>
      <c r="AD189" s="8">
        <v>79.893000000000015</v>
      </c>
      <c r="AE189" s="8">
        <v>80.88300000000001</v>
      </c>
      <c r="AF189" s="8">
        <v>81.873000000000019</v>
      </c>
      <c r="AG189" s="8">
        <v>82.863</v>
      </c>
      <c r="AH189" s="8">
        <v>83.853000000000009</v>
      </c>
      <c r="AI189" s="8">
        <v>84.843000000000018</v>
      </c>
      <c r="AJ189" s="8">
        <v>85.833000000000013</v>
      </c>
      <c r="AK189" s="8">
        <v>86.823000000000008</v>
      </c>
      <c r="AL189" s="8">
        <v>87.813000000000002</v>
      </c>
      <c r="AM189" s="8">
        <v>88.803000000000011</v>
      </c>
      <c r="AN189" s="8">
        <v>89.793000000000021</v>
      </c>
      <c r="AO189" s="8">
        <v>90.783000000000015</v>
      </c>
      <c r="AP189" s="8">
        <v>91.77300000000001</v>
      </c>
      <c r="AQ189" s="8">
        <v>92.763000000000005</v>
      </c>
      <c r="AR189" s="8">
        <v>93.753000000000014</v>
      </c>
      <c r="AS189" s="8">
        <v>94.743000000000023</v>
      </c>
      <c r="AT189" s="8">
        <v>95.733000000000004</v>
      </c>
      <c r="AU189" s="8">
        <v>96.723000000000013</v>
      </c>
      <c r="AV189" s="8">
        <v>97.713000000000008</v>
      </c>
      <c r="AW189" s="8">
        <v>98.703000000000017</v>
      </c>
      <c r="AX189" s="8">
        <v>99.693000000000012</v>
      </c>
      <c r="AY189" s="8">
        <v>100.68300000000001</v>
      </c>
      <c r="AZ189" s="8">
        <v>101.67300000000002</v>
      </c>
    </row>
    <row r="190" spans="2:52" hidden="1" x14ac:dyDescent="0.25">
      <c r="B190" s="11">
        <v>38</v>
      </c>
      <c r="C190" s="8">
        <v>53.262000000000008</v>
      </c>
      <c r="D190" s="8">
        <v>54.252000000000002</v>
      </c>
      <c r="E190" s="8">
        <v>55.242000000000004</v>
      </c>
      <c r="F190" s="8">
        <v>56.231999999999999</v>
      </c>
      <c r="G190" s="8">
        <v>57.222000000000001</v>
      </c>
      <c r="H190" s="8">
        <v>58.212000000000003</v>
      </c>
      <c r="I190" s="8">
        <v>59.202000000000005</v>
      </c>
      <c r="J190" s="8">
        <v>60.192</v>
      </c>
      <c r="K190" s="8">
        <v>61.182000000000002</v>
      </c>
      <c r="L190" s="8">
        <v>62.172000000000004</v>
      </c>
      <c r="M190" s="8">
        <v>63.162000000000006</v>
      </c>
      <c r="N190" s="8">
        <v>64.152000000000001</v>
      </c>
      <c r="O190" s="8">
        <v>65.14200000000001</v>
      </c>
      <c r="P190" s="8">
        <v>66.132000000000005</v>
      </c>
      <c r="Q190" s="8">
        <v>67.122</v>
      </c>
      <c r="R190" s="8">
        <v>68.112000000000009</v>
      </c>
      <c r="S190" s="8">
        <v>69.102000000000004</v>
      </c>
      <c r="T190" s="8">
        <v>70.091999999999999</v>
      </c>
      <c r="U190" s="8">
        <v>71.082000000000008</v>
      </c>
      <c r="V190" s="8">
        <v>72.072000000000003</v>
      </c>
      <c r="W190" s="8">
        <v>73.062000000000012</v>
      </c>
      <c r="X190" s="8">
        <v>74.051999999999992</v>
      </c>
      <c r="Y190" s="8">
        <v>75.042000000000002</v>
      </c>
      <c r="Z190" s="8">
        <v>76.032000000000011</v>
      </c>
      <c r="AA190" s="8">
        <v>77.022000000000006</v>
      </c>
      <c r="AB190" s="8">
        <v>78.012000000000015</v>
      </c>
      <c r="AC190" s="8">
        <v>79.001999999999995</v>
      </c>
      <c r="AD190" s="8">
        <v>79.992000000000004</v>
      </c>
      <c r="AE190" s="8">
        <v>80.982000000000014</v>
      </c>
      <c r="AF190" s="8">
        <v>81.972000000000008</v>
      </c>
      <c r="AG190" s="8">
        <v>82.962000000000003</v>
      </c>
      <c r="AH190" s="8">
        <v>83.951999999999998</v>
      </c>
      <c r="AI190" s="8">
        <v>84.942000000000007</v>
      </c>
      <c r="AJ190" s="8">
        <v>85.932000000000016</v>
      </c>
      <c r="AK190" s="8">
        <v>86.921999999999997</v>
      </c>
      <c r="AL190" s="8">
        <v>87.912000000000006</v>
      </c>
      <c r="AM190" s="8">
        <v>88.902000000000001</v>
      </c>
      <c r="AN190" s="8">
        <v>89.89200000000001</v>
      </c>
      <c r="AO190" s="8">
        <v>90.882000000000019</v>
      </c>
      <c r="AP190" s="8">
        <v>91.872</v>
      </c>
      <c r="AQ190" s="8">
        <v>92.862000000000009</v>
      </c>
      <c r="AR190" s="8">
        <v>93.852000000000004</v>
      </c>
      <c r="AS190" s="8">
        <v>94.842000000000013</v>
      </c>
      <c r="AT190" s="8">
        <v>95.832000000000008</v>
      </c>
      <c r="AU190" s="8">
        <v>96.822000000000003</v>
      </c>
      <c r="AV190" s="8">
        <v>97.812000000000012</v>
      </c>
      <c r="AW190" s="8">
        <v>98.802000000000007</v>
      </c>
      <c r="AX190" s="8">
        <v>99.792000000000002</v>
      </c>
      <c r="AY190" s="8">
        <v>100.78200000000001</v>
      </c>
      <c r="AZ190" s="8">
        <v>101.77200000000001</v>
      </c>
    </row>
    <row r="191" spans="2:52" hidden="1" x14ac:dyDescent="0.25">
      <c r="B191" s="11">
        <v>39</v>
      </c>
      <c r="C191" s="8">
        <v>53.361000000000004</v>
      </c>
      <c r="D191" s="8">
        <v>54.350999999999999</v>
      </c>
      <c r="E191" s="8">
        <v>55.341000000000008</v>
      </c>
      <c r="F191" s="8">
        <v>56.331000000000003</v>
      </c>
      <c r="G191" s="8">
        <v>57.321000000000005</v>
      </c>
      <c r="H191" s="8">
        <v>58.311</v>
      </c>
      <c r="I191" s="8">
        <v>59.301000000000002</v>
      </c>
      <c r="J191" s="8">
        <v>60.291000000000004</v>
      </c>
      <c r="K191" s="8">
        <v>61.281000000000006</v>
      </c>
      <c r="L191" s="8">
        <v>62.271000000000008</v>
      </c>
      <c r="M191" s="8">
        <v>63.261000000000003</v>
      </c>
      <c r="N191" s="8">
        <v>64.251000000000005</v>
      </c>
      <c r="O191" s="8">
        <v>65.241000000000014</v>
      </c>
      <c r="P191" s="8">
        <v>66.231000000000009</v>
      </c>
      <c r="Q191" s="8">
        <v>67.221000000000018</v>
      </c>
      <c r="R191" s="8">
        <v>68.211000000000013</v>
      </c>
      <c r="S191" s="8">
        <v>69.201000000000008</v>
      </c>
      <c r="T191" s="8">
        <v>70.191000000000017</v>
      </c>
      <c r="U191" s="8">
        <v>71.181000000000012</v>
      </c>
      <c r="V191" s="8">
        <v>72.171000000000021</v>
      </c>
      <c r="W191" s="8">
        <v>73.161000000000016</v>
      </c>
      <c r="X191" s="8">
        <v>74.151000000000025</v>
      </c>
      <c r="Y191" s="8">
        <v>75.141000000000005</v>
      </c>
      <c r="Z191" s="8">
        <v>76.131000000000014</v>
      </c>
      <c r="AA191" s="8">
        <v>77.121000000000024</v>
      </c>
      <c r="AB191" s="8">
        <v>78.111000000000018</v>
      </c>
      <c r="AC191" s="8">
        <v>79.101000000000013</v>
      </c>
      <c r="AD191" s="8">
        <v>80.091000000000008</v>
      </c>
      <c r="AE191" s="8">
        <v>81.081000000000017</v>
      </c>
      <c r="AF191" s="8">
        <v>82.071000000000026</v>
      </c>
      <c r="AG191" s="8">
        <v>83.061000000000007</v>
      </c>
      <c r="AH191" s="8">
        <v>84.051000000000016</v>
      </c>
      <c r="AI191" s="8">
        <v>85.041000000000011</v>
      </c>
      <c r="AJ191" s="8">
        <v>86.03100000000002</v>
      </c>
      <c r="AK191" s="8">
        <v>87.021000000000015</v>
      </c>
      <c r="AL191" s="8">
        <v>88.01100000000001</v>
      </c>
      <c r="AM191" s="8">
        <v>89.001000000000019</v>
      </c>
      <c r="AN191" s="8">
        <v>89.991000000000014</v>
      </c>
      <c r="AO191" s="8">
        <v>90.981000000000023</v>
      </c>
      <c r="AP191" s="8">
        <v>91.971000000000018</v>
      </c>
      <c r="AQ191" s="8">
        <v>92.961000000000013</v>
      </c>
      <c r="AR191" s="8">
        <v>93.951000000000022</v>
      </c>
      <c r="AS191" s="8">
        <v>94.941000000000017</v>
      </c>
      <c r="AT191" s="8">
        <v>95.931000000000012</v>
      </c>
      <c r="AU191" s="8">
        <v>96.921000000000021</v>
      </c>
      <c r="AV191" s="8">
        <v>97.911000000000016</v>
      </c>
      <c r="AW191" s="8">
        <v>98.901000000000025</v>
      </c>
      <c r="AX191" s="8">
        <v>99.891000000000005</v>
      </c>
      <c r="AY191" s="8">
        <v>100.88100000000001</v>
      </c>
      <c r="AZ191" s="8">
        <v>101.87100000000002</v>
      </c>
    </row>
    <row r="192" spans="2:52" hidden="1" x14ac:dyDescent="0.25">
      <c r="B192" s="11">
        <v>40</v>
      </c>
      <c r="C192" s="8">
        <v>53.460000000000008</v>
      </c>
      <c r="D192" s="8">
        <v>54.45</v>
      </c>
      <c r="E192" s="8">
        <v>55.440000000000005</v>
      </c>
      <c r="F192" s="8">
        <v>56.430000000000007</v>
      </c>
      <c r="G192" s="8">
        <v>57.420000000000009</v>
      </c>
      <c r="H192" s="8">
        <v>58.410000000000004</v>
      </c>
      <c r="I192" s="8">
        <v>59.400000000000006</v>
      </c>
      <c r="J192" s="8">
        <v>60.39</v>
      </c>
      <c r="K192" s="8">
        <v>61.38000000000001</v>
      </c>
      <c r="L192" s="8">
        <v>62.370000000000012</v>
      </c>
      <c r="M192" s="8">
        <v>63.360000000000007</v>
      </c>
      <c r="N192" s="8">
        <v>64.350000000000009</v>
      </c>
      <c r="O192" s="8">
        <v>65.34</v>
      </c>
      <c r="P192" s="8">
        <v>66.330000000000013</v>
      </c>
      <c r="Q192" s="8">
        <v>67.320000000000007</v>
      </c>
      <c r="R192" s="8">
        <v>68.31</v>
      </c>
      <c r="S192" s="8">
        <v>69.300000000000011</v>
      </c>
      <c r="T192" s="8">
        <v>70.290000000000006</v>
      </c>
      <c r="U192" s="8">
        <v>71.28</v>
      </c>
      <c r="V192" s="8">
        <v>72.27000000000001</v>
      </c>
      <c r="W192" s="8">
        <v>73.260000000000019</v>
      </c>
      <c r="X192" s="8">
        <v>74.25</v>
      </c>
      <c r="Y192" s="8">
        <v>75.240000000000009</v>
      </c>
      <c r="Z192" s="8">
        <v>76.23</v>
      </c>
      <c r="AA192" s="8">
        <v>77.220000000000013</v>
      </c>
      <c r="AB192" s="8">
        <v>78.210000000000022</v>
      </c>
      <c r="AC192" s="8">
        <v>79.2</v>
      </c>
      <c r="AD192" s="8">
        <v>80.190000000000012</v>
      </c>
      <c r="AE192" s="8">
        <v>81.180000000000007</v>
      </c>
      <c r="AF192" s="8">
        <v>82.170000000000016</v>
      </c>
      <c r="AG192" s="8">
        <v>83.160000000000011</v>
      </c>
      <c r="AH192" s="8">
        <v>84.15</v>
      </c>
      <c r="AI192" s="8">
        <v>85.140000000000015</v>
      </c>
      <c r="AJ192" s="8">
        <v>86.13000000000001</v>
      </c>
      <c r="AK192" s="8">
        <v>87.12</v>
      </c>
      <c r="AL192" s="8">
        <v>88.110000000000014</v>
      </c>
      <c r="AM192" s="8">
        <v>89.100000000000009</v>
      </c>
      <c r="AN192" s="8">
        <v>90.090000000000018</v>
      </c>
      <c r="AO192" s="8">
        <v>91.08</v>
      </c>
      <c r="AP192" s="8">
        <v>92.070000000000007</v>
      </c>
      <c r="AQ192" s="8">
        <v>93.060000000000016</v>
      </c>
      <c r="AR192" s="8">
        <v>94.050000000000011</v>
      </c>
      <c r="AS192" s="8">
        <v>95.04000000000002</v>
      </c>
      <c r="AT192" s="8">
        <v>96.03</v>
      </c>
      <c r="AU192" s="8">
        <v>97.02000000000001</v>
      </c>
      <c r="AV192" s="8">
        <v>98.010000000000019</v>
      </c>
      <c r="AW192" s="8">
        <v>99.000000000000014</v>
      </c>
      <c r="AX192" s="8">
        <v>99.990000000000009</v>
      </c>
      <c r="AY192" s="8">
        <v>100.98</v>
      </c>
      <c r="AZ192" s="8">
        <v>101.97000000000001</v>
      </c>
    </row>
    <row r="193" spans="2:52" hidden="1" x14ac:dyDescent="0.25">
      <c r="B193" s="11">
        <v>41</v>
      </c>
      <c r="C193" s="8">
        <v>53.559000000000012</v>
      </c>
      <c r="D193" s="8">
        <v>54.549000000000007</v>
      </c>
      <c r="E193" s="8">
        <v>55.539000000000009</v>
      </c>
      <c r="F193" s="8">
        <v>56.529000000000003</v>
      </c>
      <c r="G193" s="8">
        <v>57.519000000000005</v>
      </c>
      <c r="H193" s="8">
        <v>58.509000000000007</v>
      </c>
      <c r="I193" s="8">
        <v>59.499000000000009</v>
      </c>
      <c r="J193" s="8">
        <v>60.489000000000004</v>
      </c>
      <c r="K193" s="8">
        <v>61.479000000000006</v>
      </c>
      <c r="L193" s="8">
        <v>62.469000000000001</v>
      </c>
      <c r="M193" s="8">
        <v>63.459000000000003</v>
      </c>
      <c r="N193" s="8">
        <v>64.448999999999998</v>
      </c>
      <c r="O193" s="8">
        <v>65.438999999999993</v>
      </c>
      <c r="P193" s="8">
        <v>66.429000000000002</v>
      </c>
      <c r="Q193" s="8">
        <v>67.419000000000011</v>
      </c>
      <c r="R193" s="8">
        <v>68.409000000000006</v>
      </c>
      <c r="S193" s="8">
        <v>69.399000000000001</v>
      </c>
      <c r="T193" s="8">
        <v>70.388999999999996</v>
      </c>
      <c r="U193" s="8">
        <v>71.379000000000005</v>
      </c>
      <c r="V193" s="8">
        <v>72.369</v>
      </c>
      <c r="W193" s="8">
        <v>73.359000000000009</v>
      </c>
      <c r="X193" s="8">
        <v>74.349000000000004</v>
      </c>
      <c r="Y193" s="8">
        <v>75.338999999999999</v>
      </c>
      <c r="Z193" s="8">
        <v>76.329000000000008</v>
      </c>
      <c r="AA193" s="8">
        <v>77.319000000000003</v>
      </c>
      <c r="AB193" s="8">
        <v>78.308999999999997</v>
      </c>
      <c r="AC193" s="8">
        <v>79.299000000000007</v>
      </c>
      <c r="AD193" s="8">
        <v>80.289000000000001</v>
      </c>
      <c r="AE193" s="8">
        <v>81.279000000000011</v>
      </c>
      <c r="AF193" s="8">
        <v>82.268999999999991</v>
      </c>
      <c r="AG193" s="8">
        <v>83.259</v>
      </c>
      <c r="AH193" s="8">
        <v>84.249000000000009</v>
      </c>
      <c r="AI193" s="8">
        <v>85.239000000000004</v>
      </c>
      <c r="AJ193" s="8">
        <v>86.229000000000013</v>
      </c>
      <c r="AK193" s="8">
        <v>87.218999999999994</v>
      </c>
      <c r="AL193" s="8">
        <v>88.209000000000003</v>
      </c>
      <c r="AM193" s="8">
        <v>89.199000000000012</v>
      </c>
      <c r="AN193" s="8">
        <v>90.189000000000007</v>
      </c>
      <c r="AO193" s="8">
        <v>91.179000000000002</v>
      </c>
      <c r="AP193" s="8">
        <v>92.168999999999997</v>
      </c>
      <c r="AQ193" s="8">
        <v>93.159000000000006</v>
      </c>
      <c r="AR193" s="8">
        <v>94.149000000000015</v>
      </c>
      <c r="AS193" s="8">
        <v>95.138999999999996</v>
      </c>
      <c r="AT193" s="8">
        <v>96.129000000000005</v>
      </c>
      <c r="AU193" s="8">
        <v>97.119</v>
      </c>
      <c r="AV193" s="8">
        <v>98.109000000000009</v>
      </c>
      <c r="AW193" s="8">
        <v>99.099000000000018</v>
      </c>
      <c r="AX193" s="8">
        <v>100.089</v>
      </c>
      <c r="AY193" s="8">
        <v>101.07900000000001</v>
      </c>
      <c r="AZ193" s="8">
        <v>102.069</v>
      </c>
    </row>
    <row r="194" spans="2:52" hidden="1" x14ac:dyDescent="0.25">
      <c r="B194" s="11">
        <v>42</v>
      </c>
      <c r="C194" s="8">
        <v>53.658000000000008</v>
      </c>
      <c r="D194" s="8">
        <v>54.64800000000001</v>
      </c>
      <c r="E194" s="8">
        <v>55.638000000000012</v>
      </c>
      <c r="F194" s="8">
        <v>56.628000000000007</v>
      </c>
      <c r="G194" s="8">
        <v>57.618000000000009</v>
      </c>
      <c r="H194" s="8">
        <v>58.608000000000004</v>
      </c>
      <c r="I194" s="8">
        <v>59.598000000000013</v>
      </c>
      <c r="J194" s="8">
        <v>60.588000000000008</v>
      </c>
      <c r="K194" s="8">
        <v>61.57800000000001</v>
      </c>
      <c r="L194" s="8">
        <v>62.568000000000005</v>
      </c>
      <c r="M194" s="8">
        <v>63.558000000000007</v>
      </c>
      <c r="N194" s="8">
        <v>64.548000000000016</v>
      </c>
      <c r="O194" s="8">
        <v>65.538000000000011</v>
      </c>
      <c r="P194" s="8">
        <v>66.528000000000006</v>
      </c>
      <c r="Q194" s="8">
        <v>67.518000000000015</v>
      </c>
      <c r="R194" s="8">
        <v>68.50800000000001</v>
      </c>
      <c r="S194" s="8">
        <v>69.498000000000019</v>
      </c>
      <c r="T194" s="8">
        <v>70.488</v>
      </c>
      <c r="U194" s="8">
        <v>71.478000000000009</v>
      </c>
      <c r="V194" s="8">
        <v>72.468000000000018</v>
      </c>
      <c r="W194" s="8">
        <v>73.458000000000013</v>
      </c>
      <c r="X194" s="8">
        <v>74.448000000000008</v>
      </c>
      <c r="Y194" s="8">
        <v>75.438000000000002</v>
      </c>
      <c r="Z194" s="8">
        <v>76.428000000000011</v>
      </c>
      <c r="AA194" s="8">
        <v>77.418000000000021</v>
      </c>
      <c r="AB194" s="8">
        <v>78.408000000000001</v>
      </c>
      <c r="AC194" s="8">
        <v>79.39800000000001</v>
      </c>
      <c r="AD194" s="8">
        <v>80.388000000000005</v>
      </c>
      <c r="AE194" s="8">
        <v>81.378000000000014</v>
      </c>
      <c r="AF194" s="8">
        <v>82.368000000000023</v>
      </c>
      <c r="AG194" s="8">
        <v>83.358000000000004</v>
      </c>
      <c r="AH194" s="8">
        <v>84.348000000000013</v>
      </c>
      <c r="AI194" s="8">
        <v>85.338000000000008</v>
      </c>
      <c r="AJ194" s="8">
        <v>86.328000000000017</v>
      </c>
      <c r="AK194" s="8">
        <v>87.318000000000012</v>
      </c>
      <c r="AL194" s="8">
        <v>88.308000000000007</v>
      </c>
      <c r="AM194" s="8">
        <v>89.298000000000016</v>
      </c>
      <c r="AN194" s="8">
        <v>90.288000000000011</v>
      </c>
      <c r="AO194" s="8">
        <v>91.278000000000006</v>
      </c>
      <c r="AP194" s="8">
        <v>92.268000000000015</v>
      </c>
      <c r="AQ194" s="8">
        <v>93.25800000000001</v>
      </c>
      <c r="AR194" s="8">
        <v>94.248000000000019</v>
      </c>
      <c r="AS194" s="8">
        <v>95.238</v>
      </c>
      <c r="AT194" s="8">
        <v>96.228000000000009</v>
      </c>
      <c r="AU194" s="8">
        <v>97.218000000000018</v>
      </c>
      <c r="AV194" s="8">
        <v>98.208000000000013</v>
      </c>
      <c r="AW194" s="8">
        <v>99.198000000000022</v>
      </c>
      <c r="AX194" s="8">
        <v>100.188</v>
      </c>
      <c r="AY194" s="8">
        <v>101.17800000000001</v>
      </c>
      <c r="AZ194" s="8">
        <v>102.16800000000002</v>
      </c>
    </row>
    <row r="195" spans="2:52" hidden="1" x14ac:dyDescent="0.25">
      <c r="B195" s="11">
        <v>43</v>
      </c>
      <c r="C195" s="8">
        <v>53.757000000000005</v>
      </c>
      <c r="D195" s="8">
        <v>54.747</v>
      </c>
      <c r="E195" s="8">
        <v>55.737000000000009</v>
      </c>
      <c r="F195" s="8">
        <v>56.727000000000004</v>
      </c>
      <c r="G195" s="8">
        <v>57.717000000000006</v>
      </c>
      <c r="H195" s="8">
        <v>58.707000000000001</v>
      </c>
      <c r="I195" s="8">
        <v>59.697000000000003</v>
      </c>
      <c r="J195" s="8">
        <v>60.687000000000005</v>
      </c>
      <c r="K195" s="8">
        <v>61.677000000000007</v>
      </c>
      <c r="L195" s="8">
        <v>62.667000000000002</v>
      </c>
      <c r="M195" s="8">
        <v>63.657000000000004</v>
      </c>
      <c r="N195" s="8">
        <v>64.647000000000006</v>
      </c>
      <c r="O195" s="8">
        <v>65.637</v>
      </c>
      <c r="P195" s="8">
        <v>66.62700000000001</v>
      </c>
      <c r="Q195" s="8">
        <v>67.617000000000004</v>
      </c>
      <c r="R195" s="8">
        <v>68.606999999999999</v>
      </c>
      <c r="S195" s="8">
        <v>69.596999999999994</v>
      </c>
      <c r="T195" s="8">
        <v>70.587000000000003</v>
      </c>
      <c r="U195" s="8">
        <v>71.576999999999998</v>
      </c>
      <c r="V195" s="8">
        <v>72.567000000000007</v>
      </c>
      <c r="W195" s="8">
        <v>73.557000000000016</v>
      </c>
      <c r="X195" s="8">
        <v>74.546999999999997</v>
      </c>
      <c r="Y195" s="8">
        <v>75.537000000000006</v>
      </c>
      <c r="Z195" s="8">
        <v>76.527000000000001</v>
      </c>
      <c r="AA195" s="8">
        <v>77.51700000000001</v>
      </c>
      <c r="AB195" s="8">
        <v>78.507000000000005</v>
      </c>
      <c r="AC195" s="8">
        <v>79.497</v>
      </c>
      <c r="AD195" s="8">
        <v>80.487000000000009</v>
      </c>
      <c r="AE195" s="8">
        <v>81.477000000000004</v>
      </c>
      <c r="AF195" s="8">
        <v>82.466999999999999</v>
      </c>
      <c r="AG195" s="8">
        <v>83.457000000000008</v>
      </c>
      <c r="AH195" s="8">
        <v>84.447000000000003</v>
      </c>
      <c r="AI195" s="8">
        <v>85.437000000000012</v>
      </c>
      <c r="AJ195" s="8">
        <v>86.426999999999992</v>
      </c>
      <c r="AK195" s="8">
        <v>87.417000000000002</v>
      </c>
      <c r="AL195" s="8">
        <v>88.407000000000011</v>
      </c>
      <c r="AM195" s="8">
        <v>89.397000000000006</v>
      </c>
      <c r="AN195" s="8">
        <v>90.387000000000015</v>
      </c>
      <c r="AO195" s="8">
        <v>91.376999999999995</v>
      </c>
      <c r="AP195" s="8">
        <v>92.367000000000004</v>
      </c>
      <c r="AQ195" s="8">
        <v>93.357000000000014</v>
      </c>
      <c r="AR195" s="8">
        <v>94.347000000000008</v>
      </c>
      <c r="AS195" s="8">
        <v>95.337000000000003</v>
      </c>
      <c r="AT195" s="8">
        <v>96.326999999999998</v>
      </c>
      <c r="AU195" s="8">
        <v>97.317000000000007</v>
      </c>
      <c r="AV195" s="8">
        <v>98.307000000000016</v>
      </c>
      <c r="AW195" s="8">
        <v>99.296999999999997</v>
      </c>
      <c r="AX195" s="8">
        <v>100.28700000000001</v>
      </c>
      <c r="AY195" s="8">
        <v>101.277</v>
      </c>
      <c r="AZ195" s="8">
        <v>102.26700000000001</v>
      </c>
    </row>
    <row r="196" spans="2:52" hidden="1" x14ac:dyDescent="0.25">
      <c r="B196" s="11">
        <v>44</v>
      </c>
      <c r="C196" s="8">
        <v>53.856000000000009</v>
      </c>
      <c r="D196" s="8">
        <v>54.846000000000004</v>
      </c>
      <c r="E196" s="8">
        <v>55.836000000000006</v>
      </c>
      <c r="F196" s="8">
        <v>56.826000000000001</v>
      </c>
      <c r="G196" s="8">
        <v>57.81600000000001</v>
      </c>
      <c r="H196" s="8">
        <v>58.806000000000004</v>
      </c>
      <c r="I196" s="8">
        <v>59.796000000000006</v>
      </c>
      <c r="J196" s="8">
        <v>60.786000000000001</v>
      </c>
      <c r="K196" s="8">
        <v>61.776000000000003</v>
      </c>
      <c r="L196" s="8">
        <v>62.766000000000005</v>
      </c>
      <c r="M196" s="8">
        <v>63.756000000000014</v>
      </c>
      <c r="N196" s="8">
        <v>64.746000000000009</v>
      </c>
      <c r="O196" s="8">
        <v>65.736000000000004</v>
      </c>
      <c r="P196" s="8">
        <v>66.726000000000013</v>
      </c>
      <c r="Q196" s="8">
        <v>67.716000000000022</v>
      </c>
      <c r="R196" s="8">
        <v>68.706000000000017</v>
      </c>
      <c r="S196" s="8">
        <v>69.696000000000012</v>
      </c>
      <c r="T196" s="8">
        <v>70.686000000000007</v>
      </c>
      <c r="U196" s="8">
        <v>71.676000000000016</v>
      </c>
      <c r="V196" s="8">
        <v>72.666000000000011</v>
      </c>
      <c r="W196" s="8">
        <v>73.65600000000002</v>
      </c>
      <c r="X196" s="8">
        <v>74.646000000000015</v>
      </c>
      <c r="Y196" s="8">
        <v>75.63600000000001</v>
      </c>
      <c r="Z196" s="8">
        <v>76.626000000000019</v>
      </c>
      <c r="AA196" s="8">
        <v>77.616000000000014</v>
      </c>
      <c r="AB196" s="8">
        <v>78.606000000000009</v>
      </c>
      <c r="AC196" s="8">
        <v>79.596000000000018</v>
      </c>
      <c r="AD196" s="8">
        <v>80.586000000000013</v>
      </c>
      <c r="AE196" s="8">
        <v>81.576000000000022</v>
      </c>
      <c r="AF196" s="8">
        <v>82.566000000000003</v>
      </c>
      <c r="AG196" s="8">
        <v>83.556000000000012</v>
      </c>
      <c r="AH196" s="8">
        <v>84.546000000000021</v>
      </c>
      <c r="AI196" s="8">
        <v>85.536000000000016</v>
      </c>
      <c r="AJ196" s="8">
        <v>86.526000000000025</v>
      </c>
      <c r="AK196" s="8">
        <v>87.516000000000005</v>
      </c>
      <c r="AL196" s="8">
        <v>88.506000000000014</v>
      </c>
      <c r="AM196" s="8">
        <v>89.496000000000024</v>
      </c>
      <c r="AN196" s="8">
        <v>90.486000000000018</v>
      </c>
      <c r="AO196" s="8">
        <v>91.476000000000013</v>
      </c>
      <c r="AP196" s="8">
        <v>92.466000000000008</v>
      </c>
      <c r="AQ196" s="8">
        <v>93.456000000000017</v>
      </c>
      <c r="AR196" s="8">
        <v>94.446000000000026</v>
      </c>
      <c r="AS196" s="8">
        <v>95.436000000000007</v>
      </c>
      <c r="AT196" s="8">
        <v>96.426000000000016</v>
      </c>
      <c r="AU196" s="8">
        <v>97.416000000000011</v>
      </c>
      <c r="AV196" s="8">
        <v>98.40600000000002</v>
      </c>
      <c r="AW196" s="8">
        <v>99.396000000000029</v>
      </c>
      <c r="AX196" s="8">
        <v>100.38600000000001</v>
      </c>
      <c r="AY196" s="8">
        <v>101.37600000000002</v>
      </c>
      <c r="AZ196" s="8">
        <v>102.36600000000001</v>
      </c>
    </row>
    <row r="197" spans="2:52" hidden="1" x14ac:dyDescent="0.25">
      <c r="B197" s="11">
        <v>45</v>
      </c>
      <c r="C197" s="8">
        <v>53.955000000000013</v>
      </c>
      <c r="D197" s="8">
        <v>54.945000000000007</v>
      </c>
      <c r="E197" s="8">
        <v>55.935000000000009</v>
      </c>
      <c r="F197" s="8">
        <v>56.925000000000004</v>
      </c>
      <c r="G197" s="8">
        <v>57.915000000000006</v>
      </c>
      <c r="H197" s="8">
        <v>58.905000000000008</v>
      </c>
      <c r="I197" s="8">
        <v>59.89500000000001</v>
      </c>
      <c r="J197" s="8">
        <v>60.885000000000005</v>
      </c>
      <c r="K197" s="8">
        <v>61.875000000000007</v>
      </c>
      <c r="L197" s="8">
        <v>62.865000000000002</v>
      </c>
      <c r="M197" s="8">
        <v>63.855000000000011</v>
      </c>
      <c r="N197" s="8">
        <v>64.845000000000013</v>
      </c>
      <c r="O197" s="8">
        <v>65.835000000000008</v>
      </c>
      <c r="P197" s="8">
        <v>66.825000000000003</v>
      </c>
      <c r="Q197" s="8">
        <v>67.814999999999998</v>
      </c>
      <c r="R197" s="8">
        <v>68.805000000000007</v>
      </c>
      <c r="S197" s="8">
        <v>69.795000000000002</v>
      </c>
      <c r="T197" s="8">
        <v>70.785000000000011</v>
      </c>
      <c r="U197" s="8">
        <v>71.775000000000006</v>
      </c>
      <c r="V197" s="8">
        <v>72.765000000000015</v>
      </c>
      <c r="W197" s="8">
        <v>73.75500000000001</v>
      </c>
      <c r="X197" s="8">
        <v>74.745000000000005</v>
      </c>
      <c r="Y197" s="8">
        <v>75.735000000000014</v>
      </c>
      <c r="Z197" s="8">
        <v>76.725000000000009</v>
      </c>
      <c r="AA197" s="8">
        <v>77.715000000000018</v>
      </c>
      <c r="AB197" s="8">
        <v>78.704999999999998</v>
      </c>
      <c r="AC197" s="8">
        <v>79.695000000000007</v>
      </c>
      <c r="AD197" s="8">
        <v>80.685000000000016</v>
      </c>
      <c r="AE197" s="8">
        <v>81.675000000000011</v>
      </c>
      <c r="AF197" s="8">
        <v>82.665000000000006</v>
      </c>
      <c r="AG197" s="8">
        <v>83.655000000000001</v>
      </c>
      <c r="AH197" s="8">
        <v>84.64500000000001</v>
      </c>
      <c r="AI197" s="8">
        <v>85.635000000000019</v>
      </c>
      <c r="AJ197" s="8">
        <v>86.625</v>
      </c>
      <c r="AK197" s="8">
        <v>87.615000000000009</v>
      </c>
      <c r="AL197" s="8">
        <v>88.605000000000004</v>
      </c>
      <c r="AM197" s="8">
        <v>89.595000000000013</v>
      </c>
      <c r="AN197" s="8">
        <v>90.585000000000022</v>
      </c>
      <c r="AO197" s="8">
        <v>91.575000000000003</v>
      </c>
      <c r="AP197" s="8">
        <v>92.565000000000012</v>
      </c>
      <c r="AQ197" s="8">
        <v>93.555000000000007</v>
      </c>
      <c r="AR197" s="8">
        <v>94.545000000000016</v>
      </c>
      <c r="AS197" s="8">
        <v>95.535000000000011</v>
      </c>
      <c r="AT197" s="8">
        <v>96.525000000000006</v>
      </c>
      <c r="AU197" s="8">
        <v>97.515000000000015</v>
      </c>
      <c r="AV197" s="8">
        <v>98.50500000000001</v>
      </c>
      <c r="AW197" s="8">
        <v>99.495000000000005</v>
      </c>
      <c r="AX197" s="8">
        <v>100.48500000000001</v>
      </c>
      <c r="AY197" s="8">
        <v>101.47500000000001</v>
      </c>
      <c r="AZ197" s="8">
        <v>102.46500000000002</v>
      </c>
    </row>
    <row r="198" spans="2:52" hidden="1" x14ac:dyDescent="0.25">
      <c r="B198" s="11">
        <v>46</v>
      </c>
      <c r="C198" s="8">
        <v>54.054000000000002</v>
      </c>
      <c r="D198" s="8">
        <v>55.044000000000004</v>
      </c>
      <c r="E198" s="8">
        <v>56.034000000000013</v>
      </c>
      <c r="F198" s="8">
        <v>57.024000000000008</v>
      </c>
      <c r="G198" s="8">
        <v>58.01400000000001</v>
      </c>
      <c r="H198" s="8">
        <v>59.004000000000005</v>
      </c>
      <c r="I198" s="8">
        <v>59.994000000000007</v>
      </c>
      <c r="J198" s="8">
        <v>60.984000000000009</v>
      </c>
      <c r="K198" s="8">
        <v>61.974000000000011</v>
      </c>
      <c r="L198" s="8">
        <v>62.964000000000006</v>
      </c>
      <c r="M198" s="8">
        <v>63.954000000000001</v>
      </c>
      <c r="N198" s="8">
        <v>64.944000000000003</v>
      </c>
      <c r="O198" s="8">
        <v>65.933999999999997</v>
      </c>
      <c r="P198" s="8">
        <v>66.924000000000007</v>
      </c>
      <c r="Q198" s="8">
        <v>67.914000000000001</v>
      </c>
      <c r="R198" s="8">
        <v>68.903999999999996</v>
      </c>
      <c r="S198" s="8">
        <v>69.894000000000005</v>
      </c>
      <c r="T198" s="8">
        <v>70.884</v>
      </c>
      <c r="U198" s="8">
        <v>71.874000000000009</v>
      </c>
      <c r="V198" s="8">
        <v>72.864000000000004</v>
      </c>
      <c r="W198" s="8">
        <v>73.854000000000013</v>
      </c>
      <c r="X198" s="8">
        <v>74.843999999999994</v>
      </c>
      <c r="Y198" s="8">
        <v>75.834000000000003</v>
      </c>
      <c r="Z198" s="8">
        <v>76.824000000000012</v>
      </c>
      <c r="AA198" s="8">
        <v>77.814000000000007</v>
      </c>
      <c r="AB198" s="8">
        <v>78.804000000000002</v>
      </c>
      <c r="AC198" s="8">
        <v>79.793999999999997</v>
      </c>
      <c r="AD198" s="8">
        <v>80.784000000000006</v>
      </c>
      <c r="AE198" s="8">
        <v>81.774000000000015</v>
      </c>
      <c r="AF198" s="8">
        <v>82.763999999999996</v>
      </c>
      <c r="AG198" s="8">
        <v>83.754000000000005</v>
      </c>
      <c r="AH198" s="8">
        <v>84.744</v>
      </c>
      <c r="AI198" s="8">
        <v>85.734000000000009</v>
      </c>
      <c r="AJ198" s="8">
        <v>86.724000000000004</v>
      </c>
      <c r="AK198" s="8">
        <v>87.713999999999999</v>
      </c>
      <c r="AL198" s="8">
        <v>88.704000000000008</v>
      </c>
      <c r="AM198" s="8">
        <v>89.694000000000003</v>
      </c>
      <c r="AN198" s="8">
        <v>90.684000000000012</v>
      </c>
      <c r="AO198" s="8">
        <v>91.674000000000007</v>
      </c>
      <c r="AP198" s="8">
        <v>92.664000000000001</v>
      </c>
      <c r="AQ198" s="8">
        <v>93.654000000000011</v>
      </c>
      <c r="AR198" s="8">
        <v>94.644000000000005</v>
      </c>
      <c r="AS198" s="8">
        <v>95.634</v>
      </c>
      <c r="AT198" s="8">
        <v>96.624000000000009</v>
      </c>
      <c r="AU198" s="8">
        <v>97.614000000000004</v>
      </c>
      <c r="AV198" s="8">
        <v>98.604000000000013</v>
      </c>
      <c r="AW198" s="8">
        <v>99.593999999999994</v>
      </c>
      <c r="AX198" s="8">
        <v>100.584</v>
      </c>
      <c r="AY198" s="8">
        <v>101.57400000000001</v>
      </c>
      <c r="AZ198" s="8">
        <v>102.56400000000001</v>
      </c>
    </row>
    <row r="199" spans="2:52" hidden="1" x14ac:dyDescent="0.25">
      <c r="B199" s="11">
        <v>47</v>
      </c>
      <c r="C199" s="8">
        <v>54.153000000000006</v>
      </c>
      <c r="D199" s="8">
        <v>55.143000000000008</v>
      </c>
      <c r="E199" s="8">
        <v>56.133000000000003</v>
      </c>
      <c r="F199" s="8">
        <v>57.123000000000012</v>
      </c>
      <c r="G199" s="8">
        <v>58.113000000000014</v>
      </c>
      <c r="H199" s="8">
        <v>59.103000000000009</v>
      </c>
      <c r="I199" s="8">
        <v>60.093000000000011</v>
      </c>
      <c r="J199" s="8">
        <v>61.083000000000006</v>
      </c>
      <c r="K199" s="8">
        <v>62.073000000000015</v>
      </c>
      <c r="L199" s="8">
        <v>63.063000000000009</v>
      </c>
      <c r="M199" s="8">
        <v>64.053000000000011</v>
      </c>
      <c r="N199" s="8">
        <v>65.043000000000006</v>
      </c>
      <c r="O199" s="8">
        <v>66.033000000000001</v>
      </c>
      <c r="P199" s="8">
        <v>67.02300000000001</v>
      </c>
      <c r="Q199" s="8">
        <v>68.013000000000005</v>
      </c>
      <c r="R199" s="8">
        <v>69.003000000000014</v>
      </c>
      <c r="S199" s="8">
        <v>69.993000000000009</v>
      </c>
      <c r="T199" s="8">
        <v>70.983000000000004</v>
      </c>
      <c r="U199" s="8">
        <v>71.973000000000013</v>
      </c>
      <c r="V199" s="8">
        <v>72.963000000000008</v>
      </c>
      <c r="W199" s="8">
        <v>73.953000000000017</v>
      </c>
      <c r="X199" s="8">
        <v>74.943000000000012</v>
      </c>
      <c r="Y199" s="8">
        <v>75.933000000000007</v>
      </c>
      <c r="Z199" s="8">
        <v>76.923000000000016</v>
      </c>
      <c r="AA199" s="8">
        <v>77.913000000000011</v>
      </c>
      <c r="AB199" s="8">
        <v>78.903000000000006</v>
      </c>
      <c r="AC199" s="8">
        <v>79.893000000000015</v>
      </c>
      <c r="AD199" s="8">
        <v>80.88300000000001</v>
      </c>
      <c r="AE199" s="8">
        <v>81.873000000000019</v>
      </c>
      <c r="AF199" s="8">
        <v>82.863</v>
      </c>
      <c r="AG199" s="8">
        <v>83.853000000000009</v>
      </c>
      <c r="AH199" s="8">
        <v>84.843000000000018</v>
      </c>
      <c r="AI199" s="8">
        <v>85.833000000000013</v>
      </c>
      <c r="AJ199" s="8">
        <v>86.823000000000008</v>
      </c>
      <c r="AK199" s="8">
        <v>87.813000000000002</v>
      </c>
      <c r="AL199" s="8">
        <v>88.803000000000011</v>
      </c>
      <c r="AM199" s="8">
        <v>89.793000000000021</v>
      </c>
      <c r="AN199" s="8">
        <v>90.783000000000015</v>
      </c>
      <c r="AO199" s="8">
        <v>91.77300000000001</v>
      </c>
      <c r="AP199" s="8">
        <v>92.763000000000005</v>
      </c>
      <c r="AQ199" s="8">
        <v>93.753000000000014</v>
      </c>
      <c r="AR199" s="8">
        <v>94.743000000000023</v>
      </c>
      <c r="AS199" s="8">
        <v>95.733000000000004</v>
      </c>
      <c r="AT199" s="8">
        <v>96.723000000000013</v>
      </c>
      <c r="AU199" s="8">
        <v>97.713000000000008</v>
      </c>
      <c r="AV199" s="8">
        <v>98.703000000000017</v>
      </c>
      <c r="AW199" s="8">
        <v>99.693000000000012</v>
      </c>
      <c r="AX199" s="8">
        <v>100.68300000000001</v>
      </c>
      <c r="AY199" s="8">
        <v>101.67300000000002</v>
      </c>
      <c r="AZ199" s="8">
        <v>102.66300000000001</v>
      </c>
    </row>
    <row r="200" spans="2:52" hidden="1" x14ac:dyDescent="0.25">
      <c r="B200" s="11">
        <v>48</v>
      </c>
      <c r="C200" s="8">
        <v>54.252000000000002</v>
      </c>
      <c r="D200" s="8">
        <v>55.242000000000004</v>
      </c>
      <c r="E200" s="8">
        <v>56.231999999999999</v>
      </c>
      <c r="F200" s="8">
        <v>57.222000000000001</v>
      </c>
      <c r="G200" s="8">
        <v>58.212000000000003</v>
      </c>
      <c r="H200" s="8">
        <v>59.202000000000005</v>
      </c>
      <c r="I200" s="8">
        <v>60.192</v>
      </c>
      <c r="J200" s="8">
        <v>61.182000000000002</v>
      </c>
      <c r="K200" s="8">
        <v>62.172000000000004</v>
      </c>
      <c r="L200" s="8">
        <v>63.162000000000006</v>
      </c>
      <c r="M200" s="8">
        <v>64.152000000000001</v>
      </c>
      <c r="N200" s="8">
        <v>65.14200000000001</v>
      </c>
      <c r="O200" s="8">
        <v>66.132000000000005</v>
      </c>
      <c r="P200" s="8">
        <v>67.122</v>
      </c>
      <c r="Q200" s="8">
        <v>68.112000000000009</v>
      </c>
      <c r="R200" s="8">
        <v>69.102000000000004</v>
      </c>
      <c r="S200" s="8">
        <v>70.091999999999999</v>
      </c>
      <c r="T200" s="8">
        <v>71.082000000000008</v>
      </c>
      <c r="U200" s="8">
        <v>72.072000000000003</v>
      </c>
      <c r="V200" s="8">
        <v>73.062000000000012</v>
      </c>
      <c r="W200" s="8">
        <v>74.051999999999992</v>
      </c>
      <c r="X200" s="8">
        <v>75.042000000000002</v>
      </c>
      <c r="Y200" s="8">
        <v>76.032000000000011</v>
      </c>
      <c r="Z200" s="8">
        <v>77.022000000000006</v>
      </c>
      <c r="AA200" s="8">
        <v>78.012000000000015</v>
      </c>
      <c r="AB200" s="8">
        <v>79.001999999999995</v>
      </c>
      <c r="AC200" s="8">
        <v>79.992000000000004</v>
      </c>
      <c r="AD200" s="8">
        <v>80.982000000000014</v>
      </c>
      <c r="AE200" s="8">
        <v>81.972000000000008</v>
      </c>
      <c r="AF200" s="8">
        <v>82.962000000000003</v>
      </c>
      <c r="AG200" s="8">
        <v>83.951999999999998</v>
      </c>
      <c r="AH200" s="8">
        <v>84.942000000000007</v>
      </c>
      <c r="AI200" s="8">
        <v>85.932000000000016</v>
      </c>
      <c r="AJ200" s="8">
        <v>86.921999999999997</v>
      </c>
      <c r="AK200" s="8">
        <v>87.912000000000006</v>
      </c>
      <c r="AL200" s="8">
        <v>88.902000000000001</v>
      </c>
      <c r="AM200" s="8">
        <v>89.89200000000001</v>
      </c>
      <c r="AN200" s="8">
        <v>90.882000000000019</v>
      </c>
      <c r="AO200" s="8">
        <v>91.872</v>
      </c>
      <c r="AP200" s="8">
        <v>92.862000000000009</v>
      </c>
      <c r="AQ200" s="8">
        <v>93.852000000000004</v>
      </c>
      <c r="AR200" s="8">
        <v>94.842000000000013</v>
      </c>
      <c r="AS200" s="8">
        <v>95.832000000000008</v>
      </c>
      <c r="AT200" s="8">
        <v>96.822000000000003</v>
      </c>
      <c r="AU200" s="8">
        <v>97.812000000000012</v>
      </c>
      <c r="AV200" s="8">
        <v>98.802000000000007</v>
      </c>
      <c r="AW200" s="8">
        <v>99.792000000000002</v>
      </c>
      <c r="AX200" s="8">
        <v>100.78200000000001</v>
      </c>
      <c r="AY200" s="8">
        <v>101.77200000000001</v>
      </c>
      <c r="AZ200" s="8">
        <v>102.76200000000001</v>
      </c>
    </row>
    <row r="201" spans="2:52" hidden="1" x14ac:dyDescent="0.25">
      <c r="B201" s="11">
        <v>49</v>
      </c>
      <c r="C201" s="8">
        <v>54.350999999999999</v>
      </c>
      <c r="D201" s="8">
        <v>55.341000000000008</v>
      </c>
      <c r="E201" s="8">
        <v>56.331000000000003</v>
      </c>
      <c r="F201" s="8">
        <v>57.321000000000005</v>
      </c>
      <c r="G201" s="8">
        <v>58.311</v>
      </c>
      <c r="H201" s="8">
        <v>59.301000000000002</v>
      </c>
      <c r="I201" s="8">
        <v>60.291000000000004</v>
      </c>
      <c r="J201" s="8">
        <v>61.281000000000006</v>
      </c>
      <c r="K201" s="8">
        <v>62.271000000000008</v>
      </c>
      <c r="L201" s="8">
        <v>63.261000000000003</v>
      </c>
      <c r="M201" s="8">
        <v>64.251000000000005</v>
      </c>
      <c r="N201" s="8">
        <v>65.241000000000014</v>
      </c>
      <c r="O201" s="8">
        <v>66.231000000000009</v>
      </c>
      <c r="P201" s="8">
        <v>67.221000000000018</v>
      </c>
      <c r="Q201" s="8">
        <v>68.211000000000013</v>
      </c>
      <c r="R201" s="8">
        <v>69.201000000000008</v>
      </c>
      <c r="S201" s="8">
        <v>70.191000000000017</v>
      </c>
      <c r="T201" s="8">
        <v>71.181000000000012</v>
      </c>
      <c r="U201" s="8">
        <v>72.171000000000021</v>
      </c>
      <c r="V201" s="8">
        <v>73.161000000000016</v>
      </c>
      <c r="W201" s="8">
        <v>74.151000000000025</v>
      </c>
      <c r="X201" s="8">
        <v>75.141000000000005</v>
      </c>
      <c r="Y201" s="8">
        <v>76.131000000000014</v>
      </c>
      <c r="Z201" s="8">
        <v>77.121000000000024</v>
      </c>
      <c r="AA201" s="8">
        <v>78.111000000000018</v>
      </c>
      <c r="AB201" s="8">
        <v>79.101000000000013</v>
      </c>
      <c r="AC201" s="8">
        <v>80.091000000000008</v>
      </c>
      <c r="AD201" s="8">
        <v>81.081000000000017</v>
      </c>
      <c r="AE201" s="8">
        <v>82.071000000000026</v>
      </c>
      <c r="AF201" s="8">
        <v>83.061000000000007</v>
      </c>
      <c r="AG201" s="8">
        <v>84.051000000000016</v>
      </c>
      <c r="AH201" s="8">
        <v>85.041000000000011</v>
      </c>
      <c r="AI201" s="8">
        <v>86.03100000000002</v>
      </c>
      <c r="AJ201" s="8">
        <v>87.021000000000015</v>
      </c>
      <c r="AK201" s="8">
        <v>88.01100000000001</v>
      </c>
      <c r="AL201" s="8">
        <v>89.001000000000019</v>
      </c>
      <c r="AM201" s="8">
        <v>89.991000000000014</v>
      </c>
      <c r="AN201" s="8">
        <v>90.981000000000023</v>
      </c>
      <c r="AO201" s="8">
        <v>91.971000000000018</v>
      </c>
      <c r="AP201" s="8">
        <v>92.961000000000013</v>
      </c>
      <c r="AQ201" s="8">
        <v>93.951000000000022</v>
      </c>
      <c r="AR201" s="8">
        <v>94.941000000000017</v>
      </c>
      <c r="AS201" s="8">
        <v>95.931000000000012</v>
      </c>
      <c r="AT201" s="8">
        <v>96.921000000000021</v>
      </c>
      <c r="AU201" s="8">
        <v>97.911000000000016</v>
      </c>
      <c r="AV201" s="8">
        <v>98.901000000000025</v>
      </c>
      <c r="AW201" s="8">
        <v>99.891000000000005</v>
      </c>
      <c r="AX201" s="8">
        <v>100.88100000000001</v>
      </c>
      <c r="AY201" s="8">
        <v>101.87100000000002</v>
      </c>
      <c r="AZ201" s="8">
        <v>102.86100000000002</v>
      </c>
    </row>
    <row r="202" spans="2:52" hidden="1" x14ac:dyDescent="0.25">
      <c r="B202" s="11">
        <v>50</v>
      </c>
      <c r="C202" s="8">
        <v>54.45</v>
      </c>
      <c r="D202" s="8">
        <v>55.440000000000005</v>
      </c>
      <c r="E202" s="8">
        <v>56.430000000000007</v>
      </c>
      <c r="F202" s="8">
        <v>57.420000000000009</v>
      </c>
      <c r="G202" s="8">
        <v>58.410000000000004</v>
      </c>
      <c r="H202" s="8">
        <v>59.400000000000006</v>
      </c>
      <c r="I202" s="8">
        <v>60.39</v>
      </c>
      <c r="J202" s="8">
        <v>61.38000000000001</v>
      </c>
      <c r="K202" s="8">
        <v>62.370000000000012</v>
      </c>
      <c r="L202" s="8">
        <v>63.360000000000007</v>
      </c>
      <c r="M202" s="8">
        <v>64.350000000000009</v>
      </c>
      <c r="N202" s="8">
        <v>65.34</v>
      </c>
      <c r="O202" s="8">
        <v>66.330000000000013</v>
      </c>
      <c r="P202" s="8">
        <v>67.320000000000007</v>
      </c>
      <c r="Q202" s="8">
        <v>68.31</v>
      </c>
      <c r="R202" s="8">
        <v>69.300000000000011</v>
      </c>
      <c r="S202" s="8">
        <v>70.290000000000006</v>
      </c>
      <c r="T202" s="8">
        <v>71.28</v>
      </c>
      <c r="U202" s="8">
        <v>72.27000000000001</v>
      </c>
      <c r="V202" s="8">
        <v>73.260000000000019</v>
      </c>
      <c r="W202" s="8">
        <v>74.25</v>
      </c>
      <c r="X202" s="8">
        <v>75.240000000000009</v>
      </c>
      <c r="Y202" s="8">
        <v>76.23</v>
      </c>
      <c r="Z202" s="8">
        <v>77.220000000000013</v>
      </c>
      <c r="AA202" s="8">
        <v>78.210000000000022</v>
      </c>
      <c r="AB202" s="8">
        <v>79.2</v>
      </c>
      <c r="AC202" s="8">
        <v>80.190000000000012</v>
      </c>
      <c r="AD202" s="8">
        <v>81.180000000000007</v>
      </c>
      <c r="AE202" s="8">
        <v>82.170000000000016</v>
      </c>
      <c r="AF202" s="8">
        <v>83.160000000000011</v>
      </c>
      <c r="AG202" s="8">
        <v>84.15</v>
      </c>
      <c r="AH202" s="8">
        <v>85.140000000000015</v>
      </c>
      <c r="AI202" s="8">
        <v>86.13000000000001</v>
      </c>
      <c r="AJ202" s="8">
        <v>87.12</v>
      </c>
      <c r="AK202" s="8">
        <v>88.110000000000014</v>
      </c>
      <c r="AL202" s="8">
        <v>89.100000000000009</v>
      </c>
      <c r="AM202" s="8">
        <v>90.090000000000018</v>
      </c>
      <c r="AN202" s="8">
        <v>91.08</v>
      </c>
      <c r="AO202" s="8">
        <v>92.070000000000007</v>
      </c>
      <c r="AP202" s="8">
        <v>93.060000000000016</v>
      </c>
      <c r="AQ202" s="8">
        <v>94.050000000000011</v>
      </c>
      <c r="AR202" s="8">
        <v>95.04000000000002</v>
      </c>
      <c r="AS202" s="8">
        <v>96.03</v>
      </c>
      <c r="AT202" s="8">
        <v>97.02000000000001</v>
      </c>
      <c r="AU202" s="8">
        <v>98.010000000000019</v>
      </c>
      <c r="AV202" s="8">
        <v>99.000000000000014</v>
      </c>
      <c r="AW202" s="8">
        <v>99.990000000000009</v>
      </c>
      <c r="AX202" s="8">
        <v>100.98</v>
      </c>
      <c r="AY202" s="8">
        <v>101.97000000000001</v>
      </c>
      <c r="AZ202" s="8">
        <v>102.96000000000002</v>
      </c>
    </row>
    <row r="203" spans="2:52" hidden="1" x14ac:dyDescent="0.25">
      <c r="B203" s="11">
        <v>51</v>
      </c>
      <c r="C203" s="8">
        <v>54.549000000000007</v>
      </c>
      <c r="D203" s="8">
        <v>55.539000000000009</v>
      </c>
      <c r="E203" s="8">
        <v>56.529000000000003</v>
      </c>
      <c r="F203" s="8">
        <v>57.519000000000005</v>
      </c>
      <c r="G203" s="8">
        <v>58.509000000000007</v>
      </c>
      <c r="H203" s="8">
        <v>59.499000000000009</v>
      </c>
      <c r="I203" s="8">
        <v>60.489000000000004</v>
      </c>
      <c r="J203" s="8">
        <v>61.479000000000006</v>
      </c>
      <c r="K203" s="8">
        <v>62.469000000000001</v>
      </c>
      <c r="L203" s="8">
        <v>63.459000000000003</v>
      </c>
      <c r="M203" s="8">
        <v>64.448999999999998</v>
      </c>
      <c r="N203" s="8">
        <v>65.438999999999993</v>
      </c>
      <c r="O203" s="8">
        <v>66.429000000000002</v>
      </c>
      <c r="P203" s="8">
        <v>67.419000000000011</v>
      </c>
      <c r="Q203" s="8">
        <v>68.409000000000006</v>
      </c>
      <c r="R203" s="8">
        <v>69.399000000000001</v>
      </c>
      <c r="S203" s="8">
        <v>70.388999999999996</v>
      </c>
      <c r="T203" s="8">
        <v>71.379000000000005</v>
      </c>
      <c r="U203" s="8">
        <v>72.369</v>
      </c>
      <c r="V203" s="8">
        <v>73.359000000000009</v>
      </c>
      <c r="W203" s="8">
        <v>74.349000000000004</v>
      </c>
      <c r="X203" s="8">
        <v>75.338999999999999</v>
      </c>
      <c r="Y203" s="8">
        <v>76.329000000000008</v>
      </c>
      <c r="Z203" s="8">
        <v>77.319000000000003</v>
      </c>
      <c r="AA203" s="8">
        <v>78.308999999999997</v>
      </c>
      <c r="AB203" s="8">
        <v>79.299000000000007</v>
      </c>
      <c r="AC203" s="8">
        <v>80.289000000000001</v>
      </c>
      <c r="AD203" s="8">
        <v>81.279000000000011</v>
      </c>
      <c r="AE203" s="8">
        <v>82.268999999999991</v>
      </c>
      <c r="AF203" s="8">
        <v>83.259</v>
      </c>
      <c r="AG203" s="8">
        <v>84.249000000000009</v>
      </c>
      <c r="AH203" s="8">
        <v>85.239000000000004</v>
      </c>
      <c r="AI203" s="8">
        <v>86.229000000000013</v>
      </c>
      <c r="AJ203" s="8">
        <v>87.218999999999994</v>
      </c>
      <c r="AK203" s="8">
        <v>88.209000000000003</v>
      </c>
      <c r="AL203" s="8">
        <v>89.199000000000012</v>
      </c>
      <c r="AM203" s="8">
        <v>90.189000000000007</v>
      </c>
      <c r="AN203" s="8">
        <v>91.179000000000002</v>
      </c>
      <c r="AO203" s="8">
        <v>92.168999999999997</v>
      </c>
      <c r="AP203" s="8">
        <v>93.159000000000006</v>
      </c>
      <c r="AQ203" s="8">
        <v>94.149000000000015</v>
      </c>
      <c r="AR203" s="8">
        <v>95.138999999999996</v>
      </c>
      <c r="AS203" s="8">
        <v>96.129000000000005</v>
      </c>
      <c r="AT203" s="8">
        <v>97.119</v>
      </c>
      <c r="AU203" s="8">
        <v>98.109000000000009</v>
      </c>
      <c r="AV203" s="8">
        <v>99.099000000000018</v>
      </c>
      <c r="AW203" s="8">
        <v>100.089</v>
      </c>
      <c r="AX203" s="8">
        <v>101.07900000000001</v>
      </c>
      <c r="AY203" s="8">
        <v>102.069</v>
      </c>
      <c r="AZ203" s="8">
        <v>103.05900000000001</v>
      </c>
    </row>
    <row r="204" spans="2:52" hidden="1" x14ac:dyDescent="0.25">
      <c r="B204" s="11">
        <v>52</v>
      </c>
      <c r="C204" s="8">
        <v>54.64800000000001</v>
      </c>
      <c r="D204" s="8">
        <v>55.638000000000012</v>
      </c>
      <c r="E204" s="8">
        <v>56.628000000000007</v>
      </c>
      <c r="F204" s="8">
        <v>57.618000000000009</v>
      </c>
      <c r="G204" s="8">
        <v>58.608000000000004</v>
      </c>
      <c r="H204" s="8">
        <v>59.598000000000013</v>
      </c>
      <c r="I204" s="8">
        <v>60.588000000000008</v>
      </c>
      <c r="J204" s="8">
        <v>61.57800000000001</v>
      </c>
      <c r="K204" s="8">
        <v>62.568000000000005</v>
      </c>
      <c r="L204" s="8">
        <v>63.558000000000007</v>
      </c>
      <c r="M204" s="8">
        <v>64.548000000000016</v>
      </c>
      <c r="N204" s="8">
        <v>65.538000000000011</v>
      </c>
      <c r="O204" s="8">
        <v>66.528000000000006</v>
      </c>
      <c r="P204" s="8">
        <v>67.518000000000015</v>
      </c>
      <c r="Q204" s="8">
        <v>68.50800000000001</v>
      </c>
      <c r="R204" s="8">
        <v>69.498000000000019</v>
      </c>
      <c r="S204" s="8">
        <v>70.488</v>
      </c>
      <c r="T204" s="8">
        <v>71.478000000000009</v>
      </c>
      <c r="U204" s="8">
        <v>72.468000000000018</v>
      </c>
      <c r="V204" s="8">
        <v>73.458000000000013</v>
      </c>
      <c r="W204" s="8">
        <v>74.448000000000008</v>
      </c>
      <c r="X204" s="8">
        <v>75.438000000000002</v>
      </c>
      <c r="Y204" s="8">
        <v>76.428000000000011</v>
      </c>
      <c r="Z204" s="8">
        <v>77.418000000000021</v>
      </c>
      <c r="AA204" s="8">
        <v>78.408000000000001</v>
      </c>
      <c r="AB204" s="8">
        <v>79.39800000000001</v>
      </c>
      <c r="AC204" s="8">
        <v>80.388000000000005</v>
      </c>
      <c r="AD204" s="8">
        <v>81.378000000000014</v>
      </c>
      <c r="AE204" s="8">
        <v>82.368000000000023</v>
      </c>
      <c r="AF204" s="8">
        <v>83.358000000000004</v>
      </c>
      <c r="AG204" s="8">
        <v>84.348000000000013</v>
      </c>
      <c r="AH204" s="8">
        <v>85.338000000000008</v>
      </c>
      <c r="AI204" s="8">
        <v>86.328000000000017</v>
      </c>
      <c r="AJ204" s="8">
        <v>87.318000000000012</v>
      </c>
      <c r="AK204" s="8">
        <v>88.308000000000007</v>
      </c>
      <c r="AL204" s="8">
        <v>89.298000000000016</v>
      </c>
      <c r="AM204" s="8">
        <v>90.288000000000011</v>
      </c>
      <c r="AN204" s="8">
        <v>91.278000000000006</v>
      </c>
      <c r="AO204" s="8">
        <v>92.268000000000015</v>
      </c>
      <c r="AP204" s="8">
        <v>93.25800000000001</v>
      </c>
      <c r="AQ204" s="8">
        <v>94.248000000000019</v>
      </c>
      <c r="AR204" s="8">
        <v>95.238</v>
      </c>
      <c r="AS204" s="8">
        <v>96.228000000000009</v>
      </c>
      <c r="AT204" s="8">
        <v>97.218000000000018</v>
      </c>
      <c r="AU204" s="8">
        <v>98.208000000000013</v>
      </c>
      <c r="AV204" s="8">
        <v>99.198000000000022</v>
      </c>
      <c r="AW204" s="8">
        <v>100.188</v>
      </c>
      <c r="AX204" s="8">
        <v>101.17800000000001</v>
      </c>
      <c r="AY204" s="8">
        <v>102.16800000000002</v>
      </c>
      <c r="AZ204" s="8">
        <v>103.15800000000002</v>
      </c>
    </row>
    <row r="205" spans="2:52" hidden="1" x14ac:dyDescent="0.25">
      <c r="B205" s="11">
        <v>53</v>
      </c>
      <c r="C205" s="8">
        <v>54.747</v>
      </c>
      <c r="D205" s="8">
        <v>55.737000000000009</v>
      </c>
      <c r="E205" s="8">
        <v>56.727000000000004</v>
      </c>
      <c r="F205" s="8">
        <v>57.717000000000006</v>
      </c>
      <c r="G205" s="8">
        <v>58.707000000000001</v>
      </c>
      <c r="H205" s="8">
        <v>59.697000000000003</v>
      </c>
      <c r="I205" s="8">
        <v>60.687000000000005</v>
      </c>
      <c r="J205" s="8">
        <v>61.677000000000007</v>
      </c>
      <c r="K205" s="8">
        <v>62.667000000000002</v>
      </c>
      <c r="L205" s="8">
        <v>63.657000000000004</v>
      </c>
      <c r="M205" s="8">
        <v>64.647000000000006</v>
      </c>
      <c r="N205" s="8">
        <v>65.637</v>
      </c>
      <c r="O205" s="8">
        <v>66.62700000000001</v>
      </c>
      <c r="P205" s="8">
        <v>67.617000000000004</v>
      </c>
      <c r="Q205" s="8">
        <v>68.606999999999999</v>
      </c>
      <c r="R205" s="8">
        <v>69.596999999999994</v>
      </c>
      <c r="S205" s="8">
        <v>70.587000000000003</v>
      </c>
      <c r="T205" s="8">
        <v>71.576999999999998</v>
      </c>
      <c r="U205" s="8">
        <v>72.567000000000007</v>
      </c>
      <c r="V205" s="8">
        <v>73.557000000000016</v>
      </c>
      <c r="W205" s="8">
        <v>74.546999999999997</v>
      </c>
      <c r="X205" s="8">
        <v>75.537000000000006</v>
      </c>
      <c r="Y205" s="8">
        <v>76.527000000000001</v>
      </c>
      <c r="Z205" s="8">
        <v>77.51700000000001</v>
      </c>
      <c r="AA205" s="8">
        <v>78.507000000000005</v>
      </c>
      <c r="AB205" s="8">
        <v>79.497</v>
      </c>
      <c r="AC205" s="8">
        <v>80.487000000000009</v>
      </c>
      <c r="AD205" s="8">
        <v>81.477000000000004</v>
      </c>
      <c r="AE205" s="8">
        <v>82.466999999999999</v>
      </c>
      <c r="AF205" s="8">
        <v>83.457000000000008</v>
      </c>
      <c r="AG205" s="8">
        <v>84.447000000000003</v>
      </c>
      <c r="AH205" s="8">
        <v>85.437000000000012</v>
      </c>
      <c r="AI205" s="8">
        <v>86.426999999999992</v>
      </c>
      <c r="AJ205" s="8">
        <v>87.417000000000002</v>
      </c>
      <c r="AK205" s="8">
        <v>88.407000000000011</v>
      </c>
      <c r="AL205" s="8">
        <v>89.397000000000006</v>
      </c>
      <c r="AM205" s="8">
        <v>90.387000000000015</v>
      </c>
      <c r="AN205" s="8">
        <v>91.376999999999995</v>
      </c>
      <c r="AO205" s="8">
        <v>92.367000000000004</v>
      </c>
      <c r="AP205" s="8">
        <v>93.357000000000014</v>
      </c>
      <c r="AQ205" s="8">
        <v>94.347000000000008</v>
      </c>
      <c r="AR205" s="8">
        <v>95.337000000000003</v>
      </c>
      <c r="AS205" s="8">
        <v>96.326999999999998</v>
      </c>
      <c r="AT205" s="8">
        <v>97.317000000000007</v>
      </c>
      <c r="AU205" s="8">
        <v>98.307000000000016</v>
      </c>
      <c r="AV205" s="8">
        <v>99.296999999999997</v>
      </c>
      <c r="AW205" s="8">
        <v>100.28700000000001</v>
      </c>
      <c r="AX205" s="8">
        <v>101.277</v>
      </c>
      <c r="AY205" s="8">
        <v>102.26700000000001</v>
      </c>
      <c r="AZ205" s="8">
        <v>103.25700000000002</v>
      </c>
    </row>
    <row r="206" spans="2:52" hidden="1" x14ac:dyDescent="0.25">
      <c r="B206" s="11">
        <v>54</v>
      </c>
      <c r="C206" s="8">
        <v>54.846000000000004</v>
      </c>
      <c r="D206" s="8">
        <v>55.836000000000006</v>
      </c>
      <c r="E206" s="8">
        <v>56.826000000000001</v>
      </c>
      <c r="F206" s="8">
        <v>57.81600000000001</v>
      </c>
      <c r="G206" s="8">
        <v>58.806000000000004</v>
      </c>
      <c r="H206" s="8">
        <v>59.796000000000006</v>
      </c>
      <c r="I206" s="8">
        <v>60.786000000000001</v>
      </c>
      <c r="J206" s="8">
        <v>61.776000000000003</v>
      </c>
      <c r="K206" s="8">
        <v>62.766000000000005</v>
      </c>
      <c r="L206" s="8">
        <v>63.756000000000014</v>
      </c>
      <c r="M206" s="8">
        <v>64.746000000000009</v>
      </c>
      <c r="N206" s="8">
        <v>65.736000000000004</v>
      </c>
      <c r="O206" s="8">
        <v>66.726000000000013</v>
      </c>
      <c r="P206" s="8">
        <v>67.716000000000022</v>
      </c>
      <c r="Q206" s="8">
        <v>68.706000000000017</v>
      </c>
      <c r="R206" s="8">
        <v>69.696000000000012</v>
      </c>
      <c r="S206" s="8">
        <v>70.686000000000007</v>
      </c>
      <c r="T206" s="8">
        <v>71.676000000000016</v>
      </c>
      <c r="U206" s="8">
        <v>72.666000000000011</v>
      </c>
      <c r="V206" s="8">
        <v>73.65600000000002</v>
      </c>
      <c r="W206" s="8">
        <v>74.646000000000015</v>
      </c>
      <c r="X206" s="8">
        <v>75.63600000000001</v>
      </c>
      <c r="Y206" s="8">
        <v>76.626000000000019</v>
      </c>
      <c r="Z206" s="8">
        <v>77.616000000000014</v>
      </c>
      <c r="AA206" s="8">
        <v>78.606000000000009</v>
      </c>
      <c r="AB206" s="8">
        <v>79.596000000000018</v>
      </c>
      <c r="AC206" s="8">
        <v>80.586000000000013</v>
      </c>
      <c r="AD206" s="8">
        <v>81.576000000000022</v>
      </c>
      <c r="AE206" s="8">
        <v>82.566000000000003</v>
      </c>
      <c r="AF206" s="8">
        <v>83.556000000000012</v>
      </c>
      <c r="AG206" s="8">
        <v>84.546000000000021</v>
      </c>
      <c r="AH206" s="8">
        <v>85.536000000000016</v>
      </c>
      <c r="AI206" s="8">
        <v>86.526000000000025</v>
      </c>
      <c r="AJ206" s="8">
        <v>87.516000000000005</v>
      </c>
      <c r="AK206" s="8">
        <v>88.506000000000014</v>
      </c>
      <c r="AL206" s="8">
        <v>89.496000000000024</v>
      </c>
      <c r="AM206" s="8">
        <v>90.486000000000018</v>
      </c>
      <c r="AN206" s="8">
        <v>91.476000000000013</v>
      </c>
      <c r="AO206" s="8">
        <v>92.466000000000008</v>
      </c>
      <c r="AP206" s="8">
        <v>93.456000000000017</v>
      </c>
      <c r="AQ206" s="8">
        <v>94.446000000000026</v>
      </c>
      <c r="AR206" s="8">
        <v>95.436000000000007</v>
      </c>
      <c r="AS206" s="8">
        <v>96.426000000000016</v>
      </c>
      <c r="AT206" s="8">
        <v>97.416000000000011</v>
      </c>
      <c r="AU206" s="8">
        <v>98.40600000000002</v>
      </c>
      <c r="AV206" s="8">
        <v>99.396000000000029</v>
      </c>
      <c r="AW206" s="8">
        <v>100.38600000000001</v>
      </c>
      <c r="AX206" s="8">
        <v>101.37600000000002</v>
      </c>
      <c r="AY206" s="8">
        <v>102.36600000000001</v>
      </c>
      <c r="AZ206" s="8">
        <v>103.35600000000002</v>
      </c>
    </row>
    <row r="207" spans="2:52" hidden="1" x14ac:dyDescent="0.25">
      <c r="B207" s="11">
        <v>55</v>
      </c>
      <c r="C207" s="8">
        <v>54.945000000000007</v>
      </c>
      <c r="D207" s="8">
        <v>55.935000000000009</v>
      </c>
      <c r="E207" s="8">
        <v>56.925000000000004</v>
      </c>
      <c r="F207" s="8">
        <v>57.915000000000006</v>
      </c>
      <c r="G207" s="8">
        <v>58.905000000000008</v>
      </c>
      <c r="H207" s="8">
        <v>59.89500000000001</v>
      </c>
      <c r="I207" s="8">
        <v>60.885000000000005</v>
      </c>
      <c r="J207" s="8">
        <v>61.875000000000007</v>
      </c>
      <c r="K207" s="8">
        <v>62.865000000000002</v>
      </c>
      <c r="L207" s="8">
        <v>63.855000000000011</v>
      </c>
      <c r="M207" s="8">
        <v>64.845000000000013</v>
      </c>
      <c r="N207" s="8">
        <v>65.835000000000008</v>
      </c>
      <c r="O207" s="8">
        <v>66.825000000000003</v>
      </c>
      <c r="P207" s="8">
        <v>67.814999999999998</v>
      </c>
      <c r="Q207" s="8">
        <v>68.805000000000007</v>
      </c>
      <c r="R207" s="8">
        <v>69.795000000000002</v>
      </c>
      <c r="S207" s="8">
        <v>70.785000000000011</v>
      </c>
      <c r="T207" s="8">
        <v>71.775000000000006</v>
      </c>
      <c r="U207" s="8">
        <v>72.765000000000015</v>
      </c>
      <c r="V207" s="8">
        <v>73.75500000000001</v>
      </c>
      <c r="W207" s="8">
        <v>74.745000000000005</v>
      </c>
      <c r="X207" s="8">
        <v>75.735000000000014</v>
      </c>
      <c r="Y207" s="8">
        <v>76.725000000000009</v>
      </c>
      <c r="Z207" s="8">
        <v>77.715000000000018</v>
      </c>
      <c r="AA207" s="8">
        <v>78.704999999999998</v>
      </c>
      <c r="AB207" s="8">
        <v>79.695000000000007</v>
      </c>
      <c r="AC207" s="8">
        <v>80.685000000000016</v>
      </c>
      <c r="AD207" s="8">
        <v>81.675000000000011</v>
      </c>
      <c r="AE207" s="8">
        <v>82.665000000000006</v>
      </c>
      <c r="AF207" s="8">
        <v>83.655000000000001</v>
      </c>
      <c r="AG207" s="8">
        <v>84.64500000000001</v>
      </c>
      <c r="AH207" s="8">
        <v>85.635000000000019</v>
      </c>
      <c r="AI207" s="8">
        <v>86.625</v>
      </c>
      <c r="AJ207" s="8">
        <v>87.615000000000009</v>
      </c>
      <c r="AK207" s="8">
        <v>88.605000000000004</v>
      </c>
      <c r="AL207" s="8">
        <v>89.595000000000013</v>
      </c>
      <c r="AM207" s="8">
        <v>90.585000000000022</v>
      </c>
      <c r="AN207" s="8">
        <v>91.575000000000003</v>
      </c>
      <c r="AO207" s="8">
        <v>92.565000000000012</v>
      </c>
      <c r="AP207" s="8">
        <v>93.555000000000007</v>
      </c>
      <c r="AQ207" s="8">
        <v>94.545000000000016</v>
      </c>
      <c r="AR207" s="8">
        <v>95.535000000000011</v>
      </c>
      <c r="AS207" s="8">
        <v>96.525000000000006</v>
      </c>
      <c r="AT207" s="8">
        <v>97.515000000000015</v>
      </c>
      <c r="AU207" s="8">
        <v>98.50500000000001</v>
      </c>
      <c r="AV207" s="8">
        <v>99.495000000000005</v>
      </c>
      <c r="AW207" s="8">
        <v>100.48500000000001</v>
      </c>
      <c r="AX207" s="8">
        <v>101.47500000000001</v>
      </c>
      <c r="AY207" s="8">
        <v>102.46500000000002</v>
      </c>
      <c r="AZ207" s="8">
        <v>103.455</v>
      </c>
    </row>
    <row r="208" spans="2:52" hidden="1" x14ac:dyDescent="0.25">
      <c r="B208" s="11">
        <v>56</v>
      </c>
      <c r="C208" s="8">
        <v>55.044000000000004</v>
      </c>
      <c r="D208" s="8">
        <v>56.034000000000013</v>
      </c>
      <c r="E208" s="8">
        <v>57.024000000000008</v>
      </c>
      <c r="F208" s="8">
        <v>58.01400000000001</v>
      </c>
      <c r="G208" s="8">
        <v>59.004000000000005</v>
      </c>
      <c r="H208" s="8">
        <v>59.994000000000007</v>
      </c>
      <c r="I208" s="8">
        <v>60.984000000000009</v>
      </c>
      <c r="J208" s="8">
        <v>61.974000000000011</v>
      </c>
      <c r="K208" s="8">
        <v>62.964000000000006</v>
      </c>
      <c r="L208" s="8">
        <v>63.954000000000001</v>
      </c>
      <c r="M208" s="8">
        <v>64.944000000000003</v>
      </c>
      <c r="N208" s="8">
        <v>65.933999999999997</v>
      </c>
      <c r="O208" s="8">
        <v>66.924000000000007</v>
      </c>
      <c r="P208" s="8">
        <v>67.914000000000001</v>
      </c>
      <c r="Q208" s="8">
        <v>68.903999999999996</v>
      </c>
      <c r="R208" s="8">
        <v>69.894000000000005</v>
      </c>
      <c r="S208" s="8">
        <v>70.884</v>
      </c>
      <c r="T208" s="8">
        <v>71.874000000000009</v>
      </c>
      <c r="U208" s="8">
        <v>72.864000000000004</v>
      </c>
      <c r="V208" s="8">
        <v>73.854000000000013</v>
      </c>
      <c r="W208" s="8">
        <v>74.843999999999994</v>
      </c>
      <c r="X208" s="8">
        <v>75.834000000000003</v>
      </c>
      <c r="Y208" s="8">
        <v>76.824000000000012</v>
      </c>
      <c r="Z208" s="8">
        <v>77.814000000000007</v>
      </c>
      <c r="AA208" s="8">
        <v>78.804000000000002</v>
      </c>
      <c r="AB208" s="8">
        <v>79.793999999999997</v>
      </c>
      <c r="AC208" s="8">
        <v>80.784000000000006</v>
      </c>
      <c r="AD208" s="8">
        <v>81.774000000000015</v>
      </c>
      <c r="AE208" s="8">
        <v>82.763999999999996</v>
      </c>
      <c r="AF208" s="8">
        <v>83.754000000000005</v>
      </c>
      <c r="AG208" s="8">
        <v>84.744</v>
      </c>
      <c r="AH208" s="8">
        <v>85.734000000000009</v>
      </c>
      <c r="AI208" s="8">
        <v>86.724000000000004</v>
      </c>
      <c r="AJ208" s="8">
        <v>87.713999999999999</v>
      </c>
      <c r="AK208" s="8">
        <v>88.704000000000008</v>
      </c>
      <c r="AL208" s="8">
        <v>89.694000000000003</v>
      </c>
      <c r="AM208" s="8">
        <v>90.684000000000012</v>
      </c>
      <c r="AN208" s="8">
        <v>91.674000000000007</v>
      </c>
      <c r="AO208" s="8">
        <v>92.664000000000001</v>
      </c>
      <c r="AP208" s="8">
        <v>93.654000000000011</v>
      </c>
      <c r="AQ208" s="8">
        <v>94.644000000000005</v>
      </c>
      <c r="AR208" s="8">
        <v>95.634</v>
      </c>
      <c r="AS208" s="8">
        <v>96.624000000000009</v>
      </c>
      <c r="AT208" s="8">
        <v>97.614000000000004</v>
      </c>
      <c r="AU208" s="8">
        <v>98.604000000000013</v>
      </c>
      <c r="AV208" s="8">
        <v>99.593999999999994</v>
      </c>
      <c r="AW208" s="8">
        <v>100.584</v>
      </c>
      <c r="AX208" s="8">
        <v>101.57400000000001</v>
      </c>
      <c r="AY208" s="8">
        <v>102.56400000000001</v>
      </c>
      <c r="AZ208" s="8">
        <v>103.554</v>
      </c>
    </row>
    <row r="209" spans="2:52" hidden="1" x14ac:dyDescent="0.25">
      <c r="B209" s="11">
        <v>57</v>
      </c>
      <c r="C209" s="8">
        <v>55.143000000000008</v>
      </c>
      <c r="D209" s="8">
        <v>56.133000000000003</v>
      </c>
      <c r="E209" s="8">
        <v>57.123000000000012</v>
      </c>
      <c r="F209" s="8">
        <v>58.113000000000014</v>
      </c>
      <c r="G209" s="8">
        <v>59.103000000000009</v>
      </c>
      <c r="H209" s="8">
        <v>60.093000000000011</v>
      </c>
      <c r="I209" s="8">
        <v>61.083000000000006</v>
      </c>
      <c r="J209" s="8">
        <v>62.073000000000015</v>
      </c>
      <c r="K209" s="8">
        <v>63.063000000000009</v>
      </c>
      <c r="L209" s="8">
        <v>64.053000000000011</v>
      </c>
      <c r="M209" s="8">
        <v>65.043000000000006</v>
      </c>
      <c r="N209" s="8">
        <v>66.033000000000001</v>
      </c>
      <c r="O209" s="8">
        <v>67.02300000000001</v>
      </c>
      <c r="P209" s="8">
        <v>68.013000000000005</v>
      </c>
      <c r="Q209" s="8">
        <v>69.003000000000014</v>
      </c>
      <c r="R209" s="8">
        <v>69.993000000000009</v>
      </c>
      <c r="S209" s="8">
        <v>70.983000000000004</v>
      </c>
      <c r="T209" s="8">
        <v>71.973000000000013</v>
      </c>
      <c r="U209" s="8">
        <v>72.963000000000008</v>
      </c>
      <c r="V209" s="8">
        <v>73.953000000000017</v>
      </c>
      <c r="W209" s="8">
        <v>74.943000000000012</v>
      </c>
      <c r="X209" s="8">
        <v>75.933000000000007</v>
      </c>
      <c r="Y209" s="8">
        <v>76.923000000000016</v>
      </c>
      <c r="Z209" s="8">
        <v>77.913000000000011</v>
      </c>
      <c r="AA209" s="8">
        <v>78.903000000000006</v>
      </c>
      <c r="AB209" s="8">
        <v>79.893000000000015</v>
      </c>
      <c r="AC209" s="8">
        <v>80.88300000000001</v>
      </c>
      <c r="AD209" s="8">
        <v>81.873000000000019</v>
      </c>
      <c r="AE209" s="8">
        <v>82.863</v>
      </c>
      <c r="AF209" s="8">
        <v>83.853000000000009</v>
      </c>
      <c r="AG209" s="8">
        <v>84.843000000000018</v>
      </c>
      <c r="AH209" s="8">
        <v>85.833000000000013</v>
      </c>
      <c r="AI209" s="8">
        <v>86.823000000000008</v>
      </c>
      <c r="AJ209" s="8">
        <v>87.813000000000002</v>
      </c>
      <c r="AK209" s="8">
        <v>88.803000000000011</v>
      </c>
      <c r="AL209" s="8">
        <v>89.793000000000021</v>
      </c>
      <c r="AM209" s="8">
        <v>90.783000000000015</v>
      </c>
      <c r="AN209" s="8">
        <v>91.77300000000001</v>
      </c>
      <c r="AO209" s="8">
        <v>92.763000000000005</v>
      </c>
      <c r="AP209" s="8">
        <v>93.753000000000014</v>
      </c>
      <c r="AQ209" s="8">
        <v>94.743000000000023</v>
      </c>
      <c r="AR209" s="8">
        <v>95.733000000000004</v>
      </c>
      <c r="AS209" s="8">
        <v>96.723000000000013</v>
      </c>
      <c r="AT209" s="8">
        <v>97.713000000000008</v>
      </c>
      <c r="AU209" s="8">
        <v>98.703000000000017</v>
      </c>
      <c r="AV209" s="8">
        <v>99.693000000000012</v>
      </c>
      <c r="AW209" s="8">
        <v>100.68300000000001</v>
      </c>
      <c r="AX209" s="8">
        <v>101.67300000000002</v>
      </c>
      <c r="AY209" s="8">
        <v>102.66300000000001</v>
      </c>
      <c r="AZ209" s="8">
        <v>103.65300000000001</v>
      </c>
    </row>
    <row r="210" spans="2:52" hidden="1" x14ac:dyDescent="0.25">
      <c r="B210" s="11">
        <v>58</v>
      </c>
      <c r="C210" s="8">
        <v>55.242000000000004</v>
      </c>
      <c r="D210" s="8">
        <v>56.231999999999999</v>
      </c>
      <c r="E210" s="8">
        <v>57.222000000000001</v>
      </c>
      <c r="F210" s="8">
        <v>58.212000000000003</v>
      </c>
      <c r="G210" s="8">
        <v>59.202000000000005</v>
      </c>
      <c r="H210" s="8">
        <v>60.192</v>
      </c>
      <c r="I210" s="8">
        <v>61.182000000000002</v>
      </c>
      <c r="J210" s="8">
        <v>62.172000000000004</v>
      </c>
      <c r="K210" s="8">
        <v>63.162000000000006</v>
      </c>
      <c r="L210" s="8">
        <v>64.152000000000001</v>
      </c>
      <c r="M210" s="8">
        <v>65.14200000000001</v>
      </c>
      <c r="N210" s="8">
        <v>66.132000000000005</v>
      </c>
      <c r="O210" s="8">
        <v>67.122</v>
      </c>
      <c r="P210" s="8">
        <v>68.112000000000009</v>
      </c>
      <c r="Q210" s="8">
        <v>69.102000000000004</v>
      </c>
      <c r="R210" s="8">
        <v>70.091999999999999</v>
      </c>
      <c r="S210" s="8">
        <v>71.082000000000008</v>
      </c>
      <c r="T210" s="8">
        <v>72.072000000000003</v>
      </c>
      <c r="U210" s="8">
        <v>73.062000000000012</v>
      </c>
      <c r="V210" s="8">
        <v>74.051999999999992</v>
      </c>
      <c r="W210" s="8">
        <v>75.042000000000002</v>
      </c>
      <c r="X210" s="8">
        <v>76.032000000000011</v>
      </c>
      <c r="Y210" s="8">
        <v>77.022000000000006</v>
      </c>
      <c r="Z210" s="8">
        <v>78.012000000000015</v>
      </c>
      <c r="AA210" s="8">
        <v>79.001999999999995</v>
      </c>
      <c r="AB210" s="8">
        <v>79.992000000000004</v>
      </c>
      <c r="AC210" s="8">
        <v>80.982000000000014</v>
      </c>
      <c r="AD210" s="8">
        <v>81.972000000000008</v>
      </c>
      <c r="AE210" s="8">
        <v>82.962000000000003</v>
      </c>
      <c r="AF210" s="8">
        <v>83.951999999999998</v>
      </c>
      <c r="AG210" s="8">
        <v>84.942000000000007</v>
      </c>
      <c r="AH210" s="8">
        <v>85.932000000000016</v>
      </c>
      <c r="AI210" s="8">
        <v>86.921999999999997</v>
      </c>
      <c r="AJ210" s="8">
        <v>87.912000000000006</v>
      </c>
      <c r="AK210" s="8">
        <v>88.902000000000001</v>
      </c>
      <c r="AL210" s="8">
        <v>89.89200000000001</v>
      </c>
      <c r="AM210" s="8">
        <v>90.882000000000019</v>
      </c>
      <c r="AN210" s="8">
        <v>91.872</v>
      </c>
      <c r="AO210" s="8">
        <v>92.862000000000009</v>
      </c>
      <c r="AP210" s="8">
        <v>93.852000000000004</v>
      </c>
      <c r="AQ210" s="8">
        <v>94.842000000000013</v>
      </c>
      <c r="AR210" s="8">
        <v>95.832000000000008</v>
      </c>
      <c r="AS210" s="8">
        <v>96.822000000000003</v>
      </c>
      <c r="AT210" s="8">
        <v>97.812000000000012</v>
      </c>
      <c r="AU210" s="8">
        <v>98.802000000000007</v>
      </c>
      <c r="AV210" s="8">
        <v>99.792000000000002</v>
      </c>
      <c r="AW210" s="8">
        <v>100.78200000000001</v>
      </c>
      <c r="AX210" s="8">
        <v>101.77200000000001</v>
      </c>
      <c r="AY210" s="8">
        <v>102.76200000000001</v>
      </c>
      <c r="AZ210" s="8">
        <v>103.752</v>
      </c>
    </row>
    <row r="211" spans="2:52" hidden="1" x14ac:dyDescent="0.25">
      <c r="B211" s="11">
        <v>59</v>
      </c>
      <c r="C211" s="8">
        <v>55.341000000000008</v>
      </c>
      <c r="D211" s="8">
        <v>56.331000000000003</v>
      </c>
      <c r="E211" s="8">
        <v>57.321000000000005</v>
      </c>
      <c r="F211" s="8">
        <v>58.311</v>
      </c>
      <c r="G211" s="8">
        <v>59.301000000000002</v>
      </c>
      <c r="H211" s="8">
        <v>60.291000000000004</v>
      </c>
      <c r="I211" s="8">
        <v>61.281000000000006</v>
      </c>
      <c r="J211" s="8">
        <v>62.271000000000008</v>
      </c>
      <c r="K211" s="8">
        <v>63.261000000000003</v>
      </c>
      <c r="L211" s="8">
        <v>64.251000000000005</v>
      </c>
      <c r="M211" s="8">
        <v>65.241000000000014</v>
      </c>
      <c r="N211" s="8">
        <v>66.231000000000009</v>
      </c>
      <c r="O211" s="8">
        <v>67.221000000000018</v>
      </c>
      <c r="P211" s="8">
        <v>68.211000000000013</v>
      </c>
      <c r="Q211" s="8">
        <v>69.201000000000008</v>
      </c>
      <c r="R211" s="8">
        <v>70.191000000000017</v>
      </c>
      <c r="S211" s="8">
        <v>71.181000000000012</v>
      </c>
      <c r="T211" s="8">
        <v>72.171000000000021</v>
      </c>
      <c r="U211" s="8">
        <v>73.161000000000016</v>
      </c>
      <c r="V211" s="8">
        <v>74.151000000000025</v>
      </c>
      <c r="W211" s="8">
        <v>75.141000000000005</v>
      </c>
      <c r="X211" s="8">
        <v>76.131000000000014</v>
      </c>
      <c r="Y211" s="8">
        <v>77.121000000000024</v>
      </c>
      <c r="Z211" s="8">
        <v>78.111000000000018</v>
      </c>
      <c r="AA211" s="8">
        <v>79.101000000000013</v>
      </c>
      <c r="AB211" s="8">
        <v>80.091000000000008</v>
      </c>
      <c r="AC211" s="8">
        <v>81.081000000000017</v>
      </c>
      <c r="AD211" s="8">
        <v>82.071000000000026</v>
      </c>
      <c r="AE211" s="8">
        <v>83.061000000000007</v>
      </c>
      <c r="AF211" s="8">
        <v>84.051000000000016</v>
      </c>
      <c r="AG211" s="8">
        <v>85.041000000000011</v>
      </c>
      <c r="AH211" s="8">
        <v>86.03100000000002</v>
      </c>
      <c r="AI211" s="8">
        <v>87.021000000000015</v>
      </c>
      <c r="AJ211" s="8">
        <v>88.01100000000001</v>
      </c>
      <c r="AK211" s="8">
        <v>89.001000000000019</v>
      </c>
      <c r="AL211" s="8">
        <v>89.991000000000014</v>
      </c>
      <c r="AM211" s="8">
        <v>90.981000000000023</v>
      </c>
      <c r="AN211" s="8">
        <v>91.971000000000018</v>
      </c>
      <c r="AO211" s="8">
        <v>92.961000000000013</v>
      </c>
      <c r="AP211" s="8">
        <v>93.951000000000022</v>
      </c>
      <c r="AQ211" s="8">
        <v>94.941000000000017</v>
      </c>
      <c r="AR211" s="8">
        <v>95.931000000000012</v>
      </c>
      <c r="AS211" s="8">
        <v>96.921000000000021</v>
      </c>
      <c r="AT211" s="8">
        <v>97.911000000000016</v>
      </c>
      <c r="AU211" s="8">
        <v>98.901000000000025</v>
      </c>
      <c r="AV211" s="8">
        <v>99.891000000000005</v>
      </c>
      <c r="AW211" s="8">
        <v>100.88100000000001</v>
      </c>
      <c r="AX211" s="8">
        <v>101.87100000000002</v>
      </c>
      <c r="AY211" s="8">
        <v>102.86100000000002</v>
      </c>
      <c r="AZ211" s="8">
        <v>103.85100000000001</v>
      </c>
    </row>
    <row r="212" spans="2:52" hidden="1" x14ac:dyDescent="0.25">
      <c r="B212" s="11">
        <v>60</v>
      </c>
      <c r="C212" s="8">
        <v>55.440000000000005</v>
      </c>
      <c r="D212" s="8">
        <v>56.430000000000007</v>
      </c>
      <c r="E212" s="8">
        <v>57.420000000000009</v>
      </c>
      <c r="F212" s="8">
        <v>58.410000000000004</v>
      </c>
      <c r="G212" s="8">
        <v>59.400000000000006</v>
      </c>
      <c r="H212" s="8">
        <v>60.39</v>
      </c>
      <c r="I212" s="8">
        <v>61.38000000000001</v>
      </c>
      <c r="J212" s="8">
        <v>62.370000000000012</v>
      </c>
      <c r="K212" s="8">
        <v>63.360000000000007</v>
      </c>
      <c r="L212" s="8">
        <v>64.350000000000009</v>
      </c>
      <c r="M212" s="8">
        <v>65.34</v>
      </c>
      <c r="N212" s="8">
        <v>66.330000000000013</v>
      </c>
      <c r="O212" s="8">
        <v>67.320000000000007</v>
      </c>
      <c r="P212" s="8">
        <v>68.31</v>
      </c>
      <c r="Q212" s="8">
        <v>69.300000000000011</v>
      </c>
      <c r="R212" s="8">
        <v>70.290000000000006</v>
      </c>
      <c r="S212" s="8">
        <v>71.28</v>
      </c>
      <c r="T212" s="8">
        <v>72.27000000000001</v>
      </c>
      <c r="U212" s="8">
        <v>73.260000000000019</v>
      </c>
      <c r="V212" s="8">
        <v>74.25</v>
      </c>
      <c r="W212" s="8">
        <v>75.240000000000009</v>
      </c>
      <c r="X212" s="8">
        <v>76.23</v>
      </c>
      <c r="Y212" s="8">
        <v>77.220000000000013</v>
      </c>
      <c r="Z212" s="8">
        <v>78.210000000000022</v>
      </c>
      <c r="AA212" s="8">
        <v>79.2</v>
      </c>
      <c r="AB212" s="8">
        <v>80.190000000000012</v>
      </c>
      <c r="AC212" s="8">
        <v>81.180000000000007</v>
      </c>
      <c r="AD212" s="8">
        <v>82.170000000000016</v>
      </c>
      <c r="AE212" s="8">
        <v>83.160000000000011</v>
      </c>
      <c r="AF212" s="8">
        <v>84.15</v>
      </c>
      <c r="AG212" s="8">
        <v>85.140000000000015</v>
      </c>
      <c r="AH212" s="8">
        <v>86.13000000000001</v>
      </c>
      <c r="AI212" s="8">
        <v>87.12</v>
      </c>
      <c r="AJ212" s="8">
        <v>88.110000000000014</v>
      </c>
      <c r="AK212" s="8">
        <v>89.100000000000009</v>
      </c>
      <c r="AL212" s="8">
        <v>90.090000000000018</v>
      </c>
      <c r="AM212" s="8">
        <v>91.08</v>
      </c>
      <c r="AN212" s="8">
        <v>92.070000000000007</v>
      </c>
      <c r="AO212" s="8">
        <v>93.060000000000016</v>
      </c>
      <c r="AP212" s="8">
        <v>94.050000000000011</v>
      </c>
      <c r="AQ212" s="8">
        <v>95.04000000000002</v>
      </c>
      <c r="AR212" s="8">
        <v>96.03</v>
      </c>
      <c r="AS212" s="8">
        <v>97.02000000000001</v>
      </c>
      <c r="AT212" s="8">
        <v>98.010000000000019</v>
      </c>
      <c r="AU212" s="8">
        <v>99.000000000000014</v>
      </c>
      <c r="AV212" s="8">
        <v>99.990000000000009</v>
      </c>
      <c r="AW212" s="8">
        <v>100.98</v>
      </c>
      <c r="AX212" s="8">
        <v>101.97000000000001</v>
      </c>
      <c r="AY212" s="8">
        <v>102.96000000000002</v>
      </c>
      <c r="AZ212" s="8">
        <v>103.95</v>
      </c>
    </row>
    <row r="213" spans="2:52" hidden="1" x14ac:dyDescent="0.25">
      <c r="B213" s="11">
        <v>61</v>
      </c>
      <c r="C213" s="8">
        <v>55.539000000000009</v>
      </c>
      <c r="D213" s="8">
        <v>56.529000000000003</v>
      </c>
      <c r="E213" s="8">
        <v>57.519000000000005</v>
      </c>
      <c r="F213" s="8">
        <v>58.509000000000007</v>
      </c>
      <c r="G213" s="8">
        <v>59.499000000000009</v>
      </c>
      <c r="H213" s="8">
        <v>60.489000000000004</v>
      </c>
      <c r="I213" s="8">
        <v>61.479000000000006</v>
      </c>
      <c r="J213" s="8">
        <v>62.469000000000001</v>
      </c>
      <c r="K213" s="8">
        <v>63.459000000000003</v>
      </c>
      <c r="L213" s="8">
        <v>64.448999999999998</v>
      </c>
      <c r="M213" s="8">
        <v>65.438999999999993</v>
      </c>
      <c r="N213" s="8">
        <v>66.429000000000002</v>
      </c>
      <c r="O213" s="8">
        <v>67.419000000000011</v>
      </c>
      <c r="P213" s="8">
        <v>68.409000000000006</v>
      </c>
      <c r="Q213" s="8">
        <v>69.399000000000001</v>
      </c>
      <c r="R213" s="8">
        <v>70.388999999999996</v>
      </c>
      <c r="S213" s="8">
        <v>71.379000000000005</v>
      </c>
      <c r="T213" s="8">
        <v>72.369</v>
      </c>
      <c r="U213" s="8">
        <v>73.359000000000009</v>
      </c>
      <c r="V213" s="8">
        <v>74.349000000000004</v>
      </c>
      <c r="W213" s="8">
        <v>75.338999999999999</v>
      </c>
      <c r="X213" s="8">
        <v>76.329000000000008</v>
      </c>
      <c r="Y213" s="8">
        <v>77.319000000000003</v>
      </c>
      <c r="Z213" s="8">
        <v>78.308999999999997</v>
      </c>
      <c r="AA213" s="8">
        <v>79.299000000000007</v>
      </c>
      <c r="AB213" s="8">
        <v>80.289000000000001</v>
      </c>
      <c r="AC213" s="8">
        <v>81.279000000000011</v>
      </c>
      <c r="AD213" s="8">
        <v>82.268999999999991</v>
      </c>
      <c r="AE213" s="8">
        <v>83.259</v>
      </c>
      <c r="AF213" s="8">
        <v>84.249000000000009</v>
      </c>
      <c r="AG213" s="8">
        <v>85.239000000000004</v>
      </c>
      <c r="AH213" s="8">
        <v>86.229000000000013</v>
      </c>
      <c r="AI213" s="8">
        <v>87.218999999999994</v>
      </c>
      <c r="AJ213" s="8">
        <v>88.209000000000003</v>
      </c>
      <c r="AK213" s="8">
        <v>89.199000000000012</v>
      </c>
      <c r="AL213" s="8">
        <v>90.189000000000007</v>
      </c>
      <c r="AM213" s="8">
        <v>91.179000000000002</v>
      </c>
      <c r="AN213" s="8">
        <v>92.168999999999997</v>
      </c>
      <c r="AO213" s="8">
        <v>93.159000000000006</v>
      </c>
      <c r="AP213" s="8">
        <v>94.149000000000015</v>
      </c>
      <c r="AQ213" s="8">
        <v>95.138999999999996</v>
      </c>
      <c r="AR213" s="8">
        <v>96.129000000000005</v>
      </c>
      <c r="AS213" s="8">
        <v>97.119</v>
      </c>
      <c r="AT213" s="8">
        <v>98.109000000000009</v>
      </c>
      <c r="AU213" s="8">
        <v>99.099000000000018</v>
      </c>
      <c r="AV213" s="8">
        <v>100.089</v>
      </c>
      <c r="AW213" s="8">
        <v>101.07900000000001</v>
      </c>
      <c r="AX213" s="8">
        <v>102.069</v>
      </c>
      <c r="AY213" s="8">
        <v>103.05900000000001</v>
      </c>
      <c r="AZ213" s="8">
        <v>104.04900000000001</v>
      </c>
    </row>
    <row r="214" spans="2:52" hidden="1" x14ac:dyDescent="0.25">
      <c r="B214" s="11">
        <v>62</v>
      </c>
      <c r="C214" s="8">
        <v>55.638000000000012</v>
      </c>
      <c r="D214" s="8">
        <v>56.628000000000007</v>
      </c>
      <c r="E214" s="8">
        <v>57.618000000000009</v>
      </c>
      <c r="F214" s="8">
        <v>58.608000000000004</v>
      </c>
      <c r="G214" s="8">
        <v>59.598000000000013</v>
      </c>
      <c r="H214" s="8">
        <v>60.588000000000008</v>
      </c>
      <c r="I214" s="8">
        <v>61.57800000000001</v>
      </c>
      <c r="J214" s="8">
        <v>62.568000000000005</v>
      </c>
      <c r="K214" s="8">
        <v>63.558000000000007</v>
      </c>
      <c r="L214" s="8">
        <v>64.548000000000016</v>
      </c>
      <c r="M214" s="8">
        <v>65.538000000000011</v>
      </c>
      <c r="N214" s="8">
        <v>66.528000000000006</v>
      </c>
      <c r="O214" s="8">
        <v>67.518000000000015</v>
      </c>
      <c r="P214" s="8">
        <v>68.50800000000001</v>
      </c>
      <c r="Q214" s="8">
        <v>69.498000000000019</v>
      </c>
      <c r="R214" s="8">
        <v>70.488</v>
      </c>
      <c r="S214" s="8">
        <v>71.478000000000009</v>
      </c>
      <c r="T214" s="8">
        <v>72.468000000000018</v>
      </c>
      <c r="U214" s="8">
        <v>73.458000000000013</v>
      </c>
      <c r="V214" s="8">
        <v>74.448000000000008</v>
      </c>
      <c r="W214" s="8">
        <v>75.438000000000002</v>
      </c>
      <c r="X214" s="8">
        <v>76.428000000000011</v>
      </c>
      <c r="Y214" s="8">
        <v>77.418000000000021</v>
      </c>
      <c r="Z214" s="8">
        <v>78.408000000000001</v>
      </c>
      <c r="AA214" s="8">
        <v>79.39800000000001</v>
      </c>
      <c r="AB214" s="8">
        <v>80.388000000000005</v>
      </c>
      <c r="AC214" s="8">
        <v>81.378000000000014</v>
      </c>
      <c r="AD214" s="8">
        <v>82.368000000000023</v>
      </c>
      <c r="AE214" s="8">
        <v>83.358000000000004</v>
      </c>
      <c r="AF214" s="8">
        <v>84.348000000000013</v>
      </c>
      <c r="AG214" s="8">
        <v>85.338000000000008</v>
      </c>
      <c r="AH214" s="8">
        <v>86.328000000000017</v>
      </c>
      <c r="AI214" s="8">
        <v>87.318000000000012</v>
      </c>
      <c r="AJ214" s="8">
        <v>88.308000000000007</v>
      </c>
      <c r="AK214" s="8">
        <v>89.298000000000016</v>
      </c>
      <c r="AL214" s="8">
        <v>90.288000000000011</v>
      </c>
      <c r="AM214" s="8">
        <v>91.278000000000006</v>
      </c>
      <c r="AN214" s="8">
        <v>92.268000000000015</v>
      </c>
      <c r="AO214" s="8">
        <v>93.25800000000001</v>
      </c>
      <c r="AP214" s="8">
        <v>94.248000000000019</v>
      </c>
      <c r="AQ214" s="8">
        <v>95.238</v>
      </c>
      <c r="AR214" s="8">
        <v>96.228000000000009</v>
      </c>
      <c r="AS214" s="8">
        <v>97.218000000000018</v>
      </c>
      <c r="AT214" s="8">
        <v>98.208000000000013</v>
      </c>
      <c r="AU214" s="8">
        <v>99.198000000000022</v>
      </c>
      <c r="AV214" s="8">
        <v>100.188</v>
      </c>
      <c r="AW214" s="8">
        <v>101.17800000000001</v>
      </c>
      <c r="AX214" s="8">
        <v>102.16800000000002</v>
      </c>
      <c r="AY214" s="8">
        <v>103.15800000000002</v>
      </c>
      <c r="AZ214" s="8">
        <v>104.14800000000001</v>
      </c>
    </row>
    <row r="215" spans="2:52" hidden="1" x14ac:dyDescent="0.25">
      <c r="B215" s="11">
        <v>63</v>
      </c>
      <c r="C215" s="8">
        <v>55.737000000000009</v>
      </c>
      <c r="D215" s="8">
        <v>56.727000000000004</v>
      </c>
      <c r="E215" s="8">
        <v>57.717000000000006</v>
      </c>
      <c r="F215" s="8">
        <v>58.707000000000001</v>
      </c>
      <c r="G215" s="8">
        <v>59.697000000000003</v>
      </c>
      <c r="H215" s="8">
        <v>60.687000000000005</v>
      </c>
      <c r="I215" s="8">
        <v>61.677000000000007</v>
      </c>
      <c r="J215" s="8">
        <v>62.667000000000002</v>
      </c>
      <c r="K215" s="8">
        <v>63.657000000000004</v>
      </c>
      <c r="L215" s="8">
        <v>64.647000000000006</v>
      </c>
      <c r="M215" s="8">
        <v>65.637</v>
      </c>
      <c r="N215" s="8">
        <v>66.62700000000001</v>
      </c>
      <c r="O215" s="8">
        <v>67.617000000000004</v>
      </c>
      <c r="P215" s="8">
        <v>68.606999999999999</v>
      </c>
      <c r="Q215" s="8">
        <v>69.596999999999994</v>
      </c>
      <c r="R215" s="8">
        <v>70.587000000000003</v>
      </c>
      <c r="S215" s="8">
        <v>71.576999999999998</v>
      </c>
      <c r="T215" s="8">
        <v>72.567000000000007</v>
      </c>
      <c r="U215" s="8">
        <v>73.557000000000016</v>
      </c>
      <c r="V215" s="8">
        <v>74.546999999999997</v>
      </c>
      <c r="W215" s="8">
        <v>75.537000000000006</v>
      </c>
      <c r="X215" s="8">
        <v>76.527000000000001</v>
      </c>
      <c r="Y215" s="8">
        <v>77.51700000000001</v>
      </c>
      <c r="Z215" s="8">
        <v>78.507000000000005</v>
      </c>
      <c r="AA215" s="8">
        <v>79.497</v>
      </c>
      <c r="AB215" s="8">
        <v>80.487000000000009</v>
      </c>
      <c r="AC215" s="8">
        <v>81.477000000000004</v>
      </c>
      <c r="AD215" s="8">
        <v>82.466999999999999</v>
      </c>
      <c r="AE215" s="8">
        <v>83.457000000000008</v>
      </c>
      <c r="AF215" s="8">
        <v>84.447000000000003</v>
      </c>
      <c r="AG215" s="8">
        <v>85.437000000000012</v>
      </c>
      <c r="AH215" s="8">
        <v>86.426999999999992</v>
      </c>
      <c r="AI215" s="8">
        <v>87.417000000000002</v>
      </c>
      <c r="AJ215" s="8">
        <v>88.407000000000011</v>
      </c>
      <c r="AK215" s="8">
        <v>89.397000000000006</v>
      </c>
      <c r="AL215" s="8">
        <v>90.387000000000015</v>
      </c>
      <c r="AM215" s="8">
        <v>91.376999999999995</v>
      </c>
      <c r="AN215" s="8">
        <v>92.367000000000004</v>
      </c>
      <c r="AO215" s="8">
        <v>93.357000000000014</v>
      </c>
      <c r="AP215" s="8">
        <v>94.347000000000008</v>
      </c>
      <c r="AQ215" s="8">
        <v>95.337000000000003</v>
      </c>
      <c r="AR215" s="8">
        <v>96.326999999999998</v>
      </c>
      <c r="AS215" s="8">
        <v>97.317000000000007</v>
      </c>
      <c r="AT215" s="8">
        <v>98.307000000000016</v>
      </c>
      <c r="AU215" s="8">
        <v>99.296999999999997</v>
      </c>
      <c r="AV215" s="8">
        <v>100.28700000000001</v>
      </c>
      <c r="AW215" s="8">
        <v>101.277</v>
      </c>
      <c r="AX215" s="8">
        <v>102.26700000000001</v>
      </c>
      <c r="AY215" s="8">
        <v>103.25700000000002</v>
      </c>
      <c r="AZ215" s="8">
        <v>104.247</v>
      </c>
    </row>
    <row r="216" spans="2:52" hidden="1" x14ac:dyDescent="0.25">
      <c r="B216" s="11">
        <v>64</v>
      </c>
      <c r="C216" s="8">
        <v>55.836000000000006</v>
      </c>
      <c r="D216" s="8">
        <v>56.826000000000001</v>
      </c>
      <c r="E216" s="8">
        <v>57.81600000000001</v>
      </c>
      <c r="F216" s="8">
        <v>58.806000000000004</v>
      </c>
      <c r="G216" s="8">
        <v>59.796000000000006</v>
      </c>
      <c r="H216" s="8">
        <v>60.786000000000001</v>
      </c>
      <c r="I216" s="8">
        <v>61.776000000000003</v>
      </c>
      <c r="J216" s="8">
        <v>62.766000000000005</v>
      </c>
      <c r="K216" s="8">
        <v>63.756000000000014</v>
      </c>
      <c r="L216" s="8">
        <v>64.746000000000009</v>
      </c>
      <c r="M216" s="8">
        <v>65.736000000000004</v>
      </c>
      <c r="N216" s="8">
        <v>66.726000000000013</v>
      </c>
      <c r="O216" s="8">
        <v>67.716000000000022</v>
      </c>
      <c r="P216" s="8">
        <v>68.706000000000017</v>
      </c>
      <c r="Q216" s="8">
        <v>69.696000000000012</v>
      </c>
      <c r="R216" s="8">
        <v>70.686000000000007</v>
      </c>
      <c r="S216" s="8">
        <v>71.676000000000016</v>
      </c>
      <c r="T216" s="8">
        <v>72.666000000000011</v>
      </c>
      <c r="U216" s="8">
        <v>73.65600000000002</v>
      </c>
      <c r="V216" s="8">
        <v>74.646000000000015</v>
      </c>
      <c r="W216" s="8">
        <v>75.63600000000001</v>
      </c>
      <c r="X216" s="8">
        <v>76.626000000000019</v>
      </c>
      <c r="Y216" s="8">
        <v>77.616000000000014</v>
      </c>
      <c r="Z216" s="8">
        <v>78.606000000000009</v>
      </c>
      <c r="AA216" s="8">
        <v>79.596000000000018</v>
      </c>
      <c r="AB216" s="8">
        <v>80.586000000000013</v>
      </c>
      <c r="AC216" s="8">
        <v>81.576000000000022</v>
      </c>
      <c r="AD216" s="8">
        <v>82.566000000000003</v>
      </c>
      <c r="AE216" s="8">
        <v>83.556000000000012</v>
      </c>
      <c r="AF216" s="8">
        <v>84.546000000000021</v>
      </c>
      <c r="AG216" s="8">
        <v>85.536000000000016</v>
      </c>
      <c r="AH216" s="8">
        <v>86.526000000000025</v>
      </c>
      <c r="AI216" s="8">
        <v>87.516000000000005</v>
      </c>
      <c r="AJ216" s="8">
        <v>88.506000000000014</v>
      </c>
      <c r="AK216" s="8">
        <v>89.496000000000024</v>
      </c>
      <c r="AL216" s="8">
        <v>90.486000000000018</v>
      </c>
      <c r="AM216" s="8">
        <v>91.476000000000013</v>
      </c>
      <c r="AN216" s="8">
        <v>92.466000000000008</v>
      </c>
      <c r="AO216" s="8">
        <v>93.456000000000017</v>
      </c>
      <c r="AP216" s="8">
        <v>94.446000000000026</v>
      </c>
      <c r="AQ216" s="8">
        <v>95.436000000000007</v>
      </c>
      <c r="AR216" s="8">
        <v>96.426000000000016</v>
      </c>
      <c r="AS216" s="8">
        <v>97.416000000000011</v>
      </c>
      <c r="AT216" s="8">
        <v>98.40600000000002</v>
      </c>
      <c r="AU216" s="8">
        <v>99.396000000000029</v>
      </c>
      <c r="AV216" s="8">
        <v>100.38600000000001</v>
      </c>
      <c r="AW216" s="8">
        <v>101.37600000000002</v>
      </c>
      <c r="AX216" s="8">
        <v>102.36600000000001</v>
      </c>
      <c r="AY216" s="8">
        <v>103.35600000000002</v>
      </c>
      <c r="AZ216" s="8">
        <v>104.34600000000002</v>
      </c>
    </row>
    <row r="217" spans="2:52" hidden="1" x14ac:dyDescent="0.25">
      <c r="B217" s="11">
        <v>65</v>
      </c>
      <c r="C217" s="8">
        <v>55.935000000000009</v>
      </c>
      <c r="D217" s="8">
        <v>56.925000000000004</v>
      </c>
      <c r="E217" s="8">
        <v>57.915000000000006</v>
      </c>
      <c r="F217" s="8">
        <v>58.905000000000008</v>
      </c>
      <c r="G217" s="8">
        <v>59.89500000000001</v>
      </c>
      <c r="H217" s="8">
        <v>60.885000000000005</v>
      </c>
      <c r="I217" s="8">
        <v>61.875000000000007</v>
      </c>
      <c r="J217" s="8">
        <v>62.865000000000002</v>
      </c>
      <c r="K217" s="8">
        <v>63.855000000000011</v>
      </c>
      <c r="L217" s="8">
        <v>64.845000000000013</v>
      </c>
      <c r="M217" s="8">
        <v>65.835000000000008</v>
      </c>
      <c r="N217" s="8">
        <v>66.825000000000003</v>
      </c>
      <c r="O217" s="8">
        <v>67.814999999999998</v>
      </c>
      <c r="P217" s="8">
        <v>68.805000000000007</v>
      </c>
      <c r="Q217" s="8">
        <v>69.795000000000002</v>
      </c>
      <c r="R217" s="8">
        <v>70.785000000000011</v>
      </c>
      <c r="S217" s="8">
        <v>71.775000000000006</v>
      </c>
      <c r="T217" s="8">
        <v>72.765000000000015</v>
      </c>
      <c r="U217" s="8">
        <v>73.75500000000001</v>
      </c>
      <c r="V217" s="8">
        <v>74.745000000000005</v>
      </c>
      <c r="W217" s="8">
        <v>75.735000000000014</v>
      </c>
      <c r="X217" s="8">
        <v>76.725000000000009</v>
      </c>
      <c r="Y217" s="8">
        <v>77.715000000000018</v>
      </c>
      <c r="Z217" s="8">
        <v>78.704999999999998</v>
      </c>
      <c r="AA217" s="8">
        <v>79.695000000000007</v>
      </c>
      <c r="AB217" s="8">
        <v>80.685000000000016</v>
      </c>
      <c r="AC217" s="8">
        <v>81.675000000000011</v>
      </c>
      <c r="AD217" s="8">
        <v>82.665000000000006</v>
      </c>
      <c r="AE217" s="8">
        <v>83.655000000000001</v>
      </c>
      <c r="AF217" s="8">
        <v>84.64500000000001</v>
      </c>
      <c r="AG217" s="8">
        <v>85.635000000000019</v>
      </c>
      <c r="AH217" s="8">
        <v>86.625</v>
      </c>
      <c r="AI217" s="8">
        <v>87.615000000000009</v>
      </c>
      <c r="AJ217" s="8">
        <v>88.605000000000004</v>
      </c>
      <c r="AK217" s="8">
        <v>89.595000000000013</v>
      </c>
      <c r="AL217" s="8">
        <v>90.585000000000022</v>
      </c>
      <c r="AM217" s="8">
        <v>91.575000000000003</v>
      </c>
      <c r="AN217" s="8">
        <v>92.565000000000012</v>
      </c>
      <c r="AO217" s="8">
        <v>93.555000000000007</v>
      </c>
      <c r="AP217" s="8">
        <v>94.545000000000016</v>
      </c>
      <c r="AQ217" s="8">
        <v>95.535000000000011</v>
      </c>
      <c r="AR217" s="8">
        <v>96.525000000000006</v>
      </c>
      <c r="AS217" s="8">
        <v>97.515000000000015</v>
      </c>
      <c r="AT217" s="8">
        <v>98.50500000000001</v>
      </c>
      <c r="AU217" s="8">
        <v>99.495000000000005</v>
      </c>
      <c r="AV217" s="8">
        <v>100.48500000000001</v>
      </c>
      <c r="AW217" s="8">
        <v>101.47500000000001</v>
      </c>
      <c r="AX217" s="8">
        <v>102.46500000000002</v>
      </c>
      <c r="AY217" s="8">
        <v>103.455</v>
      </c>
      <c r="AZ217" s="8">
        <v>104.44500000000001</v>
      </c>
    </row>
    <row r="218" spans="2:52" hidden="1" x14ac:dyDescent="0.25">
      <c r="B218" s="11">
        <v>66</v>
      </c>
      <c r="C218" s="8">
        <v>56.034000000000013</v>
      </c>
      <c r="D218" s="8">
        <v>57.024000000000008</v>
      </c>
      <c r="E218" s="8">
        <v>58.01400000000001</v>
      </c>
      <c r="F218" s="8">
        <v>59.004000000000005</v>
      </c>
      <c r="G218" s="8">
        <v>59.994000000000007</v>
      </c>
      <c r="H218" s="8">
        <v>60.984000000000009</v>
      </c>
      <c r="I218" s="8">
        <v>61.974000000000011</v>
      </c>
      <c r="J218" s="8">
        <v>62.964000000000006</v>
      </c>
      <c r="K218" s="8">
        <v>63.954000000000001</v>
      </c>
      <c r="L218" s="8">
        <v>64.944000000000003</v>
      </c>
      <c r="M218" s="8">
        <v>65.933999999999997</v>
      </c>
      <c r="N218" s="8">
        <v>66.924000000000007</v>
      </c>
      <c r="O218" s="8">
        <v>67.914000000000001</v>
      </c>
      <c r="P218" s="8">
        <v>68.903999999999996</v>
      </c>
      <c r="Q218" s="8">
        <v>69.894000000000005</v>
      </c>
      <c r="R218" s="8">
        <v>70.884</v>
      </c>
      <c r="S218" s="8">
        <v>71.874000000000009</v>
      </c>
      <c r="T218" s="8">
        <v>72.864000000000004</v>
      </c>
      <c r="U218" s="8">
        <v>73.854000000000013</v>
      </c>
      <c r="V218" s="8">
        <v>74.843999999999994</v>
      </c>
      <c r="W218" s="8">
        <v>75.834000000000003</v>
      </c>
      <c r="X218" s="8">
        <v>76.824000000000012</v>
      </c>
      <c r="Y218" s="8">
        <v>77.814000000000007</v>
      </c>
      <c r="Z218" s="8">
        <v>78.804000000000002</v>
      </c>
      <c r="AA218" s="8">
        <v>79.793999999999997</v>
      </c>
      <c r="AB218" s="8">
        <v>80.784000000000006</v>
      </c>
      <c r="AC218" s="8">
        <v>81.774000000000015</v>
      </c>
      <c r="AD218" s="8">
        <v>82.763999999999996</v>
      </c>
      <c r="AE218" s="8">
        <v>83.754000000000005</v>
      </c>
      <c r="AF218" s="8">
        <v>84.744</v>
      </c>
      <c r="AG218" s="8">
        <v>85.734000000000009</v>
      </c>
      <c r="AH218" s="8">
        <v>86.724000000000004</v>
      </c>
      <c r="AI218" s="8">
        <v>87.713999999999999</v>
      </c>
      <c r="AJ218" s="8">
        <v>88.704000000000008</v>
      </c>
      <c r="AK218" s="8">
        <v>89.694000000000003</v>
      </c>
      <c r="AL218" s="8">
        <v>90.684000000000012</v>
      </c>
      <c r="AM218" s="8">
        <v>91.674000000000007</v>
      </c>
      <c r="AN218" s="8">
        <v>92.664000000000001</v>
      </c>
      <c r="AO218" s="8">
        <v>93.654000000000011</v>
      </c>
      <c r="AP218" s="8">
        <v>94.644000000000005</v>
      </c>
      <c r="AQ218" s="8">
        <v>95.634</v>
      </c>
      <c r="AR218" s="8">
        <v>96.624000000000009</v>
      </c>
      <c r="AS218" s="8">
        <v>97.614000000000004</v>
      </c>
      <c r="AT218" s="8">
        <v>98.604000000000013</v>
      </c>
      <c r="AU218" s="8">
        <v>99.593999999999994</v>
      </c>
      <c r="AV218" s="8">
        <v>100.584</v>
      </c>
      <c r="AW218" s="8">
        <v>101.57400000000001</v>
      </c>
      <c r="AX218" s="8">
        <v>102.56400000000001</v>
      </c>
      <c r="AY218" s="8">
        <v>103.554</v>
      </c>
      <c r="AZ218" s="8">
        <v>104.544</v>
      </c>
    </row>
    <row r="219" spans="2:52" hidden="1" x14ac:dyDescent="0.25">
      <c r="B219" s="11">
        <v>67</v>
      </c>
      <c r="C219" s="8">
        <v>56.133000000000003</v>
      </c>
      <c r="D219" s="8">
        <v>57.123000000000012</v>
      </c>
      <c r="E219" s="8">
        <v>58.113000000000014</v>
      </c>
      <c r="F219" s="8">
        <v>59.103000000000009</v>
      </c>
      <c r="G219" s="8">
        <v>60.093000000000011</v>
      </c>
      <c r="H219" s="8">
        <v>61.083000000000006</v>
      </c>
      <c r="I219" s="8">
        <v>62.073000000000015</v>
      </c>
      <c r="J219" s="8">
        <v>63.063000000000009</v>
      </c>
      <c r="K219" s="8">
        <v>64.053000000000011</v>
      </c>
      <c r="L219" s="8">
        <v>65.043000000000006</v>
      </c>
      <c r="M219" s="8">
        <v>66.033000000000001</v>
      </c>
      <c r="N219" s="8">
        <v>67.02300000000001</v>
      </c>
      <c r="O219" s="8">
        <v>68.013000000000005</v>
      </c>
      <c r="P219" s="8">
        <v>69.003000000000014</v>
      </c>
      <c r="Q219" s="8">
        <v>69.993000000000009</v>
      </c>
      <c r="R219" s="8">
        <v>70.983000000000004</v>
      </c>
      <c r="S219" s="8">
        <v>71.973000000000013</v>
      </c>
      <c r="T219" s="8">
        <v>72.963000000000008</v>
      </c>
      <c r="U219" s="8">
        <v>73.953000000000017</v>
      </c>
      <c r="V219" s="8">
        <v>74.943000000000012</v>
      </c>
      <c r="W219" s="8">
        <v>75.933000000000007</v>
      </c>
      <c r="X219" s="8">
        <v>76.923000000000016</v>
      </c>
      <c r="Y219" s="8">
        <v>77.913000000000011</v>
      </c>
      <c r="Z219" s="8">
        <v>78.903000000000006</v>
      </c>
      <c r="AA219" s="8">
        <v>79.893000000000015</v>
      </c>
      <c r="AB219" s="8">
        <v>80.88300000000001</v>
      </c>
      <c r="AC219" s="8">
        <v>81.873000000000019</v>
      </c>
      <c r="AD219" s="8">
        <v>82.863</v>
      </c>
      <c r="AE219" s="8">
        <v>83.853000000000009</v>
      </c>
      <c r="AF219" s="8">
        <v>84.843000000000018</v>
      </c>
      <c r="AG219" s="8">
        <v>85.833000000000013</v>
      </c>
      <c r="AH219" s="8">
        <v>86.823000000000008</v>
      </c>
      <c r="AI219" s="8">
        <v>87.813000000000002</v>
      </c>
      <c r="AJ219" s="8">
        <v>88.803000000000011</v>
      </c>
      <c r="AK219" s="8">
        <v>89.793000000000021</v>
      </c>
      <c r="AL219" s="8">
        <v>90.783000000000015</v>
      </c>
      <c r="AM219" s="8">
        <v>91.77300000000001</v>
      </c>
      <c r="AN219" s="8">
        <v>92.763000000000005</v>
      </c>
      <c r="AO219" s="8">
        <v>93.753000000000014</v>
      </c>
      <c r="AP219" s="8">
        <v>94.743000000000023</v>
      </c>
      <c r="AQ219" s="8">
        <v>95.733000000000004</v>
      </c>
      <c r="AR219" s="8">
        <v>96.723000000000013</v>
      </c>
      <c r="AS219" s="8">
        <v>97.713000000000008</v>
      </c>
      <c r="AT219" s="8">
        <v>98.703000000000017</v>
      </c>
      <c r="AU219" s="8">
        <v>99.693000000000012</v>
      </c>
      <c r="AV219" s="8">
        <v>100.68300000000001</v>
      </c>
      <c r="AW219" s="8">
        <v>101.67300000000002</v>
      </c>
      <c r="AX219" s="8">
        <v>102.66300000000001</v>
      </c>
      <c r="AY219" s="8">
        <v>103.65300000000001</v>
      </c>
      <c r="AZ219" s="8">
        <v>104.64300000000001</v>
      </c>
    </row>
    <row r="220" spans="2:52" hidden="1" x14ac:dyDescent="0.25">
      <c r="B220" s="11">
        <v>68</v>
      </c>
      <c r="C220" s="8">
        <v>56.231999999999999</v>
      </c>
      <c r="D220" s="8">
        <v>57.222000000000001</v>
      </c>
      <c r="E220" s="8">
        <v>58.212000000000003</v>
      </c>
      <c r="F220" s="8">
        <v>59.202000000000005</v>
      </c>
      <c r="G220" s="8">
        <v>60.192</v>
      </c>
      <c r="H220" s="8">
        <v>61.182000000000002</v>
      </c>
      <c r="I220" s="8">
        <v>62.172000000000004</v>
      </c>
      <c r="J220" s="8">
        <v>63.162000000000006</v>
      </c>
      <c r="K220" s="8">
        <v>64.152000000000001</v>
      </c>
      <c r="L220" s="8">
        <v>65.14200000000001</v>
      </c>
      <c r="M220" s="8">
        <v>66.132000000000005</v>
      </c>
      <c r="N220" s="8">
        <v>67.122</v>
      </c>
      <c r="O220" s="8">
        <v>68.112000000000009</v>
      </c>
      <c r="P220" s="8">
        <v>69.102000000000004</v>
      </c>
      <c r="Q220" s="8">
        <v>70.091999999999999</v>
      </c>
      <c r="R220" s="8">
        <v>71.082000000000008</v>
      </c>
      <c r="S220" s="8">
        <v>72.072000000000003</v>
      </c>
      <c r="T220" s="8">
        <v>73.062000000000012</v>
      </c>
      <c r="U220" s="8">
        <v>74.051999999999992</v>
      </c>
      <c r="V220" s="8">
        <v>75.042000000000002</v>
      </c>
      <c r="W220" s="8">
        <v>76.032000000000011</v>
      </c>
      <c r="X220" s="8">
        <v>77.022000000000006</v>
      </c>
      <c r="Y220" s="8">
        <v>78.012000000000015</v>
      </c>
      <c r="Z220" s="8">
        <v>79.001999999999995</v>
      </c>
      <c r="AA220" s="8">
        <v>79.992000000000004</v>
      </c>
      <c r="AB220" s="8">
        <v>80.982000000000014</v>
      </c>
      <c r="AC220" s="8">
        <v>81.972000000000008</v>
      </c>
      <c r="AD220" s="8">
        <v>82.962000000000003</v>
      </c>
      <c r="AE220" s="8">
        <v>83.951999999999998</v>
      </c>
      <c r="AF220" s="8">
        <v>84.942000000000007</v>
      </c>
      <c r="AG220" s="8">
        <v>85.932000000000016</v>
      </c>
      <c r="AH220" s="8">
        <v>86.921999999999997</v>
      </c>
      <c r="AI220" s="8">
        <v>87.912000000000006</v>
      </c>
      <c r="AJ220" s="8">
        <v>88.902000000000001</v>
      </c>
      <c r="AK220" s="8">
        <v>89.89200000000001</v>
      </c>
      <c r="AL220" s="8">
        <v>90.882000000000019</v>
      </c>
      <c r="AM220" s="8">
        <v>91.872</v>
      </c>
      <c r="AN220" s="8">
        <v>92.862000000000009</v>
      </c>
      <c r="AO220" s="8">
        <v>93.852000000000004</v>
      </c>
      <c r="AP220" s="8">
        <v>94.842000000000013</v>
      </c>
      <c r="AQ220" s="8">
        <v>95.832000000000008</v>
      </c>
      <c r="AR220" s="8">
        <v>96.822000000000003</v>
      </c>
      <c r="AS220" s="8">
        <v>97.812000000000012</v>
      </c>
      <c r="AT220" s="8">
        <v>98.802000000000007</v>
      </c>
      <c r="AU220" s="8">
        <v>99.792000000000002</v>
      </c>
      <c r="AV220" s="8">
        <v>100.78200000000001</v>
      </c>
      <c r="AW220" s="8">
        <v>101.77200000000001</v>
      </c>
      <c r="AX220" s="8">
        <v>102.76200000000001</v>
      </c>
      <c r="AY220" s="8">
        <v>103.752</v>
      </c>
      <c r="AZ220" s="8">
        <v>104.742</v>
      </c>
    </row>
    <row r="221" spans="2:52" hidden="1" x14ac:dyDescent="0.25">
      <c r="B221" s="11">
        <v>69</v>
      </c>
      <c r="C221" s="8">
        <v>56.331000000000003</v>
      </c>
      <c r="D221" s="8">
        <v>57.321000000000005</v>
      </c>
      <c r="E221" s="8">
        <v>58.311</v>
      </c>
      <c r="F221" s="8">
        <v>59.301000000000002</v>
      </c>
      <c r="G221" s="8">
        <v>60.291000000000004</v>
      </c>
      <c r="H221" s="8">
        <v>61.281000000000006</v>
      </c>
      <c r="I221" s="8">
        <v>62.271000000000008</v>
      </c>
      <c r="J221" s="8">
        <v>63.261000000000003</v>
      </c>
      <c r="K221" s="8">
        <v>64.251000000000005</v>
      </c>
      <c r="L221" s="8">
        <v>65.241000000000014</v>
      </c>
      <c r="M221" s="8">
        <v>66.231000000000009</v>
      </c>
      <c r="N221" s="8">
        <v>67.221000000000018</v>
      </c>
      <c r="O221" s="8">
        <v>68.211000000000013</v>
      </c>
      <c r="P221" s="8">
        <v>69.201000000000008</v>
      </c>
      <c r="Q221" s="8">
        <v>70.191000000000017</v>
      </c>
      <c r="R221" s="8">
        <v>71.181000000000012</v>
      </c>
      <c r="S221" s="8">
        <v>72.171000000000021</v>
      </c>
      <c r="T221" s="8">
        <v>73.161000000000016</v>
      </c>
      <c r="U221" s="8">
        <v>74.151000000000025</v>
      </c>
      <c r="V221" s="8">
        <v>75.141000000000005</v>
      </c>
      <c r="W221" s="8">
        <v>76.131000000000014</v>
      </c>
      <c r="X221" s="8">
        <v>77.121000000000024</v>
      </c>
      <c r="Y221" s="8">
        <v>78.111000000000018</v>
      </c>
      <c r="Z221" s="8">
        <v>79.101000000000013</v>
      </c>
      <c r="AA221" s="8">
        <v>80.091000000000008</v>
      </c>
      <c r="AB221" s="8">
        <v>81.081000000000017</v>
      </c>
      <c r="AC221" s="8">
        <v>82.071000000000026</v>
      </c>
      <c r="AD221" s="8">
        <v>83.061000000000007</v>
      </c>
      <c r="AE221" s="8">
        <v>84.051000000000016</v>
      </c>
      <c r="AF221" s="8">
        <v>85.041000000000011</v>
      </c>
      <c r="AG221" s="8">
        <v>86.03100000000002</v>
      </c>
      <c r="AH221" s="8">
        <v>87.021000000000015</v>
      </c>
      <c r="AI221" s="8">
        <v>88.01100000000001</v>
      </c>
      <c r="AJ221" s="8">
        <v>89.001000000000019</v>
      </c>
      <c r="AK221" s="8">
        <v>89.991000000000014</v>
      </c>
      <c r="AL221" s="8">
        <v>90.981000000000023</v>
      </c>
      <c r="AM221" s="8">
        <v>91.971000000000018</v>
      </c>
      <c r="AN221" s="8">
        <v>92.961000000000013</v>
      </c>
      <c r="AO221" s="8">
        <v>93.951000000000022</v>
      </c>
      <c r="AP221" s="8">
        <v>94.941000000000017</v>
      </c>
      <c r="AQ221" s="8">
        <v>95.931000000000012</v>
      </c>
      <c r="AR221" s="8">
        <v>96.921000000000021</v>
      </c>
      <c r="AS221" s="8">
        <v>97.911000000000016</v>
      </c>
      <c r="AT221" s="8">
        <v>98.901000000000025</v>
      </c>
      <c r="AU221" s="8">
        <v>99.891000000000005</v>
      </c>
      <c r="AV221" s="8">
        <v>100.88100000000001</v>
      </c>
      <c r="AW221" s="8">
        <v>101.87100000000002</v>
      </c>
      <c r="AX221" s="8">
        <v>102.86100000000002</v>
      </c>
      <c r="AY221" s="8">
        <v>103.85100000000001</v>
      </c>
      <c r="AZ221" s="8">
        <v>104.84100000000001</v>
      </c>
    </row>
    <row r="222" spans="2:52" hidden="1" x14ac:dyDescent="0.25">
      <c r="B222" s="11">
        <v>70</v>
      </c>
      <c r="C222" s="8">
        <v>56.430000000000007</v>
      </c>
      <c r="D222" s="8">
        <v>57.420000000000009</v>
      </c>
      <c r="E222" s="8">
        <v>58.410000000000004</v>
      </c>
      <c r="F222" s="8">
        <v>59.400000000000006</v>
      </c>
      <c r="G222" s="8">
        <v>60.39</v>
      </c>
      <c r="H222" s="8">
        <v>61.38000000000001</v>
      </c>
      <c r="I222" s="8">
        <v>62.370000000000012</v>
      </c>
      <c r="J222" s="8">
        <v>63.360000000000007</v>
      </c>
      <c r="K222" s="8">
        <v>64.350000000000009</v>
      </c>
      <c r="L222" s="8">
        <v>65.34</v>
      </c>
      <c r="M222" s="8">
        <v>66.330000000000013</v>
      </c>
      <c r="N222" s="8">
        <v>67.320000000000007</v>
      </c>
      <c r="O222" s="8">
        <v>68.31</v>
      </c>
      <c r="P222" s="8">
        <v>69.300000000000011</v>
      </c>
      <c r="Q222" s="8">
        <v>70.290000000000006</v>
      </c>
      <c r="R222" s="8">
        <v>71.28</v>
      </c>
      <c r="S222" s="8">
        <v>72.27000000000001</v>
      </c>
      <c r="T222" s="8">
        <v>73.260000000000019</v>
      </c>
      <c r="U222" s="8">
        <v>74.25</v>
      </c>
      <c r="V222" s="8">
        <v>75.240000000000009</v>
      </c>
      <c r="W222" s="8">
        <v>76.23</v>
      </c>
      <c r="X222" s="8">
        <v>77.220000000000013</v>
      </c>
      <c r="Y222" s="8">
        <v>78.210000000000022</v>
      </c>
      <c r="Z222" s="8">
        <v>79.2</v>
      </c>
      <c r="AA222" s="8">
        <v>80.190000000000012</v>
      </c>
      <c r="AB222" s="8">
        <v>81.180000000000007</v>
      </c>
      <c r="AC222" s="8">
        <v>82.170000000000016</v>
      </c>
      <c r="AD222" s="8">
        <v>83.160000000000011</v>
      </c>
      <c r="AE222" s="8">
        <v>84.15</v>
      </c>
      <c r="AF222" s="8">
        <v>85.140000000000015</v>
      </c>
      <c r="AG222" s="8">
        <v>86.13000000000001</v>
      </c>
      <c r="AH222" s="8">
        <v>87.12</v>
      </c>
      <c r="AI222" s="8">
        <v>88.110000000000014</v>
      </c>
      <c r="AJ222" s="8">
        <v>89.100000000000009</v>
      </c>
      <c r="AK222" s="8">
        <v>90.090000000000018</v>
      </c>
      <c r="AL222" s="8">
        <v>91.08</v>
      </c>
      <c r="AM222" s="8">
        <v>92.070000000000007</v>
      </c>
      <c r="AN222" s="8">
        <v>93.060000000000016</v>
      </c>
      <c r="AO222" s="8">
        <v>94.050000000000011</v>
      </c>
      <c r="AP222" s="8">
        <v>95.04000000000002</v>
      </c>
      <c r="AQ222" s="8">
        <v>96.03</v>
      </c>
      <c r="AR222" s="8">
        <v>97.02000000000001</v>
      </c>
      <c r="AS222" s="8">
        <v>98.010000000000019</v>
      </c>
      <c r="AT222" s="8">
        <v>99.000000000000014</v>
      </c>
      <c r="AU222" s="8">
        <v>99.990000000000009</v>
      </c>
      <c r="AV222" s="8">
        <v>100.98</v>
      </c>
      <c r="AW222" s="8">
        <v>101.97000000000001</v>
      </c>
      <c r="AX222" s="8">
        <v>102.96000000000002</v>
      </c>
      <c r="AY222" s="8">
        <v>103.95</v>
      </c>
      <c r="AZ222" s="8">
        <v>104.94000000000001</v>
      </c>
    </row>
    <row r="223" spans="2:52" hidden="1" x14ac:dyDescent="0.25">
      <c r="B223" s="11">
        <v>71</v>
      </c>
      <c r="C223" s="8">
        <v>56.529000000000003</v>
      </c>
      <c r="D223" s="8">
        <v>57.519000000000005</v>
      </c>
      <c r="E223" s="8">
        <v>58.509000000000007</v>
      </c>
      <c r="F223" s="8">
        <v>59.499000000000009</v>
      </c>
      <c r="G223" s="8">
        <v>60.489000000000004</v>
      </c>
      <c r="H223" s="8">
        <v>61.479000000000006</v>
      </c>
      <c r="I223" s="8">
        <v>62.469000000000001</v>
      </c>
      <c r="J223" s="8">
        <v>63.459000000000003</v>
      </c>
      <c r="K223" s="8">
        <v>64.448999999999998</v>
      </c>
      <c r="L223" s="8">
        <v>65.438999999999993</v>
      </c>
      <c r="M223" s="8">
        <v>66.429000000000002</v>
      </c>
      <c r="N223" s="8">
        <v>67.419000000000011</v>
      </c>
      <c r="O223" s="8">
        <v>68.409000000000006</v>
      </c>
      <c r="P223" s="8">
        <v>69.399000000000001</v>
      </c>
      <c r="Q223" s="8">
        <v>70.388999999999996</v>
      </c>
      <c r="R223" s="8">
        <v>71.379000000000005</v>
      </c>
      <c r="S223" s="8">
        <v>72.369</v>
      </c>
      <c r="T223" s="8">
        <v>73.359000000000009</v>
      </c>
      <c r="U223" s="8">
        <v>74.349000000000004</v>
      </c>
      <c r="V223" s="8">
        <v>75.338999999999999</v>
      </c>
      <c r="W223" s="8">
        <v>76.329000000000008</v>
      </c>
      <c r="X223" s="8">
        <v>77.319000000000003</v>
      </c>
      <c r="Y223" s="8">
        <v>78.308999999999997</v>
      </c>
      <c r="Z223" s="8">
        <v>79.299000000000007</v>
      </c>
      <c r="AA223" s="8">
        <v>80.289000000000001</v>
      </c>
      <c r="AB223" s="8">
        <v>81.279000000000011</v>
      </c>
      <c r="AC223" s="8">
        <v>82.268999999999991</v>
      </c>
      <c r="AD223" s="8">
        <v>83.259</v>
      </c>
      <c r="AE223" s="8">
        <v>84.249000000000009</v>
      </c>
      <c r="AF223" s="8">
        <v>85.239000000000004</v>
      </c>
      <c r="AG223" s="8">
        <v>86.229000000000013</v>
      </c>
      <c r="AH223" s="8">
        <v>87.218999999999994</v>
      </c>
      <c r="AI223" s="8">
        <v>88.209000000000003</v>
      </c>
      <c r="AJ223" s="8">
        <v>89.199000000000012</v>
      </c>
      <c r="AK223" s="8">
        <v>90.189000000000007</v>
      </c>
      <c r="AL223" s="8">
        <v>91.179000000000002</v>
      </c>
      <c r="AM223" s="8">
        <v>92.168999999999997</v>
      </c>
      <c r="AN223" s="8">
        <v>93.159000000000006</v>
      </c>
      <c r="AO223" s="8">
        <v>94.149000000000015</v>
      </c>
      <c r="AP223" s="8">
        <v>95.138999999999996</v>
      </c>
      <c r="AQ223" s="8">
        <v>96.129000000000005</v>
      </c>
      <c r="AR223" s="8">
        <v>97.119</v>
      </c>
      <c r="AS223" s="8">
        <v>98.109000000000009</v>
      </c>
      <c r="AT223" s="8">
        <v>99.099000000000018</v>
      </c>
      <c r="AU223" s="8">
        <v>100.089</v>
      </c>
      <c r="AV223" s="8">
        <v>101.07900000000001</v>
      </c>
      <c r="AW223" s="8">
        <v>102.069</v>
      </c>
      <c r="AX223" s="8">
        <v>103.05900000000001</v>
      </c>
      <c r="AY223" s="8">
        <v>104.04900000000001</v>
      </c>
      <c r="AZ223" s="8">
        <v>105.039</v>
      </c>
    </row>
    <row r="224" spans="2:52" hidden="1" x14ac:dyDescent="0.25">
      <c r="B224" s="11">
        <v>72</v>
      </c>
      <c r="C224" s="8">
        <v>56.628000000000007</v>
      </c>
      <c r="D224" s="8">
        <v>57.618000000000009</v>
      </c>
      <c r="E224" s="8">
        <v>58.608000000000004</v>
      </c>
      <c r="F224" s="8">
        <v>59.598000000000013</v>
      </c>
      <c r="G224" s="8">
        <v>60.588000000000008</v>
      </c>
      <c r="H224" s="8">
        <v>61.57800000000001</v>
      </c>
      <c r="I224" s="8">
        <v>62.568000000000005</v>
      </c>
      <c r="J224" s="8">
        <v>63.558000000000007</v>
      </c>
      <c r="K224" s="8">
        <v>64.548000000000016</v>
      </c>
      <c r="L224" s="8">
        <v>65.538000000000011</v>
      </c>
      <c r="M224" s="8">
        <v>66.528000000000006</v>
      </c>
      <c r="N224" s="8">
        <v>67.518000000000015</v>
      </c>
      <c r="O224" s="8">
        <v>68.50800000000001</v>
      </c>
      <c r="P224" s="8">
        <v>69.498000000000019</v>
      </c>
      <c r="Q224" s="8">
        <v>70.488</v>
      </c>
      <c r="R224" s="8">
        <v>71.478000000000009</v>
      </c>
      <c r="S224" s="8">
        <v>72.468000000000018</v>
      </c>
      <c r="T224" s="8">
        <v>73.458000000000013</v>
      </c>
      <c r="U224" s="8">
        <v>74.448000000000008</v>
      </c>
      <c r="V224" s="8">
        <v>75.438000000000002</v>
      </c>
      <c r="W224" s="8">
        <v>76.428000000000011</v>
      </c>
      <c r="X224" s="8">
        <v>77.418000000000021</v>
      </c>
      <c r="Y224" s="8">
        <v>78.408000000000001</v>
      </c>
      <c r="Z224" s="8">
        <v>79.39800000000001</v>
      </c>
      <c r="AA224" s="8">
        <v>80.388000000000005</v>
      </c>
      <c r="AB224" s="8">
        <v>81.378000000000014</v>
      </c>
      <c r="AC224" s="8">
        <v>82.368000000000023</v>
      </c>
      <c r="AD224" s="8">
        <v>83.358000000000004</v>
      </c>
      <c r="AE224" s="8">
        <v>84.348000000000013</v>
      </c>
      <c r="AF224" s="8">
        <v>85.338000000000008</v>
      </c>
      <c r="AG224" s="8">
        <v>86.328000000000017</v>
      </c>
      <c r="AH224" s="8">
        <v>87.318000000000012</v>
      </c>
      <c r="AI224" s="8">
        <v>88.308000000000007</v>
      </c>
      <c r="AJ224" s="8">
        <v>89.298000000000016</v>
      </c>
      <c r="AK224" s="8">
        <v>90.288000000000011</v>
      </c>
      <c r="AL224" s="8">
        <v>91.278000000000006</v>
      </c>
      <c r="AM224" s="8">
        <v>92.268000000000015</v>
      </c>
      <c r="AN224" s="8">
        <v>93.25800000000001</v>
      </c>
      <c r="AO224" s="8">
        <v>94.248000000000019</v>
      </c>
      <c r="AP224" s="8">
        <v>95.238</v>
      </c>
      <c r="AQ224" s="8">
        <v>96.228000000000009</v>
      </c>
      <c r="AR224" s="8">
        <v>97.218000000000018</v>
      </c>
      <c r="AS224" s="8">
        <v>98.208000000000013</v>
      </c>
      <c r="AT224" s="8">
        <v>99.198000000000022</v>
      </c>
      <c r="AU224" s="8">
        <v>100.188</v>
      </c>
      <c r="AV224" s="8">
        <v>101.17800000000001</v>
      </c>
      <c r="AW224" s="8">
        <v>102.16800000000002</v>
      </c>
      <c r="AX224" s="8">
        <v>103.15800000000002</v>
      </c>
      <c r="AY224" s="8">
        <v>104.14800000000001</v>
      </c>
      <c r="AZ224" s="8">
        <v>105.13800000000001</v>
      </c>
    </row>
    <row r="225" spans="2:52" hidden="1" x14ac:dyDescent="0.25">
      <c r="B225" s="11">
        <v>73</v>
      </c>
      <c r="C225" s="8">
        <v>56.727000000000004</v>
      </c>
      <c r="D225" s="8">
        <v>57.717000000000006</v>
      </c>
      <c r="E225" s="8">
        <v>58.707000000000001</v>
      </c>
      <c r="F225" s="8">
        <v>59.697000000000003</v>
      </c>
      <c r="G225" s="8">
        <v>60.687000000000005</v>
      </c>
      <c r="H225" s="8">
        <v>61.677000000000007</v>
      </c>
      <c r="I225" s="8">
        <v>62.667000000000002</v>
      </c>
      <c r="J225" s="8">
        <v>63.657000000000004</v>
      </c>
      <c r="K225" s="8">
        <v>64.647000000000006</v>
      </c>
      <c r="L225" s="8">
        <v>65.637</v>
      </c>
      <c r="M225" s="8">
        <v>66.62700000000001</v>
      </c>
      <c r="N225" s="8">
        <v>67.617000000000004</v>
      </c>
      <c r="O225" s="8">
        <v>68.606999999999999</v>
      </c>
      <c r="P225" s="8">
        <v>69.596999999999994</v>
      </c>
      <c r="Q225" s="8">
        <v>70.587000000000003</v>
      </c>
      <c r="R225" s="8">
        <v>71.576999999999998</v>
      </c>
      <c r="S225" s="8">
        <v>72.567000000000007</v>
      </c>
      <c r="T225" s="8">
        <v>73.557000000000016</v>
      </c>
      <c r="U225" s="8">
        <v>74.546999999999997</v>
      </c>
      <c r="V225" s="8">
        <v>75.537000000000006</v>
      </c>
      <c r="W225" s="8">
        <v>76.527000000000001</v>
      </c>
      <c r="X225" s="8">
        <v>77.51700000000001</v>
      </c>
      <c r="Y225" s="8">
        <v>78.507000000000005</v>
      </c>
      <c r="Z225" s="8">
        <v>79.497</v>
      </c>
      <c r="AA225" s="8">
        <v>80.487000000000009</v>
      </c>
      <c r="AB225" s="8">
        <v>81.477000000000004</v>
      </c>
      <c r="AC225" s="8">
        <v>82.466999999999999</v>
      </c>
      <c r="AD225" s="8">
        <v>83.457000000000008</v>
      </c>
      <c r="AE225" s="8">
        <v>84.447000000000003</v>
      </c>
      <c r="AF225" s="8">
        <v>85.437000000000012</v>
      </c>
      <c r="AG225" s="8">
        <v>86.426999999999992</v>
      </c>
      <c r="AH225" s="8">
        <v>87.417000000000002</v>
      </c>
      <c r="AI225" s="8">
        <v>88.407000000000011</v>
      </c>
      <c r="AJ225" s="8">
        <v>89.397000000000006</v>
      </c>
      <c r="AK225" s="8">
        <v>90.387000000000015</v>
      </c>
      <c r="AL225" s="8">
        <v>91.376999999999995</v>
      </c>
      <c r="AM225" s="8">
        <v>92.367000000000004</v>
      </c>
      <c r="AN225" s="8">
        <v>93.357000000000014</v>
      </c>
      <c r="AO225" s="8">
        <v>94.347000000000008</v>
      </c>
      <c r="AP225" s="8">
        <v>95.337000000000003</v>
      </c>
      <c r="AQ225" s="8">
        <v>96.326999999999998</v>
      </c>
      <c r="AR225" s="8">
        <v>97.317000000000007</v>
      </c>
      <c r="AS225" s="8">
        <v>98.307000000000016</v>
      </c>
      <c r="AT225" s="8">
        <v>99.296999999999997</v>
      </c>
      <c r="AU225" s="8">
        <v>100.28700000000001</v>
      </c>
      <c r="AV225" s="8">
        <v>101.277</v>
      </c>
      <c r="AW225" s="8">
        <v>102.26700000000001</v>
      </c>
      <c r="AX225" s="8">
        <v>103.25700000000002</v>
      </c>
      <c r="AY225" s="8">
        <v>104.247</v>
      </c>
      <c r="AZ225" s="8">
        <v>105.23700000000001</v>
      </c>
    </row>
    <row r="226" spans="2:52" hidden="1" x14ac:dyDescent="0.25">
      <c r="B226" s="11">
        <v>74</v>
      </c>
      <c r="C226" s="8">
        <v>56.826000000000001</v>
      </c>
      <c r="D226" s="8">
        <v>57.81600000000001</v>
      </c>
      <c r="E226" s="8">
        <v>58.806000000000004</v>
      </c>
      <c r="F226" s="8">
        <v>59.796000000000006</v>
      </c>
      <c r="G226" s="8">
        <v>60.786000000000001</v>
      </c>
      <c r="H226" s="8">
        <v>61.776000000000003</v>
      </c>
      <c r="I226" s="8">
        <v>62.766000000000005</v>
      </c>
      <c r="J226" s="8">
        <v>63.756000000000014</v>
      </c>
      <c r="K226" s="8">
        <v>64.746000000000009</v>
      </c>
      <c r="L226" s="8">
        <v>65.736000000000004</v>
      </c>
      <c r="M226" s="8">
        <v>66.726000000000013</v>
      </c>
      <c r="N226" s="8">
        <v>67.716000000000022</v>
      </c>
      <c r="O226" s="8">
        <v>68.706000000000017</v>
      </c>
      <c r="P226" s="8">
        <v>69.696000000000012</v>
      </c>
      <c r="Q226" s="8">
        <v>70.686000000000007</v>
      </c>
      <c r="R226" s="8">
        <v>71.676000000000016</v>
      </c>
      <c r="S226" s="8">
        <v>72.666000000000011</v>
      </c>
      <c r="T226" s="8">
        <v>73.65600000000002</v>
      </c>
      <c r="U226" s="8">
        <v>74.646000000000015</v>
      </c>
      <c r="V226" s="8">
        <v>75.63600000000001</v>
      </c>
      <c r="W226" s="8">
        <v>76.626000000000019</v>
      </c>
      <c r="X226" s="8">
        <v>77.616000000000014</v>
      </c>
      <c r="Y226" s="8">
        <v>78.606000000000009</v>
      </c>
      <c r="Z226" s="8">
        <v>79.596000000000018</v>
      </c>
      <c r="AA226" s="8">
        <v>80.586000000000013</v>
      </c>
      <c r="AB226" s="8">
        <v>81.576000000000022</v>
      </c>
      <c r="AC226" s="8">
        <v>82.566000000000003</v>
      </c>
      <c r="AD226" s="8">
        <v>83.556000000000012</v>
      </c>
      <c r="AE226" s="8">
        <v>84.546000000000021</v>
      </c>
      <c r="AF226" s="8">
        <v>85.536000000000016</v>
      </c>
      <c r="AG226" s="8">
        <v>86.526000000000025</v>
      </c>
      <c r="AH226" s="8">
        <v>87.516000000000005</v>
      </c>
      <c r="AI226" s="8">
        <v>88.506000000000014</v>
      </c>
      <c r="AJ226" s="8">
        <v>89.496000000000024</v>
      </c>
      <c r="AK226" s="8">
        <v>90.486000000000018</v>
      </c>
      <c r="AL226" s="8">
        <v>91.476000000000013</v>
      </c>
      <c r="AM226" s="8">
        <v>92.466000000000008</v>
      </c>
      <c r="AN226" s="8">
        <v>93.456000000000017</v>
      </c>
      <c r="AO226" s="8">
        <v>94.446000000000026</v>
      </c>
      <c r="AP226" s="8">
        <v>95.436000000000007</v>
      </c>
      <c r="AQ226" s="8">
        <v>96.426000000000016</v>
      </c>
      <c r="AR226" s="8">
        <v>97.416000000000011</v>
      </c>
      <c r="AS226" s="8">
        <v>98.40600000000002</v>
      </c>
      <c r="AT226" s="8">
        <v>99.396000000000029</v>
      </c>
      <c r="AU226" s="8">
        <v>100.38600000000001</v>
      </c>
      <c r="AV226" s="8">
        <v>101.37600000000002</v>
      </c>
      <c r="AW226" s="8">
        <v>102.36600000000001</v>
      </c>
      <c r="AX226" s="8">
        <v>103.35600000000002</v>
      </c>
      <c r="AY226" s="8">
        <v>104.34600000000002</v>
      </c>
      <c r="AZ226" s="8">
        <v>105.33600000000001</v>
      </c>
    </row>
    <row r="227" spans="2:52" hidden="1" x14ac:dyDescent="0.25">
      <c r="B227" s="11">
        <v>75</v>
      </c>
      <c r="C227" s="8">
        <v>56.925000000000004</v>
      </c>
      <c r="D227" s="8">
        <v>57.915000000000006</v>
      </c>
      <c r="E227" s="8">
        <v>58.905000000000008</v>
      </c>
      <c r="F227" s="8">
        <v>59.89500000000001</v>
      </c>
      <c r="G227" s="8">
        <v>60.885000000000005</v>
      </c>
      <c r="H227" s="8">
        <v>61.875000000000007</v>
      </c>
      <c r="I227" s="8">
        <v>62.865000000000002</v>
      </c>
      <c r="J227" s="8">
        <v>63.855000000000011</v>
      </c>
      <c r="K227" s="8">
        <v>64.845000000000013</v>
      </c>
      <c r="L227" s="8">
        <v>65.835000000000008</v>
      </c>
      <c r="M227" s="8">
        <v>66.825000000000003</v>
      </c>
      <c r="N227" s="8">
        <v>67.814999999999998</v>
      </c>
      <c r="O227" s="8">
        <v>68.805000000000007</v>
      </c>
      <c r="P227" s="8">
        <v>69.795000000000002</v>
      </c>
      <c r="Q227" s="8">
        <v>70.785000000000011</v>
      </c>
      <c r="R227" s="8">
        <v>71.775000000000006</v>
      </c>
      <c r="S227" s="8">
        <v>72.765000000000015</v>
      </c>
      <c r="T227" s="8">
        <v>73.75500000000001</v>
      </c>
      <c r="U227" s="8">
        <v>74.745000000000005</v>
      </c>
      <c r="V227" s="8">
        <v>75.735000000000014</v>
      </c>
      <c r="W227" s="8">
        <v>76.725000000000009</v>
      </c>
      <c r="X227" s="8">
        <v>77.715000000000018</v>
      </c>
      <c r="Y227" s="8">
        <v>78.704999999999998</v>
      </c>
      <c r="Z227" s="8">
        <v>79.695000000000007</v>
      </c>
      <c r="AA227" s="8">
        <v>80.685000000000016</v>
      </c>
      <c r="AB227" s="8">
        <v>81.675000000000011</v>
      </c>
      <c r="AC227" s="8">
        <v>82.665000000000006</v>
      </c>
      <c r="AD227" s="8">
        <v>83.655000000000001</v>
      </c>
      <c r="AE227" s="8">
        <v>84.64500000000001</v>
      </c>
      <c r="AF227" s="8">
        <v>85.635000000000019</v>
      </c>
      <c r="AG227" s="8">
        <v>86.625</v>
      </c>
      <c r="AH227" s="8">
        <v>87.615000000000009</v>
      </c>
      <c r="AI227" s="8">
        <v>88.605000000000004</v>
      </c>
      <c r="AJ227" s="8">
        <v>89.595000000000013</v>
      </c>
      <c r="AK227" s="8">
        <v>90.585000000000022</v>
      </c>
      <c r="AL227" s="8">
        <v>91.575000000000003</v>
      </c>
      <c r="AM227" s="8">
        <v>92.565000000000012</v>
      </c>
      <c r="AN227" s="8">
        <v>93.555000000000007</v>
      </c>
      <c r="AO227" s="8">
        <v>94.545000000000016</v>
      </c>
      <c r="AP227" s="8">
        <v>95.535000000000011</v>
      </c>
      <c r="AQ227" s="8">
        <v>96.525000000000006</v>
      </c>
      <c r="AR227" s="8">
        <v>97.515000000000015</v>
      </c>
      <c r="AS227" s="8">
        <v>98.50500000000001</v>
      </c>
      <c r="AT227" s="8">
        <v>99.495000000000005</v>
      </c>
      <c r="AU227" s="8">
        <v>100.48500000000001</v>
      </c>
      <c r="AV227" s="8">
        <v>101.47500000000001</v>
      </c>
      <c r="AW227" s="8">
        <v>102.46500000000002</v>
      </c>
      <c r="AX227" s="8">
        <v>103.455</v>
      </c>
      <c r="AY227" s="8">
        <v>104.44500000000001</v>
      </c>
      <c r="AZ227" s="8">
        <v>105.43500000000002</v>
      </c>
    </row>
    <row r="228" spans="2:52" hidden="1" x14ac:dyDescent="0.25">
      <c r="B228" s="11">
        <v>76</v>
      </c>
      <c r="C228" s="8">
        <v>57.024000000000008</v>
      </c>
      <c r="D228" s="8">
        <v>58.01400000000001</v>
      </c>
      <c r="E228" s="8">
        <v>59.004000000000005</v>
      </c>
      <c r="F228" s="8">
        <v>59.994000000000007</v>
      </c>
      <c r="G228" s="8">
        <v>60.984000000000009</v>
      </c>
      <c r="H228" s="8">
        <v>61.974000000000011</v>
      </c>
      <c r="I228" s="8">
        <v>62.964000000000006</v>
      </c>
      <c r="J228" s="8">
        <v>63.954000000000001</v>
      </c>
      <c r="K228" s="8">
        <v>64.944000000000003</v>
      </c>
      <c r="L228" s="8">
        <v>65.933999999999997</v>
      </c>
      <c r="M228" s="8">
        <v>66.924000000000007</v>
      </c>
      <c r="N228" s="8">
        <v>67.914000000000001</v>
      </c>
      <c r="O228" s="8">
        <v>68.903999999999996</v>
      </c>
      <c r="P228" s="8">
        <v>69.894000000000005</v>
      </c>
      <c r="Q228" s="8">
        <v>70.884</v>
      </c>
      <c r="R228" s="8">
        <v>71.874000000000009</v>
      </c>
      <c r="S228" s="8">
        <v>72.864000000000004</v>
      </c>
      <c r="T228" s="8">
        <v>73.854000000000013</v>
      </c>
      <c r="U228" s="8">
        <v>74.843999999999994</v>
      </c>
      <c r="V228" s="8">
        <v>75.834000000000003</v>
      </c>
      <c r="W228" s="8">
        <v>76.824000000000012</v>
      </c>
      <c r="X228" s="8">
        <v>77.814000000000007</v>
      </c>
      <c r="Y228" s="8">
        <v>78.804000000000002</v>
      </c>
      <c r="Z228" s="8">
        <v>79.793999999999997</v>
      </c>
      <c r="AA228" s="8">
        <v>80.784000000000006</v>
      </c>
      <c r="AB228" s="8">
        <v>81.774000000000015</v>
      </c>
      <c r="AC228" s="8">
        <v>82.763999999999996</v>
      </c>
      <c r="AD228" s="8">
        <v>83.754000000000005</v>
      </c>
      <c r="AE228" s="8">
        <v>84.744</v>
      </c>
      <c r="AF228" s="8">
        <v>85.734000000000009</v>
      </c>
      <c r="AG228" s="8">
        <v>86.724000000000004</v>
      </c>
      <c r="AH228" s="8">
        <v>87.713999999999999</v>
      </c>
      <c r="AI228" s="8">
        <v>88.704000000000008</v>
      </c>
      <c r="AJ228" s="8">
        <v>89.694000000000003</v>
      </c>
      <c r="AK228" s="8">
        <v>90.684000000000012</v>
      </c>
      <c r="AL228" s="8">
        <v>91.674000000000007</v>
      </c>
      <c r="AM228" s="8">
        <v>92.664000000000001</v>
      </c>
      <c r="AN228" s="8">
        <v>93.654000000000011</v>
      </c>
      <c r="AO228" s="8">
        <v>94.644000000000005</v>
      </c>
      <c r="AP228" s="8">
        <v>95.634</v>
      </c>
      <c r="AQ228" s="8">
        <v>96.624000000000009</v>
      </c>
      <c r="AR228" s="8">
        <v>97.614000000000004</v>
      </c>
      <c r="AS228" s="8">
        <v>98.604000000000013</v>
      </c>
      <c r="AT228" s="8">
        <v>99.593999999999994</v>
      </c>
      <c r="AU228" s="8">
        <v>100.584</v>
      </c>
      <c r="AV228" s="8">
        <v>101.57400000000001</v>
      </c>
      <c r="AW228" s="8">
        <v>102.56400000000001</v>
      </c>
      <c r="AX228" s="8">
        <v>103.554</v>
      </c>
      <c r="AY228" s="8">
        <v>104.544</v>
      </c>
      <c r="AZ228" s="8">
        <v>105.53400000000001</v>
      </c>
    </row>
    <row r="229" spans="2:52" hidden="1" x14ac:dyDescent="0.25">
      <c r="B229" s="11">
        <v>77</v>
      </c>
      <c r="C229" s="8">
        <v>57.123000000000012</v>
      </c>
      <c r="D229" s="8">
        <v>58.113000000000014</v>
      </c>
      <c r="E229" s="8">
        <v>59.103000000000009</v>
      </c>
      <c r="F229" s="8">
        <v>60.093000000000011</v>
      </c>
      <c r="G229" s="8">
        <v>61.083000000000006</v>
      </c>
      <c r="H229" s="8">
        <v>62.073000000000015</v>
      </c>
      <c r="I229" s="8">
        <v>63.063000000000009</v>
      </c>
      <c r="J229" s="8">
        <v>64.053000000000011</v>
      </c>
      <c r="K229" s="8">
        <v>65.043000000000006</v>
      </c>
      <c r="L229" s="8">
        <v>66.033000000000001</v>
      </c>
      <c r="M229" s="8">
        <v>67.02300000000001</v>
      </c>
      <c r="N229" s="8">
        <v>68.013000000000005</v>
      </c>
      <c r="O229" s="8">
        <v>69.003000000000014</v>
      </c>
      <c r="P229" s="8">
        <v>69.993000000000009</v>
      </c>
      <c r="Q229" s="8">
        <v>70.983000000000004</v>
      </c>
      <c r="R229" s="8">
        <v>71.973000000000013</v>
      </c>
      <c r="S229" s="8">
        <v>72.963000000000008</v>
      </c>
      <c r="T229" s="8">
        <v>73.953000000000017</v>
      </c>
      <c r="U229" s="8">
        <v>74.943000000000012</v>
      </c>
      <c r="V229" s="8">
        <v>75.933000000000007</v>
      </c>
      <c r="W229" s="8">
        <v>76.923000000000016</v>
      </c>
      <c r="X229" s="8">
        <v>77.913000000000011</v>
      </c>
      <c r="Y229" s="8">
        <v>78.903000000000006</v>
      </c>
      <c r="Z229" s="8">
        <v>79.893000000000015</v>
      </c>
      <c r="AA229" s="8">
        <v>80.88300000000001</v>
      </c>
      <c r="AB229" s="8">
        <v>81.873000000000019</v>
      </c>
      <c r="AC229" s="8">
        <v>82.863</v>
      </c>
      <c r="AD229" s="8">
        <v>83.853000000000009</v>
      </c>
      <c r="AE229" s="8">
        <v>84.843000000000018</v>
      </c>
      <c r="AF229" s="8">
        <v>85.833000000000013</v>
      </c>
      <c r="AG229" s="8">
        <v>86.823000000000008</v>
      </c>
      <c r="AH229" s="8">
        <v>87.813000000000002</v>
      </c>
      <c r="AI229" s="8">
        <v>88.803000000000011</v>
      </c>
      <c r="AJ229" s="8">
        <v>89.793000000000021</v>
      </c>
      <c r="AK229" s="8">
        <v>90.783000000000015</v>
      </c>
      <c r="AL229" s="8">
        <v>91.77300000000001</v>
      </c>
      <c r="AM229" s="8">
        <v>92.763000000000005</v>
      </c>
      <c r="AN229" s="8">
        <v>93.753000000000014</v>
      </c>
      <c r="AO229" s="8">
        <v>94.743000000000023</v>
      </c>
      <c r="AP229" s="8">
        <v>95.733000000000004</v>
      </c>
      <c r="AQ229" s="8">
        <v>96.723000000000013</v>
      </c>
      <c r="AR229" s="8">
        <v>97.713000000000008</v>
      </c>
      <c r="AS229" s="8">
        <v>98.703000000000017</v>
      </c>
      <c r="AT229" s="8">
        <v>99.693000000000012</v>
      </c>
      <c r="AU229" s="8">
        <v>100.68300000000001</v>
      </c>
      <c r="AV229" s="8">
        <v>101.67300000000002</v>
      </c>
      <c r="AW229" s="8">
        <v>102.66300000000001</v>
      </c>
      <c r="AX229" s="8">
        <v>103.65300000000001</v>
      </c>
      <c r="AY229" s="8">
        <v>104.64300000000001</v>
      </c>
      <c r="AZ229" s="8">
        <v>105.63300000000001</v>
      </c>
    </row>
    <row r="230" spans="2:52" hidden="1" x14ac:dyDescent="0.25">
      <c r="B230" s="11">
        <v>78</v>
      </c>
      <c r="C230" s="8">
        <v>57.222000000000001</v>
      </c>
      <c r="D230" s="8">
        <v>58.212000000000003</v>
      </c>
      <c r="E230" s="8">
        <v>59.202000000000005</v>
      </c>
      <c r="F230" s="8">
        <v>60.192</v>
      </c>
      <c r="G230" s="8">
        <v>61.182000000000002</v>
      </c>
      <c r="H230" s="8">
        <v>62.172000000000004</v>
      </c>
      <c r="I230" s="8">
        <v>63.162000000000006</v>
      </c>
      <c r="J230" s="8">
        <v>64.152000000000001</v>
      </c>
      <c r="K230" s="8">
        <v>65.14200000000001</v>
      </c>
      <c r="L230" s="8">
        <v>66.132000000000005</v>
      </c>
      <c r="M230" s="8">
        <v>67.122</v>
      </c>
      <c r="N230" s="8">
        <v>68.112000000000009</v>
      </c>
      <c r="O230" s="8">
        <v>69.102000000000004</v>
      </c>
      <c r="P230" s="8">
        <v>70.091999999999999</v>
      </c>
      <c r="Q230" s="8">
        <v>71.082000000000008</v>
      </c>
      <c r="R230" s="8">
        <v>72.072000000000003</v>
      </c>
      <c r="S230" s="8">
        <v>73.062000000000012</v>
      </c>
      <c r="T230" s="8">
        <v>74.051999999999992</v>
      </c>
      <c r="U230" s="8">
        <v>75.042000000000002</v>
      </c>
      <c r="V230" s="8">
        <v>76.032000000000011</v>
      </c>
      <c r="W230" s="8">
        <v>77.022000000000006</v>
      </c>
      <c r="X230" s="8">
        <v>78.012000000000015</v>
      </c>
      <c r="Y230" s="8">
        <v>79.001999999999995</v>
      </c>
      <c r="Z230" s="8">
        <v>79.992000000000004</v>
      </c>
      <c r="AA230" s="8">
        <v>80.982000000000014</v>
      </c>
      <c r="AB230" s="8">
        <v>81.972000000000008</v>
      </c>
      <c r="AC230" s="8">
        <v>82.962000000000003</v>
      </c>
      <c r="AD230" s="8">
        <v>83.951999999999998</v>
      </c>
      <c r="AE230" s="8">
        <v>84.942000000000007</v>
      </c>
      <c r="AF230" s="8">
        <v>85.932000000000016</v>
      </c>
      <c r="AG230" s="8">
        <v>86.921999999999997</v>
      </c>
      <c r="AH230" s="8">
        <v>87.912000000000006</v>
      </c>
      <c r="AI230" s="8">
        <v>88.902000000000001</v>
      </c>
      <c r="AJ230" s="8">
        <v>89.89200000000001</v>
      </c>
      <c r="AK230" s="8">
        <v>90.882000000000019</v>
      </c>
      <c r="AL230" s="8">
        <v>91.872</v>
      </c>
      <c r="AM230" s="8">
        <v>92.862000000000009</v>
      </c>
      <c r="AN230" s="8">
        <v>93.852000000000004</v>
      </c>
      <c r="AO230" s="8">
        <v>94.842000000000013</v>
      </c>
      <c r="AP230" s="8">
        <v>95.832000000000008</v>
      </c>
      <c r="AQ230" s="8">
        <v>96.822000000000003</v>
      </c>
      <c r="AR230" s="8">
        <v>97.812000000000012</v>
      </c>
      <c r="AS230" s="8">
        <v>98.802000000000007</v>
      </c>
      <c r="AT230" s="8">
        <v>99.792000000000002</v>
      </c>
      <c r="AU230" s="8">
        <v>100.78200000000001</v>
      </c>
      <c r="AV230" s="8">
        <v>101.77200000000001</v>
      </c>
      <c r="AW230" s="8">
        <v>102.76200000000001</v>
      </c>
      <c r="AX230" s="8">
        <v>103.752</v>
      </c>
      <c r="AY230" s="8">
        <v>104.742</v>
      </c>
      <c r="AZ230" s="8">
        <v>105.73200000000001</v>
      </c>
    </row>
    <row r="231" spans="2:52" hidden="1" x14ac:dyDescent="0.25">
      <c r="B231" s="11">
        <v>79</v>
      </c>
      <c r="C231" s="8">
        <v>57.321000000000005</v>
      </c>
      <c r="D231" s="8">
        <v>58.311</v>
      </c>
      <c r="E231" s="8">
        <v>59.301000000000002</v>
      </c>
      <c r="F231" s="8">
        <v>60.291000000000004</v>
      </c>
      <c r="G231" s="8">
        <v>61.281000000000006</v>
      </c>
      <c r="H231" s="8">
        <v>62.271000000000008</v>
      </c>
      <c r="I231" s="8">
        <v>63.261000000000003</v>
      </c>
      <c r="J231" s="8">
        <v>64.251000000000005</v>
      </c>
      <c r="K231" s="8">
        <v>65.241000000000014</v>
      </c>
      <c r="L231" s="8">
        <v>66.231000000000009</v>
      </c>
      <c r="M231" s="8">
        <v>67.221000000000018</v>
      </c>
      <c r="N231" s="8">
        <v>68.211000000000013</v>
      </c>
      <c r="O231" s="8">
        <v>69.201000000000008</v>
      </c>
      <c r="P231" s="8">
        <v>70.191000000000017</v>
      </c>
      <c r="Q231" s="8">
        <v>71.181000000000012</v>
      </c>
      <c r="R231" s="8">
        <v>72.171000000000021</v>
      </c>
      <c r="S231" s="8">
        <v>73.161000000000016</v>
      </c>
      <c r="T231" s="8">
        <v>74.151000000000025</v>
      </c>
      <c r="U231" s="8">
        <v>75.141000000000005</v>
      </c>
      <c r="V231" s="8">
        <v>76.131000000000014</v>
      </c>
      <c r="W231" s="8">
        <v>77.121000000000024</v>
      </c>
      <c r="X231" s="8">
        <v>78.111000000000018</v>
      </c>
      <c r="Y231" s="8">
        <v>79.101000000000013</v>
      </c>
      <c r="Z231" s="8">
        <v>80.091000000000008</v>
      </c>
      <c r="AA231" s="8">
        <v>81.081000000000017</v>
      </c>
      <c r="AB231" s="8">
        <v>82.071000000000026</v>
      </c>
      <c r="AC231" s="8">
        <v>83.061000000000007</v>
      </c>
      <c r="AD231" s="8">
        <v>84.051000000000016</v>
      </c>
      <c r="AE231" s="8">
        <v>85.041000000000011</v>
      </c>
      <c r="AF231" s="8">
        <v>86.03100000000002</v>
      </c>
      <c r="AG231" s="8">
        <v>87.021000000000015</v>
      </c>
      <c r="AH231" s="8">
        <v>88.01100000000001</v>
      </c>
      <c r="AI231" s="8">
        <v>89.001000000000019</v>
      </c>
      <c r="AJ231" s="8">
        <v>89.991000000000014</v>
      </c>
      <c r="AK231" s="8">
        <v>90.981000000000023</v>
      </c>
      <c r="AL231" s="8">
        <v>91.971000000000018</v>
      </c>
      <c r="AM231" s="8">
        <v>92.961000000000013</v>
      </c>
      <c r="AN231" s="8">
        <v>93.951000000000022</v>
      </c>
      <c r="AO231" s="8">
        <v>94.941000000000017</v>
      </c>
      <c r="AP231" s="8">
        <v>95.931000000000012</v>
      </c>
      <c r="AQ231" s="8">
        <v>96.921000000000021</v>
      </c>
      <c r="AR231" s="8">
        <v>97.911000000000016</v>
      </c>
      <c r="AS231" s="8">
        <v>98.901000000000025</v>
      </c>
      <c r="AT231" s="8">
        <v>99.891000000000005</v>
      </c>
      <c r="AU231" s="8">
        <v>100.88100000000001</v>
      </c>
      <c r="AV231" s="8">
        <v>101.87100000000002</v>
      </c>
      <c r="AW231" s="8">
        <v>102.86100000000002</v>
      </c>
      <c r="AX231" s="8">
        <v>103.85100000000001</v>
      </c>
      <c r="AY231" s="8">
        <v>104.84100000000001</v>
      </c>
      <c r="AZ231" s="8">
        <v>105.83100000000002</v>
      </c>
    </row>
    <row r="232" spans="2:52" hidden="1" x14ac:dyDescent="0.25">
      <c r="B232" s="11">
        <v>80</v>
      </c>
      <c r="C232" s="8">
        <v>57.420000000000009</v>
      </c>
      <c r="D232" s="8">
        <v>58.410000000000004</v>
      </c>
      <c r="E232" s="8">
        <v>59.400000000000006</v>
      </c>
      <c r="F232" s="8">
        <v>60.39</v>
      </c>
      <c r="G232" s="8">
        <v>61.38000000000001</v>
      </c>
      <c r="H232" s="8">
        <v>62.370000000000012</v>
      </c>
      <c r="I232" s="8">
        <v>63.360000000000007</v>
      </c>
      <c r="J232" s="8">
        <v>64.350000000000009</v>
      </c>
      <c r="K232" s="8">
        <v>65.34</v>
      </c>
      <c r="L232" s="8">
        <v>66.330000000000013</v>
      </c>
      <c r="M232" s="8">
        <v>67.320000000000007</v>
      </c>
      <c r="N232" s="8">
        <v>68.31</v>
      </c>
      <c r="O232" s="8">
        <v>69.300000000000011</v>
      </c>
      <c r="P232" s="8">
        <v>70.290000000000006</v>
      </c>
      <c r="Q232" s="8">
        <v>71.28</v>
      </c>
      <c r="R232" s="8">
        <v>72.27000000000001</v>
      </c>
      <c r="S232" s="8">
        <v>73.260000000000019</v>
      </c>
      <c r="T232" s="8">
        <v>74.25</v>
      </c>
      <c r="U232" s="8">
        <v>75.240000000000009</v>
      </c>
      <c r="V232" s="8">
        <v>76.23</v>
      </c>
      <c r="W232" s="8">
        <v>77.220000000000013</v>
      </c>
      <c r="X232" s="8">
        <v>78.210000000000022</v>
      </c>
      <c r="Y232" s="8">
        <v>79.2</v>
      </c>
      <c r="Z232" s="8">
        <v>80.190000000000012</v>
      </c>
      <c r="AA232" s="8">
        <v>81.180000000000007</v>
      </c>
      <c r="AB232" s="8">
        <v>82.170000000000016</v>
      </c>
      <c r="AC232" s="8">
        <v>83.160000000000011</v>
      </c>
      <c r="AD232" s="8">
        <v>84.15</v>
      </c>
      <c r="AE232" s="8">
        <v>85.140000000000015</v>
      </c>
      <c r="AF232" s="8">
        <v>86.13000000000001</v>
      </c>
      <c r="AG232" s="8">
        <v>87.12</v>
      </c>
      <c r="AH232" s="8">
        <v>88.110000000000014</v>
      </c>
      <c r="AI232" s="8">
        <v>89.100000000000009</v>
      </c>
      <c r="AJ232" s="8">
        <v>90.090000000000018</v>
      </c>
      <c r="AK232" s="8">
        <v>91.08</v>
      </c>
      <c r="AL232" s="8">
        <v>92.070000000000007</v>
      </c>
      <c r="AM232" s="8">
        <v>93.060000000000016</v>
      </c>
      <c r="AN232" s="8">
        <v>94.050000000000011</v>
      </c>
      <c r="AO232" s="8">
        <v>95.04000000000002</v>
      </c>
      <c r="AP232" s="8">
        <v>96.03</v>
      </c>
      <c r="AQ232" s="8">
        <v>97.02000000000001</v>
      </c>
      <c r="AR232" s="8">
        <v>98.010000000000019</v>
      </c>
      <c r="AS232" s="8">
        <v>99.000000000000014</v>
      </c>
      <c r="AT232" s="8">
        <v>99.990000000000009</v>
      </c>
      <c r="AU232" s="8">
        <v>100.98</v>
      </c>
      <c r="AV232" s="8">
        <v>101.97000000000001</v>
      </c>
      <c r="AW232" s="8">
        <v>102.96000000000002</v>
      </c>
      <c r="AX232" s="8">
        <v>103.95</v>
      </c>
      <c r="AY232" s="8">
        <v>104.94000000000001</v>
      </c>
      <c r="AZ232" s="8">
        <v>105.93</v>
      </c>
    </row>
    <row r="233" spans="2:52" x14ac:dyDescent="0.25">
      <c r="B233" s="1"/>
      <c r="C233" s="1"/>
      <c r="D233" s="1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2:52" x14ac:dyDescent="0.25">
      <c r="B234" s="1"/>
      <c r="C234" s="1"/>
      <c r="D234" s="1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2:52" x14ac:dyDescent="0.25">
      <c r="B235" s="1"/>
      <c r="C235" s="1"/>
      <c r="D235" s="1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</sheetData>
  <mergeCells count="14">
    <mergeCell ref="A7:B7"/>
    <mergeCell ref="A17:B17"/>
    <mergeCell ref="A15:B15"/>
    <mergeCell ref="A13:B13"/>
    <mergeCell ref="A11:B11"/>
    <mergeCell ref="A9:B9"/>
    <mergeCell ref="N17:O17"/>
    <mergeCell ref="D17:E17"/>
    <mergeCell ref="D21:E21"/>
    <mergeCell ref="D7:E7"/>
    <mergeCell ref="D9:E9"/>
    <mergeCell ref="D11:E11"/>
    <mergeCell ref="D13:E13"/>
    <mergeCell ref="D15:E1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Feuil3!$A$1:$A$3</xm:f>
          </x14:formula1>
          <xm:sqref>D15:E15</xm:sqref>
        </x14:dataValidation>
        <x14:dataValidation type="list" allowBlank="1" showInputMessage="1" showErrorMessage="1">
          <x14:formula1>
            <xm:f>Feuil3!$B$1:$B$2</xm:f>
          </x14:formula1>
          <xm:sqref>D17:E17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1661"/>
  <sheetViews>
    <sheetView tabSelected="1" zoomScale="115" zoomScaleNormal="115" workbookViewId="0">
      <pane ySplit="18" topLeftCell="A19" activePane="bottomLeft" state="frozen"/>
      <selection pane="bottomLeft" activeCell="R18" sqref="R18"/>
    </sheetView>
  </sheetViews>
  <sheetFormatPr baseColWidth="10" defaultRowHeight="15" x14ac:dyDescent="0.25"/>
  <cols>
    <col min="1" max="1" width="2.42578125" style="33" customWidth="1"/>
    <col min="2" max="2" width="43.140625" style="33" customWidth="1"/>
    <col min="3" max="3" width="11.28515625" style="35" bestFit="1" customWidth="1"/>
    <col min="4" max="4" width="0.42578125" style="34" customWidth="1"/>
    <col min="5" max="5" width="11.42578125" style="33"/>
    <col min="6" max="6" width="8.7109375" style="33" customWidth="1"/>
    <col min="7" max="7" width="9.85546875" style="35" customWidth="1"/>
    <col min="8" max="8" width="9" style="35" customWidth="1"/>
    <col min="9" max="9" width="5.42578125" style="35" customWidth="1"/>
    <col min="10" max="10" width="9" style="33" customWidth="1"/>
    <col min="11" max="11" width="3.28515625" style="33" bestFit="1" customWidth="1"/>
    <col min="12" max="12" width="11.42578125" style="33" customWidth="1"/>
    <col min="13" max="16384" width="11.42578125" style="33"/>
  </cols>
  <sheetData>
    <row r="4" spans="2:12" x14ac:dyDescent="0.25">
      <c r="B4" s="36" t="s">
        <v>80</v>
      </c>
      <c r="C4" s="37">
        <v>44927</v>
      </c>
      <c r="F4" s="38"/>
      <c r="G4" s="38"/>
      <c r="H4" s="39"/>
      <c r="I4" s="39"/>
      <c r="J4" s="39"/>
      <c r="K4" s="39"/>
      <c r="L4" s="39"/>
    </row>
    <row r="5" spans="2:12" x14ac:dyDescent="0.25">
      <c r="B5" s="36"/>
      <c r="C5" s="39"/>
      <c r="F5" s="39"/>
      <c r="G5" s="39"/>
      <c r="H5" s="39"/>
      <c r="I5" s="39"/>
      <c r="J5" s="39"/>
      <c r="K5" s="39"/>
      <c r="L5" s="39"/>
    </row>
    <row r="6" spans="2:12" x14ac:dyDescent="0.25">
      <c r="B6" s="36" t="s">
        <v>89</v>
      </c>
      <c r="C6" s="40">
        <v>152</v>
      </c>
      <c r="F6" s="38"/>
      <c r="G6" s="38"/>
      <c r="H6" s="39"/>
      <c r="I6" s="39"/>
      <c r="J6" s="39"/>
      <c r="K6" s="39"/>
      <c r="L6" s="39"/>
    </row>
    <row r="7" spans="2:12" x14ac:dyDescent="0.25">
      <c r="B7" s="36"/>
      <c r="C7" s="41"/>
      <c r="F7" s="39"/>
      <c r="G7" s="39"/>
      <c r="H7" s="39"/>
      <c r="I7" s="39"/>
      <c r="J7" s="39"/>
      <c r="K7" s="39"/>
      <c r="L7" s="39"/>
    </row>
    <row r="8" spans="2:12" x14ac:dyDescent="0.25">
      <c r="B8" s="36" t="s">
        <v>90</v>
      </c>
      <c r="C8" s="42">
        <f>IF(ISBLANK(Paramètres!D11),"",Paramètres!D11)</f>
        <v>95</v>
      </c>
      <c r="F8" s="39"/>
      <c r="G8" s="39"/>
      <c r="H8" s="39"/>
      <c r="I8" s="39"/>
      <c r="J8" s="39"/>
      <c r="K8" s="39"/>
      <c r="L8" s="39"/>
    </row>
    <row r="9" spans="2:12" x14ac:dyDescent="0.25">
      <c r="B9" s="36"/>
      <c r="C9" s="43"/>
      <c r="H9" s="39"/>
      <c r="I9" s="39"/>
      <c r="J9" s="39"/>
      <c r="K9" s="39"/>
      <c r="L9" s="39"/>
    </row>
    <row r="10" spans="2:12" x14ac:dyDescent="0.25">
      <c r="B10" s="44" t="s">
        <v>86</v>
      </c>
      <c r="C10" s="91">
        <v>88</v>
      </c>
      <c r="F10" s="38"/>
      <c r="G10" s="38"/>
      <c r="H10" s="39"/>
      <c r="I10" s="39"/>
      <c r="J10" s="39"/>
      <c r="K10" s="39"/>
      <c r="L10" s="39"/>
    </row>
    <row r="11" spans="2:12" x14ac:dyDescent="0.25">
      <c r="B11" s="36"/>
      <c r="C11" s="41"/>
      <c r="F11" s="39"/>
      <c r="G11" s="39"/>
      <c r="H11" s="39"/>
      <c r="I11" s="39"/>
      <c r="J11" s="39"/>
      <c r="K11" s="39"/>
      <c r="L11" s="39"/>
    </row>
    <row r="12" spans="2:12" x14ac:dyDescent="0.25">
      <c r="B12" s="36" t="s">
        <v>87</v>
      </c>
      <c r="C12" s="45">
        <f>C8-C10</f>
        <v>7</v>
      </c>
      <c r="F12" s="39"/>
      <c r="G12" s="39"/>
      <c r="H12" s="39"/>
      <c r="I12" s="39"/>
      <c r="J12" s="39"/>
      <c r="K12" s="39"/>
      <c r="L12" s="39"/>
    </row>
    <row r="14" spans="2:12" x14ac:dyDescent="0.25">
      <c r="B14" s="36" t="s">
        <v>91</v>
      </c>
      <c r="C14" s="45">
        <f>IF(ISERROR(C12/C6),"",C12/C6)</f>
        <v>4.6052631578947366E-2</v>
      </c>
    </row>
    <row r="15" spans="2:12" x14ac:dyDescent="0.25">
      <c r="B15" s="36"/>
      <c r="C15" s="112"/>
      <c r="D15" s="46"/>
      <c r="E15" s="47"/>
    </row>
    <row r="16" spans="2:12" ht="20.25" x14ac:dyDescent="0.3">
      <c r="B16" s="48"/>
      <c r="C16" s="113"/>
    </row>
    <row r="17" spans="1:13" x14ac:dyDescent="0.25">
      <c r="B17" s="49"/>
      <c r="C17" s="114"/>
      <c r="H17" s="128" t="s">
        <v>81</v>
      </c>
      <c r="I17" s="128"/>
      <c r="J17" s="128"/>
      <c r="K17" s="128"/>
      <c r="L17" s="128"/>
    </row>
    <row r="18" spans="1:13" ht="60" x14ac:dyDescent="0.25">
      <c r="A18" s="50" t="s">
        <v>82</v>
      </c>
      <c r="B18" s="51" t="s">
        <v>83</v>
      </c>
      <c r="C18" s="126" t="s">
        <v>95</v>
      </c>
      <c r="D18" s="127"/>
      <c r="E18" s="51" t="s">
        <v>92</v>
      </c>
      <c r="F18" s="126" t="s">
        <v>88</v>
      </c>
      <c r="G18" s="127"/>
      <c r="H18" s="129" t="s">
        <v>93</v>
      </c>
      <c r="I18" s="130"/>
      <c r="J18" s="126" t="s">
        <v>94</v>
      </c>
      <c r="K18" s="127"/>
      <c r="L18" s="52" t="s">
        <v>84</v>
      </c>
    </row>
    <row r="19" spans="1:13" x14ac:dyDescent="0.25">
      <c r="A19" s="53">
        <v>1</v>
      </c>
      <c r="B19" s="54">
        <f>IF(ISBLANK(C4),"",C4)</f>
        <v>44927</v>
      </c>
      <c r="C19" s="108">
        <f>C8</f>
        <v>95</v>
      </c>
      <c r="E19" s="55">
        <v>95.2</v>
      </c>
      <c r="F19" s="56">
        <f>IF(ISBLANK(E19),"",(E19/((175/100)^2)))</f>
        <v>31.085714285714285</v>
      </c>
      <c r="G19" s="57" t="str">
        <f>IF(ISBLANK(E19),"",IF(AND(F19&gt;=30,F19&gt;40),"Obésité morbide",IF(AND(F19&gt;=30,F19&lt;=39.9),"Obésité",IF(AND(F19&gt;=25,F19&lt;=29.9),"Surpoids",IF(AND(F19&gt;=18.5,F19&lt;=24.9),"Poids normal",IF(F19&gt;18.5,"Poids insuffisant",""))))))</f>
        <v>Obésité</v>
      </c>
      <c r="H19" s="68">
        <f t="shared" ref="H19:H82" si="0">IF(ISERROR(IF(ISBLANK(E19),"",E19-$C$8)),"",IF(ISBLANK(E19),"",E19-$C$8))</f>
        <v>0.20000000000000284</v>
      </c>
      <c r="I19" s="98" t="str">
        <f t="shared" ref="I19:I24" si="1">IF(H19&lt;&gt;"","Kg","")</f>
        <v>Kg</v>
      </c>
      <c r="J19" s="59">
        <f>IF(ISERROR(IF(ISBLANK(E19),"",E19-C19)),"",IF(ISBLANK(E19),"",E19-C19))</f>
        <v>0.20000000000000284</v>
      </c>
      <c r="K19" s="60" t="str">
        <f t="shared" ref="K19:K24" si="2">IF(J19&lt;&gt;"","Kg","")</f>
        <v>Kg</v>
      </c>
      <c r="L19" s="61" t="str">
        <f t="shared" ref="L19:L82" si="3">IF(ISERROR(IF((H19/-$C$12)&lt;0,"",H19/-$C$12)),"",IF((H19/-$C$12)&lt;0,"",H19/-$C$12))</f>
        <v/>
      </c>
    </row>
    <row r="20" spans="1:13" x14ac:dyDescent="0.25">
      <c r="A20" s="53">
        <v>2</v>
      </c>
      <c r="B20" s="62">
        <f t="shared" ref="B20:B83" si="4">IF(ISERROR(IF(A20&lt;=$C$6,B19+1,"")),"",IF(A20&lt;=$C$6,B19+1,""))</f>
        <v>44928</v>
      </c>
      <c r="C20" s="109">
        <f t="shared" ref="C20:C51" si="5">IF(ISERROR(IF(A20&lt;=$C$6,C19-$C$14,"")),"",IF(A20&lt;=$C$6,C19-$C$14,""))</f>
        <v>94.953947368421055</v>
      </c>
      <c r="E20" s="63">
        <v>95</v>
      </c>
      <c r="F20" s="64">
        <f t="shared" ref="F20:F83" si="6">IF(ISBLANK(E20),"",(E20/((175/100)^2)))</f>
        <v>31.020408163265305</v>
      </c>
      <c r="G20" s="65" t="str">
        <f t="shared" ref="G20:G83" si="7">IF(ISBLANK(E20),"",IF(AND(F20&gt;=30,F20&gt;40),"Obésité morbide",IF(AND(F20&gt;=30,F20&lt;=39.9),"Obésité",IF(AND(F20&gt;=25,F20&lt;=29.9),"Surpoids",IF(AND(F20&gt;=18.5,F20&lt;=24.9),"Poids normal",IF(F20&gt;18.5,"Poids insuffisant",""))))))</f>
        <v>Obésité</v>
      </c>
      <c r="H20" s="68">
        <f t="shared" si="0"/>
        <v>0</v>
      </c>
      <c r="I20" s="98" t="str">
        <f t="shared" si="1"/>
        <v>Kg</v>
      </c>
      <c r="J20" s="66" t="str">
        <f>IF(ISERROR(IF(ISBLANK(E23),"",E23-C20)),"",IF(ISBLANK(E23),"",E23-C20))</f>
        <v/>
      </c>
      <c r="K20" s="58" t="str">
        <f t="shared" si="2"/>
        <v/>
      </c>
      <c r="L20" s="61">
        <f t="shared" si="3"/>
        <v>0</v>
      </c>
      <c r="M20" s="67"/>
    </row>
    <row r="21" spans="1:13" x14ac:dyDescent="0.25">
      <c r="A21" s="53">
        <v>3</v>
      </c>
      <c r="B21" s="62">
        <f t="shared" si="4"/>
        <v>44929</v>
      </c>
      <c r="C21" s="109">
        <f t="shared" si="5"/>
        <v>94.90789473684211</v>
      </c>
      <c r="E21" s="63">
        <v>94.8</v>
      </c>
      <c r="F21" s="64">
        <f t="shared" si="6"/>
        <v>30.955102040816325</v>
      </c>
      <c r="G21" s="65" t="str">
        <f t="shared" si="7"/>
        <v>Obésité</v>
      </c>
      <c r="H21" s="68">
        <f t="shared" si="0"/>
        <v>-0.20000000000000284</v>
      </c>
      <c r="I21" s="98" t="str">
        <f t="shared" si="1"/>
        <v>Kg</v>
      </c>
      <c r="J21" s="66">
        <f t="shared" ref="J21:J52" si="8">IF(ISERROR(IF(ISBLANK(E21),"",E21-C21)),"",IF(ISBLANK(E21),"",E21-C21))</f>
        <v>-0.10789473684211259</v>
      </c>
      <c r="K21" s="58" t="str">
        <f t="shared" si="2"/>
        <v>Kg</v>
      </c>
      <c r="L21" s="61">
        <f t="shared" si="3"/>
        <v>2.8571428571428976E-2</v>
      </c>
      <c r="M21" s="67"/>
    </row>
    <row r="22" spans="1:13" x14ac:dyDescent="0.25">
      <c r="A22" s="53">
        <v>4</v>
      </c>
      <c r="B22" s="62">
        <f t="shared" si="4"/>
        <v>44930</v>
      </c>
      <c r="C22" s="109">
        <f t="shared" si="5"/>
        <v>94.861842105263165</v>
      </c>
      <c r="E22" s="63">
        <v>94.6</v>
      </c>
      <c r="F22" s="64">
        <f t="shared" si="6"/>
        <v>30.889795918367344</v>
      </c>
      <c r="G22" s="65" t="str">
        <f t="shared" si="7"/>
        <v>Obésité</v>
      </c>
      <c r="H22" s="68">
        <f t="shared" si="0"/>
        <v>-0.40000000000000568</v>
      </c>
      <c r="I22" s="98" t="str">
        <f t="shared" si="1"/>
        <v>Kg</v>
      </c>
      <c r="J22" s="66">
        <f t="shared" si="8"/>
        <v>-0.26184210526317031</v>
      </c>
      <c r="K22" s="58" t="str">
        <f t="shared" si="2"/>
        <v>Kg</v>
      </c>
      <c r="L22" s="61">
        <f t="shared" si="3"/>
        <v>5.7142857142857953E-2</v>
      </c>
      <c r="M22" s="67"/>
    </row>
    <row r="23" spans="1:13" x14ac:dyDescent="0.25">
      <c r="A23" s="53">
        <v>5</v>
      </c>
      <c r="B23" s="62">
        <f t="shared" si="4"/>
        <v>44931</v>
      </c>
      <c r="C23" s="109">
        <f t="shared" si="5"/>
        <v>94.81578947368422</v>
      </c>
      <c r="E23" s="63"/>
      <c r="F23" s="64" t="str">
        <f t="shared" si="6"/>
        <v/>
      </c>
      <c r="G23" s="65" t="str">
        <f t="shared" si="7"/>
        <v/>
      </c>
      <c r="H23" s="68" t="str">
        <f t="shared" si="0"/>
        <v/>
      </c>
      <c r="I23" s="98" t="str">
        <f t="shared" si="1"/>
        <v/>
      </c>
      <c r="J23" s="66" t="str">
        <f t="shared" si="8"/>
        <v/>
      </c>
      <c r="K23" s="58" t="str">
        <f t="shared" si="2"/>
        <v/>
      </c>
      <c r="L23" s="61" t="str">
        <f t="shared" si="3"/>
        <v/>
      </c>
      <c r="M23" s="67"/>
    </row>
    <row r="24" spans="1:13" x14ac:dyDescent="0.25">
      <c r="A24" s="53">
        <v>6</v>
      </c>
      <c r="B24" s="62">
        <f t="shared" si="4"/>
        <v>44932</v>
      </c>
      <c r="C24" s="109">
        <f t="shared" si="5"/>
        <v>94.769736842105274</v>
      </c>
      <c r="E24" s="63"/>
      <c r="F24" s="64" t="str">
        <f t="shared" si="6"/>
        <v/>
      </c>
      <c r="G24" s="65" t="str">
        <f t="shared" si="7"/>
        <v/>
      </c>
      <c r="H24" s="68" t="str">
        <f t="shared" si="0"/>
        <v/>
      </c>
      <c r="I24" s="98" t="str">
        <f t="shared" si="1"/>
        <v/>
      </c>
      <c r="J24" s="69" t="str">
        <f t="shared" si="8"/>
        <v/>
      </c>
      <c r="K24" s="98" t="str">
        <f t="shared" si="2"/>
        <v/>
      </c>
      <c r="L24" s="61" t="str">
        <f t="shared" si="3"/>
        <v/>
      </c>
      <c r="M24" s="67"/>
    </row>
    <row r="25" spans="1:13" x14ac:dyDescent="0.25">
      <c r="A25" s="53">
        <v>7</v>
      </c>
      <c r="B25" s="62">
        <f t="shared" si="4"/>
        <v>44933</v>
      </c>
      <c r="C25" s="109">
        <f t="shared" si="5"/>
        <v>94.723684210526329</v>
      </c>
      <c r="E25" s="63"/>
      <c r="F25" s="64" t="str">
        <f t="shared" si="6"/>
        <v/>
      </c>
      <c r="G25" s="65" t="str">
        <f t="shared" si="7"/>
        <v/>
      </c>
      <c r="H25" s="68" t="str">
        <f t="shared" si="0"/>
        <v/>
      </c>
      <c r="I25" s="98" t="str">
        <f t="shared" ref="I25:K82" si="9">IF(H25&lt;&gt;"","Kg","")</f>
        <v/>
      </c>
      <c r="J25" s="69" t="str">
        <f t="shared" si="8"/>
        <v/>
      </c>
      <c r="K25" s="98" t="str">
        <f t="shared" si="9"/>
        <v/>
      </c>
      <c r="L25" s="61" t="str">
        <f t="shared" si="3"/>
        <v/>
      </c>
      <c r="M25" s="67"/>
    </row>
    <row r="26" spans="1:13" x14ac:dyDescent="0.25">
      <c r="A26" s="53">
        <v>8</v>
      </c>
      <c r="B26" s="62">
        <f t="shared" si="4"/>
        <v>44934</v>
      </c>
      <c r="C26" s="109">
        <f t="shared" si="5"/>
        <v>94.677631578947384</v>
      </c>
      <c r="E26" s="63"/>
      <c r="F26" s="64" t="str">
        <f t="shared" si="6"/>
        <v/>
      </c>
      <c r="G26" s="65" t="str">
        <f t="shared" si="7"/>
        <v/>
      </c>
      <c r="H26" s="68" t="str">
        <f t="shared" si="0"/>
        <v/>
      </c>
      <c r="I26" s="98" t="str">
        <f t="shared" si="9"/>
        <v/>
      </c>
      <c r="J26" s="69" t="str">
        <f t="shared" si="8"/>
        <v/>
      </c>
      <c r="K26" s="98" t="str">
        <f t="shared" si="9"/>
        <v/>
      </c>
      <c r="L26" s="61" t="str">
        <f t="shared" si="3"/>
        <v/>
      </c>
      <c r="M26" s="67"/>
    </row>
    <row r="27" spans="1:13" x14ac:dyDescent="0.25">
      <c r="A27" s="53">
        <v>9</v>
      </c>
      <c r="B27" s="62">
        <f t="shared" si="4"/>
        <v>44935</v>
      </c>
      <c r="C27" s="109">
        <f t="shared" si="5"/>
        <v>94.631578947368439</v>
      </c>
      <c r="E27" s="63"/>
      <c r="F27" s="64" t="str">
        <f t="shared" si="6"/>
        <v/>
      </c>
      <c r="G27" s="65" t="str">
        <f t="shared" si="7"/>
        <v/>
      </c>
      <c r="H27" s="68" t="str">
        <f t="shared" si="0"/>
        <v/>
      </c>
      <c r="I27" s="98" t="str">
        <f t="shared" si="9"/>
        <v/>
      </c>
      <c r="J27" s="94" t="str">
        <f t="shared" si="8"/>
        <v/>
      </c>
      <c r="K27" s="98" t="str">
        <f t="shared" si="9"/>
        <v/>
      </c>
      <c r="L27" s="61" t="str">
        <f t="shared" si="3"/>
        <v/>
      </c>
      <c r="M27" s="67"/>
    </row>
    <row r="28" spans="1:13" x14ac:dyDescent="0.25">
      <c r="A28" s="53">
        <v>10</v>
      </c>
      <c r="B28" s="62">
        <f t="shared" si="4"/>
        <v>44936</v>
      </c>
      <c r="C28" s="109">
        <f t="shared" si="5"/>
        <v>94.585526315789494</v>
      </c>
      <c r="E28" s="63"/>
      <c r="F28" s="64" t="str">
        <f t="shared" si="6"/>
        <v/>
      </c>
      <c r="G28" s="65" t="str">
        <f t="shared" si="7"/>
        <v/>
      </c>
      <c r="H28" s="68" t="str">
        <f t="shared" si="0"/>
        <v/>
      </c>
      <c r="I28" s="98" t="str">
        <f t="shared" si="9"/>
        <v/>
      </c>
      <c r="J28" s="94" t="str">
        <f t="shared" si="8"/>
        <v/>
      </c>
      <c r="K28" s="98" t="str">
        <f t="shared" si="9"/>
        <v/>
      </c>
      <c r="L28" s="61" t="str">
        <f t="shared" si="3"/>
        <v/>
      </c>
      <c r="M28" s="67"/>
    </row>
    <row r="29" spans="1:13" x14ac:dyDescent="0.25">
      <c r="A29" s="53">
        <v>11</v>
      </c>
      <c r="B29" s="62">
        <f t="shared" si="4"/>
        <v>44937</v>
      </c>
      <c r="C29" s="109">
        <f t="shared" si="5"/>
        <v>94.539473684210549</v>
      </c>
      <c r="E29" s="63"/>
      <c r="F29" s="64" t="str">
        <f t="shared" si="6"/>
        <v/>
      </c>
      <c r="G29" s="65" t="str">
        <f t="shared" si="7"/>
        <v/>
      </c>
      <c r="H29" s="70" t="str">
        <f t="shared" si="0"/>
        <v/>
      </c>
      <c r="I29" s="98" t="str">
        <f t="shared" si="9"/>
        <v/>
      </c>
      <c r="J29" s="96" t="str">
        <f t="shared" si="8"/>
        <v/>
      </c>
      <c r="K29" s="98" t="str">
        <f t="shared" si="9"/>
        <v/>
      </c>
      <c r="L29" s="71" t="str">
        <f t="shared" si="3"/>
        <v/>
      </c>
      <c r="M29" s="67"/>
    </row>
    <row r="30" spans="1:13" x14ac:dyDescent="0.25">
      <c r="A30" s="53">
        <v>12</v>
      </c>
      <c r="B30" s="62">
        <f t="shared" si="4"/>
        <v>44938</v>
      </c>
      <c r="C30" s="109">
        <f t="shared" si="5"/>
        <v>94.493421052631604</v>
      </c>
      <c r="E30" s="63"/>
      <c r="F30" s="64" t="str">
        <f t="shared" si="6"/>
        <v/>
      </c>
      <c r="G30" s="65" t="str">
        <f t="shared" si="7"/>
        <v/>
      </c>
      <c r="H30" s="68" t="str">
        <f t="shared" si="0"/>
        <v/>
      </c>
      <c r="I30" s="98" t="str">
        <f t="shared" si="9"/>
        <v/>
      </c>
      <c r="J30" s="94" t="str">
        <f t="shared" si="8"/>
        <v/>
      </c>
      <c r="K30" s="98" t="str">
        <f t="shared" si="9"/>
        <v/>
      </c>
      <c r="L30" s="61" t="str">
        <f t="shared" si="3"/>
        <v/>
      </c>
      <c r="M30" s="67"/>
    </row>
    <row r="31" spans="1:13" x14ac:dyDescent="0.25">
      <c r="A31" s="53">
        <v>13</v>
      </c>
      <c r="B31" s="62">
        <f t="shared" si="4"/>
        <v>44939</v>
      </c>
      <c r="C31" s="109">
        <f t="shared" si="5"/>
        <v>94.447368421052659</v>
      </c>
      <c r="E31" s="63"/>
      <c r="F31" s="64" t="str">
        <f t="shared" si="6"/>
        <v/>
      </c>
      <c r="G31" s="65" t="str">
        <f t="shared" si="7"/>
        <v/>
      </c>
      <c r="H31" s="68" t="str">
        <f t="shared" si="0"/>
        <v/>
      </c>
      <c r="I31" s="98" t="str">
        <f t="shared" si="9"/>
        <v/>
      </c>
      <c r="J31" s="94" t="str">
        <f t="shared" si="8"/>
        <v/>
      </c>
      <c r="K31" s="98" t="str">
        <f t="shared" si="9"/>
        <v/>
      </c>
      <c r="L31" s="61" t="str">
        <f t="shared" si="3"/>
        <v/>
      </c>
      <c r="M31" s="67"/>
    </row>
    <row r="32" spans="1:13" x14ac:dyDescent="0.25">
      <c r="A32" s="53">
        <v>14</v>
      </c>
      <c r="B32" s="62">
        <f t="shared" si="4"/>
        <v>44940</v>
      </c>
      <c r="C32" s="109">
        <f t="shared" si="5"/>
        <v>94.401315789473713</v>
      </c>
      <c r="E32" s="63"/>
      <c r="F32" s="64" t="str">
        <f t="shared" si="6"/>
        <v/>
      </c>
      <c r="G32" s="65" t="str">
        <f t="shared" si="7"/>
        <v/>
      </c>
      <c r="H32" s="68" t="str">
        <f t="shared" si="0"/>
        <v/>
      </c>
      <c r="I32" s="98" t="str">
        <f t="shared" si="9"/>
        <v/>
      </c>
      <c r="J32" s="94" t="str">
        <f t="shared" si="8"/>
        <v/>
      </c>
      <c r="K32" s="98" t="str">
        <f t="shared" si="9"/>
        <v/>
      </c>
      <c r="L32" s="61" t="str">
        <f t="shared" si="3"/>
        <v/>
      </c>
      <c r="M32" s="67"/>
    </row>
    <row r="33" spans="1:15" x14ac:dyDescent="0.25">
      <c r="A33" s="53">
        <v>15</v>
      </c>
      <c r="B33" s="62">
        <f t="shared" si="4"/>
        <v>44941</v>
      </c>
      <c r="C33" s="109">
        <f t="shared" si="5"/>
        <v>94.355263157894768</v>
      </c>
      <c r="E33" s="63"/>
      <c r="F33" s="64" t="str">
        <f t="shared" si="6"/>
        <v/>
      </c>
      <c r="G33" s="65" t="str">
        <f t="shared" si="7"/>
        <v/>
      </c>
      <c r="H33" s="68" t="str">
        <f t="shared" si="0"/>
        <v/>
      </c>
      <c r="I33" s="98" t="str">
        <f t="shared" si="9"/>
        <v/>
      </c>
      <c r="J33" s="94" t="str">
        <f t="shared" si="8"/>
        <v/>
      </c>
      <c r="K33" s="98" t="str">
        <f t="shared" si="9"/>
        <v/>
      </c>
      <c r="L33" s="61" t="str">
        <f t="shared" si="3"/>
        <v/>
      </c>
      <c r="M33" s="67"/>
    </row>
    <row r="34" spans="1:15" x14ac:dyDescent="0.25">
      <c r="A34" s="53">
        <v>16</v>
      </c>
      <c r="B34" s="62">
        <f t="shared" si="4"/>
        <v>44942</v>
      </c>
      <c r="C34" s="109">
        <f t="shared" si="5"/>
        <v>94.309210526315823</v>
      </c>
      <c r="E34" s="63"/>
      <c r="F34" s="64" t="str">
        <f t="shared" si="6"/>
        <v/>
      </c>
      <c r="G34" s="65" t="str">
        <f t="shared" si="7"/>
        <v/>
      </c>
      <c r="H34" s="68" t="str">
        <f t="shared" si="0"/>
        <v/>
      </c>
      <c r="I34" s="98" t="str">
        <f t="shared" si="9"/>
        <v/>
      </c>
      <c r="J34" s="94" t="str">
        <f t="shared" si="8"/>
        <v/>
      </c>
      <c r="K34" s="98" t="str">
        <f t="shared" si="9"/>
        <v/>
      </c>
      <c r="L34" s="61" t="str">
        <f t="shared" si="3"/>
        <v/>
      </c>
      <c r="M34" s="67"/>
    </row>
    <row r="35" spans="1:15" x14ac:dyDescent="0.25">
      <c r="A35" s="53">
        <v>17</v>
      </c>
      <c r="B35" s="62">
        <f t="shared" si="4"/>
        <v>44943</v>
      </c>
      <c r="C35" s="109">
        <f t="shared" si="5"/>
        <v>94.263157894736878</v>
      </c>
      <c r="E35" s="63"/>
      <c r="F35" s="64" t="str">
        <f t="shared" si="6"/>
        <v/>
      </c>
      <c r="G35" s="65" t="str">
        <f t="shared" si="7"/>
        <v/>
      </c>
      <c r="H35" s="68" t="str">
        <f t="shared" si="0"/>
        <v/>
      </c>
      <c r="I35" s="98" t="str">
        <f t="shared" si="9"/>
        <v/>
      </c>
      <c r="J35" s="94" t="str">
        <f t="shared" si="8"/>
        <v/>
      </c>
      <c r="K35" s="98" t="str">
        <f t="shared" si="9"/>
        <v/>
      </c>
      <c r="L35" s="61" t="str">
        <f t="shared" si="3"/>
        <v/>
      </c>
      <c r="M35" s="67"/>
    </row>
    <row r="36" spans="1:15" x14ac:dyDescent="0.25">
      <c r="A36" s="53">
        <v>18</v>
      </c>
      <c r="B36" s="62">
        <f t="shared" si="4"/>
        <v>44944</v>
      </c>
      <c r="C36" s="109">
        <f t="shared" si="5"/>
        <v>94.217105263157933</v>
      </c>
      <c r="E36" s="63"/>
      <c r="F36" s="64" t="str">
        <f t="shared" si="6"/>
        <v/>
      </c>
      <c r="G36" s="65" t="str">
        <f t="shared" si="7"/>
        <v/>
      </c>
      <c r="H36" s="68" t="str">
        <f t="shared" si="0"/>
        <v/>
      </c>
      <c r="I36" s="98" t="str">
        <f t="shared" si="9"/>
        <v/>
      </c>
      <c r="J36" s="94" t="str">
        <f t="shared" si="8"/>
        <v/>
      </c>
      <c r="K36" s="98" t="str">
        <f t="shared" si="9"/>
        <v/>
      </c>
      <c r="L36" s="61" t="str">
        <f t="shared" si="3"/>
        <v/>
      </c>
      <c r="M36" s="67"/>
    </row>
    <row r="37" spans="1:15" x14ac:dyDescent="0.25">
      <c r="A37" s="53">
        <v>19</v>
      </c>
      <c r="B37" s="62">
        <f t="shared" si="4"/>
        <v>44945</v>
      </c>
      <c r="C37" s="109">
        <f t="shared" si="5"/>
        <v>94.171052631578988</v>
      </c>
      <c r="E37" s="63"/>
      <c r="F37" s="64" t="str">
        <f t="shared" si="6"/>
        <v/>
      </c>
      <c r="G37" s="65" t="str">
        <f t="shared" si="7"/>
        <v/>
      </c>
      <c r="H37" s="68" t="str">
        <f t="shared" si="0"/>
        <v/>
      </c>
      <c r="I37" s="98" t="str">
        <f t="shared" si="9"/>
        <v/>
      </c>
      <c r="J37" s="94" t="str">
        <f t="shared" si="8"/>
        <v/>
      </c>
      <c r="K37" s="98" t="str">
        <f t="shared" si="9"/>
        <v/>
      </c>
      <c r="L37" s="61" t="str">
        <f t="shared" si="3"/>
        <v/>
      </c>
      <c r="M37" s="67"/>
      <c r="N37" s="93"/>
      <c r="O37" s="92"/>
    </row>
    <row r="38" spans="1:15" x14ac:dyDescent="0.25">
      <c r="A38" s="53">
        <v>20</v>
      </c>
      <c r="B38" s="62">
        <f t="shared" si="4"/>
        <v>44946</v>
      </c>
      <c r="C38" s="109">
        <f t="shared" si="5"/>
        <v>94.125000000000043</v>
      </c>
      <c r="E38" s="63"/>
      <c r="F38" s="64" t="str">
        <f t="shared" si="6"/>
        <v/>
      </c>
      <c r="G38" s="65" t="str">
        <f t="shared" si="7"/>
        <v/>
      </c>
      <c r="H38" s="68" t="str">
        <f t="shared" si="0"/>
        <v/>
      </c>
      <c r="I38" s="98" t="str">
        <f t="shared" si="9"/>
        <v/>
      </c>
      <c r="J38" s="94" t="str">
        <f t="shared" si="8"/>
        <v/>
      </c>
      <c r="K38" s="98" t="str">
        <f t="shared" si="9"/>
        <v/>
      </c>
      <c r="L38" s="61" t="str">
        <f t="shared" si="3"/>
        <v/>
      </c>
      <c r="M38" s="67"/>
    </row>
    <row r="39" spans="1:15" x14ac:dyDescent="0.25">
      <c r="A39" s="53">
        <v>21</v>
      </c>
      <c r="B39" s="62">
        <f t="shared" si="4"/>
        <v>44947</v>
      </c>
      <c r="C39" s="109">
        <f t="shared" si="5"/>
        <v>94.078947368421098</v>
      </c>
      <c r="E39" s="63"/>
      <c r="F39" s="64" t="str">
        <f t="shared" si="6"/>
        <v/>
      </c>
      <c r="G39" s="65" t="str">
        <f t="shared" si="7"/>
        <v/>
      </c>
      <c r="H39" s="68" t="str">
        <f t="shared" si="0"/>
        <v/>
      </c>
      <c r="I39" s="98" t="str">
        <f t="shared" si="9"/>
        <v/>
      </c>
      <c r="J39" s="94" t="str">
        <f t="shared" si="8"/>
        <v/>
      </c>
      <c r="K39" s="98" t="str">
        <f t="shared" si="9"/>
        <v/>
      </c>
      <c r="L39" s="61" t="str">
        <f t="shared" si="3"/>
        <v/>
      </c>
      <c r="M39" s="67"/>
    </row>
    <row r="40" spans="1:15" x14ac:dyDescent="0.25">
      <c r="A40" s="53">
        <v>22</v>
      </c>
      <c r="B40" s="62">
        <f t="shared" si="4"/>
        <v>44948</v>
      </c>
      <c r="C40" s="109">
        <f t="shared" si="5"/>
        <v>94.032894736842152</v>
      </c>
      <c r="E40" s="63"/>
      <c r="F40" s="64" t="str">
        <f t="shared" si="6"/>
        <v/>
      </c>
      <c r="G40" s="65" t="str">
        <f t="shared" si="7"/>
        <v/>
      </c>
      <c r="H40" s="68" t="str">
        <f t="shared" si="0"/>
        <v/>
      </c>
      <c r="I40" s="98" t="str">
        <f t="shared" si="9"/>
        <v/>
      </c>
      <c r="J40" s="94" t="str">
        <f t="shared" si="8"/>
        <v/>
      </c>
      <c r="K40" s="98" t="str">
        <f t="shared" si="9"/>
        <v/>
      </c>
      <c r="L40" s="61" t="str">
        <f t="shared" si="3"/>
        <v/>
      </c>
      <c r="M40" s="67"/>
    </row>
    <row r="41" spans="1:15" x14ac:dyDescent="0.25">
      <c r="A41" s="53">
        <v>23</v>
      </c>
      <c r="B41" s="62">
        <f t="shared" si="4"/>
        <v>44949</v>
      </c>
      <c r="C41" s="109">
        <f t="shared" si="5"/>
        <v>93.986842105263207</v>
      </c>
      <c r="E41" s="63"/>
      <c r="F41" s="64" t="str">
        <f t="shared" si="6"/>
        <v/>
      </c>
      <c r="G41" s="65" t="str">
        <f t="shared" si="7"/>
        <v/>
      </c>
      <c r="H41" s="68" t="str">
        <f t="shared" si="0"/>
        <v/>
      </c>
      <c r="I41" s="98" t="str">
        <f t="shared" si="9"/>
        <v/>
      </c>
      <c r="J41" s="94" t="str">
        <f t="shared" si="8"/>
        <v/>
      </c>
      <c r="K41" s="98" t="str">
        <f t="shared" si="9"/>
        <v/>
      </c>
      <c r="L41" s="61" t="str">
        <f t="shared" si="3"/>
        <v/>
      </c>
      <c r="M41" s="67"/>
    </row>
    <row r="42" spans="1:15" x14ac:dyDescent="0.25">
      <c r="A42" s="53">
        <v>24</v>
      </c>
      <c r="B42" s="62">
        <f t="shared" si="4"/>
        <v>44950</v>
      </c>
      <c r="C42" s="109">
        <f t="shared" si="5"/>
        <v>93.940789473684262</v>
      </c>
      <c r="E42" s="63"/>
      <c r="F42" s="64" t="str">
        <f t="shared" si="6"/>
        <v/>
      </c>
      <c r="G42" s="65" t="str">
        <f t="shared" si="7"/>
        <v/>
      </c>
      <c r="H42" s="68" t="str">
        <f t="shared" si="0"/>
        <v/>
      </c>
      <c r="I42" s="98" t="str">
        <f t="shared" si="9"/>
        <v/>
      </c>
      <c r="J42" s="94" t="str">
        <f t="shared" si="8"/>
        <v/>
      </c>
      <c r="K42" s="98" t="str">
        <f t="shared" si="9"/>
        <v/>
      </c>
      <c r="L42" s="61" t="str">
        <f t="shared" si="3"/>
        <v/>
      </c>
      <c r="M42" s="67"/>
    </row>
    <row r="43" spans="1:15" x14ac:dyDescent="0.25">
      <c r="A43" s="53">
        <v>25</v>
      </c>
      <c r="B43" s="62">
        <f t="shared" si="4"/>
        <v>44951</v>
      </c>
      <c r="C43" s="109">
        <f t="shared" si="5"/>
        <v>93.894736842105317</v>
      </c>
      <c r="E43" s="63"/>
      <c r="F43" s="64" t="str">
        <f t="shared" si="6"/>
        <v/>
      </c>
      <c r="G43" s="65" t="str">
        <f t="shared" si="7"/>
        <v/>
      </c>
      <c r="H43" s="68" t="str">
        <f t="shared" si="0"/>
        <v/>
      </c>
      <c r="I43" s="98" t="str">
        <f t="shared" si="9"/>
        <v/>
      </c>
      <c r="J43" s="94" t="str">
        <f t="shared" si="8"/>
        <v/>
      </c>
      <c r="K43" s="98" t="str">
        <f t="shared" si="9"/>
        <v/>
      </c>
      <c r="L43" s="61" t="str">
        <f t="shared" si="3"/>
        <v/>
      </c>
      <c r="M43" s="67"/>
    </row>
    <row r="44" spans="1:15" x14ac:dyDescent="0.25">
      <c r="A44" s="53">
        <v>26</v>
      </c>
      <c r="B44" s="62">
        <f t="shared" si="4"/>
        <v>44952</v>
      </c>
      <c r="C44" s="109">
        <f t="shared" si="5"/>
        <v>93.848684210526372</v>
      </c>
      <c r="E44" s="63"/>
      <c r="F44" s="64" t="str">
        <f t="shared" si="6"/>
        <v/>
      </c>
      <c r="G44" s="65" t="str">
        <f t="shared" si="7"/>
        <v/>
      </c>
      <c r="H44" s="68" t="str">
        <f t="shared" si="0"/>
        <v/>
      </c>
      <c r="I44" s="98" t="str">
        <f t="shared" si="9"/>
        <v/>
      </c>
      <c r="J44" s="94" t="str">
        <f t="shared" si="8"/>
        <v/>
      </c>
      <c r="K44" s="98" t="str">
        <f t="shared" si="9"/>
        <v/>
      </c>
      <c r="L44" s="61" t="str">
        <f t="shared" si="3"/>
        <v/>
      </c>
      <c r="M44" s="67"/>
    </row>
    <row r="45" spans="1:15" x14ac:dyDescent="0.25">
      <c r="A45" s="53">
        <v>27</v>
      </c>
      <c r="B45" s="62">
        <f t="shared" si="4"/>
        <v>44953</v>
      </c>
      <c r="C45" s="109">
        <f t="shared" si="5"/>
        <v>93.802631578947427</v>
      </c>
      <c r="E45" s="63"/>
      <c r="F45" s="64" t="str">
        <f t="shared" si="6"/>
        <v/>
      </c>
      <c r="G45" s="65" t="str">
        <f t="shared" si="7"/>
        <v/>
      </c>
      <c r="H45" s="68" t="str">
        <f t="shared" si="0"/>
        <v/>
      </c>
      <c r="I45" s="98" t="str">
        <f t="shared" si="9"/>
        <v/>
      </c>
      <c r="J45" s="94" t="str">
        <f t="shared" si="8"/>
        <v/>
      </c>
      <c r="K45" s="98" t="str">
        <f t="shared" si="9"/>
        <v/>
      </c>
      <c r="L45" s="61" t="str">
        <f t="shared" si="3"/>
        <v/>
      </c>
      <c r="M45" s="67"/>
    </row>
    <row r="46" spans="1:15" x14ac:dyDescent="0.25">
      <c r="A46" s="53">
        <v>28</v>
      </c>
      <c r="B46" s="62">
        <f t="shared" si="4"/>
        <v>44954</v>
      </c>
      <c r="C46" s="109">
        <f t="shared" si="5"/>
        <v>93.756578947368482</v>
      </c>
      <c r="E46" s="63"/>
      <c r="F46" s="64" t="str">
        <f t="shared" si="6"/>
        <v/>
      </c>
      <c r="G46" s="65" t="str">
        <f t="shared" si="7"/>
        <v/>
      </c>
      <c r="H46" s="68" t="str">
        <f t="shared" si="0"/>
        <v/>
      </c>
      <c r="I46" s="98" t="str">
        <f t="shared" si="9"/>
        <v/>
      </c>
      <c r="J46" s="94" t="str">
        <f t="shared" si="8"/>
        <v/>
      </c>
      <c r="K46" s="98" t="str">
        <f t="shared" si="9"/>
        <v/>
      </c>
      <c r="L46" s="61" t="str">
        <f t="shared" si="3"/>
        <v/>
      </c>
      <c r="M46" s="67"/>
    </row>
    <row r="47" spans="1:15" x14ac:dyDescent="0.25">
      <c r="A47" s="53">
        <v>29</v>
      </c>
      <c r="B47" s="62">
        <f t="shared" si="4"/>
        <v>44955</v>
      </c>
      <c r="C47" s="109">
        <f t="shared" si="5"/>
        <v>93.710526315789537</v>
      </c>
      <c r="E47" s="63"/>
      <c r="F47" s="64" t="str">
        <f t="shared" si="6"/>
        <v/>
      </c>
      <c r="G47" s="65" t="str">
        <f t="shared" si="7"/>
        <v/>
      </c>
      <c r="H47" s="101" t="str">
        <f t="shared" ref="H47" si="10">IF(ISERROR(IF(ISBLANK(E47),"",E47-$C$8)),"",IF(ISBLANK(E47),"",E47-$C$8))</f>
        <v/>
      </c>
      <c r="I47" s="98" t="str">
        <f t="shared" ref="I47" si="11">IF(H47&lt;&gt;"","Kg","")</f>
        <v/>
      </c>
      <c r="J47" s="100" t="str">
        <f t="shared" si="8"/>
        <v/>
      </c>
      <c r="K47" s="98" t="str">
        <f t="shared" ref="K47" si="12">IF(J47&lt;&gt;"","Kg","")</f>
        <v/>
      </c>
      <c r="L47" s="61" t="str">
        <f t="shared" si="3"/>
        <v/>
      </c>
      <c r="M47" s="67"/>
    </row>
    <row r="48" spans="1:15" x14ac:dyDescent="0.25">
      <c r="A48" s="53">
        <v>30</v>
      </c>
      <c r="B48" s="62">
        <f t="shared" si="4"/>
        <v>44956</v>
      </c>
      <c r="C48" s="109">
        <f t="shared" si="5"/>
        <v>93.664473684210591</v>
      </c>
      <c r="E48" s="63"/>
      <c r="F48" s="64" t="str">
        <f t="shared" si="6"/>
        <v/>
      </c>
      <c r="G48" s="65" t="str">
        <f t="shared" si="7"/>
        <v/>
      </c>
      <c r="H48" s="68" t="str">
        <f t="shared" si="0"/>
        <v/>
      </c>
      <c r="I48" s="98" t="str">
        <f t="shared" si="9"/>
        <v/>
      </c>
      <c r="J48" s="94" t="str">
        <f t="shared" si="8"/>
        <v/>
      </c>
      <c r="K48" s="98" t="str">
        <f t="shared" si="9"/>
        <v/>
      </c>
      <c r="L48" s="61" t="str">
        <f t="shared" si="3"/>
        <v/>
      </c>
      <c r="M48" s="67"/>
    </row>
    <row r="49" spans="1:13" x14ac:dyDescent="0.25">
      <c r="A49" s="53">
        <v>31</v>
      </c>
      <c r="B49" s="62">
        <f t="shared" si="4"/>
        <v>44957</v>
      </c>
      <c r="C49" s="109">
        <f t="shared" si="5"/>
        <v>93.618421052631646</v>
      </c>
      <c r="E49" s="63"/>
      <c r="F49" s="64" t="str">
        <f t="shared" si="6"/>
        <v/>
      </c>
      <c r="G49" s="65" t="str">
        <f t="shared" si="7"/>
        <v/>
      </c>
      <c r="H49" s="68" t="str">
        <f t="shared" si="0"/>
        <v/>
      </c>
      <c r="I49" s="98" t="str">
        <f t="shared" si="9"/>
        <v/>
      </c>
      <c r="J49" s="94" t="str">
        <f t="shared" si="8"/>
        <v/>
      </c>
      <c r="K49" s="98" t="str">
        <f t="shared" si="9"/>
        <v/>
      </c>
      <c r="L49" s="61" t="str">
        <f t="shared" si="3"/>
        <v/>
      </c>
      <c r="M49" s="67"/>
    </row>
    <row r="50" spans="1:13" x14ac:dyDescent="0.25">
      <c r="A50" s="53">
        <v>32</v>
      </c>
      <c r="B50" s="62">
        <f t="shared" si="4"/>
        <v>44958</v>
      </c>
      <c r="C50" s="109">
        <f t="shared" si="5"/>
        <v>93.572368421052701</v>
      </c>
      <c r="E50" s="63"/>
      <c r="F50" s="64" t="str">
        <f t="shared" si="6"/>
        <v/>
      </c>
      <c r="G50" s="65" t="str">
        <f t="shared" si="7"/>
        <v/>
      </c>
      <c r="H50" s="68" t="str">
        <f t="shared" si="0"/>
        <v/>
      </c>
      <c r="I50" s="98" t="str">
        <f t="shared" si="9"/>
        <v/>
      </c>
      <c r="J50" s="94" t="str">
        <f t="shared" si="8"/>
        <v/>
      </c>
      <c r="K50" s="98" t="str">
        <f t="shared" si="9"/>
        <v/>
      </c>
      <c r="L50" s="61" t="str">
        <f t="shared" si="3"/>
        <v/>
      </c>
      <c r="M50" s="67"/>
    </row>
    <row r="51" spans="1:13" x14ac:dyDescent="0.25">
      <c r="A51" s="53">
        <v>33</v>
      </c>
      <c r="B51" s="62">
        <f t="shared" si="4"/>
        <v>44959</v>
      </c>
      <c r="C51" s="109">
        <f t="shared" si="5"/>
        <v>93.526315789473756</v>
      </c>
      <c r="E51" s="63"/>
      <c r="F51" s="64" t="str">
        <f t="shared" si="6"/>
        <v/>
      </c>
      <c r="G51" s="65" t="str">
        <f t="shared" si="7"/>
        <v/>
      </c>
      <c r="H51" s="68" t="str">
        <f t="shared" si="0"/>
        <v/>
      </c>
      <c r="I51" s="98" t="str">
        <f t="shared" si="9"/>
        <v/>
      </c>
      <c r="J51" s="94" t="str">
        <f t="shared" si="8"/>
        <v/>
      </c>
      <c r="K51" s="98" t="str">
        <f t="shared" si="9"/>
        <v/>
      </c>
      <c r="L51" s="61" t="str">
        <f t="shared" si="3"/>
        <v/>
      </c>
      <c r="M51" s="67"/>
    </row>
    <row r="52" spans="1:13" x14ac:dyDescent="0.25">
      <c r="A52" s="53">
        <v>34</v>
      </c>
      <c r="B52" s="62">
        <f t="shared" si="4"/>
        <v>44960</v>
      </c>
      <c r="C52" s="109">
        <f t="shared" ref="C52:C83" si="13">IF(ISERROR(IF(A52&lt;=$C$6,C51-$C$14,"")),"",IF(A52&lt;=$C$6,C51-$C$14,""))</f>
        <v>93.480263157894811</v>
      </c>
      <c r="E52" s="63"/>
      <c r="F52" s="64" t="str">
        <f t="shared" si="6"/>
        <v/>
      </c>
      <c r="G52" s="65" t="str">
        <f t="shared" si="7"/>
        <v/>
      </c>
      <c r="H52" s="68" t="str">
        <f t="shared" si="0"/>
        <v/>
      </c>
      <c r="I52" s="98" t="str">
        <f t="shared" si="9"/>
        <v/>
      </c>
      <c r="J52" s="94" t="str">
        <f t="shared" si="8"/>
        <v/>
      </c>
      <c r="K52" s="98" t="str">
        <f t="shared" si="9"/>
        <v/>
      </c>
      <c r="L52" s="61" t="str">
        <f t="shared" si="3"/>
        <v/>
      </c>
      <c r="M52" s="67"/>
    </row>
    <row r="53" spans="1:13" x14ac:dyDescent="0.25">
      <c r="A53" s="53">
        <v>35</v>
      </c>
      <c r="B53" s="62">
        <f t="shared" si="4"/>
        <v>44961</v>
      </c>
      <c r="C53" s="109">
        <f t="shared" si="13"/>
        <v>93.434210526315866</v>
      </c>
      <c r="E53" s="63"/>
      <c r="F53" s="64" t="str">
        <f t="shared" si="6"/>
        <v/>
      </c>
      <c r="G53" s="65" t="str">
        <f t="shared" si="7"/>
        <v/>
      </c>
      <c r="H53" s="68" t="str">
        <f t="shared" si="0"/>
        <v/>
      </c>
      <c r="I53" s="98" t="str">
        <f t="shared" si="9"/>
        <v/>
      </c>
      <c r="J53" s="94" t="str">
        <f t="shared" ref="J53:J84" si="14">IF(ISERROR(IF(ISBLANK(E53),"",E53-C53)),"",IF(ISBLANK(E53),"",E53-C53))</f>
        <v/>
      </c>
      <c r="K53" s="98" t="str">
        <f t="shared" si="9"/>
        <v/>
      </c>
      <c r="L53" s="61" t="str">
        <f t="shared" si="3"/>
        <v/>
      </c>
      <c r="M53" s="67"/>
    </row>
    <row r="54" spans="1:13" x14ac:dyDescent="0.25">
      <c r="A54" s="53">
        <v>36</v>
      </c>
      <c r="B54" s="62">
        <f t="shared" si="4"/>
        <v>44962</v>
      </c>
      <c r="C54" s="109">
        <f t="shared" si="13"/>
        <v>93.388157894736921</v>
      </c>
      <c r="E54" s="63"/>
      <c r="F54" s="64" t="str">
        <f t="shared" si="6"/>
        <v/>
      </c>
      <c r="G54" s="65" t="str">
        <f t="shared" si="7"/>
        <v/>
      </c>
      <c r="H54" s="68" t="str">
        <f t="shared" si="0"/>
        <v/>
      </c>
      <c r="I54" s="98" t="str">
        <f t="shared" si="9"/>
        <v/>
      </c>
      <c r="J54" s="94" t="str">
        <f t="shared" si="14"/>
        <v/>
      </c>
      <c r="K54" s="98" t="str">
        <f t="shared" si="9"/>
        <v/>
      </c>
      <c r="L54" s="61" t="str">
        <f t="shared" si="3"/>
        <v/>
      </c>
      <c r="M54" s="67"/>
    </row>
    <row r="55" spans="1:13" x14ac:dyDescent="0.25">
      <c r="A55" s="53">
        <v>37</v>
      </c>
      <c r="B55" s="62">
        <f t="shared" si="4"/>
        <v>44963</v>
      </c>
      <c r="C55" s="109">
        <f t="shared" si="13"/>
        <v>93.342105263157976</v>
      </c>
      <c r="E55" s="63"/>
      <c r="F55" s="64" t="str">
        <f t="shared" si="6"/>
        <v/>
      </c>
      <c r="G55" s="65" t="str">
        <f t="shared" si="7"/>
        <v/>
      </c>
      <c r="H55" s="68" t="str">
        <f t="shared" si="0"/>
        <v/>
      </c>
      <c r="I55" s="98" t="str">
        <f t="shared" si="9"/>
        <v/>
      </c>
      <c r="J55" s="94" t="str">
        <f t="shared" si="14"/>
        <v/>
      </c>
      <c r="K55" s="98" t="str">
        <f t="shared" si="9"/>
        <v/>
      </c>
      <c r="L55" s="61" t="str">
        <f t="shared" si="3"/>
        <v/>
      </c>
      <c r="M55" s="67"/>
    </row>
    <row r="56" spans="1:13" x14ac:dyDescent="0.25">
      <c r="A56" s="53">
        <v>38</v>
      </c>
      <c r="B56" s="62">
        <f t="shared" si="4"/>
        <v>44964</v>
      </c>
      <c r="C56" s="109">
        <f t="shared" si="13"/>
        <v>93.29605263157903</v>
      </c>
      <c r="E56" s="63"/>
      <c r="F56" s="64" t="str">
        <f t="shared" si="6"/>
        <v/>
      </c>
      <c r="G56" s="65" t="str">
        <f t="shared" si="7"/>
        <v/>
      </c>
      <c r="H56" s="68" t="str">
        <f t="shared" si="0"/>
        <v/>
      </c>
      <c r="I56" s="98" t="str">
        <f t="shared" si="9"/>
        <v/>
      </c>
      <c r="J56" s="94" t="str">
        <f t="shared" si="14"/>
        <v/>
      </c>
      <c r="K56" s="98" t="str">
        <f t="shared" si="9"/>
        <v/>
      </c>
      <c r="L56" s="61" t="str">
        <f t="shared" si="3"/>
        <v/>
      </c>
      <c r="M56" s="67"/>
    </row>
    <row r="57" spans="1:13" x14ac:dyDescent="0.25">
      <c r="A57" s="53">
        <v>39</v>
      </c>
      <c r="B57" s="62">
        <f t="shared" si="4"/>
        <v>44965</v>
      </c>
      <c r="C57" s="109">
        <f t="shared" si="13"/>
        <v>93.250000000000085</v>
      </c>
      <c r="E57" s="63"/>
      <c r="F57" s="64" t="str">
        <f t="shared" si="6"/>
        <v/>
      </c>
      <c r="G57" s="65" t="str">
        <f t="shared" si="7"/>
        <v/>
      </c>
      <c r="H57" s="68" t="str">
        <f t="shared" si="0"/>
        <v/>
      </c>
      <c r="I57" s="98" t="str">
        <f t="shared" si="9"/>
        <v/>
      </c>
      <c r="J57" s="94" t="str">
        <f t="shared" si="14"/>
        <v/>
      </c>
      <c r="K57" s="98" t="str">
        <f t="shared" si="9"/>
        <v/>
      </c>
      <c r="L57" s="61" t="str">
        <f t="shared" si="3"/>
        <v/>
      </c>
      <c r="M57" s="67"/>
    </row>
    <row r="58" spans="1:13" x14ac:dyDescent="0.25">
      <c r="A58" s="53">
        <v>40</v>
      </c>
      <c r="B58" s="62">
        <f t="shared" si="4"/>
        <v>44966</v>
      </c>
      <c r="C58" s="109">
        <f t="shared" si="13"/>
        <v>93.20394736842114</v>
      </c>
      <c r="E58" s="63"/>
      <c r="F58" s="64" t="str">
        <f t="shared" si="6"/>
        <v/>
      </c>
      <c r="G58" s="65" t="str">
        <f t="shared" si="7"/>
        <v/>
      </c>
      <c r="H58" s="68" t="str">
        <f t="shared" si="0"/>
        <v/>
      </c>
      <c r="I58" s="98" t="str">
        <f t="shared" si="9"/>
        <v/>
      </c>
      <c r="J58" s="94" t="str">
        <f t="shared" si="14"/>
        <v/>
      </c>
      <c r="K58" s="98" t="str">
        <f t="shared" si="9"/>
        <v/>
      </c>
      <c r="L58" s="61" t="str">
        <f t="shared" si="3"/>
        <v/>
      </c>
      <c r="M58" s="67"/>
    </row>
    <row r="59" spans="1:13" x14ac:dyDescent="0.25">
      <c r="A59" s="53">
        <v>41</v>
      </c>
      <c r="B59" s="62">
        <f t="shared" si="4"/>
        <v>44967</v>
      </c>
      <c r="C59" s="109">
        <f t="shared" si="13"/>
        <v>93.157894736842195</v>
      </c>
      <c r="E59" s="63"/>
      <c r="F59" s="64" t="str">
        <f t="shared" si="6"/>
        <v/>
      </c>
      <c r="G59" s="65" t="str">
        <f t="shared" si="7"/>
        <v/>
      </c>
      <c r="H59" s="68" t="str">
        <f t="shared" si="0"/>
        <v/>
      </c>
      <c r="I59" s="98" t="str">
        <f t="shared" si="9"/>
        <v/>
      </c>
      <c r="J59" s="94" t="str">
        <f t="shared" si="14"/>
        <v/>
      </c>
      <c r="K59" s="98" t="str">
        <f t="shared" si="9"/>
        <v/>
      </c>
      <c r="L59" s="61" t="str">
        <f t="shared" si="3"/>
        <v/>
      </c>
      <c r="M59" s="67"/>
    </row>
    <row r="60" spans="1:13" x14ac:dyDescent="0.25">
      <c r="A60" s="53">
        <v>42</v>
      </c>
      <c r="B60" s="62">
        <f t="shared" si="4"/>
        <v>44968</v>
      </c>
      <c r="C60" s="109">
        <f t="shared" si="13"/>
        <v>93.11184210526325</v>
      </c>
      <c r="E60" s="63"/>
      <c r="F60" s="64" t="str">
        <f t="shared" si="6"/>
        <v/>
      </c>
      <c r="G60" s="65" t="str">
        <f t="shared" si="7"/>
        <v/>
      </c>
      <c r="H60" s="68" t="str">
        <f t="shared" si="0"/>
        <v/>
      </c>
      <c r="I60" s="98" t="str">
        <f t="shared" si="9"/>
        <v/>
      </c>
      <c r="J60" s="94" t="str">
        <f t="shared" si="14"/>
        <v/>
      </c>
      <c r="K60" s="98" t="str">
        <f t="shared" si="9"/>
        <v/>
      </c>
      <c r="L60" s="61" t="str">
        <f t="shared" si="3"/>
        <v/>
      </c>
      <c r="M60" s="67"/>
    </row>
    <row r="61" spans="1:13" x14ac:dyDescent="0.25">
      <c r="A61" s="53">
        <v>43</v>
      </c>
      <c r="B61" s="62">
        <f t="shared" si="4"/>
        <v>44969</v>
      </c>
      <c r="C61" s="109">
        <f t="shared" si="13"/>
        <v>93.065789473684305</v>
      </c>
      <c r="E61" s="63"/>
      <c r="F61" s="64" t="str">
        <f t="shared" si="6"/>
        <v/>
      </c>
      <c r="G61" s="65" t="str">
        <f t="shared" si="7"/>
        <v/>
      </c>
      <c r="H61" s="68" t="str">
        <f t="shared" si="0"/>
        <v/>
      </c>
      <c r="I61" s="98" t="str">
        <f t="shared" si="9"/>
        <v/>
      </c>
      <c r="J61" s="94" t="str">
        <f t="shared" si="14"/>
        <v/>
      </c>
      <c r="K61" s="98" t="str">
        <f t="shared" si="9"/>
        <v/>
      </c>
      <c r="L61" s="61" t="str">
        <f t="shared" si="3"/>
        <v/>
      </c>
      <c r="M61" s="67"/>
    </row>
    <row r="62" spans="1:13" x14ac:dyDescent="0.25">
      <c r="A62" s="53">
        <v>44</v>
      </c>
      <c r="B62" s="62">
        <f t="shared" si="4"/>
        <v>44970</v>
      </c>
      <c r="C62" s="109">
        <f t="shared" si="13"/>
        <v>93.01973684210536</v>
      </c>
      <c r="E62" s="63"/>
      <c r="F62" s="64" t="str">
        <f t="shared" si="6"/>
        <v/>
      </c>
      <c r="G62" s="65" t="str">
        <f t="shared" si="7"/>
        <v/>
      </c>
      <c r="H62" s="68" t="str">
        <f t="shared" si="0"/>
        <v/>
      </c>
      <c r="I62" s="98" t="str">
        <f t="shared" si="9"/>
        <v/>
      </c>
      <c r="J62" s="94" t="str">
        <f t="shared" si="14"/>
        <v/>
      </c>
      <c r="K62" s="98" t="str">
        <f t="shared" si="9"/>
        <v/>
      </c>
      <c r="L62" s="61" t="str">
        <f t="shared" si="3"/>
        <v/>
      </c>
      <c r="M62" s="67"/>
    </row>
    <row r="63" spans="1:13" x14ac:dyDescent="0.25">
      <c r="A63" s="53">
        <v>45</v>
      </c>
      <c r="B63" s="62">
        <f t="shared" si="4"/>
        <v>44971</v>
      </c>
      <c r="C63" s="109">
        <f t="shared" si="13"/>
        <v>92.973684210526415</v>
      </c>
      <c r="E63" s="63"/>
      <c r="F63" s="64" t="str">
        <f t="shared" si="6"/>
        <v/>
      </c>
      <c r="G63" s="65" t="str">
        <f t="shared" si="7"/>
        <v/>
      </c>
      <c r="H63" s="68" t="str">
        <f t="shared" si="0"/>
        <v/>
      </c>
      <c r="I63" s="98" t="str">
        <f t="shared" si="9"/>
        <v/>
      </c>
      <c r="J63" s="94" t="str">
        <f t="shared" si="14"/>
        <v/>
      </c>
      <c r="K63" s="98" t="str">
        <f t="shared" si="9"/>
        <v/>
      </c>
      <c r="L63" s="61" t="str">
        <f t="shared" si="3"/>
        <v/>
      </c>
      <c r="M63" s="67"/>
    </row>
    <row r="64" spans="1:13" x14ac:dyDescent="0.25">
      <c r="A64" s="53">
        <v>46</v>
      </c>
      <c r="B64" s="62">
        <f t="shared" si="4"/>
        <v>44972</v>
      </c>
      <c r="C64" s="109">
        <f t="shared" si="13"/>
        <v>92.927631578947469</v>
      </c>
      <c r="E64" s="63"/>
      <c r="F64" s="64" t="str">
        <f t="shared" si="6"/>
        <v/>
      </c>
      <c r="G64" s="65" t="str">
        <f t="shared" si="7"/>
        <v/>
      </c>
      <c r="H64" s="68" t="str">
        <f t="shared" si="0"/>
        <v/>
      </c>
      <c r="I64" s="98" t="str">
        <f t="shared" si="9"/>
        <v/>
      </c>
      <c r="J64" s="94" t="str">
        <f t="shared" si="14"/>
        <v/>
      </c>
      <c r="K64" s="98" t="str">
        <f t="shared" si="9"/>
        <v/>
      </c>
      <c r="L64" s="61" t="str">
        <f t="shared" si="3"/>
        <v/>
      </c>
      <c r="M64" s="67"/>
    </row>
    <row r="65" spans="1:13" x14ac:dyDescent="0.25">
      <c r="A65" s="53">
        <v>47</v>
      </c>
      <c r="B65" s="62">
        <f t="shared" si="4"/>
        <v>44973</v>
      </c>
      <c r="C65" s="109">
        <f t="shared" si="13"/>
        <v>92.881578947368524</v>
      </c>
      <c r="E65" s="63"/>
      <c r="F65" s="64" t="str">
        <f t="shared" si="6"/>
        <v/>
      </c>
      <c r="G65" s="65" t="str">
        <f t="shared" si="7"/>
        <v/>
      </c>
      <c r="H65" s="68" t="str">
        <f t="shared" si="0"/>
        <v/>
      </c>
      <c r="I65" s="98" t="str">
        <f t="shared" si="9"/>
        <v/>
      </c>
      <c r="J65" s="94" t="str">
        <f t="shared" si="14"/>
        <v/>
      </c>
      <c r="K65" s="98" t="str">
        <f t="shared" si="9"/>
        <v/>
      </c>
      <c r="L65" s="61" t="str">
        <f t="shared" si="3"/>
        <v/>
      </c>
      <c r="M65" s="67"/>
    </row>
    <row r="66" spans="1:13" x14ac:dyDescent="0.25">
      <c r="A66" s="53">
        <v>48</v>
      </c>
      <c r="B66" s="62">
        <f t="shared" si="4"/>
        <v>44974</v>
      </c>
      <c r="C66" s="109">
        <f t="shared" si="13"/>
        <v>92.835526315789579</v>
      </c>
      <c r="E66" s="63"/>
      <c r="F66" s="64" t="str">
        <f t="shared" si="6"/>
        <v/>
      </c>
      <c r="G66" s="65" t="str">
        <f t="shared" si="7"/>
        <v/>
      </c>
      <c r="H66" s="68" t="str">
        <f t="shared" si="0"/>
        <v/>
      </c>
      <c r="I66" s="98" t="str">
        <f t="shared" si="9"/>
        <v/>
      </c>
      <c r="J66" s="94" t="str">
        <f t="shared" si="14"/>
        <v/>
      </c>
      <c r="K66" s="98" t="str">
        <f t="shared" si="9"/>
        <v/>
      </c>
      <c r="L66" s="61" t="str">
        <f t="shared" si="3"/>
        <v/>
      </c>
      <c r="M66" s="67"/>
    </row>
    <row r="67" spans="1:13" x14ac:dyDescent="0.25">
      <c r="A67" s="53">
        <v>49</v>
      </c>
      <c r="B67" s="62">
        <f t="shared" si="4"/>
        <v>44975</v>
      </c>
      <c r="C67" s="109">
        <f t="shared" si="13"/>
        <v>92.789473684210634</v>
      </c>
      <c r="E67" s="63"/>
      <c r="F67" s="64" t="str">
        <f t="shared" si="6"/>
        <v/>
      </c>
      <c r="G67" s="65" t="str">
        <f t="shared" si="7"/>
        <v/>
      </c>
      <c r="H67" s="68" t="str">
        <f t="shared" si="0"/>
        <v/>
      </c>
      <c r="I67" s="98" t="str">
        <f t="shared" si="9"/>
        <v/>
      </c>
      <c r="J67" s="94" t="str">
        <f t="shared" si="14"/>
        <v/>
      </c>
      <c r="K67" s="98" t="str">
        <f t="shared" si="9"/>
        <v/>
      </c>
      <c r="L67" s="61" t="str">
        <f t="shared" si="3"/>
        <v/>
      </c>
      <c r="M67" s="67"/>
    </row>
    <row r="68" spans="1:13" x14ac:dyDescent="0.25">
      <c r="A68" s="53">
        <v>50</v>
      </c>
      <c r="B68" s="62">
        <f t="shared" si="4"/>
        <v>44976</v>
      </c>
      <c r="C68" s="109">
        <f t="shared" si="13"/>
        <v>92.743421052631689</v>
      </c>
      <c r="E68" s="63"/>
      <c r="F68" s="64" t="str">
        <f t="shared" si="6"/>
        <v/>
      </c>
      <c r="G68" s="65" t="str">
        <f t="shared" si="7"/>
        <v/>
      </c>
      <c r="H68" s="68" t="str">
        <f t="shared" si="0"/>
        <v/>
      </c>
      <c r="I68" s="98" t="str">
        <f t="shared" si="9"/>
        <v/>
      </c>
      <c r="J68" s="94" t="str">
        <f t="shared" si="14"/>
        <v/>
      </c>
      <c r="K68" s="98" t="str">
        <f t="shared" si="9"/>
        <v/>
      </c>
      <c r="L68" s="61" t="str">
        <f t="shared" si="3"/>
        <v/>
      </c>
      <c r="M68" s="67"/>
    </row>
    <row r="69" spans="1:13" x14ac:dyDescent="0.25">
      <c r="A69" s="53">
        <v>51</v>
      </c>
      <c r="B69" s="62">
        <f t="shared" si="4"/>
        <v>44977</v>
      </c>
      <c r="C69" s="109">
        <f t="shared" si="13"/>
        <v>92.697368421052744</v>
      </c>
      <c r="E69" s="63"/>
      <c r="F69" s="64" t="str">
        <f t="shared" si="6"/>
        <v/>
      </c>
      <c r="G69" s="65" t="str">
        <f t="shared" si="7"/>
        <v/>
      </c>
      <c r="H69" s="68" t="str">
        <f t="shared" si="0"/>
        <v/>
      </c>
      <c r="I69" s="98" t="str">
        <f t="shared" si="9"/>
        <v/>
      </c>
      <c r="J69" s="94" t="str">
        <f t="shared" si="14"/>
        <v/>
      </c>
      <c r="K69" s="98" t="str">
        <f t="shared" si="9"/>
        <v/>
      </c>
      <c r="L69" s="61" t="str">
        <f t="shared" si="3"/>
        <v/>
      </c>
      <c r="M69" s="67"/>
    </row>
    <row r="70" spans="1:13" x14ac:dyDescent="0.25">
      <c r="A70" s="53">
        <v>52</v>
      </c>
      <c r="B70" s="62">
        <f t="shared" si="4"/>
        <v>44978</v>
      </c>
      <c r="C70" s="109">
        <f t="shared" si="13"/>
        <v>92.651315789473799</v>
      </c>
      <c r="E70" s="63"/>
      <c r="F70" s="64" t="str">
        <f t="shared" si="6"/>
        <v/>
      </c>
      <c r="G70" s="65" t="str">
        <f t="shared" si="7"/>
        <v/>
      </c>
      <c r="H70" s="68" t="str">
        <f t="shared" si="0"/>
        <v/>
      </c>
      <c r="I70" s="98" t="str">
        <f t="shared" si="9"/>
        <v/>
      </c>
      <c r="J70" s="94" t="str">
        <f t="shared" si="14"/>
        <v/>
      </c>
      <c r="K70" s="98" t="str">
        <f t="shared" si="9"/>
        <v/>
      </c>
      <c r="L70" s="61" t="str">
        <f t="shared" si="3"/>
        <v/>
      </c>
      <c r="M70" s="67"/>
    </row>
    <row r="71" spans="1:13" x14ac:dyDescent="0.25">
      <c r="A71" s="53">
        <v>53</v>
      </c>
      <c r="B71" s="62">
        <f t="shared" si="4"/>
        <v>44979</v>
      </c>
      <c r="C71" s="109">
        <f t="shared" si="13"/>
        <v>92.605263157894854</v>
      </c>
      <c r="E71" s="63"/>
      <c r="F71" s="64" t="str">
        <f t="shared" si="6"/>
        <v/>
      </c>
      <c r="G71" s="65" t="str">
        <f t="shared" si="7"/>
        <v/>
      </c>
      <c r="H71" s="68" t="str">
        <f t="shared" si="0"/>
        <v/>
      </c>
      <c r="I71" s="98" t="str">
        <f t="shared" si="9"/>
        <v/>
      </c>
      <c r="J71" s="94" t="str">
        <f t="shared" si="14"/>
        <v/>
      </c>
      <c r="K71" s="98" t="str">
        <f t="shared" si="9"/>
        <v/>
      </c>
      <c r="L71" s="61" t="str">
        <f t="shared" si="3"/>
        <v/>
      </c>
      <c r="M71" s="67"/>
    </row>
    <row r="72" spans="1:13" x14ac:dyDescent="0.25">
      <c r="A72" s="53">
        <v>54</v>
      </c>
      <c r="B72" s="62">
        <f t="shared" si="4"/>
        <v>44980</v>
      </c>
      <c r="C72" s="109">
        <f t="shared" si="13"/>
        <v>92.559210526315908</v>
      </c>
      <c r="E72" s="63"/>
      <c r="F72" s="64" t="str">
        <f t="shared" si="6"/>
        <v/>
      </c>
      <c r="G72" s="65" t="str">
        <f t="shared" si="7"/>
        <v/>
      </c>
      <c r="H72" s="68" t="str">
        <f t="shared" si="0"/>
        <v/>
      </c>
      <c r="I72" s="98" t="str">
        <f t="shared" si="9"/>
        <v/>
      </c>
      <c r="J72" s="94" t="str">
        <f t="shared" si="14"/>
        <v/>
      </c>
      <c r="K72" s="98" t="str">
        <f t="shared" si="9"/>
        <v/>
      </c>
      <c r="L72" s="61" t="str">
        <f t="shared" si="3"/>
        <v/>
      </c>
      <c r="M72" s="67"/>
    </row>
    <row r="73" spans="1:13" x14ac:dyDescent="0.25">
      <c r="A73" s="53">
        <v>55</v>
      </c>
      <c r="B73" s="62">
        <f t="shared" si="4"/>
        <v>44981</v>
      </c>
      <c r="C73" s="109">
        <f t="shared" si="13"/>
        <v>92.513157894736963</v>
      </c>
      <c r="E73" s="63"/>
      <c r="F73" s="64" t="str">
        <f t="shared" si="6"/>
        <v/>
      </c>
      <c r="G73" s="65" t="str">
        <f t="shared" si="7"/>
        <v/>
      </c>
      <c r="H73" s="68" t="str">
        <f t="shared" si="0"/>
        <v/>
      </c>
      <c r="I73" s="98" t="str">
        <f t="shared" si="9"/>
        <v/>
      </c>
      <c r="J73" s="94" t="str">
        <f t="shared" si="14"/>
        <v/>
      </c>
      <c r="K73" s="98" t="str">
        <f t="shared" si="9"/>
        <v/>
      </c>
      <c r="L73" s="61" t="str">
        <f t="shared" si="3"/>
        <v/>
      </c>
      <c r="M73" s="67"/>
    </row>
    <row r="74" spans="1:13" x14ac:dyDescent="0.25">
      <c r="A74" s="53">
        <v>56</v>
      </c>
      <c r="B74" s="62">
        <f t="shared" si="4"/>
        <v>44982</v>
      </c>
      <c r="C74" s="109">
        <f t="shared" si="13"/>
        <v>92.467105263158018</v>
      </c>
      <c r="E74" s="63"/>
      <c r="F74" s="64" t="str">
        <f t="shared" si="6"/>
        <v/>
      </c>
      <c r="G74" s="65" t="str">
        <f t="shared" si="7"/>
        <v/>
      </c>
      <c r="H74" s="68" t="str">
        <f t="shared" si="0"/>
        <v/>
      </c>
      <c r="I74" s="98" t="str">
        <f t="shared" si="9"/>
        <v/>
      </c>
      <c r="J74" s="94" t="str">
        <f t="shared" si="14"/>
        <v/>
      </c>
      <c r="K74" s="98" t="str">
        <f t="shared" si="9"/>
        <v/>
      </c>
      <c r="L74" s="61" t="str">
        <f t="shared" si="3"/>
        <v/>
      </c>
      <c r="M74" s="67"/>
    </row>
    <row r="75" spans="1:13" x14ac:dyDescent="0.25">
      <c r="A75" s="53">
        <v>57</v>
      </c>
      <c r="B75" s="62">
        <f t="shared" si="4"/>
        <v>44983</v>
      </c>
      <c r="C75" s="109">
        <f t="shared" si="13"/>
        <v>92.421052631579073</v>
      </c>
      <c r="E75" s="63"/>
      <c r="F75" s="64" t="str">
        <f t="shared" si="6"/>
        <v/>
      </c>
      <c r="G75" s="65" t="str">
        <f t="shared" si="7"/>
        <v/>
      </c>
      <c r="H75" s="68" t="str">
        <f t="shared" si="0"/>
        <v/>
      </c>
      <c r="I75" s="98" t="str">
        <f t="shared" si="9"/>
        <v/>
      </c>
      <c r="J75" s="94" t="str">
        <f t="shared" si="14"/>
        <v/>
      </c>
      <c r="K75" s="98" t="str">
        <f t="shared" si="9"/>
        <v/>
      </c>
      <c r="L75" s="61" t="str">
        <f t="shared" si="3"/>
        <v/>
      </c>
      <c r="M75" s="67"/>
    </row>
    <row r="76" spans="1:13" x14ac:dyDescent="0.25">
      <c r="A76" s="53">
        <v>58</v>
      </c>
      <c r="B76" s="62">
        <f t="shared" si="4"/>
        <v>44984</v>
      </c>
      <c r="C76" s="109">
        <f t="shared" si="13"/>
        <v>92.375000000000128</v>
      </c>
      <c r="E76" s="63"/>
      <c r="F76" s="64" t="str">
        <f t="shared" si="6"/>
        <v/>
      </c>
      <c r="G76" s="65" t="str">
        <f t="shared" si="7"/>
        <v/>
      </c>
      <c r="H76" s="68" t="str">
        <f t="shared" si="0"/>
        <v/>
      </c>
      <c r="I76" s="98" t="str">
        <f t="shared" si="9"/>
        <v/>
      </c>
      <c r="J76" s="94" t="str">
        <f t="shared" si="14"/>
        <v/>
      </c>
      <c r="K76" s="98" t="str">
        <f t="shared" si="9"/>
        <v/>
      </c>
      <c r="L76" s="61" t="str">
        <f t="shared" si="3"/>
        <v/>
      </c>
      <c r="M76" s="67"/>
    </row>
    <row r="77" spans="1:13" x14ac:dyDescent="0.25">
      <c r="A77" s="53">
        <v>59</v>
      </c>
      <c r="B77" s="62">
        <f t="shared" si="4"/>
        <v>44985</v>
      </c>
      <c r="C77" s="109">
        <f t="shared" si="13"/>
        <v>92.328947368421183</v>
      </c>
      <c r="E77" s="63"/>
      <c r="F77" s="64" t="str">
        <f t="shared" si="6"/>
        <v/>
      </c>
      <c r="G77" s="65" t="str">
        <f t="shared" si="7"/>
        <v/>
      </c>
      <c r="H77" s="68" t="str">
        <f t="shared" si="0"/>
        <v/>
      </c>
      <c r="I77" s="98" t="str">
        <f t="shared" si="9"/>
        <v/>
      </c>
      <c r="J77" s="94" t="str">
        <f t="shared" si="14"/>
        <v/>
      </c>
      <c r="K77" s="98" t="str">
        <f t="shared" si="9"/>
        <v/>
      </c>
      <c r="L77" s="61" t="str">
        <f t="shared" si="3"/>
        <v/>
      </c>
      <c r="M77" s="67"/>
    </row>
    <row r="78" spans="1:13" x14ac:dyDescent="0.25">
      <c r="A78" s="53">
        <v>60</v>
      </c>
      <c r="B78" s="62">
        <f t="shared" si="4"/>
        <v>44986</v>
      </c>
      <c r="C78" s="109">
        <f t="shared" si="13"/>
        <v>92.282894736842238</v>
      </c>
      <c r="E78" s="63"/>
      <c r="F78" s="64" t="str">
        <f t="shared" si="6"/>
        <v/>
      </c>
      <c r="G78" s="65" t="str">
        <f t="shared" si="7"/>
        <v/>
      </c>
      <c r="H78" s="68" t="str">
        <f t="shared" si="0"/>
        <v/>
      </c>
      <c r="I78" s="98" t="str">
        <f t="shared" si="9"/>
        <v/>
      </c>
      <c r="J78" s="94" t="str">
        <f t="shared" si="14"/>
        <v/>
      </c>
      <c r="K78" s="98" t="str">
        <f t="shared" si="9"/>
        <v/>
      </c>
      <c r="L78" s="61" t="str">
        <f t="shared" si="3"/>
        <v/>
      </c>
      <c r="M78" s="67"/>
    </row>
    <row r="79" spans="1:13" x14ac:dyDescent="0.25">
      <c r="A79" s="53">
        <v>61</v>
      </c>
      <c r="B79" s="62">
        <f t="shared" si="4"/>
        <v>44987</v>
      </c>
      <c r="C79" s="109">
        <f t="shared" si="13"/>
        <v>92.236842105263293</v>
      </c>
      <c r="E79" s="63"/>
      <c r="F79" s="64" t="str">
        <f t="shared" si="6"/>
        <v/>
      </c>
      <c r="G79" s="65" t="str">
        <f t="shared" si="7"/>
        <v/>
      </c>
      <c r="H79" s="68" t="str">
        <f t="shared" si="0"/>
        <v/>
      </c>
      <c r="I79" s="98" t="str">
        <f t="shared" si="9"/>
        <v/>
      </c>
      <c r="J79" s="94" t="str">
        <f t="shared" si="14"/>
        <v/>
      </c>
      <c r="K79" s="98" t="str">
        <f t="shared" si="9"/>
        <v/>
      </c>
      <c r="L79" s="61" t="str">
        <f t="shared" si="3"/>
        <v/>
      </c>
      <c r="M79" s="67"/>
    </row>
    <row r="80" spans="1:13" x14ac:dyDescent="0.25">
      <c r="A80" s="53">
        <v>62</v>
      </c>
      <c r="B80" s="62">
        <f t="shared" si="4"/>
        <v>44988</v>
      </c>
      <c r="C80" s="109">
        <f t="shared" si="13"/>
        <v>92.190789473684347</v>
      </c>
      <c r="E80" s="63"/>
      <c r="F80" s="64" t="str">
        <f t="shared" si="6"/>
        <v/>
      </c>
      <c r="G80" s="65" t="str">
        <f t="shared" si="7"/>
        <v/>
      </c>
      <c r="H80" s="68" t="str">
        <f t="shared" si="0"/>
        <v/>
      </c>
      <c r="I80" s="98" t="str">
        <f t="shared" si="9"/>
        <v/>
      </c>
      <c r="J80" s="94" t="str">
        <f t="shared" si="14"/>
        <v/>
      </c>
      <c r="K80" s="98" t="str">
        <f t="shared" si="9"/>
        <v/>
      </c>
      <c r="L80" s="61" t="str">
        <f t="shared" si="3"/>
        <v/>
      </c>
      <c r="M80" s="67"/>
    </row>
    <row r="81" spans="1:13" x14ac:dyDescent="0.25">
      <c r="A81" s="53">
        <v>63</v>
      </c>
      <c r="B81" s="62">
        <f t="shared" si="4"/>
        <v>44989</v>
      </c>
      <c r="C81" s="109">
        <f t="shared" si="13"/>
        <v>92.144736842105402</v>
      </c>
      <c r="E81" s="63"/>
      <c r="F81" s="64" t="str">
        <f t="shared" si="6"/>
        <v/>
      </c>
      <c r="G81" s="65" t="str">
        <f t="shared" si="7"/>
        <v/>
      </c>
      <c r="H81" s="68" t="str">
        <f t="shared" si="0"/>
        <v/>
      </c>
      <c r="I81" s="98" t="str">
        <f t="shared" si="9"/>
        <v/>
      </c>
      <c r="J81" s="94" t="str">
        <f t="shared" si="14"/>
        <v/>
      </c>
      <c r="K81" s="98" t="str">
        <f t="shared" si="9"/>
        <v/>
      </c>
      <c r="L81" s="61" t="str">
        <f t="shared" si="3"/>
        <v/>
      </c>
      <c r="M81" s="67"/>
    </row>
    <row r="82" spans="1:13" x14ac:dyDescent="0.25">
      <c r="A82" s="53">
        <v>64</v>
      </c>
      <c r="B82" s="62">
        <f t="shared" si="4"/>
        <v>44990</v>
      </c>
      <c r="C82" s="109">
        <f t="shared" si="13"/>
        <v>92.098684210526457</v>
      </c>
      <c r="E82" s="63"/>
      <c r="F82" s="64" t="str">
        <f t="shared" si="6"/>
        <v/>
      </c>
      <c r="G82" s="65" t="str">
        <f t="shared" si="7"/>
        <v/>
      </c>
      <c r="H82" s="68" t="str">
        <f t="shared" si="0"/>
        <v/>
      </c>
      <c r="I82" s="98" t="str">
        <f t="shared" si="9"/>
        <v/>
      </c>
      <c r="J82" s="94" t="str">
        <f t="shared" si="14"/>
        <v/>
      </c>
      <c r="K82" s="98" t="str">
        <f t="shared" si="9"/>
        <v/>
      </c>
      <c r="L82" s="61" t="str">
        <f t="shared" si="3"/>
        <v/>
      </c>
      <c r="M82" s="67"/>
    </row>
    <row r="83" spans="1:13" x14ac:dyDescent="0.25">
      <c r="A83" s="53">
        <v>65</v>
      </c>
      <c r="B83" s="62">
        <f t="shared" si="4"/>
        <v>44991</v>
      </c>
      <c r="C83" s="109">
        <f t="shared" si="13"/>
        <v>92.052631578947512</v>
      </c>
      <c r="E83" s="63"/>
      <c r="F83" s="64" t="str">
        <f t="shared" si="6"/>
        <v/>
      </c>
      <c r="G83" s="65" t="str">
        <f t="shared" si="7"/>
        <v/>
      </c>
      <c r="H83" s="68" t="str">
        <f t="shared" ref="H83:H114" si="15">IF(ISERROR(IF(ISBLANK(E83),"",E83-$C$8)),"",IF(ISBLANK(E83),"",E83-$C$8))</f>
        <v/>
      </c>
      <c r="I83" s="98" t="str">
        <f t="shared" ref="I83:K138" si="16">IF(H83&lt;&gt;"","Kg","")</f>
        <v/>
      </c>
      <c r="J83" s="94" t="str">
        <f t="shared" si="14"/>
        <v/>
      </c>
      <c r="K83" s="98" t="str">
        <f t="shared" si="16"/>
        <v/>
      </c>
      <c r="L83" s="61" t="str">
        <f t="shared" ref="L83:L114" si="17">IF(ISERROR(IF((H83/-$C$12)&lt;0,"",H83/-$C$12)),"",IF((H83/-$C$12)&lt;0,"",H83/-$C$12))</f>
        <v/>
      </c>
      <c r="M83" s="67"/>
    </row>
    <row r="84" spans="1:13" x14ac:dyDescent="0.25">
      <c r="A84" s="53">
        <v>66</v>
      </c>
      <c r="B84" s="62">
        <f t="shared" ref="B84:B115" si="18">IF(ISERROR(IF(A84&lt;=$C$6,B83+1,"")),"",IF(A84&lt;=$C$6,B83+1,""))</f>
        <v>44992</v>
      </c>
      <c r="C84" s="109">
        <f t="shared" ref="C84:C115" si="19">IF(ISERROR(IF(A84&lt;=$C$6,C83-$C$14,"")),"",IF(A84&lt;=$C$6,C83-$C$14,""))</f>
        <v>92.006578947368567</v>
      </c>
      <c r="E84" s="63"/>
      <c r="F84" s="64" t="str">
        <f t="shared" ref="F84:F138" si="20">IF(ISBLANK(E84),"",(E84/((175/100)^2)))</f>
        <v/>
      </c>
      <c r="G84" s="65" t="str">
        <f t="shared" ref="G84:G138" si="21">IF(ISBLANK(E84),"",IF(AND(F84&gt;=30,F84&gt;40),"Obésité morbide",IF(AND(F84&gt;=30,F84&lt;=39.9),"Obésité",IF(AND(F84&gt;=25,F84&lt;=29.9),"Surpoids",IF(AND(F84&gt;=18.5,F84&lt;=24.9),"Poids normal",IF(F84&gt;18.5,"Poids insuffisant",""))))))</f>
        <v/>
      </c>
      <c r="H84" s="68" t="str">
        <f t="shared" si="15"/>
        <v/>
      </c>
      <c r="I84" s="98" t="str">
        <f t="shared" si="16"/>
        <v/>
      </c>
      <c r="J84" s="94" t="str">
        <f t="shared" si="14"/>
        <v/>
      </c>
      <c r="K84" s="98" t="str">
        <f t="shared" si="16"/>
        <v/>
      </c>
      <c r="L84" s="61" t="str">
        <f t="shared" si="17"/>
        <v/>
      </c>
      <c r="M84" s="67"/>
    </row>
    <row r="85" spans="1:13" x14ac:dyDescent="0.25">
      <c r="A85" s="53">
        <v>67</v>
      </c>
      <c r="B85" s="62">
        <f t="shared" si="18"/>
        <v>44993</v>
      </c>
      <c r="C85" s="109">
        <f t="shared" si="19"/>
        <v>91.960526315789622</v>
      </c>
      <c r="E85" s="63"/>
      <c r="F85" s="64" t="str">
        <f t="shared" si="20"/>
        <v/>
      </c>
      <c r="G85" s="65" t="str">
        <f t="shared" si="21"/>
        <v/>
      </c>
      <c r="H85" s="68" t="str">
        <f t="shared" si="15"/>
        <v/>
      </c>
      <c r="I85" s="98" t="str">
        <f t="shared" si="16"/>
        <v/>
      </c>
      <c r="J85" s="94" t="str">
        <f t="shared" ref="J85:J116" si="22">IF(ISERROR(IF(ISBLANK(E85),"",E85-C85)),"",IF(ISBLANK(E85),"",E85-C85))</f>
        <v/>
      </c>
      <c r="K85" s="98" t="str">
        <f t="shared" si="16"/>
        <v/>
      </c>
      <c r="L85" s="61" t="str">
        <f t="shared" si="17"/>
        <v/>
      </c>
      <c r="M85" s="67"/>
    </row>
    <row r="86" spans="1:13" x14ac:dyDescent="0.25">
      <c r="A86" s="53">
        <v>68</v>
      </c>
      <c r="B86" s="62">
        <f t="shared" si="18"/>
        <v>44994</v>
      </c>
      <c r="C86" s="109">
        <f t="shared" si="19"/>
        <v>91.914473684210677</v>
      </c>
      <c r="E86" s="63"/>
      <c r="F86" s="64" t="str">
        <f t="shared" si="20"/>
        <v/>
      </c>
      <c r="G86" s="65" t="str">
        <f t="shared" si="21"/>
        <v/>
      </c>
      <c r="H86" s="68" t="str">
        <f t="shared" si="15"/>
        <v/>
      </c>
      <c r="I86" s="98" t="str">
        <f t="shared" si="16"/>
        <v/>
      </c>
      <c r="J86" s="94" t="str">
        <f t="shared" si="22"/>
        <v/>
      </c>
      <c r="K86" s="98" t="str">
        <f t="shared" si="16"/>
        <v/>
      </c>
      <c r="L86" s="61" t="str">
        <f t="shared" si="17"/>
        <v/>
      </c>
      <c r="M86" s="67"/>
    </row>
    <row r="87" spans="1:13" x14ac:dyDescent="0.25">
      <c r="A87" s="53">
        <v>69</v>
      </c>
      <c r="B87" s="62">
        <f t="shared" si="18"/>
        <v>44995</v>
      </c>
      <c r="C87" s="109">
        <f t="shared" si="19"/>
        <v>91.868421052631732</v>
      </c>
      <c r="E87" s="63"/>
      <c r="F87" s="64" t="str">
        <f t="shared" si="20"/>
        <v/>
      </c>
      <c r="G87" s="65" t="str">
        <f t="shared" si="21"/>
        <v/>
      </c>
      <c r="H87" s="68" t="str">
        <f t="shared" si="15"/>
        <v/>
      </c>
      <c r="I87" s="98" t="str">
        <f t="shared" si="16"/>
        <v/>
      </c>
      <c r="J87" s="94" t="str">
        <f t="shared" si="22"/>
        <v/>
      </c>
      <c r="K87" s="98" t="str">
        <f t="shared" si="16"/>
        <v/>
      </c>
      <c r="L87" s="61" t="str">
        <f t="shared" si="17"/>
        <v/>
      </c>
      <c r="M87" s="67"/>
    </row>
    <row r="88" spans="1:13" x14ac:dyDescent="0.25">
      <c r="A88" s="53">
        <v>70</v>
      </c>
      <c r="B88" s="62">
        <f t="shared" si="18"/>
        <v>44996</v>
      </c>
      <c r="C88" s="109">
        <f t="shared" si="19"/>
        <v>91.822368421052786</v>
      </c>
      <c r="E88" s="63"/>
      <c r="F88" s="64" t="str">
        <f t="shared" si="20"/>
        <v/>
      </c>
      <c r="G88" s="65" t="str">
        <f t="shared" si="21"/>
        <v/>
      </c>
      <c r="H88" s="68" t="str">
        <f t="shared" si="15"/>
        <v/>
      </c>
      <c r="I88" s="98" t="str">
        <f t="shared" si="16"/>
        <v/>
      </c>
      <c r="J88" s="94" t="str">
        <f t="shared" si="22"/>
        <v/>
      </c>
      <c r="K88" s="98" t="str">
        <f t="shared" si="16"/>
        <v/>
      </c>
      <c r="L88" s="61" t="str">
        <f t="shared" si="17"/>
        <v/>
      </c>
      <c r="M88" s="67"/>
    </row>
    <row r="89" spans="1:13" x14ac:dyDescent="0.25">
      <c r="A89" s="53">
        <v>71</v>
      </c>
      <c r="B89" s="62">
        <f t="shared" si="18"/>
        <v>44997</v>
      </c>
      <c r="C89" s="109">
        <f t="shared" si="19"/>
        <v>91.776315789473841</v>
      </c>
      <c r="E89" s="63"/>
      <c r="F89" s="64" t="str">
        <f t="shared" si="20"/>
        <v/>
      </c>
      <c r="G89" s="65" t="str">
        <f t="shared" si="21"/>
        <v/>
      </c>
      <c r="H89" s="68" t="str">
        <f t="shared" si="15"/>
        <v/>
      </c>
      <c r="I89" s="98" t="str">
        <f t="shared" si="16"/>
        <v/>
      </c>
      <c r="J89" s="94" t="str">
        <f t="shared" si="22"/>
        <v/>
      </c>
      <c r="K89" s="98" t="str">
        <f t="shared" si="16"/>
        <v/>
      </c>
      <c r="L89" s="61" t="str">
        <f t="shared" si="17"/>
        <v/>
      </c>
      <c r="M89" s="67"/>
    </row>
    <row r="90" spans="1:13" x14ac:dyDescent="0.25">
      <c r="A90" s="53">
        <v>72</v>
      </c>
      <c r="B90" s="62">
        <f t="shared" si="18"/>
        <v>44998</v>
      </c>
      <c r="C90" s="109">
        <f t="shared" si="19"/>
        <v>91.730263157894896</v>
      </c>
      <c r="E90" s="63"/>
      <c r="F90" s="64" t="str">
        <f t="shared" si="20"/>
        <v/>
      </c>
      <c r="G90" s="65" t="str">
        <f t="shared" si="21"/>
        <v/>
      </c>
      <c r="H90" s="68" t="str">
        <f t="shared" si="15"/>
        <v/>
      </c>
      <c r="I90" s="98" t="str">
        <f t="shared" si="16"/>
        <v/>
      </c>
      <c r="J90" s="94" t="str">
        <f t="shared" si="22"/>
        <v/>
      </c>
      <c r="K90" s="98" t="str">
        <f t="shared" si="16"/>
        <v/>
      </c>
      <c r="L90" s="61" t="str">
        <f t="shared" si="17"/>
        <v/>
      </c>
      <c r="M90" s="67"/>
    </row>
    <row r="91" spans="1:13" x14ac:dyDescent="0.25">
      <c r="A91" s="53">
        <v>73</v>
      </c>
      <c r="B91" s="62">
        <f t="shared" si="18"/>
        <v>44999</v>
      </c>
      <c r="C91" s="109">
        <f t="shared" si="19"/>
        <v>91.684210526315951</v>
      </c>
      <c r="E91" s="63"/>
      <c r="F91" s="64" t="str">
        <f t="shared" si="20"/>
        <v/>
      </c>
      <c r="G91" s="65" t="str">
        <f t="shared" si="21"/>
        <v/>
      </c>
      <c r="H91" s="68" t="str">
        <f t="shared" si="15"/>
        <v/>
      </c>
      <c r="I91" s="98" t="str">
        <f t="shared" si="16"/>
        <v/>
      </c>
      <c r="J91" s="94" t="str">
        <f t="shared" si="22"/>
        <v/>
      </c>
      <c r="K91" s="98" t="str">
        <f t="shared" si="16"/>
        <v/>
      </c>
      <c r="L91" s="61" t="str">
        <f t="shared" si="17"/>
        <v/>
      </c>
      <c r="M91" s="67"/>
    </row>
    <row r="92" spans="1:13" x14ac:dyDescent="0.25">
      <c r="A92" s="53">
        <v>74</v>
      </c>
      <c r="B92" s="62">
        <f t="shared" si="18"/>
        <v>45000</v>
      </c>
      <c r="C92" s="109">
        <f t="shared" si="19"/>
        <v>91.638157894737006</v>
      </c>
      <c r="E92" s="63"/>
      <c r="F92" s="64" t="str">
        <f t="shared" si="20"/>
        <v/>
      </c>
      <c r="G92" s="65" t="str">
        <f t="shared" si="21"/>
        <v/>
      </c>
      <c r="H92" s="68" t="str">
        <f t="shared" si="15"/>
        <v/>
      </c>
      <c r="I92" s="98" t="str">
        <f t="shared" si="16"/>
        <v/>
      </c>
      <c r="J92" s="94" t="str">
        <f t="shared" si="22"/>
        <v/>
      </c>
      <c r="K92" s="98" t="str">
        <f t="shared" si="16"/>
        <v/>
      </c>
      <c r="L92" s="61" t="str">
        <f t="shared" si="17"/>
        <v/>
      </c>
      <c r="M92" s="67"/>
    </row>
    <row r="93" spans="1:13" x14ac:dyDescent="0.25">
      <c r="A93" s="53">
        <v>75</v>
      </c>
      <c r="B93" s="62">
        <f t="shared" si="18"/>
        <v>45001</v>
      </c>
      <c r="C93" s="109">
        <f t="shared" si="19"/>
        <v>91.592105263158061</v>
      </c>
      <c r="E93" s="63"/>
      <c r="F93" s="64" t="str">
        <f t="shared" si="20"/>
        <v/>
      </c>
      <c r="G93" s="65" t="str">
        <f t="shared" si="21"/>
        <v/>
      </c>
      <c r="H93" s="68" t="str">
        <f t="shared" si="15"/>
        <v/>
      </c>
      <c r="I93" s="98" t="str">
        <f t="shared" si="16"/>
        <v/>
      </c>
      <c r="J93" s="94" t="str">
        <f t="shared" si="22"/>
        <v/>
      </c>
      <c r="K93" s="98" t="str">
        <f t="shared" si="16"/>
        <v/>
      </c>
      <c r="L93" s="61" t="str">
        <f t="shared" si="17"/>
        <v/>
      </c>
      <c r="M93" s="67"/>
    </row>
    <row r="94" spans="1:13" x14ac:dyDescent="0.25">
      <c r="A94" s="53">
        <v>76</v>
      </c>
      <c r="B94" s="62">
        <f t="shared" si="18"/>
        <v>45002</v>
      </c>
      <c r="C94" s="109">
        <f t="shared" si="19"/>
        <v>91.546052631579116</v>
      </c>
      <c r="E94" s="63"/>
      <c r="F94" s="64" t="str">
        <f t="shared" si="20"/>
        <v/>
      </c>
      <c r="G94" s="65" t="str">
        <f t="shared" si="21"/>
        <v/>
      </c>
      <c r="H94" s="68" t="str">
        <f t="shared" si="15"/>
        <v/>
      </c>
      <c r="I94" s="98" t="str">
        <f t="shared" si="16"/>
        <v/>
      </c>
      <c r="J94" s="94" t="str">
        <f t="shared" si="22"/>
        <v/>
      </c>
      <c r="K94" s="98" t="str">
        <f t="shared" si="16"/>
        <v/>
      </c>
      <c r="L94" s="61" t="str">
        <f t="shared" si="17"/>
        <v/>
      </c>
      <c r="M94" s="67"/>
    </row>
    <row r="95" spans="1:13" x14ac:dyDescent="0.25">
      <c r="A95" s="53">
        <v>77</v>
      </c>
      <c r="B95" s="62">
        <f t="shared" si="18"/>
        <v>45003</v>
      </c>
      <c r="C95" s="109">
        <f t="shared" si="19"/>
        <v>91.500000000000171</v>
      </c>
      <c r="E95" s="63"/>
      <c r="F95" s="64" t="str">
        <f t="shared" si="20"/>
        <v/>
      </c>
      <c r="G95" s="65" t="str">
        <f t="shared" si="21"/>
        <v/>
      </c>
      <c r="H95" s="68" t="str">
        <f t="shared" si="15"/>
        <v/>
      </c>
      <c r="I95" s="98" t="str">
        <f t="shared" si="16"/>
        <v/>
      </c>
      <c r="J95" s="94" t="str">
        <f t="shared" si="22"/>
        <v/>
      </c>
      <c r="K95" s="98" t="str">
        <f t="shared" si="16"/>
        <v/>
      </c>
      <c r="L95" s="61" t="str">
        <f t="shared" si="17"/>
        <v/>
      </c>
      <c r="M95" s="67"/>
    </row>
    <row r="96" spans="1:13" x14ac:dyDescent="0.25">
      <c r="A96" s="53">
        <v>78</v>
      </c>
      <c r="B96" s="62">
        <f t="shared" si="18"/>
        <v>45004</v>
      </c>
      <c r="C96" s="109">
        <f t="shared" si="19"/>
        <v>91.453947368421225</v>
      </c>
      <c r="E96" s="63"/>
      <c r="F96" s="64" t="str">
        <f t="shared" si="20"/>
        <v/>
      </c>
      <c r="G96" s="65" t="str">
        <f t="shared" si="21"/>
        <v/>
      </c>
      <c r="H96" s="68" t="str">
        <f t="shared" si="15"/>
        <v/>
      </c>
      <c r="I96" s="98" t="str">
        <f t="shared" si="16"/>
        <v/>
      </c>
      <c r="J96" s="94" t="str">
        <f t="shared" si="22"/>
        <v/>
      </c>
      <c r="K96" s="98" t="str">
        <f t="shared" si="16"/>
        <v/>
      </c>
      <c r="L96" s="61" t="str">
        <f t="shared" si="17"/>
        <v/>
      </c>
      <c r="M96" s="67"/>
    </row>
    <row r="97" spans="1:13" x14ac:dyDescent="0.25">
      <c r="A97" s="53">
        <v>79</v>
      </c>
      <c r="B97" s="62">
        <f t="shared" si="18"/>
        <v>45005</v>
      </c>
      <c r="C97" s="109">
        <f t="shared" si="19"/>
        <v>91.40789473684228</v>
      </c>
      <c r="E97" s="63"/>
      <c r="F97" s="64" t="str">
        <f t="shared" si="20"/>
        <v/>
      </c>
      <c r="G97" s="65" t="str">
        <f t="shared" si="21"/>
        <v/>
      </c>
      <c r="H97" s="68" t="str">
        <f t="shared" si="15"/>
        <v/>
      </c>
      <c r="I97" s="98" t="str">
        <f t="shared" si="16"/>
        <v/>
      </c>
      <c r="J97" s="94" t="str">
        <f t="shared" si="22"/>
        <v/>
      </c>
      <c r="K97" s="98" t="str">
        <f t="shared" si="16"/>
        <v/>
      </c>
      <c r="L97" s="61" t="str">
        <f t="shared" si="17"/>
        <v/>
      </c>
      <c r="M97" s="67"/>
    </row>
    <row r="98" spans="1:13" x14ac:dyDescent="0.25">
      <c r="A98" s="53">
        <v>80</v>
      </c>
      <c r="B98" s="62">
        <f t="shared" si="18"/>
        <v>45006</v>
      </c>
      <c r="C98" s="109">
        <f t="shared" si="19"/>
        <v>91.361842105263335</v>
      </c>
      <c r="E98" s="63"/>
      <c r="F98" s="64" t="str">
        <f t="shared" si="20"/>
        <v/>
      </c>
      <c r="G98" s="65" t="str">
        <f t="shared" si="21"/>
        <v/>
      </c>
      <c r="H98" s="68" t="str">
        <f t="shared" si="15"/>
        <v/>
      </c>
      <c r="I98" s="98" t="str">
        <f t="shared" si="16"/>
        <v/>
      </c>
      <c r="J98" s="94" t="str">
        <f t="shared" si="22"/>
        <v/>
      </c>
      <c r="K98" s="98" t="str">
        <f t="shared" si="16"/>
        <v/>
      </c>
      <c r="L98" s="61" t="str">
        <f t="shared" si="17"/>
        <v/>
      </c>
      <c r="M98" s="67"/>
    </row>
    <row r="99" spans="1:13" x14ac:dyDescent="0.25">
      <c r="A99" s="53">
        <v>81</v>
      </c>
      <c r="B99" s="62">
        <f t="shared" si="18"/>
        <v>45007</v>
      </c>
      <c r="C99" s="109">
        <f t="shared" si="19"/>
        <v>91.31578947368439</v>
      </c>
      <c r="E99" s="63"/>
      <c r="F99" s="64" t="str">
        <f t="shared" si="20"/>
        <v/>
      </c>
      <c r="G99" s="65" t="str">
        <f t="shared" si="21"/>
        <v/>
      </c>
      <c r="H99" s="68" t="str">
        <f t="shared" si="15"/>
        <v/>
      </c>
      <c r="I99" s="98" t="str">
        <f t="shared" si="16"/>
        <v/>
      </c>
      <c r="J99" s="94" t="str">
        <f t="shared" si="22"/>
        <v/>
      </c>
      <c r="K99" s="98" t="str">
        <f t="shared" si="16"/>
        <v/>
      </c>
      <c r="L99" s="61" t="str">
        <f t="shared" si="17"/>
        <v/>
      </c>
      <c r="M99" s="67"/>
    </row>
    <row r="100" spans="1:13" x14ac:dyDescent="0.25">
      <c r="A100" s="53">
        <v>82</v>
      </c>
      <c r="B100" s="62">
        <f t="shared" si="18"/>
        <v>45008</v>
      </c>
      <c r="C100" s="109">
        <f t="shared" si="19"/>
        <v>91.269736842105445</v>
      </c>
      <c r="E100" s="63"/>
      <c r="F100" s="64" t="str">
        <f t="shared" si="20"/>
        <v/>
      </c>
      <c r="G100" s="65" t="str">
        <f t="shared" si="21"/>
        <v/>
      </c>
      <c r="H100" s="68" t="str">
        <f t="shared" si="15"/>
        <v/>
      </c>
      <c r="I100" s="98" t="str">
        <f t="shared" si="16"/>
        <v/>
      </c>
      <c r="J100" s="94" t="str">
        <f t="shared" si="22"/>
        <v/>
      </c>
      <c r="K100" s="98" t="str">
        <f t="shared" si="16"/>
        <v/>
      </c>
      <c r="L100" s="61" t="str">
        <f t="shared" si="17"/>
        <v/>
      </c>
      <c r="M100" s="67"/>
    </row>
    <row r="101" spans="1:13" x14ac:dyDescent="0.25">
      <c r="A101" s="53">
        <v>83</v>
      </c>
      <c r="B101" s="62">
        <f t="shared" si="18"/>
        <v>45009</v>
      </c>
      <c r="C101" s="109">
        <f t="shared" si="19"/>
        <v>91.2236842105265</v>
      </c>
      <c r="E101" s="63"/>
      <c r="F101" s="64" t="str">
        <f t="shared" si="20"/>
        <v/>
      </c>
      <c r="G101" s="65" t="str">
        <f t="shared" si="21"/>
        <v/>
      </c>
      <c r="H101" s="68" t="str">
        <f t="shared" si="15"/>
        <v/>
      </c>
      <c r="I101" s="98" t="str">
        <f t="shared" si="16"/>
        <v/>
      </c>
      <c r="J101" s="94" t="str">
        <f t="shared" si="22"/>
        <v/>
      </c>
      <c r="K101" s="98" t="str">
        <f t="shared" si="16"/>
        <v/>
      </c>
      <c r="L101" s="61" t="str">
        <f t="shared" si="17"/>
        <v/>
      </c>
      <c r="M101" s="67"/>
    </row>
    <row r="102" spans="1:13" x14ac:dyDescent="0.25">
      <c r="A102" s="53">
        <v>84</v>
      </c>
      <c r="B102" s="62">
        <f t="shared" si="18"/>
        <v>45010</v>
      </c>
      <c r="C102" s="109">
        <f t="shared" si="19"/>
        <v>91.177631578947555</v>
      </c>
      <c r="E102" s="63"/>
      <c r="F102" s="64" t="str">
        <f t="shared" si="20"/>
        <v/>
      </c>
      <c r="G102" s="65" t="str">
        <f t="shared" si="21"/>
        <v/>
      </c>
      <c r="H102" s="68" t="str">
        <f t="shared" si="15"/>
        <v/>
      </c>
      <c r="I102" s="98" t="str">
        <f t="shared" si="16"/>
        <v/>
      </c>
      <c r="J102" s="94" t="str">
        <f t="shared" si="22"/>
        <v/>
      </c>
      <c r="K102" s="98" t="str">
        <f t="shared" si="16"/>
        <v/>
      </c>
      <c r="L102" s="61" t="str">
        <f t="shared" si="17"/>
        <v/>
      </c>
      <c r="M102" s="67"/>
    </row>
    <row r="103" spans="1:13" x14ac:dyDescent="0.25">
      <c r="A103" s="53">
        <v>85</v>
      </c>
      <c r="B103" s="62">
        <f t="shared" si="18"/>
        <v>45011</v>
      </c>
      <c r="C103" s="109">
        <f t="shared" si="19"/>
        <v>91.13157894736861</v>
      </c>
      <c r="E103" s="63"/>
      <c r="F103" s="64" t="str">
        <f t="shared" si="20"/>
        <v/>
      </c>
      <c r="G103" s="65" t="str">
        <f t="shared" si="21"/>
        <v/>
      </c>
      <c r="H103" s="68" t="str">
        <f t="shared" si="15"/>
        <v/>
      </c>
      <c r="I103" s="98" t="str">
        <f t="shared" si="16"/>
        <v/>
      </c>
      <c r="J103" s="94" t="str">
        <f t="shared" si="22"/>
        <v/>
      </c>
      <c r="K103" s="98" t="str">
        <f t="shared" si="16"/>
        <v/>
      </c>
      <c r="L103" s="61" t="str">
        <f t="shared" si="17"/>
        <v/>
      </c>
      <c r="M103" s="67"/>
    </row>
    <row r="104" spans="1:13" x14ac:dyDescent="0.25">
      <c r="A104" s="53">
        <v>86</v>
      </c>
      <c r="B104" s="62">
        <f t="shared" si="18"/>
        <v>45012</v>
      </c>
      <c r="C104" s="109">
        <f t="shared" si="19"/>
        <v>91.085526315789664</v>
      </c>
      <c r="E104" s="63"/>
      <c r="F104" s="64" t="str">
        <f t="shared" si="20"/>
        <v/>
      </c>
      <c r="G104" s="65" t="str">
        <f t="shared" si="21"/>
        <v/>
      </c>
      <c r="H104" s="68" t="str">
        <f t="shared" si="15"/>
        <v/>
      </c>
      <c r="I104" s="98" t="str">
        <f t="shared" si="16"/>
        <v/>
      </c>
      <c r="J104" s="94" t="str">
        <f t="shared" si="22"/>
        <v/>
      </c>
      <c r="K104" s="98" t="str">
        <f t="shared" si="16"/>
        <v/>
      </c>
      <c r="L104" s="61" t="str">
        <f t="shared" si="17"/>
        <v/>
      </c>
      <c r="M104" s="67"/>
    </row>
    <row r="105" spans="1:13" x14ac:dyDescent="0.25">
      <c r="A105" s="53">
        <v>87</v>
      </c>
      <c r="B105" s="62">
        <f t="shared" si="18"/>
        <v>45013</v>
      </c>
      <c r="C105" s="109">
        <f t="shared" si="19"/>
        <v>91.039473684210719</v>
      </c>
      <c r="E105" s="63"/>
      <c r="F105" s="64" t="str">
        <f t="shared" si="20"/>
        <v/>
      </c>
      <c r="G105" s="65" t="str">
        <f t="shared" si="21"/>
        <v/>
      </c>
      <c r="H105" s="68" t="str">
        <f t="shared" si="15"/>
        <v/>
      </c>
      <c r="I105" s="98" t="str">
        <f t="shared" si="16"/>
        <v/>
      </c>
      <c r="J105" s="94" t="str">
        <f t="shared" si="22"/>
        <v/>
      </c>
      <c r="K105" s="98" t="str">
        <f t="shared" si="16"/>
        <v/>
      </c>
      <c r="L105" s="61" t="str">
        <f t="shared" si="17"/>
        <v/>
      </c>
      <c r="M105" s="67"/>
    </row>
    <row r="106" spans="1:13" x14ac:dyDescent="0.25">
      <c r="A106" s="53">
        <v>88</v>
      </c>
      <c r="B106" s="62">
        <f t="shared" si="18"/>
        <v>45014</v>
      </c>
      <c r="C106" s="109">
        <f t="shared" si="19"/>
        <v>90.993421052631774</v>
      </c>
      <c r="E106" s="63"/>
      <c r="F106" s="64" t="str">
        <f t="shared" si="20"/>
        <v/>
      </c>
      <c r="G106" s="65" t="str">
        <f t="shared" si="21"/>
        <v/>
      </c>
      <c r="H106" s="68" t="str">
        <f t="shared" si="15"/>
        <v/>
      </c>
      <c r="I106" s="98" t="str">
        <f t="shared" si="16"/>
        <v/>
      </c>
      <c r="J106" s="94" t="str">
        <f t="shared" si="22"/>
        <v/>
      </c>
      <c r="K106" s="98" t="str">
        <f t="shared" si="16"/>
        <v/>
      </c>
      <c r="L106" s="61" t="str">
        <f t="shared" si="17"/>
        <v/>
      </c>
      <c r="M106" s="67"/>
    </row>
    <row r="107" spans="1:13" x14ac:dyDescent="0.25">
      <c r="A107" s="53">
        <v>89</v>
      </c>
      <c r="B107" s="62">
        <f t="shared" si="18"/>
        <v>45015</v>
      </c>
      <c r="C107" s="109">
        <f t="shared" si="19"/>
        <v>90.947368421052829</v>
      </c>
      <c r="E107" s="63"/>
      <c r="F107" s="64" t="str">
        <f t="shared" si="20"/>
        <v/>
      </c>
      <c r="G107" s="65" t="str">
        <f t="shared" si="21"/>
        <v/>
      </c>
      <c r="H107" s="68" t="str">
        <f t="shared" si="15"/>
        <v/>
      </c>
      <c r="I107" s="98" t="str">
        <f t="shared" si="16"/>
        <v/>
      </c>
      <c r="J107" s="94" t="str">
        <f t="shared" si="22"/>
        <v/>
      </c>
      <c r="K107" s="98" t="str">
        <f t="shared" si="16"/>
        <v/>
      </c>
      <c r="L107" s="61" t="str">
        <f t="shared" si="17"/>
        <v/>
      </c>
      <c r="M107" s="67"/>
    </row>
    <row r="108" spans="1:13" x14ac:dyDescent="0.25">
      <c r="A108" s="53">
        <v>90</v>
      </c>
      <c r="B108" s="62">
        <f t="shared" si="18"/>
        <v>45016</v>
      </c>
      <c r="C108" s="109">
        <f t="shared" si="19"/>
        <v>90.901315789473884</v>
      </c>
      <c r="E108" s="63"/>
      <c r="F108" s="64" t="str">
        <f t="shared" si="20"/>
        <v/>
      </c>
      <c r="G108" s="65" t="str">
        <f t="shared" si="21"/>
        <v/>
      </c>
      <c r="H108" s="68" t="str">
        <f t="shared" si="15"/>
        <v/>
      </c>
      <c r="I108" s="98" t="str">
        <f t="shared" si="16"/>
        <v/>
      </c>
      <c r="J108" s="94" t="str">
        <f t="shared" si="22"/>
        <v/>
      </c>
      <c r="K108" s="98" t="str">
        <f t="shared" si="16"/>
        <v/>
      </c>
      <c r="L108" s="61" t="str">
        <f t="shared" si="17"/>
        <v/>
      </c>
      <c r="M108" s="67"/>
    </row>
    <row r="109" spans="1:13" x14ac:dyDescent="0.25">
      <c r="A109" s="53">
        <v>91</v>
      </c>
      <c r="B109" s="62">
        <f t="shared" si="18"/>
        <v>45017</v>
      </c>
      <c r="C109" s="109">
        <f t="shared" si="19"/>
        <v>90.855263157894939</v>
      </c>
      <c r="E109" s="63"/>
      <c r="F109" s="64" t="str">
        <f t="shared" si="20"/>
        <v/>
      </c>
      <c r="G109" s="65" t="str">
        <f t="shared" si="21"/>
        <v/>
      </c>
      <c r="H109" s="68" t="str">
        <f t="shared" si="15"/>
        <v/>
      </c>
      <c r="I109" s="98" t="str">
        <f t="shared" si="16"/>
        <v/>
      </c>
      <c r="J109" s="94" t="str">
        <f t="shared" si="22"/>
        <v/>
      </c>
      <c r="K109" s="98" t="str">
        <f t="shared" si="16"/>
        <v/>
      </c>
      <c r="L109" s="61" t="str">
        <f t="shared" si="17"/>
        <v/>
      </c>
      <c r="M109" s="67"/>
    </row>
    <row r="110" spans="1:13" x14ac:dyDescent="0.25">
      <c r="A110" s="53">
        <v>92</v>
      </c>
      <c r="B110" s="62">
        <f t="shared" si="18"/>
        <v>45018</v>
      </c>
      <c r="C110" s="109">
        <f t="shared" si="19"/>
        <v>90.809210526315994</v>
      </c>
      <c r="E110" s="63"/>
      <c r="F110" s="64" t="str">
        <f t="shared" si="20"/>
        <v/>
      </c>
      <c r="G110" s="65" t="str">
        <f t="shared" si="21"/>
        <v/>
      </c>
      <c r="H110" s="68" t="str">
        <f t="shared" si="15"/>
        <v/>
      </c>
      <c r="I110" s="98" t="str">
        <f t="shared" si="16"/>
        <v/>
      </c>
      <c r="J110" s="94" t="str">
        <f t="shared" si="22"/>
        <v/>
      </c>
      <c r="K110" s="98" t="str">
        <f t="shared" si="16"/>
        <v/>
      </c>
      <c r="L110" s="61" t="str">
        <f t="shared" si="17"/>
        <v/>
      </c>
      <c r="M110" s="67"/>
    </row>
    <row r="111" spans="1:13" x14ac:dyDescent="0.25">
      <c r="A111" s="53">
        <v>93</v>
      </c>
      <c r="B111" s="62">
        <f t="shared" si="18"/>
        <v>45019</v>
      </c>
      <c r="C111" s="109">
        <f t="shared" si="19"/>
        <v>90.763157894737049</v>
      </c>
      <c r="E111" s="63"/>
      <c r="F111" s="64" t="str">
        <f t="shared" si="20"/>
        <v/>
      </c>
      <c r="G111" s="65" t="str">
        <f t="shared" si="21"/>
        <v/>
      </c>
      <c r="H111" s="68" t="str">
        <f t="shared" si="15"/>
        <v/>
      </c>
      <c r="I111" s="98" t="str">
        <f t="shared" si="16"/>
        <v/>
      </c>
      <c r="J111" s="94" t="str">
        <f t="shared" si="22"/>
        <v/>
      </c>
      <c r="K111" s="98" t="str">
        <f t="shared" si="16"/>
        <v/>
      </c>
      <c r="L111" s="61" t="str">
        <f t="shared" si="17"/>
        <v/>
      </c>
      <c r="M111" s="67"/>
    </row>
    <row r="112" spans="1:13" x14ac:dyDescent="0.25">
      <c r="A112" s="53">
        <v>94</v>
      </c>
      <c r="B112" s="62">
        <f t="shared" si="18"/>
        <v>45020</v>
      </c>
      <c r="C112" s="109">
        <f t="shared" si="19"/>
        <v>90.717105263158103</v>
      </c>
      <c r="E112" s="63"/>
      <c r="F112" s="64" t="str">
        <f t="shared" si="20"/>
        <v/>
      </c>
      <c r="G112" s="65" t="str">
        <f t="shared" si="21"/>
        <v/>
      </c>
      <c r="H112" s="68" t="str">
        <f t="shared" si="15"/>
        <v/>
      </c>
      <c r="I112" s="98" t="str">
        <f t="shared" si="16"/>
        <v/>
      </c>
      <c r="J112" s="94" t="str">
        <f t="shared" si="22"/>
        <v/>
      </c>
      <c r="K112" s="98" t="str">
        <f t="shared" si="16"/>
        <v/>
      </c>
      <c r="L112" s="61" t="str">
        <f t="shared" si="17"/>
        <v/>
      </c>
      <c r="M112" s="67"/>
    </row>
    <row r="113" spans="1:13" x14ac:dyDescent="0.25">
      <c r="A113" s="53">
        <v>95</v>
      </c>
      <c r="B113" s="62">
        <f t="shared" si="18"/>
        <v>45021</v>
      </c>
      <c r="C113" s="109">
        <f t="shared" si="19"/>
        <v>90.671052631579158</v>
      </c>
      <c r="E113" s="63"/>
      <c r="F113" s="64" t="str">
        <f t="shared" si="20"/>
        <v/>
      </c>
      <c r="G113" s="65" t="str">
        <f t="shared" si="21"/>
        <v/>
      </c>
      <c r="H113" s="68" t="str">
        <f t="shared" si="15"/>
        <v/>
      </c>
      <c r="I113" s="98" t="str">
        <f t="shared" si="16"/>
        <v/>
      </c>
      <c r="J113" s="94" t="str">
        <f t="shared" si="22"/>
        <v/>
      </c>
      <c r="K113" s="98" t="str">
        <f t="shared" si="16"/>
        <v/>
      </c>
      <c r="L113" s="61" t="str">
        <f t="shared" si="17"/>
        <v/>
      </c>
      <c r="M113" s="67"/>
    </row>
    <row r="114" spans="1:13" x14ac:dyDescent="0.25">
      <c r="A114" s="53">
        <v>96</v>
      </c>
      <c r="B114" s="62">
        <f t="shared" si="18"/>
        <v>45022</v>
      </c>
      <c r="C114" s="109">
        <f t="shared" si="19"/>
        <v>90.625000000000213</v>
      </c>
      <c r="E114" s="63"/>
      <c r="F114" s="64" t="str">
        <f t="shared" si="20"/>
        <v/>
      </c>
      <c r="G114" s="65" t="str">
        <f t="shared" si="21"/>
        <v/>
      </c>
      <c r="H114" s="68" t="str">
        <f t="shared" si="15"/>
        <v/>
      </c>
      <c r="I114" s="98" t="str">
        <f t="shared" si="16"/>
        <v/>
      </c>
      <c r="J114" s="94" t="str">
        <f t="shared" si="22"/>
        <v/>
      </c>
      <c r="K114" s="98" t="str">
        <f t="shared" si="16"/>
        <v/>
      </c>
      <c r="L114" s="61" t="str">
        <f t="shared" si="17"/>
        <v/>
      </c>
      <c r="M114" s="67"/>
    </row>
    <row r="115" spans="1:13" x14ac:dyDescent="0.25">
      <c r="A115" s="53">
        <v>97</v>
      </c>
      <c r="B115" s="62">
        <f t="shared" si="18"/>
        <v>45023</v>
      </c>
      <c r="C115" s="109">
        <f t="shared" si="19"/>
        <v>90.578947368421268</v>
      </c>
      <c r="E115" s="63"/>
      <c r="F115" s="64" t="str">
        <f t="shared" si="20"/>
        <v/>
      </c>
      <c r="G115" s="65" t="str">
        <f t="shared" si="21"/>
        <v/>
      </c>
      <c r="H115" s="68" t="str">
        <f t="shared" ref="H115:H138" si="23">IF(ISERROR(IF(ISBLANK(E115),"",E115-$C$8)),"",IF(ISBLANK(E115),"",E115-$C$8))</f>
        <v/>
      </c>
      <c r="I115" s="98" t="str">
        <f t="shared" si="16"/>
        <v/>
      </c>
      <c r="J115" s="94" t="str">
        <f t="shared" si="22"/>
        <v/>
      </c>
      <c r="K115" s="98" t="str">
        <f t="shared" si="16"/>
        <v/>
      </c>
      <c r="L115" s="61" t="str">
        <f t="shared" ref="L115:L138" si="24">IF(ISERROR(IF((H115/-$C$12)&lt;0,"",H115/-$C$12)),"",IF((H115/-$C$12)&lt;0,"",H115/-$C$12))</f>
        <v/>
      </c>
      <c r="M115" s="67"/>
    </row>
    <row r="116" spans="1:13" x14ac:dyDescent="0.25">
      <c r="A116" s="53">
        <v>98</v>
      </c>
      <c r="B116" s="62">
        <f t="shared" ref="B116:B139" si="25">IF(ISERROR(IF(A116&lt;=$C$6,B115+1,"")),"",IF(A116&lt;=$C$6,B115+1,""))</f>
        <v>45024</v>
      </c>
      <c r="C116" s="109">
        <f t="shared" ref="C116:C147" si="26">IF(ISERROR(IF(A116&lt;=$C$6,C115-$C$14,"")),"",IF(A116&lt;=$C$6,C115-$C$14,""))</f>
        <v>90.532894736842323</v>
      </c>
      <c r="E116" s="63"/>
      <c r="F116" s="64" t="str">
        <f t="shared" si="20"/>
        <v/>
      </c>
      <c r="G116" s="65" t="str">
        <f t="shared" si="21"/>
        <v/>
      </c>
      <c r="H116" s="68" t="str">
        <f t="shared" si="23"/>
        <v/>
      </c>
      <c r="I116" s="98" t="str">
        <f t="shared" si="16"/>
        <v/>
      </c>
      <c r="J116" s="94" t="str">
        <f t="shared" si="22"/>
        <v/>
      </c>
      <c r="K116" s="98" t="str">
        <f t="shared" si="16"/>
        <v/>
      </c>
      <c r="L116" s="61" t="str">
        <f t="shared" si="24"/>
        <v/>
      </c>
      <c r="M116" s="67"/>
    </row>
    <row r="117" spans="1:13" x14ac:dyDescent="0.25">
      <c r="A117" s="53">
        <v>99</v>
      </c>
      <c r="B117" s="62">
        <f t="shared" si="25"/>
        <v>45025</v>
      </c>
      <c r="C117" s="109">
        <f t="shared" si="26"/>
        <v>90.486842105263378</v>
      </c>
      <c r="E117" s="63"/>
      <c r="F117" s="64" t="str">
        <f t="shared" si="20"/>
        <v/>
      </c>
      <c r="G117" s="65" t="str">
        <f t="shared" si="21"/>
        <v/>
      </c>
      <c r="H117" s="68" t="str">
        <f t="shared" si="23"/>
        <v/>
      </c>
      <c r="I117" s="98" t="str">
        <f t="shared" si="16"/>
        <v/>
      </c>
      <c r="J117" s="94" t="str">
        <f t="shared" ref="J117:J148" si="27">IF(ISERROR(IF(ISBLANK(E117),"",E117-C117)),"",IF(ISBLANK(E117),"",E117-C117))</f>
        <v/>
      </c>
      <c r="K117" s="98" t="str">
        <f t="shared" si="16"/>
        <v/>
      </c>
      <c r="L117" s="61" t="str">
        <f t="shared" si="24"/>
        <v/>
      </c>
      <c r="M117" s="67"/>
    </row>
    <row r="118" spans="1:13" x14ac:dyDescent="0.25">
      <c r="A118" s="53">
        <v>100</v>
      </c>
      <c r="B118" s="62">
        <f t="shared" si="25"/>
        <v>45026</v>
      </c>
      <c r="C118" s="109">
        <f t="shared" si="26"/>
        <v>90.440789473684433</v>
      </c>
      <c r="E118" s="63"/>
      <c r="F118" s="64" t="str">
        <f t="shared" si="20"/>
        <v/>
      </c>
      <c r="G118" s="65" t="str">
        <f t="shared" si="21"/>
        <v/>
      </c>
      <c r="H118" s="68" t="str">
        <f t="shared" si="23"/>
        <v/>
      </c>
      <c r="I118" s="98" t="str">
        <f t="shared" si="16"/>
        <v/>
      </c>
      <c r="J118" s="94" t="str">
        <f t="shared" si="27"/>
        <v/>
      </c>
      <c r="K118" s="98" t="str">
        <f t="shared" si="16"/>
        <v/>
      </c>
      <c r="L118" s="61" t="str">
        <f t="shared" si="24"/>
        <v/>
      </c>
      <c r="M118" s="67"/>
    </row>
    <row r="119" spans="1:13" x14ac:dyDescent="0.25">
      <c r="A119" s="53">
        <v>101</v>
      </c>
      <c r="B119" s="62">
        <f t="shared" si="25"/>
        <v>45027</v>
      </c>
      <c r="C119" s="109">
        <f t="shared" si="26"/>
        <v>90.394736842105488</v>
      </c>
      <c r="E119" s="63"/>
      <c r="F119" s="64" t="str">
        <f t="shared" si="20"/>
        <v/>
      </c>
      <c r="G119" s="65" t="str">
        <f t="shared" si="21"/>
        <v/>
      </c>
      <c r="H119" s="68" t="str">
        <f t="shared" si="23"/>
        <v/>
      </c>
      <c r="I119" s="98" t="str">
        <f t="shared" si="16"/>
        <v/>
      </c>
      <c r="J119" s="94" t="str">
        <f t="shared" si="27"/>
        <v/>
      </c>
      <c r="K119" s="98" t="str">
        <f t="shared" si="16"/>
        <v/>
      </c>
      <c r="L119" s="61" t="str">
        <f t="shared" si="24"/>
        <v/>
      </c>
      <c r="M119" s="67"/>
    </row>
    <row r="120" spans="1:13" x14ac:dyDescent="0.25">
      <c r="A120" s="53">
        <v>102</v>
      </c>
      <c r="B120" s="62">
        <f t="shared" si="25"/>
        <v>45028</v>
      </c>
      <c r="C120" s="109">
        <f t="shared" si="26"/>
        <v>90.348684210526542</v>
      </c>
      <c r="E120" s="63"/>
      <c r="F120" s="64" t="str">
        <f t="shared" si="20"/>
        <v/>
      </c>
      <c r="G120" s="65" t="str">
        <f t="shared" si="21"/>
        <v/>
      </c>
      <c r="H120" s="68" t="str">
        <f t="shared" si="23"/>
        <v/>
      </c>
      <c r="I120" s="98" t="str">
        <f t="shared" si="16"/>
        <v/>
      </c>
      <c r="J120" s="94" t="str">
        <f t="shared" si="27"/>
        <v/>
      </c>
      <c r="K120" s="98" t="str">
        <f t="shared" si="16"/>
        <v/>
      </c>
      <c r="L120" s="61" t="str">
        <f t="shared" si="24"/>
        <v/>
      </c>
      <c r="M120" s="67"/>
    </row>
    <row r="121" spans="1:13" x14ac:dyDescent="0.25">
      <c r="A121" s="53">
        <v>103</v>
      </c>
      <c r="B121" s="62">
        <f t="shared" si="25"/>
        <v>45029</v>
      </c>
      <c r="C121" s="109">
        <f t="shared" si="26"/>
        <v>90.302631578947597</v>
      </c>
      <c r="E121" s="63"/>
      <c r="F121" s="64" t="str">
        <f t="shared" si="20"/>
        <v/>
      </c>
      <c r="G121" s="65" t="str">
        <f t="shared" si="21"/>
        <v/>
      </c>
      <c r="H121" s="68" t="str">
        <f t="shared" si="23"/>
        <v/>
      </c>
      <c r="I121" s="98" t="str">
        <f t="shared" si="16"/>
        <v/>
      </c>
      <c r="J121" s="94" t="str">
        <f t="shared" si="27"/>
        <v/>
      </c>
      <c r="K121" s="98" t="str">
        <f t="shared" si="16"/>
        <v/>
      </c>
      <c r="L121" s="61" t="str">
        <f t="shared" si="24"/>
        <v/>
      </c>
      <c r="M121" s="67"/>
    </row>
    <row r="122" spans="1:13" x14ac:dyDescent="0.25">
      <c r="A122" s="53">
        <v>104</v>
      </c>
      <c r="B122" s="62">
        <f t="shared" si="25"/>
        <v>45030</v>
      </c>
      <c r="C122" s="109">
        <f t="shared" si="26"/>
        <v>90.256578947368652</v>
      </c>
      <c r="E122" s="63"/>
      <c r="F122" s="64" t="str">
        <f t="shared" si="20"/>
        <v/>
      </c>
      <c r="G122" s="65" t="str">
        <f t="shared" si="21"/>
        <v/>
      </c>
      <c r="H122" s="68" t="str">
        <f t="shared" si="23"/>
        <v/>
      </c>
      <c r="I122" s="98" t="str">
        <f t="shared" si="16"/>
        <v/>
      </c>
      <c r="J122" s="94" t="str">
        <f t="shared" si="27"/>
        <v/>
      </c>
      <c r="K122" s="98" t="str">
        <f t="shared" si="16"/>
        <v/>
      </c>
      <c r="L122" s="61" t="str">
        <f t="shared" si="24"/>
        <v/>
      </c>
      <c r="M122" s="67"/>
    </row>
    <row r="123" spans="1:13" x14ac:dyDescent="0.25">
      <c r="A123" s="53">
        <v>105</v>
      </c>
      <c r="B123" s="62">
        <f t="shared" si="25"/>
        <v>45031</v>
      </c>
      <c r="C123" s="109">
        <f t="shared" si="26"/>
        <v>90.210526315789707</v>
      </c>
      <c r="E123" s="63"/>
      <c r="F123" s="64" t="str">
        <f t="shared" si="20"/>
        <v/>
      </c>
      <c r="G123" s="65" t="str">
        <f t="shared" si="21"/>
        <v/>
      </c>
      <c r="H123" s="68" t="str">
        <f t="shared" si="23"/>
        <v/>
      </c>
      <c r="I123" s="98" t="str">
        <f t="shared" si="16"/>
        <v/>
      </c>
      <c r="J123" s="94" t="str">
        <f t="shared" si="27"/>
        <v/>
      </c>
      <c r="K123" s="98" t="str">
        <f t="shared" si="16"/>
        <v/>
      </c>
      <c r="L123" s="61" t="str">
        <f t="shared" si="24"/>
        <v/>
      </c>
      <c r="M123" s="67"/>
    </row>
    <row r="124" spans="1:13" x14ac:dyDescent="0.25">
      <c r="A124" s="53">
        <v>106</v>
      </c>
      <c r="B124" s="62">
        <f t="shared" si="25"/>
        <v>45032</v>
      </c>
      <c r="C124" s="109">
        <f t="shared" si="26"/>
        <v>90.164473684210762</v>
      </c>
      <c r="E124" s="63"/>
      <c r="F124" s="64" t="str">
        <f t="shared" si="20"/>
        <v/>
      </c>
      <c r="G124" s="65" t="str">
        <f t="shared" si="21"/>
        <v/>
      </c>
      <c r="H124" s="68" t="str">
        <f t="shared" si="23"/>
        <v/>
      </c>
      <c r="I124" s="98" t="str">
        <f t="shared" si="16"/>
        <v/>
      </c>
      <c r="J124" s="94" t="str">
        <f t="shared" si="27"/>
        <v/>
      </c>
      <c r="K124" s="98" t="str">
        <f t="shared" si="16"/>
        <v/>
      </c>
      <c r="L124" s="61" t="str">
        <f t="shared" si="24"/>
        <v/>
      </c>
      <c r="M124" s="67"/>
    </row>
    <row r="125" spans="1:13" x14ac:dyDescent="0.25">
      <c r="A125" s="53">
        <v>107</v>
      </c>
      <c r="B125" s="62">
        <f t="shared" si="25"/>
        <v>45033</v>
      </c>
      <c r="C125" s="109">
        <f t="shared" si="26"/>
        <v>90.118421052631817</v>
      </c>
      <c r="E125" s="63"/>
      <c r="F125" s="64" t="str">
        <f t="shared" si="20"/>
        <v/>
      </c>
      <c r="G125" s="65" t="str">
        <f t="shared" si="21"/>
        <v/>
      </c>
      <c r="H125" s="68" t="str">
        <f t="shared" si="23"/>
        <v/>
      </c>
      <c r="I125" s="98" t="str">
        <f t="shared" si="16"/>
        <v/>
      </c>
      <c r="J125" s="94" t="str">
        <f t="shared" si="27"/>
        <v/>
      </c>
      <c r="K125" s="98" t="str">
        <f t="shared" si="16"/>
        <v/>
      </c>
      <c r="L125" s="61" t="str">
        <f t="shared" si="24"/>
        <v/>
      </c>
      <c r="M125" s="67"/>
    </row>
    <row r="126" spans="1:13" x14ac:dyDescent="0.25">
      <c r="A126" s="53">
        <v>108</v>
      </c>
      <c r="B126" s="62">
        <f t="shared" si="25"/>
        <v>45034</v>
      </c>
      <c r="C126" s="109">
        <f t="shared" si="26"/>
        <v>90.072368421052872</v>
      </c>
      <c r="E126" s="63"/>
      <c r="F126" s="64" t="str">
        <f t="shared" si="20"/>
        <v/>
      </c>
      <c r="G126" s="65" t="str">
        <f t="shared" si="21"/>
        <v/>
      </c>
      <c r="H126" s="68" t="str">
        <f t="shared" si="23"/>
        <v/>
      </c>
      <c r="I126" s="98" t="str">
        <f t="shared" si="16"/>
        <v/>
      </c>
      <c r="J126" s="94" t="str">
        <f t="shared" si="27"/>
        <v/>
      </c>
      <c r="K126" s="98" t="str">
        <f t="shared" si="16"/>
        <v/>
      </c>
      <c r="L126" s="61" t="str">
        <f t="shared" si="24"/>
        <v/>
      </c>
      <c r="M126" s="67"/>
    </row>
    <row r="127" spans="1:13" x14ac:dyDescent="0.25">
      <c r="A127" s="53">
        <v>109</v>
      </c>
      <c r="B127" s="62">
        <f t="shared" si="25"/>
        <v>45035</v>
      </c>
      <c r="C127" s="109">
        <f t="shared" si="26"/>
        <v>90.026315789473927</v>
      </c>
      <c r="E127" s="63"/>
      <c r="F127" s="64" t="str">
        <f t="shared" si="20"/>
        <v/>
      </c>
      <c r="G127" s="65" t="str">
        <f t="shared" si="21"/>
        <v/>
      </c>
      <c r="H127" s="68" t="str">
        <f t="shared" si="23"/>
        <v/>
      </c>
      <c r="I127" s="98" t="str">
        <f t="shared" si="16"/>
        <v/>
      </c>
      <c r="J127" s="94" t="str">
        <f t="shared" si="27"/>
        <v/>
      </c>
      <c r="K127" s="98" t="str">
        <f t="shared" si="16"/>
        <v/>
      </c>
      <c r="L127" s="61" t="str">
        <f t="shared" si="24"/>
        <v/>
      </c>
      <c r="M127" s="67"/>
    </row>
    <row r="128" spans="1:13" x14ac:dyDescent="0.25">
      <c r="A128" s="53">
        <v>110</v>
      </c>
      <c r="B128" s="62">
        <f t="shared" si="25"/>
        <v>45036</v>
      </c>
      <c r="C128" s="109">
        <f t="shared" si="26"/>
        <v>89.980263157894981</v>
      </c>
      <c r="E128" s="63"/>
      <c r="F128" s="64" t="str">
        <f t="shared" si="20"/>
        <v/>
      </c>
      <c r="G128" s="65" t="str">
        <f t="shared" si="21"/>
        <v/>
      </c>
      <c r="H128" s="68" t="str">
        <f t="shared" si="23"/>
        <v/>
      </c>
      <c r="I128" s="98" t="str">
        <f t="shared" si="16"/>
        <v/>
      </c>
      <c r="J128" s="94" t="str">
        <f t="shared" si="27"/>
        <v/>
      </c>
      <c r="K128" s="98" t="str">
        <f t="shared" si="16"/>
        <v/>
      </c>
      <c r="L128" s="61" t="str">
        <f t="shared" si="24"/>
        <v/>
      </c>
      <c r="M128" s="67"/>
    </row>
    <row r="129" spans="1:13" x14ac:dyDescent="0.25">
      <c r="A129" s="53">
        <v>111</v>
      </c>
      <c r="B129" s="62">
        <f t="shared" si="25"/>
        <v>45037</v>
      </c>
      <c r="C129" s="109">
        <f t="shared" si="26"/>
        <v>89.934210526316036</v>
      </c>
      <c r="E129" s="63"/>
      <c r="F129" s="64" t="str">
        <f t="shared" si="20"/>
        <v/>
      </c>
      <c r="G129" s="65" t="str">
        <f t="shared" si="21"/>
        <v/>
      </c>
      <c r="H129" s="68" t="str">
        <f t="shared" si="23"/>
        <v/>
      </c>
      <c r="I129" s="98" t="str">
        <f t="shared" si="16"/>
        <v/>
      </c>
      <c r="J129" s="94" t="str">
        <f t="shared" si="27"/>
        <v/>
      </c>
      <c r="K129" s="98" t="str">
        <f t="shared" si="16"/>
        <v/>
      </c>
      <c r="L129" s="61" t="str">
        <f t="shared" si="24"/>
        <v/>
      </c>
      <c r="M129" s="67"/>
    </row>
    <row r="130" spans="1:13" x14ac:dyDescent="0.25">
      <c r="A130" s="53">
        <v>112</v>
      </c>
      <c r="B130" s="62">
        <f t="shared" si="25"/>
        <v>45038</v>
      </c>
      <c r="C130" s="109">
        <f t="shared" si="26"/>
        <v>89.888157894737091</v>
      </c>
      <c r="E130" s="63"/>
      <c r="F130" s="64" t="str">
        <f t="shared" si="20"/>
        <v/>
      </c>
      <c r="G130" s="65" t="str">
        <f t="shared" si="21"/>
        <v/>
      </c>
      <c r="H130" s="68" t="str">
        <f t="shared" si="23"/>
        <v/>
      </c>
      <c r="I130" s="98" t="str">
        <f t="shared" si="16"/>
        <v/>
      </c>
      <c r="J130" s="94" t="str">
        <f t="shared" si="27"/>
        <v/>
      </c>
      <c r="K130" s="98" t="str">
        <f t="shared" si="16"/>
        <v/>
      </c>
      <c r="L130" s="61" t="str">
        <f t="shared" si="24"/>
        <v/>
      </c>
      <c r="M130" s="67"/>
    </row>
    <row r="131" spans="1:13" x14ac:dyDescent="0.25">
      <c r="A131" s="53">
        <v>113</v>
      </c>
      <c r="B131" s="62">
        <f t="shared" si="25"/>
        <v>45039</v>
      </c>
      <c r="C131" s="109">
        <f t="shared" si="26"/>
        <v>89.842105263158146</v>
      </c>
      <c r="E131" s="63"/>
      <c r="F131" s="64" t="str">
        <f t="shared" si="20"/>
        <v/>
      </c>
      <c r="G131" s="65" t="str">
        <f t="shared" si="21"/>
        <v/>
      </c>
      <c r="H131" s="68" t="str">
        <f t="shared" si="23"/>
        <v/>
      </c>
      <c r="I131" s="98" t="str">
        <f t="shared" si="16"/>
        <v/>
      </c>
      <c r="J131" s="94" t="str">
        <f t="shared" si="27"/>
        <v/>
      </c>
      <c r="K131" s="98" t="str">
        <f t="shared" si="16"/>
        <v/>
      </c>
      <c r="L131" s="61" t="str">
        <f t="shared" si="24"/>
        <v/>
      </c>
      <c r="M131" s="67"/>
    </row>
    <row r="132" spans="1:13" x14ac:dyDescent="0.25">
      <c r="A132" s="53">
        <v>114</v>
      </c>
      <c r="B132" s="62">
        <f t="shared" si="25"/>
        <v>45040</v>
      </c>
      <c r="C132" s="109">
        <f t="shared" si="26"/>
        <v>89.796052631579201</v>
      </c>
      <c r="E132" s="63"/>
      <c r="F132" s="64" t="str">
        <f t="shared" si="20"/>
        <v/>
      </c>
      <c r="G132" s="65" t="str">
        <f t="shared" si="21"/>
        <v/>
      </c>
      <c r="H132" s="68" t="str">
        <f t="shared" si="23"/>
        <v/>
      </c>
      <c r="I132" s="98" t="str">
        <f t="shared" si="16"/>
        <v/>
      </c>
      <c r="J132" s="94" t="str">
        <f t="shared" si="27"/>
        <v/>
      </c>
      <c r="K132" s="98" t="str">
        <f t="shared" si="16"/>
        <v/>
      </c>
      <c r="L132" s="61" t="str">
        <f t="shared" si="24"/>
        <v/>
      </c>
      <c r="M132" s="67"/>
    </row>
    <row r="133" spans="1:13" x14ac:dyDescent="0.25">
      <c r="A133" s="53">
        <v>115</v>
      </c>
      <c r="B133" s="62">
        <f t="shared" si="25"/>
        <v>45041</v>
      </c>
      <c r="C133" s="109">
        <f t="shared" si="26"/>
        <v>89.750000000000256</v>
      </c>
      <c r="E133" s="63"/>
      <c r="F133" s="64" t="str">
        <f t="shared" si="20"/>
        <v/>
      </c>
      <c r="G133" s="65" t="str">
        <f t="shared" si="21"/>
        <v/>
      </c>
      <c r="H133" s="68" t="str">
        <f t="shared" si="23"/>
        <v/>
      </c>
      <c r="I133" s="98" t="str">
        <f t="shared" si="16"/>
        <v/>
      </c>
      <c r="J133" s="94" t="str">
        <f t="shared" si="27"/>
        <v/>
      </c>
      <c r="K133" s="98" t="str">
        <f t="shared" si="16"/>
        <v/>
      </c>
      <c r="L133" s="61" t="str">
        <f t="shared" si="24"/>
        <v/>
      </c>
      <c r="M133" s="67"/>
    </row>
    <row r="134" spans="1:13" x14ac:dyDescent="0.25">
      <c r="A134" s="53">
        <v>116</v>
      </c>
      <c r="B134" s="62">
        <f t="shared" si="25"/>
        <v>45042</v>
      </c>
      <c r="C134" s="109">
        <f t="shared" si="26"/>
        <v>89.703947368421311</v>
      </c>
      <c r="E134" s="63"/>
      <c r="F134" s="64" t="str">
        <f t="shared" si="20"/>
        <v/>
      </c>
      <c r="G134" s="65" t="str">
        <f t="shared" si="21"/>
        <v/>
      </c>
      <c r="H134" s="68" t="str">
        <f t="shared" si="23"/>
        <v/>
      </c>
      <c r="I134" s="98" t="str">
        <f t="shared" si="16"/>
        <v/>
      </c>
      <c r="J134" s="94" t="str">
        <f t="shared" si="27"/>
        <v/>
      </c>
      <c r="K134" s="98" t="str">
        <f t="shared" si="16"/>
        <v/>
      </c>
      <c r="L134" s="61" t="str">
        <f t="shared" si="24"/>
        <v/>
      </c>
      <c r="M134" s="67"/>
    </row>
    <row r="135" spans="1:13" x14ac:dyDescent="0.25">
      <c r="A135" s="53">
        <v>117</v>
      </c>
      <c r="B135" s="62">
        <f t="shared" si="25"/>
        <v>45043</v>
      </c>
      <c r="C135" s="109">
        <f t="shared" si="26"/>
        <v>89.657894736842366</v>
      </c>
      <c r="E135" s="63"/>
      <c r="F135" s="64" t="str">
        <f t="shared" si="20"/>
        <v/>
      </c>
      <c r="G135" s="65" t="str">
        <f t="shared" si="21"/>
        <v/>
      </c>
      <c r="H135" s="68" t="str">
        <f t="shared" si="23"/>
        <v/>
      </c>
      <c r="I135" s="98" t="str">
        <f t="shared" si="16"/>
        <v/>
      </c>
      <c r="J135" s="94" t="str">
        <f t="shared" si="27"/>
        <v/>
      </c>
      <c r="K135" s="98" t="str">
        <f t="shared" si="16"/>
        <v/>
      </c>
      <c r="L135" s="61" t="str">
        <f t="shared" si="24"/>
        <v/>
      </c>
      <c r="M135" s="67"/>
    </row>
    <row r="136" spans="1:13" x14ac:dyDescent="0.25">
      <c r="A136" s="53">
        <v>118</v>
      </c>
      <c r="B136" s="62">
        <f t="shared" si="25"/>
        <v>45044</v>
      </c>
      <c r="C136" s="109">
        <f t="shared" si="26"/>
        <v>89.61184210526342</v>
      </c>
      <c r="E136" s="63"/>
      <c r="F136" s="64" t="str">
        <f t="shared" si="20"/>
        <v/>
      </c>
      <c r="G136" s="65" t="str">
        <f t="shared" si="21"/>
        <v/>
      </c>
      <c r="H136" s="68" t="str">
        <f t="shared" si="23"/>
        <v/>
      </c>
      <c r="I136" s="98" t="str">
        <f t="shared" si="16"/>
        <v/>
      </c>
      <c r="J136" s="94" t="str">
        <f t="shared" si="27"/>
        <v/>
      </c>
      <c r="K136" s="98" t="str">
        <f t="shared" si="16"/>
        <v/>
      </c>
      <c r="L136" s="61" t="str">
        <f t="shared" si="24"/>
        <v/>
      </c>
      <c r="M136" s="67"/>
    </row>
    <row r="137" spans="1:13" x14ac:dyDescent="0.25">
      <c r="A137" s="53">
        <v>119</v>
      </c>
      <c r="B137" s="62">
        <f t="shared" si="25"/>
        <v>45045</v>
      </c>
      <c r="C137" s="109">
        <f t="shared" si="26"/>
        <v>89.565789473684475</v>
      </c>
      <c r="E137" s="63"/>
      <c r="F137" s="64" t="str">
        <f t="shared" si="20"/>
        <v/>
      </c>
      <c r="G137" s="65" t="str">
        <f t="shared" si="21"/>
        <v/>
      </c>
      <c r="H137" s="68" t="str">
        <f t="shared" si="23"/>
        <v/>
      </c>
      <c r="I137" s="98" t="str">
        <f t="shared" si="16"/>
        <v/>
      </c>
      <c r="J137" s="94" t="str">
        <f t="shared" si="27"/>
        <v/>
      </c>
      <c r="K137" s="98" t="str">
        <f t="shared" si="16"/>
        <v/>
      </c>
      <c r="L137" s="61" t="str">
        <f t="shared" si="24"/>
        <v/>
      </c>
      <c r="M137" s="67"/>
    </row>
    <row r="138" spans="1:13" x14ac:dyDescent="0.25">
      <c r="A138" s="53">
        <v>120</v>
      </c>
      <c r="B138" s="72">
        <f t="shared" si="25"/>
        <v>45046</v>
      </c>
      <c r="C138" s="110">
        <f t="shared" si="26"/>
        <v>89.51973684210553</v>
      </c>
      <c r="E138" s="73"/>
      <c r="F138" s="74" t="str">
        <f t="shared" si="20"/>
        <v/>
      </c>
      <c r="G138" s="97" t="str">
        <f t="shared" si="21"/>
        <v/>
      </c>
      <c r="H138" s="75" t="str">
        <f t="shared" si="23"/>
        <v/>
      </c>
      <c r="I138" s="99" t="str">
        <f t="shared" si="16"/>
        <v/>
      </c>
      <c r="J138" s="95" t="str">
        <f t="shared" si="27"/>
        <v/>
      </c>
      <c r="K138" s="99" t="str">
        <f t="shared" si="16"/>
        <v/>
      </c>
      <c r="L138" s="76" t="str">
        <f t="shared" si="24"/>
        <v/>
      </c>
      <c r="M138" s="67"/>
    </row>
    <row r="139" spans="1:13" s="84" customFormat="1" x14ac:dyDescent="0.25">
      <c r="A139" s="77">
        <v>122</v>
      </c>
      <c r="B139" s="62">
        <f t="shared" si="25"/>
        <v>45047</v>
      </c>
      <c r="C139" s="110">
        <f t="shared" si="26"/>
        <v>89.473684210526585</v>
      </c>
      <c r="E139" s="73"/>
      <c r="F139" s="74" t="str">
        <f t="shared" ref="F139:F167" si="28">IF(ISBLANK(E139),"",(E139/((175/100)^2)))</f>
        <v/>
      </c>
      <c r="G139" s="97" t="str">
        <f t="shared" ref="G139:G167" si="29">IF(ISBLANK(E139),"",IF(AND(F139&gt;=30,F139&gt;40),"Obésité morbide",IF(AND(F139&gt;=30,F139&lt;=39.9),"Obésité",IF(AND(F139&gt;=25,F139&lt;=29.9),"Surpoids",IF(AND(F139&gt;=18.5,F139&lt;=24.9),"Poids normal",IF(F139&gt;18.5,"Poids insuffisant",""))))))</f>
        <v/>
      </c>
      <c r="H139" s="75" t="str">
        <f t="shared" ref="H139:H166" si="30">IF(ISERROR(IF(ISBLANK(E139),"",E139-$C$8)),"",IF(ISBLANK(E139),"",E139-$C$8))</f>
        <v/>
      </c>
      <c r="I139" s="99" t="str">
        <f t="shared" ref="I139:I166" si="31">IF(H139&lt;&gt;"","Kg","")</f>
        <v/>
      </c>
      <c r="J139" s="95" t="str">
        <f t="shared" si="27"/>
        <v/>
      </c>
      <c r="K139" s="99" t="str">
        <f t="shared" ref="K139:K166" si="32">IF(J139&lt;&gt;"","Kg","")</f>
        <v/>
      </c>
      <c r="L139" s="76" t="str">
        <f t="shared" ref="L139:L166" si="33">IF(ISERROR(IF((H139/-$C$12)&lt;0,"",H139/-$C$12)),"",IF((H139/-$C$12)&lt;0,"",H139/-$C$12))</f>
        <v/>
      </c>
      <c r="M139" s="83"/>
    </row>
    <row r="140" spans="1:13" s="84" customFormat="1" x14ac:dyDescent="0.25">
      <c r="A140" s="77">
        <v>123</v>
      </c>
      <c r="B140" s="62">
        <f t="shared" ref="B140:B146" si="34">IF(ISERROR(IF(A140&lt;=$C$6,B139+1,"")),"",IF(A140&lt;=$C$6,B139+1,""))</f>
        <v>45048</v>
      </c>
      <c r="C140" s="110">
        <f t="shared" si="26"/>
        <v>89.42763157894764</v>
      </c>
      <c r="E140" s="73"/>
      <c r="F140" s="74" t="str">
        <f t="shared" si="28"/>
        <v/>
      </c>
      <c r="G140" s="97" t="str">
        <f t="shared" si="29"/>
        <v/>
      </c>
      <c r="H140" s="75" t="str">
        <f t="shared" si="30"/>
        <v/>
      </c>
      <c r="I140" s="99" t="str">
        <f t="shared" si="31"/>
        <v/>
      </c>
      <c r="J140" s="95" t="str">
        <f t="shared" si="27"/>
        <v/>
      </c>
      <c r="K140" s="99" t="str">
        <f t="shared" si="32"/>
        <v/>
      </c>
      <c r="L140" s="76" t="str">
        <f t="shared" si="33"/>
        <v/>
      </c>
      <c r="M140" s="83"/>
    </row>
    <row r="141" spans="1:13" s="84" customFormat="1" x14ac:dyDescent="0.25">
      <c r="A141" s="77">
        <v>124</v>
      </c>
      <c r="B141" s="62">
        <f t="shared" si="34"/>
        <v>45049</v>
      </c>
      <c r="C141" s="110">
        <f t="shared" si="26"/>
        <v>89.381578947368695</v>
      </c>
      <c r="E141" s="73"/>
      <c r="F141" s="74" t="str">
        <f t="shared" si="28"/>
        <v/>
      </c>
      <c r="G141" s="97" t="str">
        <f t="shared" si="29"/>
        <v/>
      </c>
      <c r="H141" s="75" t="str">
        <f t="shared" si="30"/>
        <v/>
      </c>
      <c r="I141" s="99" t="str">
        <f t="shared" si="31"/>
        <v/>
      </c>
      <c r="J141" s="95" t="str">
        <f t="shared" si="27"/>
        <v/>
      </c>
      <c r="K141" s="99" t="str">
        <f t="shared" si="32"/>
        <v/>
      </c>
      <c r="L141" s="76" t="str">
        <f t="shared" si="33"/>
        <v/>
      </c>
      <c r="M141" s="83"/>
    </row>
    <row r="142" spans="1:13" s="84" customFormat="1" x14ac:dyDescent="0.25">
      <c r="A142" s="77">
        <v>125</v>
      </c>
      <c r="B142" s="62">
        <f t="shared" si="34"/>
        <v>45050</v>
      </c>
      <c r="C142" s="110">
        <f t="shared" si="26"/>
        <v>89.33552631578975</v>
      </c>
      <c r="E142" s="73"/>
      <c r="F142" s="74" t="str">
        <f t="shared" si="28"/>
        <v/>
      </c>
      <c r="G142" s="97" t="str">
        <f t="shared" si="29"/>
        <v/>
      </c>
      <c r="H142" s="75" t="str">
        <f t="shared" si="30"/>
        <v/>
      </c>
      <c r="I142" s="99" t="str">
        <f t="shared" si="31"/>
        <v/>
      </c>
      <c r="J142" s="95" t="str">
        <f t="shared" si="27"/>
        <v/>
      </c>
      <c r="K142" s="99" t="str">
        <f t="shared" si="32"/>
        <v/>
      </c>
      <c r="L142" s="76" t="str">
        <f t="shared" si="33"/>
        <v/>
      </c>
      <c r="M142" s="83"/>
    </row>
    <row r="143" spans="1:13" s="84" customFormat="1" x14ac:dyDescent="0.25">
      <c r="A143" s="77">
        <v>126</v>
      </c>
      <c r="B143" s="62">
        <f t="shared" si="34"/>
        <v>45051</v>
      </c>
      <c r="C143" s="110">
        <f t="shared" si="26"/>
        <v>89.289473684210805</v>
      </c>
      <c r="E143" s="73"/>
      <c r="F143" s="74" t="str">
        <f t="shared" si="28"/>
        <v/>
      </c>
      <c r="G143" s="97" t="str">
        <f t="shared" si="29"/>
        <v/>
      </c>
      <c r="H143" s="75" t="str">
        <f t="shared" si="30"/>
        <v/>
      </c>
      <c r="I143" s="99" t="str">
        <f t="shared" si="31"/>
        <v/>
      </c>
      <c r="J143" s="95" t="str">
        <f t="shared" si="27"/>
        <v/>
      </c>
      <c r="K143" s="99" t="str">
        <f t="shared" si="32"/>
        <v/>
      </c>
      <c r="L143" s="76" t="str">
        <f t="shared" si="33"/>
        <v/>
      </c>
      <c r="M143" s="83"/>
    </row>
    <row r="144" spans="1:13" s="84" customFormat="1" x14ac:dyDescent="0.25">
      <c r="A144" s="77">
        <v>127</v>
      </c>
      <c r="B144" s="62">
        <f t="shared" si="34"/>
        <v>45052</v>
      </c>
      <c r="C144" s="110">
        <f t="shared" si="26"/>
        <v>89.243421052631859</v>
      </c>
      <c r="E144" s="73"/>
      <c r="F144" s="74" t="str">
        <f t="shared" si="28"/>
        <v/>
      </c>
      <c r="G144" s="97" t="str">
        <f t="shared" si="29"/>
        <v/>
      </c>
      <c r="H144" s="75" t="str">
        <f t="shared" si="30"/>
        <v/>
      </c>
      <c r="I144" s="99" t="str">
        <f t="shared" si="31"/>
        <v/>
      </c>
      <c r="J144" s="95" t="str">
        <f t="shared" si="27"/>
        <v/>
      </c>
      <c r="K144" s="99" t="str">
        <f t="shared" si="32"/>
        <v/>
      </c>
      <c r="L144" s="76" t="str">
        <f t="shared" si="33"/>
        <v/>
      </c>
      <c r="M144" s="83"/>
    </row>
    <row r="145" spans="1:13" s="84" customFormat="1" x14ac:dyDescent="0.25">
      <c r="A145" s="77">
        <v>128</v>
      </c>
      <c r="B145" s="62">
        <f t="shared" si="34"/>
        <v>45053</v>
      </c>
      <c r="C145" s="110">
        <f t="shared" si="26"/>
        <v>89.197368421052914</v>
      </c>
      <c r="E145" s="73"/>
      <c r="F145" s="74" t="str">
        <f t="shared" si="28"/>
        <v/>
      </c>
      <c r="G145" s="97" t="str">
        <f t="shared" si="29"/>
        <v/>
      </c>
      <c r="H145" s="75" t="str">
        <f t="shared" si="30"/>
        <v/>
      </c>
      <c r="I145" s="99" t="str">
        <f t="shared" si="31"/>
        <v/>
      </c>
      <c r="J145" s="95" t="str">
        <f t="shared" si="27"/>
        <v/>
      </c>
      <c r="K145" s="99" t="str">
        <f t="shared" si="32"/>
        <v/>
      </c>
      <c r="L145" s="76" t="str">
        <f t="shared" si="33"/>
        <v/>
      </c>
      <c r="M145" s="83"/>
    </row>
    <row r="146" spans="1:13" s="84" customFormat="1" x14ac:dyDescent="0.25">
      <c r="A146" s="77">
        <v>129</v>
      </c>
      <c r="B146" s="62">
        <f t="shared" si="34"/>
        <v>45054</v>
      </c>
      <c r="C146" s="110">
        <f t="shared" si="26"/>
        <v>89.151315789473969</v>
      </c>
      <c r="E146" s="73"/>
      <c r="F146" s="74" t="str">
        <f t="shared" si="28"/>
        <v/>
      </c>
      <c r="G146" s="97" t="str">
        <f t="shared" si="29"/>
        <v/>
      </c>
      <c r="H146" s="75" t="str">
        <f t="shared" si="30"/>
        <v/>
      </c>
      <c r="I146" s="99" t="str">
        <f t="shared" si="31"/>
        <v/>
      </c>
      <c r="J146" s="95" t="str">
        <f t="shared" si="27"/>
        <v/>
      </c>
      <c r="K146" s="99" t="str">
        <f t="shared" si="32"/>
        <v/>
      </c>
      <c r="L146" s="76" t="str">
        <f t="shared" si="33"/>
        <v/>
      </c>
      <c r="M146" s="83"/>
    </row>
    <row r="147" spans="1:13" s="84" customFormat="1" x14ac:dyDescent="0.25">
      <c r="A147" s="77">
        <v>130</v>
      </c>
      <c r="B147" s="62">
        <f t="shared" ref="B147:B210" si="35">IF(ISERROR(IF(A147&lt;=$C$6,B146+1,"")),"",IF(A147&lt;=$C$6,B146+1,""))</f>
        <v>45055</v>
      </c>
      <c r="C147" s="110">
        <f t="shared" si="26"/>
        <v>89.105263157895024</v>
      </c>
      <c r="E147" s="73"/>
      <c r="F147" s="74" t="str">
        <f t="shared" si="28"/>
        <v/>
      </c>
      <c r="G147" s="97" t="str">
        <f t="shared" si="29"/>
        <v/>
      </c>
      <c r="H147" s="75" t="str">
        <f t="shared" si="30"/>
        <v/>
      </c>
      <c r="I147" s="99" t="str">
        <f t="shared" si="31"/>
        <v/>
      </c>
      <c r="J147" s="95" t="str">
        <f t="shared" si="27"/>
        <v/>
      </c>
      <c r="K147" s="99" t="str">
        <f t="shared" si="32"/>
        <v/>
      </c>
      <c r="L147" s="76" t="str">
        <f t="shared" si="33"/>
        <v/>
      </c>
      <c r="M147" s="83"/>
    </row>
    <row r="148" spans="1:13" s="84" customFormat="1" x14ac:dyDescent="0.25">
      <c r="A148" s="77">
        <v>131</v>
      </c>
      <c r="B148" s="62">
        <f t="shared" si="35"/>
        <v>45056</v>
      </c>
      <c r="C148" s="110">
        <f t="shared" ref="C148:C169" si="36">IF(ISERROR(IF(A148&lt;=$C$6,C147-$C$14,"")),"",IF(A148&lt;=$C$6,C147-$C$14,""))</f>
        <v>89.059210526316079</v>
      </c>
      <c r="E148" s="73"/>
      <c r="F148" s="74" t="str">
        <f t="shared" si="28"/>
        <v/>
      </c>
      <c r="G148" s="97" t="str">
        <f t="shared" si="29"/>
        <v/>
      </c>
      <c r="H148" s="75" t="str">
        <f t="shared" si="30"/>
        <v/>
      </c>
      <c r="I148" s="99" t="str">
        <f t="shared" si="31"/>
        <v/>
      </c>
      <c r="J148" s="95" t="str">
        <f t="shared" si="27"/>
        <v/>
      </c>
      <c r="K148" s="99" t="str">
        <f t="shared" si="32"/>
        <v/>
      </c>
      <c r="L148" s="76" t="str">
        <f t="shared" si="33"/>
        <v/>
      </c>
      <c r="M148" s="83"/>
    </row>
    <row r="149" spans="1:13" s="84" customFormat="1" x14ac:dyDescent="0.25">
      <c r="A149" s="77">
        <v>132</v>
      </c>
      <c r="B149" s="62">
        <f t="shared" si="35"/>
        <v>45057</v>
      </c>
      <c r="C149" s="110">
        <f t="shared" si="36"/>
        <v>89.013157894737134</v>
      </c>
      <c r="E149" s="73"/>
      <c r="F149" s="74" t="str">
        <f t="shared" si="28"/>
        <v/>
      </c>
      <c r="G149" s="97" t="str">
        <f t="shared" si="29"/>
        <v/>
      </c>
      <c r="H149" s="75" t="str">
        <f t="shared" si="30"/>
        <v/>
      </c>
      <c r="I149" s="99" t="str">
        <f t="shared" si="31"/>
        <v/>
      </c>
      <c r="J149" s="95" t="str">
        <f t="shared" ref="J149:J169" si="37">IF(ISERROR(IF(ISBLANK(E149),"",E149-C149)),"",IF(ISBLANK(E149),"",E149-C149))</f>
        <v/>
      </c>
      <c r="K149" s="99" t="str">
        <f t="shared" si="32"/>
        <v/>
      </c>
      <c r="L149" s="76" t="str">
        <f t="shared" si="33"/>
        <v/>
      </c>
      <c r="M149" s="83"/>
    </row>
    <row r="150" spans="1:13" s="84" customFormat="1" x14ac:dyDescent="0.25">
      <c r="A150" s="77">
        <v>133</v>
      </c>
      <c r="B150" s="62">
        <f t="shared" si="35"/>
        <v>45058</v>
      </c>
      <c r="C150" s="110">
        <f t="shared" si="36"/>
        <v>88.967105263158189</v>
      </c>
      <c r="E150" s="73"/>
      <c r="F150" s="74" t="str">
        <f t="shared" si="28"/>
        <v/>
      </c>
      <c r="G150" s="97" t="str">
        <f t="shared" si="29"/>
        <v/>
      </c>
      <c r="H150" s="75" t="str">
        <f t="shared" si="30"/>
        <v/>
      </c>
      <c r="I150" s="99" t="str">
        <f t="shared" si="31"/>
        <v/>
      </c>
      <c r="J150" s="95" t="str">
        <f t="shared" si="37"/>
        <v/>
      </c>
      <c r="K150" s="99" t="str">
        <f t="shared" si="32"/>
        <v/>
      </c>
      <c r="L150" s="76" t="str">
        <f t="shared" si="33"/>
        <v/>
      </c>
      <c r="M150" s="83"/>
    </row>
    <row r="151" spans="1:13" s="84" customFormat="1" x14ac:dyDescent="0.25">
      <c r="A151" s="77">
        <v>134</v>
      </c>
      <c r="B151" s="62">
        <f t="shared" si="35"/>
        <v>45059</v>
      </c>
      <c r="C151" s="110">
        <f t="shared" si="36"/>
        <v>88.921052631579244</v>
      </c>
      <c r="E151" s="73"/>
      <c r="F151" s="74" t="str">
        <f t="shared" si="28"/>
        <v/>
      </c>
      <c r="G151" s="97" t="str">
        <f t="shared" si="29"/>
        <v/>
      </c>
      <c r="H151" s="75" t="str">
        <f t="shared" si="30"/>
        <v/>
      </c>
      <c r="I151" s="99" t="str">
        <f t="shared" si="31"/>
        <v/>
      </c>
      <c r="J151" s="95" t="str">
        <f t="shared" si="37"/>
        <v/>
      </c>
      <c r="K151" s="99" t="str">
        <f t="shared" si="32"/>
        <v/>
      </c>
      <c r="L151" s="76" t="str">
        <f t="shared" si="33"/>
        <v/>
      </c>
      <c r="M151" s="83"/>
    </row>
    <row r="152" spans="1:13" s="84" customFormat="1" x14ac:dyDescent="0.25">
      <c r="A152" s="77">
        <v>135</v>
      </c>
      <c r="B152" s="62">
        <f t="shared" si="35"/>
        <v>45060</v>
      </c>
      <c r="C152" s="110">
        <f t="shared" si="36"/>
        <v>88.875000000000298</v>
      </c>
      <c r="E152" s="73"/>
      <c r="F152" s="74" t="str">
        <f t="shared" si="28"/>
        <v/>
      </c>
      <c r="G152" s="97" t="str">
        <f t="shared" si="29"/>
        <v/>
      </c>
      <c r="H152" s="75" t="str">
        <f t="shared" si="30"/>
        <v/>
      </c>
      <c r="I152" s="99" t="str">
        <f t="shared" si="31"/>
        <v/>
      </c>
      <c r="J152" s="95" t="str">
        <f t="shared" si="37"/>
        <v/>
      </c>
      <c r="K152" s="99" t="str">
        <f t="shared" si="32"/>
        <v/>
      </c>
      <c r="L152" s="76" t="str">
        <f t="shared" si="33"/>
        <v/>
      </c>
      <c r="M152" s="83"/>
    </row>
    <row r="153" spans="1:13" s="84" customFormat="1" x14ac:dyDescent="0.25">
      <c r="A153" s="77">
        <v>136</v>
      </c>
      <c r="B153" s="62">
        <f t="shared" si="35"/>
        <v>45061</v>
      </c>
      <c r="C153" s="110">
        <f t="shared" si="36"/>
        <v>88.828947368421353</v>
      </c>
      <c r="E153" s="73"/>
      <c r="F153" s="74" t="str">
        <f t="shared" si="28"/>
        <v/>
      </c>
      <c r="G153" s="97" t="str">
        <f t="shared" si="29"/>
        <v/>
      </c>
      <c r="H153" s="75" t="str">
        <f t="shared" si="30"/>
        <v/>
      </c>
      <c r="I153" s="99" t="str">
        <f t="shared" si="31"/>
        <v/>
      </c>
      <c r="J153" s="95" t="str">
        <f t="shared" si="37"/>
        <v/>
      </c>
      <c r="K153" s="99" t="str">
        <f t="shared" si="32"/>
        <v/>
      </c>
      <c r="L153" s="76" t="str">
        <f t="shared" si="33"/>
        <v/>
      </c>
      <c r="M153" s="83"/>
    </row>
    <row r="154" spans="1:13" s="84" customFormat="1" x14ac:dyDescent="0.25">
      <c r="A154" s="77">
        <v>137</v>
      </c>
      <c r="B154" s="62">
        <f t="shared" si="35"/>
        <v>45062</v>
      </c>
      <c r="C154" s="110">
        <f t="shared" si="36"/>
        <v>88.782894736842408</v>
      </c>
      <c r="E154" s="73"/>
      <c r="F154" s="74" t="str">
        <f t="shared" si="28"/>
        <v/>
      </c>
      <c r="G154" s="97" t="str">
        <f t="shared" si="29"/>
        <v/>
      </c>
      <c r="H154" s="75" t="str">
        <f t="shared" si="30"/>
        <v/>
      </c>
      <c r="I154" s="99" t="str">
        <f t="shared" si="31"/>
        <v/>
      </c>
      <c r="J154" s="95" t="str">
        <f t="shared" si="37"/>
        <v/>
      </c>
      <c r="K154" s="99" t="str">
        <f t="shared" si="32"/>
        <v/>
      </c>
      <c r="L154" s="76" t="str">
        <f t="shared" si="33"/>
        <v/>
      </c>
      <c r="M154" s="83"/>
    </row>
    <row r="155" spans="1:13" s="84" customFormat="1" x14ac:dyDescent="0.25">
      <c r="A155" s="77">
        <v>138</v>
      </c>
      <c r="B155" s="62">
        <f t="shared" si="35"/>
        <v>45063</v>
      </c>
      <c r="C155" s="110">
        <f t="shared" si="36"/>
        <v>88.736842105263463</v>
      </c>
      <c r="E155" s="73"/>
      <c r="F155" s="74" t="str">
        <f t="shared" si="28"/>
        <v/>
      </c>
      <c r="G155" s="97" t="str">
        <f t="shared" si="29"/>
        <v/>
      </c>
      <c r="H155" s="75" t="str">
        <f t="shared" si="30"/>
        <v/>
      </c>
      <c r="I155" s="99" t="str">
        <f t="shared" si="31"/>
        <v/>
      </c>
      <c r="J155" s="95" t="str">
        <f t="shared" si="37"/>
        <v/>
      </c>
      <c r="K155" s="99" t="str">
        <f t="shared" si="32"/>
        <v/>
      </c>
      <c r="L155" s="76" t="str">
        <f t="shared" si="33"/>
        <v/>
      </c>
      <c r="M155" s="83"/>
    </row>
    <row r="156" spans="1:13" s="84" customFormat="1" x14ac:dyDescent="0.25">
      <c r="A156" s="77">
        <v>139</v>
      </c>
      <c r="B156" s="62">
        <f t="shared" si="35"/>
        <v>45064</v>
      </c>
      <c r="C156" s="110">
        <f t="shared" si="36"/>
        <v>88.690789473684518</v>
      </c>
      <c r="E156" s="73"/>
      <c r="F156" s="74" t="str">
        <f t="shared" si="28"/>
        <v/>
      </c>
      <c r="G156" s="97" t="str">
        <f t="shared" si="29"/>
        <v/>
      </c>
      <c r="H156" s="75" t="str">
        <f t="shared" si="30"/>
        <v/>
      </c>
      <c r="I156" s="99" t="str">
        <f t="shared" si="31"/>
        <v/>
      </c>
      <c r="J156" s="95" t="str">
        <f t="shared" si="37"/>
        <v/>
      </c>
      <c r="K156" s="99" t="str">
        <f t="shared" si="32"/>
        <v/>
      </c>
      <c r="L156" s="76" t="str">
        <f t="shared" si="33"/>
        <v/>
      </c>
      <c r="M156" s="83"/>
    </row>
    <row r="157" spans="1:13" s="84" customFormat="1" x14ac:dyDescent="0.25">
      <c r="A157" s="77">
        <v>140</v>
      </c>
      <c r="B157" s="62">
        <f t="shared" si="35"/>
        <v>45065</v>
      </c>
      <c r="C157" s="110">
        <f t="shared" si="36"/>
        <v>88.644736842105573</v>
      </c>
      <c r="E157" s="73"/>
      <c r="F157" s="74" t="str">
        <f t="shared" si="28"/>
        <v/>
      </c>
      <c r="G157" s="97" t="str">
        <f t="shared" si="29"/>
        <v/>
      </c>
      <c r="H157" s="75" t="str">
        <f t="shared" si="30"/>
        <v/>
      </c>
      <c r="I157" s="99" t="str">
        <f t="shared" si="31"/>
        <v/>
      </c>
      <c r="J157" s="95" t="str">
        <f t="shared" si="37"/>
        <v/>
      </c>
      <c r="K157" s="99" t="str">
        <f t="shared" si="32"/>
        <v/>
      </c>
      <c r="L157" s="76" t="str">
        <f t="shared" si="33"/>
        <v/>
      </c>
      <c r="M157" s="83"/>
    </row>
    <row r="158" spans="1:13" s="84" customFormat="1" x14ac:dyDescent="0.25">
      <c r="A158" s="85">
        <v>141</v>
      </c>
      <c r="B158" s="62">
        <f t="shared" si="35"/>
        <v>45066</v>
      </c>
      <c r="C158" s="110">
        <f t="shared" si="36"/>
        <v>88.598684210526628</v>
      </c>
      <c r="E158" s="73"/>
      <c r="F158" s="74" t="str">
        <f t="shared" si="28"/>
        <v/>
      </c>
      <c r="G158" s="97" t="str">
        <f t="shared" si="29"/>
        <v/>
      </c>
      <c r="H158" s="75" t="str">
        <f t="shared" si="30"/>
        <v/>
      </c>
      <c r="I158" s="99" t="str">
        <f t="shared" si="31"/>
        <v/>
      </c>
      <c r="J158" s="95" t="str">
        <f t="shared" si="37"/>
        <v/>
      </c>
      <c r="K158" s="99" t="str">
        <f t="shared" si="32"/>
        <v/>
      </c>
      <c r="L158" s="76" t="str">
        <f t="shared" si="33"/>
        <v/>
      </c>
      <c r="M158" s="83"/>
    </row>
    <row r="159" spans="1:13" s="84" customFormat="1" x14ac:dyDescent="0.25">
      <c r="A159" s="85">
        <v>142</v>
      </c>
      <c r="B159" s="62">
        <f t="shared" si="35"/>
        <v>45067</v>
      </c>
      <c r="C159" s="110">
        <f t="shared" si="36"/>
        <v>88.552631578947683</v>
      </c>
      <c r="E159" s="73"/>
      <c r="F159" s="74" t="str">
        <f t="shared" si="28"/>
        <v/>
      </c>
      <c r="G159" s="97" t="str">
        <f t="shared" si="29"/>
        <v/>
      </c>
      <c r="H159" s="75" t="str">
        <f t="shared" si="30"/>
        <v/>
      </c>
      <c r="I159" s="99" t="str">
        <f t="shared" si="31"/>
        <v/>
      </c>
      <c r="J159" s="95" t="str">
        <f t="shared" si="37"/>
        <v/>
      </c>
      <c r="K159" s="99" t="str">
        <f t="shared" si="32"/>
        <v/>
      </c>
      <c r="L159" s="76" t="str">
        <f t="shared" si="33"/>
        <v/>
      </c>
      <c r="M159" s="83"/>
    </row>
    <row r="160" spans="1:13" s="84" customFormat="1" x14ac:dyDescent="0.25">
      <c r="A160" s="85">
        <v>143</v>
      </c>
      <c r="B160" s="62">
        <f t="shared" si="35"/>
        <v>45068</v>
      </c>
      <c r="C160" s="110">
        <f t="shared" si="36"/>
        <v>88.506578947368737</v>
      </c>
      <c r="E160" s="73"/>
      <c r="F160" s="74" t="str">
        <f t="shared" si="28"/>
        <v/>
      </c>
      <c r="G160" s="97" t="str">
        <f t="shared" si="29"/>
        <v/>
      </c>
      <c r="H160" s="75" t="str">
        <f t="shared" si="30"/>
        <v/>
      </c>
      <c r="I160" s="99" t="str">
        <f t="shared" si="31"/>
        <v/>
      </c>
      <c r="J160" s="95" t="str">
        <f t="shared" si="37"/>
        <v/>
      </c>
      <c r="K160" s="99" t="str">
        <f t="shared" si="32"/>
        <v/>
      </c>
      <c r="L160" s="76" t="str">
        <f t="shared" si="33"/>
        <v/>
      </c>
      <c r="M160" s="83"/>
    </row>
    <row r="161" spans="1:13" s="84" customFormat="1" x14ac:dyDescent="0.25">
      <c r="A161" s="85">
        <v>144</v>
      </c>
      <c r="B161" s="62">
        <f t="shared" si="35"/>
        <v>45069</v>
      </c>
      <c r="C161" s="110">
        <f t="shared" si="36"/>
        <v>88.460526315789792</v>
      </c>
      <c r="E161" s="73"/>
      <c r="F161" s="74" t="str">
        <f t="shared" si="28"/>
        <v/>
      </c>
      <c r="G161" s="97" t="str">
        <f t="shared" si="29"/>
        <v/>
      </c>
      <c r="H161" s="75" t="str">
        <f t="shared" si="30"/>
        <v/>
      </c>
      <c r="I161" s="99" t="str">
        <f t="shared" si="31"/>
        <v/>
      </c>
      <c r="J161" s="95" t="str">
        <f t="shared" si="37"/>
        <v/>
      </c>
      <c r="K161" s="99" t="str">
        <f t="shared" si="32"/>
        <v/>
      </c>
      <c r="L161" s="76" t="str">
        <f t="shared" si="33"/>
        <v/>
      </c>
      <c r="M161" s="83"/>
    </row>
    <row r="162" spans="1:13" s="84" customFormat="1" x14ac:dyDescent="0.25">
      <c r="A162" s="85">
        <v>145</v>
      </c>
      <c r="B162" s="62">
        <f t="shared" si="35"/>
        <v>45070</v>
      </c>
      <c r="C162" s="110">
        <f t="shared" si="36"/>
        <v>88.414473684210847</v>
      </c>
      <c r="E162" s="73"/>
      <c r="F162" s="74" t="str">
        <f t="shared" si="28"/>
        <v/>
      </c>
      <c r="G162" s="97" t="str">
        <f t="shared" si="29"/>
        <v/>
      </c>
      <c r="H162" s="75" t="str">
        <f t="shared" si="30"/>
        <v/>
      </c>
      <c r="I162" s="99" t="str">
        <f t="shared" si="31"/>
        <v/>
      </c>
      <c r="J162" s="95" t="str">
        <f t="shared" si="37"/>
        <v/>
      </c>
      <c r="K162" s="99" t="str">
        <f t="shared" si="32"/>
        <v/>
      </c>
      <c r="L162" s="76" t="str">
        <f t="shared" si="33"/>
        <v/>
      </c>
      <c r="M162" s="83"/>
    </row>
    <row r="163" spans="1:13" s="84" customFormat="1" x14ac:dyDescent="0.25">
      <c r="A163" s="85">
        <v>146</v>
      </c>
      <c r="B163" s="62">
        <f t="shared" si="35"/>
        <v>45071</v>
      </c>
      <c r="C163" s="110">
        <f t="shared" si="36"/>
        <v>88.368421052631902</v>
      </c>
      <c r="E163" s="73"/>
      <c r="F163" s="74" t="str">
        <f t="shared" si="28"/>
        <v/>
      </c>
      <c r="G163" s="97" t="str">
        <f t="shared" si="29"/>
        <v/>
      </c>
      <c r="H163" s="75" t="str">
        <f t="shared" si="30"/>
        <v/>
      </c>
      <c r="I163" s="99" t="str">
        <f t="shared" si="31"/>
        <v/>
      </c>
      <c r="J163" s="95" t="str">
        <f t="shared" si="37"/>
        <v/>
      </c>
      <c r="K163" s="99" t="str">
        <f t="shared" si="32"/>
        <v/>
      </c>
      <c r="L163" s="76" t="str">
        <f t="shared" si="33"/>
        <v/>
      </c>
      <c r="M163" s="83"/>
    </row>
    <row r="164" spans="1:13" s="84" customFormat="1" x14ac:dyDescent="0.25">
      <c r="A164" s="85">
        <v>147</v>
      </c>
      <c r="B164" s="62">
        <f t="shared" si="35"/>
        <v>45072</v>
      </c>
      <c r="C164" s="110">
        <f t="shared" si="36"/>
        <v>88.322368421052957</v>
      </c>
      <c r="E164" s="73"/>
      <c r="F164" s="74" t="str">
        <f t="shared" si="28"/>
        <v/>
      </c>
      <c r="G164" s="97" t="str">
        <f t="shared" si="29"/>
        <v/>
      </c>
      <c r="H164" s="75" t="str">
        <f t="shared" si="30"/>
        <v/>
      </c>
      <c r="I164" s="99" t="str">
        <f t="shared" si="31"/>
        <v/>
      </c>
      <c r="J164" s="95" t="str">
        <f t="shared" si="37"/>
        <v/>
      </c>
      <c r="K164" s="99" t="str">
        <f t="shared" si="32"/>
        <v/>
      </c>
      <c r="L164" s="76" t="str">
        <f t="shared" si="33"/>
        <v/>
      </c>
      <c r="M164" s="83"/>
    </row>
    <row r="165" spans="1:13" s="84" customFormat="1" x14ac:dyDescent="0.25">
      <c r="A165" s="85">
        <v>148</v>
      </c>
      <c r="B165" s="62">
        <f t="shared" si="35"/>
        <v>45073</v>
      </c>
      <c r="C165" s="110">
        <f t="shared" si="36"/>
        <v>88.276315789474012</v>
      </c>
      <c r="E165" s="73"/>
      <c r="F165" s="74" t="str">
        <f t="shared" si="28"/>
        <v/>
      </c>
      <c r="G165" s="97" t="str">
        <f t="shared" si="29"/>
        <v/>
      </c>
      <c r="H165" s="75" t="str">
        <f t="shared" si="30"/>
        <v/>
      </c>
      <c r="I165" s="99" t="str">
        <f t="shared" si="31"/>
        <v/>
      </c>
      <c r="J165" s="95" t="str">
        <f t="shared" si="37"/>
        <v/>
      </c>
      <c r="K165" s="99" t="str">
        <f t="shared" si="32"/>
        <v/>
      </c>
      <c r="L165" s="76" t="str">
        <f t="shared" si="33"/>
        <v/>
      </c>
      <c r="M165" s="83"/>
    </row>
    <row r="166" spans="1:13" s="84" customFormat="1" x14ac:dyDescent="0.25">
      <c r="A166" s="85">
        <v>149</v>
      </c>
      <c r="B166" s="62">
        <f t="shared" si="35"/>
        <v>45074</v>
      </c>
      <c r="C166" s="110">
        <f t="shared" si="36"/>
        <v>88.230263157895067</v>
      </c>
      <c r="E166" s="73"/>
      <c r="F166" s="74" t="str">
        <f t="shared" si="28"/>
        <v/>
      </c>
      <c r="G166" s="97" t="str">
        <f t="shared" si="29"/>
        <v/>
      </c>
      <c r="H166" s="75" t="str">
        <f t="shared" si="30"/>
        <v/>
      </c>
      <c r="I166" s="99" t="str">
        <f t="shared" si="31"/>
        <v/>
      </c>
      <c r="J166" s="95" t="str">
        <f t="shared" si="37"/>
        <v/>
      </c>
      <c r="K166" s="99" t="str">
        <f t="shared" si="32"/>
        <v/>
      </c>
      <c r="L166" s="76" t="str">
        <f t="shared" si="33"/>
        <v/>
      </c>
      <c r="M166" s="83"/>
    </row>
    <row r="167" spans="1:13" s="84" customFormat="1" x14ac:dyDescent="0.25">
      <c r="A167" s="85">
        <v>150</v>
      </c>
      <c r="B167" s="102">
        <f t="shared" si="35"/>
        <v>45075</v>
      </c>
      <c r="C167" s="111">
        <f t="shared" si="36"/>
        <v>88.184210526316122</v>
      </c>
      <c r="E167" s="103"/>
      <c r="F167" s="64" t="str">
        <f t="shared" si="28"/>
        <v/>
      </c>
      <c r="G167" s="65" t="str">
        <f t="shared" si="29"/>
        <v/>
      </c>
      <c r="H167" s="104" t="str">
        <f t="shared" ref="H167" si="38">IF(ISERROR(IF(ISBLANK(E167),"",E167-$C$8)),"",IF(ISBLANK(E167),"",E167-$C$8))</f>
        <v/>
      </c>
      <c r="I167" s="105" t="str">
        <f t="shared" ref="I167" si="39">IF(H167&lt;&gt;"","Kg","")</f>
        <v/>
      </c>
      <c r="J167" s="106" t="str">
        <f t="shared" si="37"/>
        <v/>
      </c>
      <c r="K167" s="105" t="str">
        <f t="shared" ref="K167" si="40">IF(J167&lt;&gt;"","Kg","")</f>
        <v/>
      </c>
      <c r="L167" s="107" t="str">
        <f t="shared" ref="L167" si="41">IF(ISERROR(IF((H167/-$C$12)&lt;0,"",H167/-$C$12)),"",IF((H167/-$C$12)&lt;0,"",H167/-$C$12))</f>
        <v/>
      </c>
      <c r="M167" s="83"/>
    </row>
    <row r="168" spans="1:13" s="84" customFormat="1" x14ac:dyDescent="0.25">
      <c r="A168" s="85">
        <v>151</v>
      </c>
      <c r="B168" s="102">
        <f t="shared" ref="B168:B169" si="42">IF(ISERROR(IF(A168&lt;=$C$6,B167+1,"")),"",IF(A168&lt;=$C$6,B167+1,""))</f>
        <v>45076</v>
      </c>
      <c r="C168" s="111">
        <f t="shared" si="36"/>
        <v>88.138157894737176</v>
      </c>
      <c r="E168" s="103"/>
      <c r="F168" s="64" t="str">
        <f t="shared" ref="F168:F169" si="43">IF(ISBLANK(E168),"",(E168/((175/100)^2)))</f>
        <v/>
      </c>
      <c r="G168" s="65" t="str">
        <f t="shared" ref="G168:G169" si="44">IF(ISBLANK(E168),"",IF(AND(F168&gt;=30,F168&gt;40),"Obésité morbide",IF(AND(F168&gt;=30,F168&lt;=39.9),"Obésité",IF(AND(F168&gt;=25,F168&lt;=29.9),"Surpoids",IF(AND(F168&gt;=18.5,F168&lt;=24.9),"Poids normal",IF(F168&gt;18.5,"Poids insuffisant",""))))))</f>
        <v/>
      </c>
      <c r="H168" s="104" t="str">
        <f t="shared" ref="H168:H169" si="45">IF(ISERROR(IF(ISBLANK(E168),"",E168-$C$8)),"",IF(ISBLANK(E168),"",E168-$C$8))</f>
        <v/>
      </c>
      <c r="I168" s="105" t="str">
        <f t="shared" ref="I168:I169" si="46">IF(H168&lt;&gt;"","Kg","")</f>
        <v/>
      </c>
      <c r="J168" s="106" t="str">
        <f t="shared" si="37"/>
        <v/>
      </c>
      <c r="K168" s="105" t="str">
        <f t="shared" ref="K168:K169" si="47">IF(J168&lt;&gt;"","Kg","")</f>
        <v/>
      </c>
      <c r="L168" s="107" t="str">
        <f t="shared" ref="L168:L169" si="48">IF(ISERROR(IF((H168/-$C$12)&lt;0,"",H168/-$C$12)),"",IF((H168/-$C$12)&lt;0,"",H168/-$C$12))</f>
        <v/>
      </c>
      <c r="M168" s="83"/>
    </row>
    <row r="169" spans="1:13" s="84" customFormat="1" x14ac:dyDescent="0.25">
      <c r="A169" s="85">
        <v>152</v>
      </c>
      <c r="B169" s="102">
        <f t="shared" si="42"/>
        <v>45077</v>
      </c>
      <c r="C169" s="111">
        <f t="shared" si="36"/>
        <v>88.092105263158231</v>
      </c>
      <c r="E169" s="103"/>
      <c r="F169" s="64" t="str">
        <f t="shared" si="43"/>
        <v/>
      </c>
      <c r="G169" s="65" t="str">
        <f t="shared" si="44"/>
        <v/>
      </c>
      <c r="H169" s="104" t="str">
        <f t="shared" si="45"/>
        <v/>
      </c>
      <c r="I169" s="105" t="str">
        <f t="shared" si="46"/>
        <v/>
      </c>
      <c r="J169" s="106" t="str">
        <f t="shared" si="37"/>
        <v/>
      </c>
      <c r="K169" s="105" t="str">
        <f t="shared" si="47"/>
        <v/>
      </c>
      <c r="L169" s="107" t="str">
        <f t="shared" si="48"/>
        <v/>
      </c>
      <c r="M169" s="83"/>
    </row>
    <row r="170" spans="1:13" s="84" customFormat="1" x14ac:dyDescent="0.25">
      <c r="A170" s="85">
        <v>153</v>
      </c>
      <c r="B170" s="78" t="str">
        <f t="shared" si="35"/>
        <v/>
      </c>
      <c r="C170" s="115"/>
      <c r="D170" s="78" t="str">
        <f>IF(ISERROR(IF(B170&lt;=$C$6,C169+1,"")),"",IF(B170&lt;=$C$6,C169+1,""))</f>
        <v/>
      </c>
      <c r="E170" s="79"/>
      <c r="F170" s="80"/>
      <c r="G170" s="80"/>
      <c r="H170" s="81" t="str">
        <f t="shared" ref="H170:H209" si="49">IF(ISERROR(IF(ISBLANK(E170),"",E170-$C$8)),"",IF(ISBLANK(E170),"",E170-$C$8))</f>
        <v/>
      </c>
      <c r="I170" s="81"/>
      <c r="J170" s="81" t="str">
        <f t="shared" ref="J170:J233" si="50">IF(ISERROR(IF(ISBLANK(E170),"",E170-D170)),"",IF(ISBLANK(E170),"",E170-D170))</f>
        <v/>
      </c>
      <c r="K170" s="81"/>
      <c r="L170" s="82" t="str">
        <f t="shared" ref="L170:L209" si="51">IF(ISERROR(IF((H170/-$C$12)&lt;0,"",H170/-$C$12)),"",IF((H170/-$C$12)&lt;0,"",H170/-$C$12))</f>
        <v/>
      </c>
      <c r="M170" s="83"/>
    </row>
    <row r="171" spans="1:13" s="84" customFormat="1" x14ac:dyDescent="0.25">
      <c r="A171" s="85">
        <v>154</v>
      </c>
      <c r="B171" s="78" t="str">
        <f t="shared" si="35"/>
        <v/>
      </c>
      <c r="C171" s="115"/>
      <c r="D171" s="78" t="str">
        <f t="shared" ref="D171:D201" si="52">IF(ISERROR(IF(B171&lt;=$C$6,D170+1,"")),"",IF(B171&lt;=$C$6,D170+1,""))</f>
        <v/>
      </c>
      <c r="E171" s="79"/>
      <c r="F171" s="80"/>
      <c r="G171" s="80"/>
      <c r="H171" s="81" t="str">
        <f t="shared" si="49"/>
        <v/>
      </c>
      <c r="I171" s="81"/>
      <c r="J171" s="81" t="str">
        <f t="shared" si="50"/>
        <v/>
      </c>
      <c r="K171" s="81"/>
      <c r="L171" s="82" t="str">
        <f t="shared" si="51"/>
        <v/>
      </c>
      <c r="M171" s="83"/>
    </row>
    <row r="172" spans="1:13" s="84" customFormat="1" x14ac:dyDescent="0.25">
      <c r="A172" s="85">
        <v>155</v>
      </c>
      <c r="B172" s="78" t="str">
        <f t="shared" si="35"/>
        <v/>
      </c>
      <c r="C172" s="115"/>
      <c r="D172" s="78" t="str">
        <f t="shared" si="52"/>
        <v/>
      </c>
      <c r="E172" s="79"/>
      <c r="F172" s="80"/>
      <c r="G172" s="80"/>
      <c r="H172" s="81" t="str">
        <f t="shared" si="49"/>
        <v/>
      </c>
      <c r="I172" s="81"/>
      <c r="J172" s="81" t="str">
        <f t="shared" si="50"/>
        <v/>
      </c>
      <c r="K172" s="81"/>
      <c r="L172" s="82" t="str">
        <f t="shared" si="51"/>
        <v/>
      </c>
      <c r="M172" s="83"/>
    </row>
    <row r="173" spans="1:13" s="84" customFormat="1" x14ac:dyDescent="0.25">
      <c r="A173" s="85">
        <v>156</v>
      </c>
      <c r="B173" s="78" t="str">
        <f t="shared" si="35"/>
        <v/>
      </c>
      <c r="C173" s="115"/>
      <c r="D173" s="78" t="str">
        <f t="shared" si="52"/>
        <v/>
      </c>
      <c r="E173" s="79"/>
      <c r="F173" s="80"/>
      <c r="G173" s="80"/>
      <c r="H173" s="81" t="str">
        <f t="shared" si="49"/>
        <v/>
      </c>
      <c r="I173" s="81"/>
      <c r="J173" s="81" t="str">
        <f t="shared" si="50"/>
        <v/>
      </c>
      <c r="K173" s="81"/>
      <c r="L173" s="82" t="str">
        <f t="shared" si="51"/>
        <v/>
      </c>
      <c r="M173" s="83"/>
    </row>
    <row r="174" spans="1:13" s="84" customFormat="1" x14ac:dyDescent="0.25">
      <c r="A174" s="85">
        <v>157</v>
      </c>
      <c r="B174" s="78" t="str">
        <f t="shared" si="35"/>
        <v/>
      </c>
      <c r="C174" s="115"/>
      <c r="D174" s="78" t="str">
        <f t="shared" si="52"/>
        <v/>
      </c>
      <c r="E174" s="79"/>
      <c r="F174" s="80"/>
      <c r="G174" s="80"/>
      <c r="H174" s="81" t="str">
        <f t="shared" si="49"/>
        <v/>
      </c>
      <c r="I174" s="81"/>
      <c r="J174" s="81" t="str">
        <f t="shared" si="50"/>
        <v/>
      </c>
      <c r="K174" s="81"/>
      <c r="L174" s="82" t="str">
        <f t="shared" si="51"/>
        <v/>
      </c>
      <c r="M174" s="83"/>
    </row>
    <row r="175" spans="1:13" s="84" customFormat="1" x14ac:dyDescent="0.25">
      <c r="A175" s="85">
        <v>158</v>
      </c>
      <c r="B175" s="78" t="str">
        <f t="shared" si="35"/>
        <v/>
      </c>
      <c r="C175" s="115"/>
      <c r="D175" s="78" t="str">
        <f t="shared" si="52"/>
        <v/>
      </c>
      <c r="E175" s="79"/>
      <c r="F175" s="80"/>
      <c r="G175" s="80"/>
      <c r="H175" s="81" t="str">
        <f t="shared" si="49"/>
        <v/>
      </c>
      <c r="I175" s="81"/>
      <c r="J175" s="81" t="str">
        <f t="shared" si="50"/>
        <v/>
      </c>
      <c r="K175" s="81"/>
      <c r="L175" s="82" t="str">
        <f t="shared" si="51"/>
        <v/>
      </c>
      <c r="M175" s="83"/>
    </row>
    <row r="176" spans="1:13" s="84" customFormat="1" x14ac:dyDescent="0.25">
      <c r="A176" s="85">
        <v>159</v>
      </c>
      <c r="B176" s="78" t="str">
        <f t="shared" si="35"/>
        <v/>
      </c>
      <c r="C176" s="115"/>
      <c r="D176" s="78" t="str">
        <f t="shared" si="52"/>
        <v/>
      </c>
      <c r="E176" s="79"/>
      <c r="F176" s="80"/>
      <c r="G176" s="80"/>
      <c r="H176" s="81" t="str">
        <f t="shared" si="49"/>
        <v/>
      </c>
      <c r="I176" s="81"/>
      <c r="J176" s="81" t="str">
        <f t="shared" si="50"/>
        <v/>
      </c>
      <c r="K176" s="81"/>
      <c r="L176" s="82" t="str">
        <f t="shared" si="51"/>
        <v/>
      </c>
      <c r="M176" s="83"/>
    </row>
    <row r="177" spans="1:13" s="84" customFormat="1" x14ac:dyDescent="0.25">
      <c r="A177" s="85">
        <v>160</v>
      </c>
      <c r="B177" s="78" t="str">
        <f t="shared" si="35"/>
        <v/>
      </c>
      <c r="C177" s="115"/>
      <c r="D177" s="78" t="str">
        <f t="shared" si="52"/>
        <v/>
      </c>
      <c r="E177" s="79"/>
      <c r="F177" s="80"/>
      <c r="G177" s="80"/>
      <c r="H177" s="81" t="str">
        <f t="shared" si="49"/>
        <v/>
      </c>
      <c r="I177" s="81"/>
      <c r="J177" s="81" t="str">
        <f t="shared" si="50"/>
        <v/>
      </c>
      <c r="K177" s="81"/>
      <c r="L177" s="82" t="str">
        <f t="shared" si="51"/>
        <v/>
      </c>
      <c r="M177" s="83"/>
    </row>
    <row r="178" spans="1:13" s="84" customFormat="1" x14ac:dyDescent="0.25">
      <c r="A178" s="85">
        <v>161</v>
      </c>
      <c r="B178" s="78" t="str">
        <f t="shared" si="35"/>
        <v/>
      </c>
      <c r="C178" s="115"/>
      <c r="D178" s="78" t="str">
        <f t="shared" si="52"/>
        <v/>
      </c>
      <c r="E178" s="79"/>
      <c r="F178" s="80"/>
      <c r="G178" s="80"/>
      <c r="H178" s="81" t="str">
        <f t="shared" si="49"/>
        <v/>
      </c>
      <c r="I178" s="81"/>
      <c r="J178" s="81" t="str">
        <f t="shared" si="50"/>
        <v/>
      </c>
      <c r="K178" s="81"/>
      <c r="L178" s="82" t="str">
        <f t="shared" si="51"/>
        <v/>
      </c>
      <c r="M178" s="83"/>
    </row>
    <row r="179" spans="1:13" s="84" customFormat="1" x14ac:dyDescent="0.25">
      <c r="A179" s="85">
        <v>162</v>
      </c>
      <c r="B179" s="78" t="str">
        <f t="shared" si="35"/>
        <v/>
      </c>
      <c r="C179" s="115"/>
      <c r="D179" s="78" t="str">
        <f t="shared" si="52"/>
        <v/>
      </c>
      <c r="E179" s="79"/>
      <c r="F179" s="80"/>
      <c r="G179" s="80"/>
      <c r="H179" s="81" t="str">
        <f t="shared" si="49"/>
        <v/>
      </c>
      <c r="I179" s="81"/>
      <c r="J179" s="81" t="str">
        <f t="shared" si="50"/>
        <v/>
      </c>
      <c r="K179" s="81"/>
      <c r="L179" s="82" t="str">
        <f t="shared" si="51"/>
        <v/>
      </c>
      <c r="M179" s="83"/>
    </row>
    <row r="180" spans="1:13" s="84" customFormat="1" x14ac:dyDescent="0.25">
      <c r="A180" s="85">
        <v>163</v>
      </c>
      <c r="B180" s="78" t="str">
        <f t="shared" si="35"/>
        <v/>
      </c>
      <c r="C180" s="115"/>
      <c r="D180" s="78" t="str">
        <f t="shared" si="52"/>
        <v/>
      </c>
      <c r="E180" s="79"/>
      <c r="F180" s="80"/>
      <c r="G180" s="80"/>
      <c r="H180" s="81" t="str">
        <f t="shared" si="49"/>
        <v/>
      </c>
      <c r="I180" s="81"/>
      <c r="J180" s="81" t="str">
        <f t="shared" si="50"/>
        <v/>
      </c>
      <c r="K180" s="81"/>
      <c r="L180" s="82" t="str">
        <f t="shared" si="51"/>
        <v/>
      </c>
      <c r="M180" s="83"/>
    </row>
    <row r="181" spans="1:13" s="84" customFormat="1" x14ac:dyDescent="0.25">
      <c r="A181" s="85">
        <v>164</v>
      </c>
      <c r="B181" s="78" t="str">
        <f t="shared" si="35"/>
        <v/>
      </c>
      <c r="C181" s="115"/>
      <c r="D181" s="78" t="str">
        <f t="shared" si="52"/>
        <v/>
      </c>
      <c r="E181" s="79"/>
      <c r="F181" s="80"/>
      <c r="G181" s="80"/>
      <c r="H181" s="81" t="str">
        <f t="shared" si="49"/>
        <v/>
      </c>
      <c r="I181" s="81"/>
      <c r="J181" s="81" t="str">
        <f t="shared" si="50"/>
        <v/>
      </c>
      <c r="K181" s="81"/>
      <c r="L181" s="82" t="str">
        <f t="shared" si="51"/>
        <v/>
      </c>
      <c r="M181" s="83"/>
    </row>
    <row r="182" spans="1:13" s="84" customFormat="1" x14ac:dyDescent="0.25">
      <c r="A182" s="85">
        <v>165</v>
      </c>
      <c r="B182" s="78" t="str">
        <f t="shared" si="35"/>
        <v/>
      </c>
      <c r="C182" s="115"/>
      <c r="D182" s="78" t="str">
        <f t="shared" si="52"/>
        <v/>
      </c>
      <c r="E182" s="79"/>
      <c r="F182" s="80"/>
      <c r="G182" s="80"/>
      <c r="H182" s="81" t="str">
        <f t="shared" si="49"/>
        <v/>
      </c>
      <c r="I182" s="81"/>
      <c r="J182" s="81" t="str">
        <f t="shared" si="50"/>
        <v/>
      </c>
      <c r="K182" s="81"/>
      <c r="L182" s="82" t="str">
        <f t="shared" si="51"/>
        <v/>
      </c>
      <c r="M182" s="83"/>
    </row>
    <row r="183" spans="1:13" s="84" customFormat="1" x14ac:dyDescent="0.25">
      <c r="A183" s="85">
        <v>166</v>
      </c>
      <c r="B183" s="78" t="str">
        <f t="shared" si="35"/>
        <v/>
      </c>
      <c r="C183" s="115"/>
      <c r="D183" s="78" t="str">
        <f t="shared" si="52"/>
        <v/>
      </c>
      <c r="E183" s="79"/>
      <c r="F183" s="80"/>
      <c r="G183" s="80"/>
      <c r="H183" s="81" t="str">
        <f t="shared" si="49"/>
        <v/>
      </c>
      <c r="I183" s="81"/>
      <c r="J183" s="81" t="str">
        <f t="shared" si="50"/>
        <v/>
      </c>
      <c r="K183" s="81"/>
      <c r="L183" s="82" t="str">
        <f t="shared" si="51"/>
        <v/>
      </c>
      <c r="M183" s="83"/>
    </row>
    <row r="184" spans="1:13" s="84" customFormat="1" x14ac:dyDescent="0.25">
      <c r="A184" s="85">
        <v>167</v>
      </c>
      <c r="B184" s="78" t="str">
        <f t="shared" si="35"/>
        <v/>
      </c>
      <c r="C184" s="115"/>
      <c r="D184" s="78" t="str">
        <f t="shared" si="52"/>
        <v/>
      </c>
      <c r="E184" s="79"/>
      <c r="F184" s="80"/>
      <c r="G184" s="80"/>
      <c r="H184" s="81" t="str">
        <f t="shared" si="49"/>
        <v/>
      </c>
      <c r="I184" s="81"/>
      <c r="J184" s="81" t="str">
        <f t="shared" si="50"/>
        <v/>
      </c>
      <c r="K184" s="81"/>
      <c r="L184" s="82" t="str">
        <f t="shared" si="51"/>
        <v/>
      </c>
      <c r="M184" s="83"/>
    </row>
    <row r="185" spans="1:13" s="84" customFormat="1" x14ac:dyDescent="0.25">
      <c r="A185" s="85">
        <v>168</v>
      </c>
      <c r="B185" s="78" t="str">
        <f t="shared" si="35"/>
        <v/>
      </c>
      <c r="C185" s="115"/>
      <c r="D185" s="78" t="str">
        <f t="shared" si="52"/>
        <v/>
      </c>
      <c r="E185" s="79"/>
      <c r="F185" s="80"/>
      <c r="G185" s="80"/>
      <c r="H185" s="81" t="str">
        <f t="shared" si="49"/>
        <v/>
      </c>
      <c r="I185" s="81"/>
      <c r="J185" s="81" t="str">
        <f t="shared" si="50"/>
        <v/>
      </c>
      <c r="K185" s="81"/>
      <c r="L185" s="82" t="str">
        <f t="shared" si="51"/>
        <v/>
      </c>
      <c r="M185" s="83"/>
    </row>
    <row r="186" spans="1:13" s="84" customFormat="1" x14ac:dyDescent="0.25">
      <c r="A186" s="85">
        <v>169</v>
      </c>
      <c r="B186" s="78" t="str">
        <f t="shared" si="35"/>
        <v/>
      </c>
      <c r="C186" s="115"/>
      <c r="D186" s="78" t="str">
        <f t="shared" si="52"/>
        <v/>
      </c>
      <c r="E186" s="79"/>
      <c r="F186" s="80"/>
      <c r="G186" s="80"/>
      <c r="H186" s="81" t="str">
        <f t="shared" si="49"/>
        <v/>
      </c>
      <c r="I186" s="81"/>
      <c r="J186" s="81" t="str">
        <f t="shared" si="50"/>
        <v/>
      </c>
      <c r="K186" s="81"/>
      <c r="L186" s="82" t="str">
        <f t="shared" si="51"/>
        <v/>
      </c>
      <c r="M186" s="83"/>
    </row>
    <row r="187" spans="1:13" s="84" customFormat="1" x14ac:dyDescent="0.25">
      <c r="A187" s="85">
        <v>170</v>
      </c>
      <c r="B187" s="78" t="str">
        <f t="shared" si="35"/>
        <v/>
      </c>
      <c r="C187" s="115"/>
      <c r="D187" s="78" t="str">
        <f t="shared" si="52"/>
        <v/>
      </c>
      <c r="E187" s="79"/>
      <c r="F187" s="80"/>
      <c r="G187" s="80"/>
      <c r="H187" s="81" t="str">
        <f t="shared" si="49"/>
        <v/>
      </c>
      <c r="I187" s="81"/>
      <c r="J187" s="81" t="str">
        <f t="shared" si="50"/>
        <v/>
      </c>
      <c r="K187" s="81"/>
      <c r="L187" s="82" t="str">
        <f t="shared" si="51"/>
        <v/>
      </c>
      <c r="M187" s="83"/>
    </row>
    <row r="188" spans="1:13" s="84" customFormat="1" x14ac:dyDescent="0.25">
      <c r="A188" s="85">
        <v>171</v>
      </c>
      <c r="B188" s="78" t="str">
        <f t="shared" si="35"/>
        <v/>
      </c>
      <c r="C188" s="115"/>
      <c r="D188" s="78" t="str">
        <f t="shared" si="52"/>
        <v/>
      </c>
      <c r="E188" s="79"/>
      <c r="F188" s="80"/>
      <c r="G188" s="80"/>
      <c r="H188" s="81" t="str">
        <f t="shared" si="49"/>
        <v/>
      </c>
      <c r="I188" s="81"/>
      <c r="J188" s="81" t="str">
        <f t="shared" si="50"/>
        <v/>
      </c>
      <c r="K188" s="81"/>
      <c r="L188" s="82" t="str">
        <f t="shared" si="51"/>
        <v/>
      </c>
      <c r="M188" s="83"/>
    </row>
    <row r="189" spans="1:13" s="84" customFormat="1" x14ac:dyDescent="0.25">
      <c r="A189" s="85">
        <v>172</v>
      </c>
      <c r="B189" s="78" t="str">
        <f t="shared" si="35"/>
        <v/>
      </c>
      <c r="C189" s="115"/>
      <c r="D189" s="78" t="str">
        <f t="shared" si="52"/>
        <v/>
      </c>
      <c r="E189" s="79"/>
      <c r="F189" s="80"/>
      <c r="G189" s="80"/>
      <c r="H189" s="81" t="str">
        <f t="shared" si="49"/>
        <v/>
      </c>
      <c r="I189" s="81"/>
      <c r="J189" s="81" t="str">
        <f t="shared" si="50"/>
        <v/>
      </c>
      <c r="K189" s="81"/>
      <c r="L189" s="82" t="str">
        <f t="shared" si="51"/>
        <v/>
      </c>
      <c r="M189" s="83"/>
    </row>
    <row r="190" spans="1:13" s="84" customFormat="1" x14ac:dyDescent="0.25">
      <c r="A190" s="85">
        <v>173</v>
      </c>
      <c r="B190" s="78" t="str">
        <f t="shared" si="35"/>
        <v/>
      </c>
      <c r="C190" s="115"/>
      <c r="D190" s="78" t="str">
        <f t="shared" si="52"/>
        <v/>
      </c>
      <c r="E190" s="79"/>
      <c r="F190" s="80"/>
      <c r="G190" s="80"/>
      <c r="H190" s="81" t="str">
        <f t="shared" si="49"/>
        <v/>
      </c>
      <c r="I190" s="81"/>
      <c r="J190" s="81" t="str">
        <f t="shared" si="50"/>
        <v/>
      </c>
      <c r="K190" s="81"/>
      <c r="L190" s="82" t="str">
        <f t="shared" si="51"/>
        <v/>
      </c>
      <c r="M190" s="83"/>
    </row>
    <row r="191" spans="1:13" s="84" customFormat="1" x14ac:dyDescent="0.25">
      <c r="A191" s="85">
        <v>174</v>
      </c>
      <c r="B191" s="78" t="str">
        <f t="shared" si="35"/>
        <v/>
      </c>
      <c r="C191" s="115"/>
      <c r="D191" s="78" t="str">
        <f t="shared" si="52"/>
        <v/>
      </c>
      <c r="E191" s="79"/>
      <c r="F191" s="80"/>
      <c r="G191" s="80"/>
      <c r="H191" s="81" t="str">
        <f t="shared" si="49"/>
        <v/>
      </c>
      <c r="I191" s="81"/>
      <c r="J191" s="81" t="str">
        <f t="shared" si="50"/>
        <v/>
      </c>
      <c r="K191" s="81"/>
      <c r="L191" s="82" t="str">
        <f t="shared" si="51"/>
        <v/>
      </c>
      <c r="M191" s="83"/>
    </row>
    <row r="192" spans="1:13" s="84" customFormat="1" x14ac:dyDescent="0.25">
      <c r="A192" s="85">
        <v>175</v>
      </c>
      <c r="B192" s="78" t="str">
        <f t="shared" si="35"/>
        <v/>
      </c>
      <c r="C192" s="115"/>
      <c r="D192" s="78" t="str">
        <f t="shared" si="52"/>
        <v/>
      </c>
      <c r="E192" s="79"/>
      <c r="F192" s="80"/>
      <c r="G192" s="80"/>
      <c r="H192" s="81" t="str">
        <f t="shared" si="49"/>
        <v/>
      </c>
      <c r="I192" s="81"/>
      <c r="J192" s="81" t="str">
        <f t="shared" si="50"/>
        <v/>
      </c>
      <c r="K192" s="81"/>
      <c r="L192" s="82" t="str">
        <f t="shared" si="51"/>
        <v/>
      </c>
      <c r="M192" s="83"/>
    </row>
    <row r="193" spans="1:13" s="84" customFormat="1" x14ac:dyDescent="0.25">
      <c r="A193" s="85">
        <v>176</v>
      </c>
      <c r="B193" s="78" t="str">
        <f t="shared" si="35"/>
        <v/>
      </c>
      <c r="C193" s="115"/>
      <c r="D193" s="78" t="str">
        <f t="shared" si="52"/>
        <v/>
      </c>
      <c r="E193" s="79"/>
      <c r="F193" s="80"/>
      <c r="G193" s="80"/>
      <c r="H193" s="81" t="str">
        <f t="shared" si="49"/>
        <v/>
      </c>
      <c r="I193" s="81"/>
      <c r="J193" s="81" t="str">
        <f t="shared" si="50"/>
        <v/>
      </c>
      <c r="K193" s="81"/>
      <c r="L193" s="82" t="str">
        <f t="shared" si="51"/>
        <v/>
      </c>
      <c r="M193" s="83"/>
    </row>
    <row r="194" spans="1:13" s="84" customFormat="1" x14ac:dyDescent="0.25">
      <c r="A194" s="85">
        <v>177</v>
      </c>
      <c r="B194" s="78" t="str">
        <f t="shared" si="35"/>
        <v/>
      </c>
      <c r="C194" s="115"/>
      <c r="D194" s="78" t="str">
        <f t="shared" si="52"/>
        <v/>
      </c>
      <c r="E194" s="79"/>
      <c r="F194" s="80"/>
      <c r="G194" s="80"/>
      <c r="H194" s="81" t="str">
        <f t="shared" si="49"/>
        <v/>
      </c>
      <c r="I194" s="81"/>
      <c r="J194" s="81" t="str">
        <f t="shared" si="50"/>
        <v/>
      </c>
      <c r="K194" s="81"/>
      <c r="L194" s="82" t="str">
        <f t="shared" si="51"/>
        <v/>
      </c>
      <c r="M194" s="83"/>
    </row>
    <row r="195" spans="1:13" s="84" customFormat="1" x14ac:dyDescent="0.25">
      <c r="A195" s="85">
        <v>178</v>
      </c>
      <c r="B195" s="78" t="str">
        <f t="shared" si="35"/>
        <v/>
      </c>
      <c r="C195" s="115"/>
      <c r="D195" s="78" t="str">
        <f t="shared" si="52"/>
        <v/>
      </c>
      <c r="E195" s="79"/>
      <c r="F195" s="80"/>
      <c r="G195" s="80"/>
      <c r="H195" s="81" t="str">
        <f t="shared" si="49"/>
        <v/>
      </c>
      <c r="I195" s="81"/>
      <c r="J195" s="81" t="str">
        <f t="shared" si="50"/>
        <v/>
      </c>
      <c r="K195" s="81"/>
      <c r="L195" s="82" t="str">
        <f t="shared" si="51"/>
        <v/>
      </c>
      <c r="M195" s="83"/>
    </row>
    <row r="196" spans="1:13" s="84" customFormat="1" x14ac:dyDescent="0.25">
      <c r="A196" s="85">
        <v>179</v>
      </c>
      <c r="B196" s="78" t="str">
        <f t="shared" si="35"/>
        <v/>
      </c>
      <c r="C196" s="115"/>
      <c r="D196" s="78" t="str">
        <f t="shared" si="52"/>
        <v/>
      </c>
      <c r="E196" s="79"/>
      <c r="F196" s="80"/>
      <c r="G196" s="80"/>
      <c r="H196" s="81" t="str">
        <f t="shared" si="49"/>
        <v/>
      </c>
      <c r="I196" s="81"/>
      <c r="J196" s="81" t="str">
        <f t="shared" si="50"/>
        <v/>
      </c>
      <c r="K196" s="81"/>
      <c r="L196" s="82" t="str">
        <f t="shared" si="51"/>
        <v/>
      </c>
      <c r="M196" s="83"/>
    </row>
    <row r="197" spans="1:13" s="84" customFormat="1" x14ac:dyDescent="0.25">
      <c r="A197" s="85">
        <v>180</v>
      </c>
      <c r="B197" s="78" t="str">
        <f t="shared" si="35"/>
        <v/>
      </c>
      <c r="C197" s="115"/>
      <c r="D197" s="78" t="str">
        <f t="shared" si="52"/>
        <v/>
      </c>
      <c r="E197" s="79"/>
      <c r="F197" s="80"/>
      <c r="G197" s="80"/>
      <c r="H197" s="81" t="str">
        <f t="shared" si="49"/>
        <v/>
      </c>
      <c r="I197" s="81"/>
      <c r="J197" s="81" t="str">
        <f t="shared" si="50"/>
        <v/>
      </c>
      <c r="K197" s="81"/>
      <c r="L197" s="82" t="str">
        <f t="shared" si="51"/>
        <v/>
      </c>
      <c r="M197" s="83"/>
    </row>
    <row r="198" spans="1:13" s="84" customFormat="1" x14ac:dyDescent="0.25">
      <c r="A198" s="85">
        <v>181</v>
      </c>
      <c r="B198" s="78" t="str">
        <f t="shared" si="35"/>
        <v/>
      </c>
      <c r="C198" s="115"/>
      <c r="D198" s="78" t="str">
        <f t="shared" si="52"/>
        <v/>
      </c>
      <c r="E198" s="79"/>
      <c r="F198" s="80"/>
      <c r="G198" s="80"/>
      <c r="H198" s="81" t="str">
        <f t="shared" si="49"/>
        <v/>
      </c>
      <c r="I198" s="81"/>
      <c r="J198" s="81" t="str">
        <f t="shared" si="50"/>
        <v/>
      </c>
      <c r="K198" s="81"/>
      <c r="L198" s="82" t="str">
        <f t="shared" si="51"/>
        <v/>
      </c>
      <c r="M198" s="83"/>
    </row>
    <row r="199" spans="1:13" s="84" customFormat="1" x14ac:dyDescent="0.25">
      <c r="A199" s="85">
        <v>182</v>
      </c>
      <c r="B199" s="78" t="str">
        <f t="shared" si="35"/>
        <v/>
      </c>
      <c r="C199" s="115"/>
      <c r="D199" s="78" t="str">
        <f t="shared" si="52"/>
        <v/>
      </c>
      <c r="E199" s="79"/>
      <c r="F199" s="80"/>
      <c r="G199" s="80"/>
      <c r="H199" s="81" t="str">
        <f t="shared" si="49"/>
        <v/>
      </c>
      <c r="I199" s="81"/>
      <c r="J199" s="81" t="str">
        <f t="shared" si="50"/>
        <v/>
      </c>
      <c r="K199" s="81"/>
      <c r="L199" s="82" t="str">
        <f t="shared" si="51"/>
        <v/>
      </c>
      <c r="M199" s="83"/>
    </row>
    <row r="200" spans="1:13" s="84" customFormat="1" x14ac:dyDescent="0.25">
      <c r="A200" s="85">
        <v>183</v>
      </c>
      <c r="B200" s="78" t="str">
        <f t="shared" si="35"/>
        <v/>
      </c>
      <c r="C200" s="115"/>
      <c r="D200" s="78" t="str">
        <f t="shared" si="52"/>
        <v/>
      </c>
      <c r="E200" s="79"/>
      <c r="F200" s="80"/>
      <c r="G200" s="80"/>
      <c r="H200" s="81" t="str">
        <f t="shared" si="49"/>
        <v/>
      </c>
      <c r="I200" s="81"/>
      <c r="J200" s="81" t="str">
        <f t="shared" si="50"/>
        <v/>
      </c>
      <c r="K200" s="81"/>
      <c r="L200" s="82" t="str">
        <f t="shared" si="51"/>
        <v/>
      </c>
      <c r="M200" s="83"/>
    </row>
    <row r="201" spans="1:13" s="84" customFormat="1" x14ac:dyDescent="0.25">
      <c r="A201" s="85">
        <v>184</v>
      </c>
      <c r="B201" s="78" t="str">
        <f t="shared" si="35"/>
        <v/>
      </c>
      <c r="C201" s="115"/>
      <c r="D201" s="78" t="str">
        <f t="shared" si="52"/>
        <v/>
      </c>
      <c r="E201" s="79"/>
      <c r="F201" s="80"/>
      <c r="G201" s="80"/>
      <c r="H201" s="81" t="str">
        <f t="shared" si="49"/>
        <v/>
      </c>
      <c r="I201" s="81"/>
      <c r="J201" s="81" t="str">
        <f t="shared" si="50"/>
        <v/>
      </c>
      <c r="K201" s="81"/>
      <c r="L201" s="82" t="str">
        <f t="shared" si="51"/>
        <v/>
      </c>
      <c r="M201" s="83"/>
    </row>
    <row r="202" spans="1:13" s="84" customFormat="1" x14ac:dyDescent="0.25">
      <c r="A202" s="85">
        <v>185</v>
      </c>
      <c r="B202" s="78" t="str">
        <f t="shared" si="35"/>
        <v/>
      </c>
      <c r="C202" s="115"/>
      <c r="D202" s="78" t="str">
        <f t="shared" ref="D202:D265" si="53">IF(ISERROR(IF(B202&lt;=$C$6,D201+1,"")),"",IF(B202&lt;=$C$6,D201+1,""))</f>
        <v/>
      </c>
      <c r="E202" s="79"/>
      <c r="F202" s="80"/>
      <c r="G202" s="80"/>
      <c r="H202" s="81" t="str">
        <f t="shared" si="49"/>
        <v/>
      </c>
      <c r="I202" s="81"/>
      <c r="J202" s="81" t="str">
        <f t="shared" si="50"/>
        <v/>
      </c>
      <c r="K202" s="81"/>
      <c r="L202" s="82" t="str">
        <f t="shared" si="51"/>
        <v/>
      </c>
      <c r="M202" s="83"/>
    </row>
    <row r="203" spans="1:13" s="84" customFormat="1" x14ac:dyDescent="0.25">
      <c r="A203" s="85">
        <v>186</v>
      </c>
      <c r="B203" s="78" t="str">
        <f t="shared" si="35"/>
        <v/>
      </c>
      <c r="C203" s="115"/>
      <c r="D203" s="78" t="str">
        <f t="shared" si="53"/>
        <v/>
      </c>
      <c r="E203" s="79"/>
      <c r="F203" s="80"/>
      <c r="G203" s="80"/>
      <c r="H203" s="81" t="str">
        <f t="shared" si="49"/>
        <v/>
      </c>
      <c r="I203" s="81"/>
      <c r="J203" s="81" t="str">
        <f t="shared" si="50"/>
        <v/>
      </c>
      <c r="K203" s="81"/>
      <c r="L203" s="82" t="str">
        <f t="shared" si="51"/>
        <v/>
      </c>
      <c r="M203" s="83"/>
    </row>
    <row r="204" spans="1:13" s="84" customFormat="1" x14ac:dyDescent="0.25">
      <c r="A204" s="85">
        <v>187</v>
      </c>
      <c r="B204" s="78" t="str">
        <f t="shared" si="35"/>
        <v/>
      </c>
      <c r="C204" s="115"/>
      <c r="D204" s="78" t="str">
        <f t="shared" si="53"/>
        <v/>
      </c>
      <c r="E204" s="79"/>
      <c r="F204" s="80"/>
      <c r="G204" s="80"/>
      <c r="H204" s="81" t="str">
        <f t="shared" si="49"/>
        <v/>
      </c>
      <c r="I204" s="81"/>
      <c r="J204" s="81" t="str">
        <f t="shared" si="50"/>
        <v/>
      </c>
      <c r="K204" s="81"/>
      <c r="L204" s="82" t="str">
        <f t="shared" si="51"/>
        <v/>
      </c>
      <c r="M204" s="83"/>
    </row>
    <row r="205" spans="1:13" s="84" customFormat="1" x14ac:dyDescent="0.25">
      <c r="A205" s="85">
        <v>188</v>
      </c>
      <c r="B205" s="78" t="str">
        <f t="shared" si="35"/>
        <v/>
      </c>
      <c r="C205" s="115"/>
      <c r="D205" s="78" t="str">
        <f t="shared" si="53"/>
        <v/>
      </c>
      <c r="E205" s="79"/>
      <c r="F205" s="80"/>
      <c r="G205" s="80"/>
      <c r="H205" s="81" t="str">
        <f t="shared" si="49"/>
        <v/>
      </c>
      <c r="I205" s="81"/>
      <c r="J205" s="81" t="str">
        <f t="shared" si="50"/>
        <v/>
      </c>
      <c r="K205" s="81"/>
      <c r="L205" s="82" t="str">
        <f t="shared" si="51"/>
        <v/>
      </c>
      <c r="M205" s="83"/>
    </row>
    <row r="206" spans="1:13" s="84" customFormat="1" x14ac:dyDescent="0.25">
      <c r="A206" s="85">
        <v>189</v>
      </c>
      <c r="B206" s="78" t="str">
        <f t="shared" si="35"/>
        <v/>
      </c>
      <c r="C206" s="115"/>
      <c r="D206" s="78" t="str">
        <f t="shared" si="53"/>
        <v/>
      </c>
      <c r="E206" s="79"/>
      <c r="F206" s="80"/>
      <c r="G206" s="80"/>
      <c r="H206" s="81" t="str">
        <f t="shared" si="49"/>
        <v/>
      </c>
      <c r="I206" s="81"/>
      <c r="J206" s="81" t="str">
        <f t="shared" si="50"/>
        <v/>
      </c>
      <c r="K206" s="81"/>
      <c r="L206" s="82" t="str">
        <f t="shared" si="51"/>
        <v/>
      </c>
      <c r="M206" s="83"/>
    </row>
    <row r="207" spans="1:13" s="84" customFormat="1" x14ac:dyDescent="0.25">
      <c r="A207" s="85">
        <v>190</v>
      </c>
      <c r="B207" s="78" t="str">
        <f t="shared" si="35"/>
        <v/>
      </c>
      <c r="C207" s="115"/>
      <c r="D207" s="78" t="str">
        <f t="shared" si="53"/>
        <v/>
      </c>
      <c r="E207" s="79"/>
      <c r="F207" s="80"/>
      <c r="G207" s="80"/>
      <c r="H207" s="81" t="str">
        <f t="shared" si="49"/>
        <v/>
      </c>
      <c r="I207" s="81"/>
      <c r="J207" s="81" t="str">
        <f t="shared" si="50"/>
        <v/>
      </c>
      <c r="K207" s="81"/>
      <c r="L207" s="82" t="str">
        <f t="shared" si="51"/>
        <v/>
      </c>
      <c r="M207" s="83"/>
    </row>
    <row r="208" spans="1:13" s="84" customFormat="1" x14ac:dyDescent="0.25">
      <c r="A208" s="85">
        <v>191</v>
      </c>
      <c r="B208" s="78" t="str">
        <f t="shared" si="35"/>
        <v/>
      </c>
      <c r="C208" s="115"/>
      <c r="D208" s="78" t="str">
        <f t="shared" si="53"/>
        <v/>
      </c>
      <c r="E208" s="79"/>
      <c r="F208" s="80"/>
      <c r="G208" s="80"/>
      <c r="H208" s="81" t="str">
        <f t="shared" si="49"/>
        <v/>
      </c>
      <c r="I208" s="81"/>
      <c r="J208" s="81" t="str">
        <f t="shared" si="50"/>
        <v/>
      </c>
      <c r="K208" s="81"/>
      <c r="L208" s="82" t="str">
        <f t="shared" si="51"/>
        <v/>
      </c>
      <c r="M208" s="83"/>
    </row>
    <row r="209" spans="1:13" s="84" customFormat="1" x14ac:dyDescent="0.25">
      <c r="A209" s="85">
        <v>192</v>
      </c>
      <c r="B209" s="78" t="str">
        <f t="shared" si="35"/>
        <v/>
      </c>
      <c r="C209" s="115"/>
      <c r="D209" s="78" t="str">
        <f t="shared" si="53"/>
        <v/>
      </c>
      <c r="E209" s="79"/>
      <c r="F209" s="80"/>
      <c r="G209" s="80"/>
      <c r="H209" s="81" t="str">
        <f t="shared" si="49"/>
        <v/>
      </c>
      <c r="I209" s="81"/>
      <c r="J209" s="81" t="str">
        <f t="shared" si="50"/>
        <v/>
      </c>
      <c r="K209" s="81"/>
      <c r="L209" s="82" t="str">
        <f t="shared" si="51"/>
        <v/>
      </c>
      <c r="M209" s="83"/>
    </row>
    <row r="210" spans="1:13" s="84" customFormat="1" x14ac:dyDescent="0.25">
      <c r="A210" s="85">
        <v>193</v>
      </c>
      <c r="B210" s="78" t="str">
        <f t="shared" si="35"/>
        <v/>
      </c>
      <c r="C210" s="115"/>
      <c r="D210" s="78" t="str">
        <f t="shared" si="53"/>
        <v/>
      </c>
      <c r="E210" s="79"/>
      <c r="F210" s="80"/>
      <c r="G210" s="80"/>
      <c r="H210" s="81" t="str">
        <f t="shared" ref="H210:H273" si="54">IF(ISERROR(IF(ISBLANK(E210),"",E210-$C$8)),"",IF(ISBLANK(E210),"",E210-$C$8))</f>
        <v/>
      </c>
      <c r="I210" s="81"/>
      <c r="J210" s="81" t="str">
        <f t="shared" si="50"/>
        <v/>
      </c>
      <c r="K210" s="81"/>
      <c r="L210" s="82" t="str">
        <f t="shared" ref="L210:L273" si="55">IF(ISERROR(IF((H210/-$C$12)&lt;0,"",H210/-$C$12)),"",IF((H210/-$C$12)&lt;0,"",H210/-$C$12))</f>
        <v/>
      </c>
      <c r="M210" s="83"/>
    </row>
    <row r="211" spans="1:13" s="84" customFormat="1" x14ac:dyDescent="0.25">
      <c r="A211" s="85">
        <v>194</v>
      </c>
      <c r="B211" s="78" t="str">
        <f t="shared" ref="B211:B274" si="56">IF(ISERROR(IF(A211&lt;=$C$6,B210+1,"")),"",IF(A211&lt;=$C$6,B210+1,""))</f>
        <v/>
      </c>
      <c r="C211" s="115"/>
      <c r="D211" s="78" t="str">
        <f t="shared" si="53"/>
        <v/>
      </c>
      <c r="E211" s="79"/>
      <c r="F211" s="80"/>
      <c r="G211" s="80"/>
      <c r="H211" s="81" t="str">
        <f t="shared" si="54"/>
        <v/>
      </c>
      <c r="I211" s="81"/>
      <c r="J211" s="81" t="str">
        <f t="shared" si="50"/>
        <v/>
      </c>
      <c r="K211" s="81"/>
      <c r="L211" s="82" t="str">
        <f t="shared" si="55"/>
        <v/>
      </c>
      <c r="M211" s="83"/>
    </row>
    <row r="212" spans="1:13" s="84" customFormat="1" x14ac:dyDescent="0.25">
      <c r="A212" s="85">
        <v>195</v>
      </c>
      <c r="B212" s="78" t="str">
        <f t="shared" si="56"/>
        <v/>
      </c>
      <c r="C212" s="115"/>
      <c r="D212" s="78" t="str">
        <f t="shared" si="53"/>
        <v/>
      </c>
      <c r="E212" s="79"/>
      <c r="F212" s="80"/>
      <c r="G212" s="80"/>
      <c r="H212" s="81" t="str">
        <f t="shared" si="54"/>
        <v/>
      </c>
      <c r="I212" s="81"/>
      <c r="J212" s="81" t="str">
        <f t="shared" si="50"/>
        <v/>
      </c>
      <c r="K212" s="81"/>
      <c r="L212" s="82" t="str">
        <f t="shared" si="55"/>
        <v/>
      </c>
      <c r="M212" s="83"/>
    </row>
    <row r="213" spans="1:13" s="84" customFormat="1" x14ac:dyDescent="0.25">
      <c r="A213" s="85">
        <v>196</v>
      </c>
      <c r="B213" s="78" t="str">
        <f t="shared" si="56"/>
        <v/>
      </c>
      <c r="C213" s="115"/>
      <c r="D213" s="78" t="str">
        <f t="shared" si="53"/>
        <v/>
      </c>
      <c r="E213" s="79"/>
      <c r="F213" s="80"/>
      <c r="G213" s="80"/>
      <c r="H213" s="81" t="str">
        <f t="shared" si="54"/>
        <v/>
      </c>
      <c r="I213" s="81"/>
      <c r="J213" s="81" t="str">
        <f t="shared" si="50"/>
        <v/>
      </c>
      <c r="K213" s="81"/>
      <c r="L213" s="82" t="str">
        <f t="shared" si="55"/>
        <v/>
      </c>
      <c r="M213" s="83"/>
    </row>
    <row r="214" spans="1:13" s="84" customFormat="1" x14ac:dyDescent="0.25">
      <c r="A214" s="85">
        <v>197</v>
      </c>
      <c r="B214" s="78" t="str">
        <f t="shared" si="56"/>
        <v/>
      </c>
      <c r="C214" s="115"/>
      <c r="D214" s="78" t="str">
        <f t="shared" si="53"/>
        <v/>
      </c>
      <c r="E214" s="79"/>
      <c r="F214" s="80"/>
      <c r="G214" s="80"/>
      <c r="H214" s="81" t="str">
        <f t="shared" si="54"/>
        <v/>
      </c>
      <c r="I214" s="81"/>
      <c r="J214" s="81" t="str">
        <f t="shared" si="50"/>
        <v/>
      </c>
      <c r="K214" s="81"/>
      <c r="L214" s="82" t="str">
        <f t="shared" si="55"/>
        <v/>
      </c>
      <c r="M214" s="83"/>
    </row>
    <row r="215" spans="1:13" s="84" customFormat="1" x14ac:dyDescent="0.25">
      <c r="A215" s="85">
        <v>198</v>
      </c>
      <c r="B215" s="78" t="str">
        <f t="shared" si="56"/>
        <v/>
      </c>
      <c r="C215" s="115"/>
      <c r="D215" s="78" t="str">
        <f t="shared" si="53"/>
        <v/>
      </c>
      <c r="E215" s="79"/>
      <c r="F215" s="80"/>
      <c r="G215" s="80"/>
      <c r="H215" s="81" t="str">
        <f t="shared" si="54"/>
        <v/>
      </c>
      <c r="I215" s="81"/>
      <c r="J215" s="81" t="str">
        <f t="shared" si="50"/>
        <v/>
      </c>
      <c r="K215" s="81"/>
      <c r="L215" s="82" t="str">
        <f t="shared" si="55"/>
        <v/>
      </c>
      <c r="M215" s="83"/>
    </row>
    <row r="216" spans="1:13" s="84" customFormat="1" x14ac:dyDescent="0.25">
      <c r="A216" s="85">
        <v>199</v>
      </c>
      <c r="B216" s="78" t="str">
        <f t="shared" si="56"/>
        <v/>
      </c>
      <c r="C216" s="115"/>
      <c r="D216" s="78" t="str">
        <f t="shared" si="53"/>
        <v/>
      </c>
      <c r="E216" s="79"/>
      <c r="F216" s="80"/>
      <c r="G216" s="80"/>
      <c r="H216" s="81" t="str">
        <f t="shared" si="54"/>
        <v/>
      </c>
      <c r="I216" s="81"/>
      <c r="J216" s="81" t="str">
        <f t="shared" si="50"/>
        <v/>
      </c>
      <c r="K216" s="81"/>
      <c r="L216" s="82" t="str">
        <f t="shared" si="55"/>
        <v/>
      </c>
      <c r="M216" s="83"/>
    </row>
    <row r="217" spans="1:13" s="84" customFormat="1" x14ac:dyDescent="0.25">
      <c r="A217" s="85">
        <v>200</v>
      </c>
      <c r="B217" s="78" t="str">
        <f t="shared" si="56"/>
        <v/>
      </c>
      <c r="C217" s="115"/>
      <c r="D217" s="78" t="str">
        <f t="shared" si="53"/>
        <v/>
      </c>
      <c r="E217" s="79"/>
      <c r="F217" s="80"/>
      <c r="G217" s="80"/>
      <c r="H217" s="81" t="str">
        <f t="shared" si="54"/>
        <v/>
      </c>
      <c r="I217" s="81"/>
      <c r="J217" s="81" t="str">
        <f t="shared" si="50"/>
        <v/>
      </c>
      <c r="K217" s="81"/>
      <c r="L217" s="82" t="str">
        <f t="shared" si="55"/>
        <v/>
      </c>
      <c r="M217" s="83"/>
    </row>
    <row r="218" spans="1:13" s="84" customFormat="1" x14ac:dyDescent="0.25">
      <c r="A218" s="85">
        <v>201</v>
      </c>
      <c r="B218" s="78" t="str">
        <f t="shared" si="56"/>
        <v/>
      </c>
      <c r="C218" s="115"/>
      <c r="D218" s="78" t="str">
        <f t="shared" si="53"/>
        <v/>
      </c>
      <c r="E218" s="79"/>
      <c r="F218" s="80"/>
      <c r="G218" s="80"/>
      <c r="H218" s="81" t="str">
        <f t="shared" si="54"/>
        <v/>
      </c>
      <c r="I218" s="81"/>
      <c r="J218" s="81" t="str">
        <f t="shared" si="50"/>
        <v/>
      </c>
      <c r="K218" s="81"/>
      <c r="L218" s="82" t="str">
        <f t="shared" si="55"/>
        <v/>
      </c>
      <c r="M218" s="83"/>
    </row>
    <row r="219" spans="1:13" s="84" customFormat="1" x14ac:dyDescent="0.25">
      <c r="A219" s="85">
        <v>202</v>
      </c>
      <c r="B219" s="78" t="str">
        <f t="shared" si="56"/>
        <v/>
      </c>
      <c r="C219" s="115"/>
      <c r="D219" s="78" t="str">
        <f t="shared" si="53"/>
        <v/>
      </c>
      <c r="E219" s="79"/>
      <c r="F219" s="80"/>
      <c r="G219" s="80"/>
      <c r="H219" s="81" t="str">
        <f t="shared" si="54"/>
        <v/>
      </c>
      <c r="I219" s="81"/>
      <c r="J219" s="81" t="str">
        <f t="shared" si="50"/>
        <v/>
      </c>
      <c r="K219" s="81"/>
      <c r="L219" s="82" t="str">
        <f t="shared" si="55"/>
        <v/>
      </c>
      <c r="M219" s="83"/>
    </row>
    <row r="220" spans="1:13" s="84" customFormat="1" x14ac:dyDescent="0.25">
      <c r="A220" s="85">
        <v>203</v>
      </c>
      <c r="B220" s="78" t="str">
        <f t="shared" si="56"/>
        <v/>
      </c>
      <c r="C220" s="115"/>
      <c r="D220" s="78" t="str">
        <f t="shared" si="53"/>
        <v/>
      </c>
      <c r="E220" s="79"/>
      <c r="F220" s="80"/>
      <c r="G220" s="80"/>
      <c r="H220" s="81" t="str">
        <f t="shared" si="54"/>
        <v/>
      </c>
      <c r="I220" s="81"/>
      <c r="J220" s="81" t="str">
        <f t="shared" si="50"/>
        <v/>
      </c>
      <c r="K220" s="81"/>
      <c r="L220" s="82" t="str">
        <f t="shared" si="55"/>
        <v/>
      </c>
      <c r="M220" s="83"/>
    </row>
    <row r="221" spans="1:13" s="84" customFormat="1" x14ac:dyDescent="0.25">
      <c r="A221" s="85">
        <v>204</v>
      </c>
      <c r="B221" s="78" t="str">
        <f t="shared" si="56"/>
        <v/>
      </c>
      <c r="C221" s="115"/>
      <c r="D221" s="78" t="str">
        <f t="shared" si="53"/>
        <v/>
      </c>
      <c r="E221" s="79"/>
      <c r="F221" s="80"/>
      <c r="G221" s="80"/>
      <c r="H221" s="81" t="str">
        <f t="shared" si="54"/>
        <v/>
      </c>
      <c r="I221" s="81"/>
      <c r="J221" s="81" t="str">
        <f t="shared" si="50"/>
        <v/>
      </c>
      <c r="K221" s="81"/>
      <c r="L221" s="82" t="str">
        <f t="shared" si="55"/>
        <v/>
      </c>
      <c r="M221" s="83"/>
    </row>
    <row r="222" spans="1:13" s="84" customFormat="1" x14ac:dyDescent="0.25">
      <c r="A222" s="85">
        <v>205</v>
      </c>
      <c r="B222" s="78" t="str">
        <f t="shared" si="56"/>
        <v/>
      </c>
      <c r="C222" s="115"/>
      <c r="D222" s="78" t="str">
        <f t="shared" si="53"/>
        <v/>
      </c>
      <c r="E222" s="79"/>
      <c r="F222" s="80"/>
      <c r="G222" s="80"/>
      <c r="H222" s="81" t="str">
        <f t="shared" si="54"/>
        <v/>
      </c>
      <c r="I222" s="81"/>
      <c r="J222" s="81" t="str">
        <f t="shared" si="50"/>
        <v/>
      </c>
      <c r="K222" s="81"/>
      <c r="L222" s="82" t="str">
        <f t="shared" si="55"/>
        <v/>
      </c>
      <c r="M222" s="83"/>
    </row>
    <row r="223" spans="1:13" s="84" customFormat="1" x14ac:dyDescent="0.25">
      <c r="A223" s="85">
        <v>206</v>
      </c>
      <c r="B223" s="78" t="str">
        <f t="shared" si="56"/>
        <v/>
      </c>
      <c r="C223" s="115"/>
      <c r="D223" s="78" t="str">
        <f t="shared" si="53"/>
        <v/>
      </c>
      <c r="E223" s="79"/>
      <c r="F223" s="80"/>
      <c r="G223" s="80"/>
      <c r="H223" s="81" t="str">
        <f t="shared" si="54"/>
        <v/>
      </c>
      <c r="I223" s="81"/>
      <c r="J223" s="81" t="str">
        <f t="shared" si="50"/>
        <v/>
      </c>
      <c r="K223" s="81"/>
      <c r="L223" s="82" t="str">
        <f t="shared" si="55"/>
        <v/>
      </c>
      <c r="M223" s="83"/>
    </row>
    <row r="224" spans="1:13" s="84" customFormat="1" x14ac:dyDescent="0.25">
      <c r="A224" s="85">
        <v>207</v>
      </c>
      <c r="B224" s="78" t="str">
        <f t="shared" si="56"/>
        <v/>
      </c>
      <c r="C224" s="115"/>
      <c r="D224" s="78" t="str">
        <f t="shared" si="53"/>
        <v/>
      </c>
      <c r="E224" s="79"/>
      <c r="F224" s="80"/>
      <c r="G224" s="80"/>
      <c r="H224" s="81" t="str">
        <f t="shared" si="54"/>
        <v/>
      </c>
      <c r="I224" s="81"/>
      <c r="J224" s="81" t="str">
        <f t="shared" si="50"/>
        <v/>
      </c>
      <c r="K224" s="81"/>
      <c r="L224" s="82" t="str">
        <f t="shared" si="55"/>
        <v/>
      </c>
      <c r="M224" s="83"/>
    </row>
    <row r="225" spans="1:13" s="84" customFormat="1" x14ac:dyDescent="0.25">
      <c r="A225" s="85">
        <v>208</v>
      </c>
      <c r="B225" s="78" t="str">
        <f t="shared" si="56"/>
        <v/>
      </c>
      <c r="C225" s="115"/>
      <c r="D225" s="78" t="str">
        <f t="shared" si="53"/>
        <v/>
      </c>
      <c r="E225" s="79"/>
      <c r="F225" s="80"/>
      <c r="G225" s="80"/>
      <c r="H225" s="81" t="str">
        <f t="shared" si="54"/>
        <v/>
      </c>
      <c r="I225" s="81"/>
      <c r="J225" s="81" t="str">
        <f t="shared" si="50"/>
        <v/>
      </c>
      <c r="K225" s="81"/>
      <c r="L225" s="82" t="str">
        <f t="shared" si="55"/>
        <v/>
      </c>
      <c r="M225" s="83"/>
    </row>
    <row r="226" spans="1:13" s="84" customFormat="1" x14ac:dyDescent="0.25">
      <c r="A226" s="85">
        <v>209</v>
      </c>
      <c r="B226" s="78" t="str">
        <f t="shared" si="56"/>
        <v/>
      </c>
      <c r="C226" s="115"/>
      <c r="D226" s="78" t="str">
        <f t="shared" si="53"/>
        <v/>
      </c>
      <c r="E226" s="79"/>
      <c r="F226" s="80"/>
      <c r="G226" s="80"/>
      <c r="H226" s="81" t="str">
        <f t="shared" si="54"/>
        <v/>
      </c>
      <c r="I226" s="81"/>
      <c r="J226" s="81" t="str">
        <f t="shared" si="50"/>
        <v/>
      </c>
      <c r="K226" s="81"/>
      <c r="L226" s="82" t="str">
        <f t="shared" si="55"/>
        <v/>
      </c>
      <c r="M226" s="83"/>
    </row>
    <row r="227" spans="1:13" s="84" customFormat="1" x14ac:dyDescent="0.25">
      <c r="A227" s="85">
        <v>210</v>
      </c>
      <c r="B227" s="78" t="str">
        <f t="shared" si="56"/>
        <v/>
      </c>
      <c r="C227" s="115"/>
      <c r="D227" s="78" t="str">
        <f t="shared" si="53"/>
        <v/>
      </c>
      <c r="E227" s="79"/>
      <c r="F227" s="80"/>
      <c r="G227" s="80"/>
      <c r="H227" s="81" t="str">
        <f t="shared" si="54"/>
        <v/>
      </c>
      <c r="I227" s="81"/>
      <c r="J227" s="81" t="str">
        <f t="shared" si="50"/>
        <v/>
      </c>
      <c r="K227" s="81"/>
      <c r="L227" s="82" t="str">
        <f t="shared" si="55"/>
        <v/>
      </c>
      <c r="M227" s="83"/>
    </row>
    <row r="228" spans="1:13" s="84" customFormat="1" x14ac:dyDescent="0.25">
      <c r="A228" s="85">
        <v>211</v>
      </c>
      <c r="B228" s="78" t="str">
        <f t="shared" si="56"/>
        <v/>
      </c>
      <c r="C228" s="115"/>
      <c r="D228" s="78" t="str">
        <f t="shared" si="53"/>
        <v/>
      </c>
      <c r="E228" s="79"/>
      <c r="F228" s="80"/>
      <c r="G228" s="80"/>
      <c r="H228" s="81" t="str">
        <f t="shared" si="54"/>
        <v/>
      </c>
      <c r="I228" s="81"/>
      <c r="J228" s="81" t="str">
        <f t="shared" si="50"/>
        <v/>
      </c>
      <c r="K228" s="81"/>
      <c r="L228" s="82" t="str">
        <f t="shared" si="55"/>
        <v/>
      </c>
      <c r="M228" s="83"/>
    </row>
    <row r="229" spans="1:13" s="84" customFormat="1" x14ac:dyDescent="0.25">
      <c r="A229" s="85">
        <v>212</v>
      </c>
      <c r="B229" s="78" t="str">
        <f t="shared" si="56"/>
        <v/>
      </c>
      <c r="C229" s="115"/>
      <c r="D229" s="78" t="str">
        <f t="shared" si="53"/>
        <v/>
      </c>
      <c r="E229" s="79"/>
      <c r="F229" s="80"/>
      <c r="G229" s="80"/>
      <c r="H229" s="81" t="str">
        <f t="shared" si="54"/>
        <v/>
      </c>
      <c r="I229" s="81"/>
      <c r="J229" s="81" t="str">
        <f t="shared" si="50"/>
        <v/>
      </c>
      <c r="K229" s="81"/>
      <c r="L229" s="82" t="str">
        <f t="shared" si="55"/>
        <v/>
      </c>
      <c r="M229" s="83"/>
    </row>
    <row r="230" spans="1:13" s="84" customFormat="1" x14ac:dyDescent="0.25">
      <c r="A230" s="85">
        <v>213</v>
      </c>
      <c r="B230" s="78" t="str">
        <f t="shared" si="56"/>
        <v/>
      </c>
      <c r="C230" s="115"/>
      <c r="D230" s="78" t="str">
        <f t="shared" si="53"/>
        <v/>
      </c>
      <c r="E230" s="79"/>
      <c r="F230" s="80"/>
      <c r="G230" s="80"/>
      <c r="H230" s="81" t="str">
        <f t="shared" si="54"/>
        <v/>
      </c>
      <c r="I230" s="81"/>
      <c r="J230" s="81" t="str">
        <f t="shared" si="50"/>
        <v/>
      </c>
      <c r="K230" s="81"/>
      <c r="L230" s="82" t="str">
        <f t="shared" si="55"/>
        <v/>
      </c>
      <c r="M230" s="83"/>
    </row>
    <row r="231" spans="1:13" s="84" customFormat="1" x14ac:dyDescent="0.25">
      <c r="A231" s="85">
        <v>214</v>
      </c>
      <c r="B231" s="78" t="str">
        <f t="shared" si="56"/>
        <v/>
      </c>
      <c r="C231" s="115"/>
      <c r="D231" s="78" t="str">
        <f t="shared" si="53"/>
        <v/>
      </c>
      <c r="E231" s="79"/>
      <c r="F231" s="80"/>
      <c r="G231" s="80"/>
      <c r="H231" s="81" t="str">
        <f t="shared" si="54"/>
        <v/>
      </c>
      <c r="I231" s="81"/>
      <c r="J231" s="81" t="str">
        <f t="shared" si="50"/>
        <v/>
      </c>
      <c r="K231" s="81"/>
      <c r="L231" s="82" t="str">
        <f t="shared" si="55"/>
        <v/>
      </c>
      <c r="M231" s="83"/>
    </row>
    <row r="232" spans="1:13" s="84" customFormat="1" x14ac:dyDescent="0.25">
      <c r="A232" s="85">
        <v>215</v>
      </c>
      <c r="B232" s="78" t="str">
        <f t="shared" si="56"/>
        <v/>
      </c>
      <c r="C232" s="115"/>
      <c r="D232" s="78" t="str">
        <f t="shared" si="53"/>
        <v/>
      </c>
      <c r="E232" s="79"/>
      <c r="F232" s="80"/>
      <c r="G232" s="80"/>
      <c r="H232" s="81" t="str">
        <f t="shared" si="54"/>
        <v/>
      </c>
      <c r="I232" s="81"/>
      <c r="J232" s="81" t="str">
        <f t="shared" si="50"/>
        <v/>
      </c>
      <c r="K232" s="81"/>
      <c r="L232" s="82" t="str">
        <f t="shared" si="55"/>
        <v/>
      </c>
      <c r="M232" s="83"/>
    </row>
    <row r="233" spans="1:13" s="84" customFormat="1" x14ac:dyDescent="0.25">
      <c r="A233" s="85">
        <v>216</v>
      </c>
      <c r="B233" s="78" t="str">
        <f t="shared" si="56"/>
        <v/>
      </c>
      <c r="C233" s="115"/>
      <c r="D233" s="78" t="str">
        <f t="shared" si="53"/>
        <v/>
      </c>
      <c r="E233" s="79"/>
      <c r="F233" s="80"/>
      <c r="G233" s="80"/>
      <c r="H233" s="81" t="str">
        <f t="shared" si="54"/>
        <v/>
      </c>
      <c r="I233" s="81"/>
      <c r="J233" s="81" t="str">
        <f t="shared" si="50"/>
        <v/>
      </c>
      <c r="K233" s="81"/>
      <c r="L233" s="82" t="str">
        <f t="shared" si="55"/>
        <v/>
      </c>
      <c r="M233" s="83"/>
    </row>
    <row r="234" spans="1:13" s="84" customFormat="1" x14ac:dyDescent="0.25">
      <c r="A234" s="85">
        <v>217</v>
      </c>
      <c r="B234" s="78" t="str">
        <f t="shared" si="56"/>
        <v/>
      </c>
      <c r="C234" s="115"/>
      <c r="D234" s="78" t="str">
        <f t="shared" si="53"/>
        <v/>
      </c>
      <c r="E234" s="79"/>
      <c r="F234" s="80"/>
      <c r="G234" s="80"/>
      <c r="H234" s="81" t="str">
        <f t="shared" si="54"/>
        <v/>
      </c>
      <c r="I234" s="81"/>
      <c r="J234" s="81" t="str">
        <f t="shared" ref="J234:J297" si="57">IF(ISERROR(IF(ISBLANK(E234),"",E234-D234)),"",IF(ISBLANK(E234),"",E234-D234))</f>
        <v/>
      </c>
      <c r="K234" s="81"/>
      <c r="L234" s="82" t="str">
        <f t="shared" si="55"/>
        <v/>
      </c>
      <c r="M234" s="83"/>
    </row>
    <row r="235" spans="1:13" s="84" customFormat="1" x14ac:dyDescent="0.25">
      <c r="A235" s="85">
        <v>218</v>
      </c>
      <c r="B235" s="78" t="str">
        <f t="shared" si="56"/>
        <v/>
      </c>
      <c r="C235" s="115"/>
      <c r="D235" s="78" t="str">
        <f t="shared" si="53"/>
        <v/>
      </c>
      <c r="E235" s="79"/>
      <c r="F235" s="80"/>
      <c r="G235" s="80"/>
      <c r="H235" s="81" t="str">
        <f t="shared" si="54"/>
        <v/>
      </c>
      <c r="I235" s="81"/>
      <c r="J235" s="81" t="str">
        <f t="shared" si="57"/>
        <v/>
      </c>
      <c r="K235" s="81"/>
      <c r="L235" s="82" t="str">
        <f t="shared" si="55"/>
        <v/>
      </c>
      <c r="M235" s="83"/>
    </row>
    <row r="236" spans="1:13" s="84" customFormat="1" x14ac:dyDescent="0.25">
      <c r="A236" s="85">
        <v>219</v>
      </c>
      <c r="B236" s="78" t="str">
        <f t="shared" si="56"/>
        <v/>
      </c>
      <c r="C236" s="115"/>
      <c r="D236" s="78" t="str">
        <f t="shared" si="53"/>
        <v/>
      </c>
      <c r="E236" s="79"/>
      <c r="F236" s="80"/>
      <c r="G236" s="80"/>
      <c r="H236" s="81" t="str">
        <f t="shared" si="54"/>
        <v/>
      </c>
      <c r="I236" s="81"/>
      <c r="J236" s="81" t="str">
        <f t="shared" si="57"/>
        <v/>
      </c>
      <c r="K236" s="81"/>
      <c r="L236" s="82" t="str">
        <f t="shared" si="55"/>
        <v/>
      </c>
      <c r="M236" s="83"/>
    </row>
    <row r="237" spans="1:13" s="84" customFormat="1" x14ac:dyDescent="0.25">
      <c r="A237" s="85">
        <v>220</v>
      </c>
      <c r="B237" s="78" t="str">
        <f t="shared" si="56"/>
        <v/>
      </c>
      <c r="C237" s="115"/>
      <c r="D237" s="78" t="str">
        <f t="shared" si="53"/>
        <v/>
      </c>
      <c r="E237" s="79"/>
      <c r="F237" s="80"/>
      <c r="G237" s="80"/>
      <c r="H237" s="81" t="str">
        <f t="shared" si="54"/>
        <v/>
      </c>
      <c r="I237" s="81"/>
      <c r="J237" s="81" t="str">
        <f t="shared" si="57"/>
        <v/>
      </c>
      <c r="K237" s="81"/>
      <c r="L237" s="82" t="str">
        <f t="shared" si="55"/>
        <v/>
      </c>
      <c r="M237" s="83"/>
    </row>
    <row r="238" spans="1:13" s="84" customFormat="1" x14ac:dyDescent="0.25">
      <c r="A238" s="85">
        <v>221</v>
      </c>
      <c r="B238" s="78" t="str">
        <f t="shared" si="56"/>
        <v/>
      </c>
      <c r="C238" s="115"/>
      <c r="D238" s="78" t="str">
        <f t="shared" si="53"/>
        <v/>
      </c>
      <c r="E238" s="79"/>
      <c r="F238" s="80"/>
      <c r="G238" s="80"/>
      <c r="H238" s="81" t="str">
        <f t="shared" si="54"/>
        <v/>
      </c>
      <c r="I238" s="81"/>
      <c r="J238" s="81" t="str">
        <f t="shared" si="57"/>
        <v/>
      </c>
      <c r="K238" s="81"/>
      <c r="L238" s="82" t="str">
        <f t="shared" si="55"/>
        <v/>
      </c>
      <c r="M238" s="83"/>
    </row>
    <row r="239" spans="1:13" s="84" customFormat="1" x14ac:dyDescent="0.25">
      <c r="A239" s="85">
        <v>222</v>
      </c>
      <c r="B239" s="78" t="str">
        <f t="shared" si="56"/>
        <v/>
      </c>
      <c r="C239" s="115"/>
      <c r="D239" s="78" t="str">
        <f t="shared" si="53"/>
        <v/>
      </c>
      <c r="E239" s="79"/>
      <c r="F239" s="80"/>
      <c r="G239" s="80"/>
      <c r="H239" s="81" t="str">
        <f t="shared" si="54"/>
        <v/>
      </c>
      <c r="I239" s="81"/>
      <c r="J239" s="81" t="str">
        <f t="shared" si="57"/>
        <v/>
      </c>
      <c r="K239" s="81"/>
      <c r="L239" s="82" t="str">
        <f t="shared" si="55"/>
        <v/>
      </c>
      <c r="M239" s="83"/>
    </row>
    <row r="240" spans="1:13" s="84" customFormat="1" x14ac:dyDescent="0.25">
      <c r="A240" s="85">
        <v>223</v>
      </c>
      <c r="B240" s="78" t="str">
        <f t="shared" si="56"/>
        <v/>
      </c>
      <c r="C240" s="115"/>
      <c r="D240" s="78" t="str">
        <f t="shared" si="53"/>
        <v/>
      </c>
      <c r="E240" s="79"/>
      <c r="F240" s="80"/>
      <c r="G240" s="80"/>
      <c r="H240" s="81" t="str">
        <f t="shared" si="54"/>
        <v/>
      </c>
      <c r="I240" s="81"/>
      <c r="J240" s="81" t="str">
        <f t="shared" si="57"/>
        <v/>
      </c>
      <c r="K240" s="81"/>
      <c r="L240" s="82" t="str">
        <f t="shared" si="55"/>
        <v/>
      </c>
      <c r="M240" s="83"/>
    </row>
    <row r="241" spans="1:13" s="84" customFormat="1" x14ac:dyDescent="0.25">
      <c r="A241" s="85">
        <v>224</v>
      </c>
      <c r="B241" s="78" t="str">
        <f t="shared" si="56"/>
        <v/>
      </c>
      <c r="C241" s="115"/>
      <c r="D241" s="78" t="str">
        <f t="shared" si="53"/>
        <v/>
      </c>
      <c r="E241" s="79"/>
      <c r="F241" s="80"/>
      <c r="G241" s="80"/>
      <c r="H241" s="81" t="str">
        <f t="shared" si="54"/>
        <v/>
      </c>
      <c r="I241" s="81"/>
      <c r="J241" s="81" t="str">
        <f t="shared" si="57"/>
        <v/>
      </c>
      <c r="K241" s="81"/>
      <c r="L241" s="82" t="str">
        <f t="shared" si="55"/>
        <v/>
      </c>
      <c r="M241" s="83"/>
    </row>
    <row r="242" spans="1:13" s="84" customFormat="1" x14ac:dyDescent="0.25">
      <c r="A242" s="85">
        <v>225</v>
      </c>
      <c r="B242" s="78" t="str">
        <f t="shared" si="56"/>
        <v/>
      </c>
      <c r="C242" s="115"/>
      <c r="D242" s="78" t="str">
        <f t="shared" si="53"/>
        <v/>
      </c>
      <c r="E242" s="79"/>
      <c r="F242" s="80"/>
      <c r="G242" s="80"/>
      <c r="H242" s="81" t="str">
        <f t="shared" si="54"/>
        <v/>
      </c>
      <c r="I242" s="81"/>
      <c r="J242" s="81" t="str">
        <f t="shared" si="57"/>
        <v/>
      </c>
      <c r="K242" s="81"/>
      <c r="L242" s="82" t="str">
        <f t="shared" si="55"/>
        <v/>
      </c>
      <c r="M242" s="83"/>
    </row>
    <row r="243" spans="1:13" s="84" customFormat="1" x14ac:dyDescent="0.25">
      <c r="A243" s="85">
        <v>226</v>
      </c>
      <c r="B243" s="78" t="str">
        <f t="shared" si="56"/>
        <v/>
      </c>
      <c r="C243" s="115"/>
      <c r="D243" s="78" t="str">
        <f t="shared" si="53"/>
        <v/>
      </c>
      <c r="E243" s="79"/>
      <c r="F243" s="80"/>
      <c r="G243" s="80"/>
      <c r="H243" s="81" t="str">
        <f t="shared" si="54"/>
        <v/>
      </c>
      <c r="I243" s="81"/>
      <c r="J243" s="81" t="str">
        <f t="shared" si="57"/>
        <v/>
      </c>
      <c r="K243" s="81"/>
      <c r="L243" s="82" t="str">
        <f t="shared" si="55"/>
        <v/>
      </c>
      <c r="M243" s="83"/>
    </row>
    <row r="244" spans="1:13" s="84" customFormat="1" x14ac:dyDescent="0.25">
      <c r="A244" s="85">
        <v>227</v>
      </c>
      <c r="B244" s="78" t="str">
        <f t="shared" si="56"/>
        <v/>
      </c>
      <c r="C244" s="115"/>
      <c r="D244" s="78" t="str">
        <f t="shared" si="53"/>
        <v/>
      </c>
      <c r="E244" s="79"/>
      <c r="F244" s="80"/>
      <c r="G244" s="80"/>
      <c r="H244" s="81" t="str">
        <f t="shared" si="54"/>
        <v/>
      </c>
      <c r="I244" s="81"/>
      <c r="J244" s="81" t="str">
        <f t="shared" si="57"/>
        <v/>
      </c>
      <c r="K244" s="81"/>
      <c r="L244" s="82" t="str">
        <f t="shared" si="55"/>
        <v/>
      </c>
      <c r="M244" s="83"/>
    </row>
    <row r="245" spans="1:13" s="84" customFormat="1" x14ac:dyDescent="0.25">
      <c r="A245" s="85">
        <v>228</v>
      </c>
      <c r="B245" s="78" t="str">
        <f t="shared" si="56"/>
        <v/>
      </c>
      <c r="C245" s="115"/>
      <c r="D245" s="78" t="str">
        <f t="shared" si="53"/>
        <v/>
      </c>
      <c r="E245" s="79"/>
      <c r="F245" s="80"/>
      <c r="G245" s="80"/>
      <c r="H245" s="81" t="str">
        <f t="shared" si="54"/>
        <v/>
      </c>
      <c r="I245" s="81"/>
      <c r="J245" s="81" t="str">
        <f t="shared" si="57"/>
        <v/>
      </c>
      <c r="K245" s="81"/>
      <c r="L245" s="82" t="str">
        <f t="shared" si="55"/>
        <v/>
      </c>
      <c r="M245" s="83"/>
    </row>
    <row r="246" spans="1:13" s="84" customFormat="1" x14ac:dyDescent="0.25">
      <c r="A246" s="85">
        <v>229</v>
      </c>
      <c r="B246" s="78" t="str">
        <f t="shared" si="56"/>
        <v/>
      </c>
      <c r="C246" s="115"/>
      <c r="D246" s="78" t="str">
        <f t="shared" si="53"/>
        <v/>
      </c>
      <c r="E246" s="79"/>
      <c r="F246" s="80"/>
      <c r="G246" s="80"/>
      <c r="H246" s="81" t="str">
        <f t="shared" si="54"/>
        <v/>
      </c>
      <c r="I246" s="81"/>
      <c r="J246" s="81" t="str">
        <f t="shared" si="57"/>
        <v/>
      </c>
      <c r="K246" s="81"/>
      <c r="L246" s="82" t="str">
        <f t="shared" si="55"/>
        <v/>
      </c>
      <c r="M246" s="83"/>
    </row>
    <row r="247" spans="1:13" s="84" customFormat="1" x14ac:dyDescent="0.25">
      <c r="A247" s="85">
        <v>230</v>
      </c>
      <c r="B247" s="78" t="str">
        <f t="shared" si="56"/>
        <v/>
      </c>
      <c r="C247" s="115"/>
      <c r="D247" s="78" t="str">
        <f t="shared" si="53"/>
        <v/>
      </c>
      <c r="E247" s="79"/>
      <c r="F247" s="80"/>
      <c r="G247" s="80"/>
      <c r="H247" s="81" t="str">
        <f t="shared" si="54"/>
        <v/>
      </c>
      <c r="I247" s="81"/>
      <c r="J247" s="81" t="str">
        <f t="shared" si="57"/>
        <v/>
      </c>
      <c r="K247" s="81"/>
      <c r="L247" s="82" t="str">
        <f t="shared" si="55"/>
        <v/>
      </c>
      <c r="M247" s="83"/>
    </row>
    <row r="248" spans="1:13" s="84" customFormat="1" x14ac:dyDescent="0.25">
      <c r="A248" s="85">
        <v>231</v>
      </c>
      <c r="B248" s="78" t="str">
        <f t="shared" si="56"/>
        <v/>
      </c>
      <c r="C248" s="115"/>
      <c r="D248" s="78" t="str">
        <f t="shared" si="53"/>
        <v/>
      </c>
      <c r="E248" s="79"/>
      <c r="F248" s="80"/>
      <c r="G248" s="80"/>
      <c r="H248" s="81" t="str">
        <f t="shared" si="54"/>
        <v/>
      </c>
      <c r="I248" s="81"/>
      <c r="J248" s="81" t="str">
        <f t="shared" si="57"/>
        <v/>
      </c>
      <c r="K248" s="81"/>
      <c r="L248" s="82" t="str">
        <f t="shared" si="55"/>
        <v/>
      </c>
      <c r="M248" s="83"/>
    </row>
    <row r="249" spans="1:13" s="84" customFormat="1" x14ac:dyDescent="0.25">
      <c r="A249" s="85">
        <v>232</v>
      </c>
      <c r="B249" s="78" t="str">
        <f t="shared" si="56"/>
        <v/>
      </c>
      <c r="C249" s="115"/>
      <c r="D249" s="78" t="str">
        <f t="shared" si="53"/>
        <v/>
      </c>
      <c r="E249" s="79"/>
      <c r="F249" s="80"/>
      <c r="G249" s="80"/>
      <c r="H249" s="81" t="str">
        <f t="shared" si="54"/>
        <v/>
      </c>
      <c r="I249" s="81"/>
      <c r="J249" s="81" t="str">
        <f t="shared" si="57"/>
        <v/>
      </c>
      <c r="K249" s="81"/>
      <c r="L249" s="82" t="str">
        <f t="shared" si="55"/>
        <v/>
      </c>
      <c r="M249" s="83"/>
    </row>
    <row r="250" spans="1:13" s="84" customFormat="1" x14ac:dyDescent="0.25">
      <c r="A250" s="85">
        <v>233</v>
      </c>
      <c r="B250" s="78" t="str">
        <f t="shared" si="56"/>
        <v/>
      </c>
      <c r="C250" s="115"/>
      <c r="D250" s="78" t="str">
        <f t="shared" si="53"/>
        <v/>
      </c>
      <c r="E250" s="79"/>
      <c r="F250" s="80"/>
      <c r="G250" s="80"/>
      <c r="H250" s="81" t="str">
        <f t="shared" si="54"/>
        <v/>
      </c>
      <c r="I250" s="81"/>
      <c r="J250" s="81" t="str">
        <f t="shared" si="57"/>
        <v/>
      </c>
      <c r="K250" s="81"/>
      <c r="L250" s="82" t="str">
        <f t="shared" si="55"/>
        <v/>
      </c>
      <c r="M250" s="83"/>
    </row>
    <row r="251" spans="1:13" s="84" customFormat="1" x14ac:dyDescent="0.25">
      <c r="A251" s="85">
        <v>234</v>
      </c>
      <c r="B251" s="78" t="str">
        <f t="shared" si="56"/>
        <v/>
      </c>
      <c r="C251" s="115"/>
      <c r="D251" s="78" t="str">
        <f t="shared" si="53"/>
        <v/>
      </c>
      <c r="E251" s="79"/>
      <c r="F251" s="80"/>
      <c r="G251" s="80"/>
      <c r="H251" s="81" t="str">
        <f t="shared" si="54"/>
        <v/>
      </c>
      <c r="I251" s="81"/>
      <c r="J251" s="81" t="str">
        <f t="shared" si="57"/>
        <v/>
      </c>
      <c r="K251" s="81"/>
      <c r="L251" s="82" t="str">
        <f t="shared" si="55"/>
        <v/>
      </c>
      <c r="M251" s="83"/>
    </row>
    <row r="252" spans="1:13" s="84" customFormat="1" x14ac:dyDescent="0.25">
      <c r="A252" s="85">
        <v>235</v>
      </c>
      <c r="B252" s="78" t="str">
        <f t="shared" si="56"/>
        <v/>
      </c>
      <c r="C252" s="115"/>
      <c r="D252" s="78" t="str">
        <f t="shared" si="53"/>
        <v/>
      </c>
      <c r="E252" s="79"/>
      <c r="F252" s="80"/>
      <c r="G252" s="80"/>
      <c r="H252" s="81" t="str">
        <f t="shared" si="54"/>
        <v/>
      </c>
      <c r="I252" s="81"/>
      <c r="J252" s="81" t="str">
        <f t="shared" si="57"/>
        <v/>
      </c>
      <c r="K252" s="81"/>
      <c r="L252" s="82" t="str">
        <f t="shared" si="55"/>
        <v/>
      </c>
      <c r="M252" s="83"/>
    </row>
    <row r="253" spans="1:13" s="84" customFormat="1" x14ac:dyDescent="0.25">
      <c r="A253" s="85">
        <v>236</v>
      </c>
      <c r="B253" s="78" t="str">
        <f t="shared" si="56"/>
        <v/>
      </c>
      <c r="C253" s="115"/>
      <c r="D253" s="78" t="str">
        <f t="shared" si="53"/>
        <v/>
      </c>
      <c r="E253" s="79"/>
      <c r="F253" s="80"/>
      <c r="G253" s="80"/>
      <c r="H253" s="81" t="str">
        <f t="shared" si="54"/>
        <v/>
      </c>
      <c r="I253" s="81"/>
      <c r="J253" s="81" t="str">
        <f t="shared" si="57"/>
        <v/>
      </c>
      <c r="K253" s="81"/>
      <c r="L253" s="82" t="str">
        <f t="shared" si="55"/>
        <v/>
      </c>
      <c r="M253" s="83"/>
    </row>
    <row r="254" spans="1:13" s="84" customFormat="1" x14ac:dyDescent="0.25">
      <c r="A254" s="85">
        <v>237</v>
      </c>
      <c r="B254" s="78" t="str">
        <f t="shared" si="56"/>
        <v/>
      </c>
      <c r="C254" s="115"/>
      <c r="D254" s="78" t="str">
        <f t="shared" si="53"/>
        <v/>
      </c>
      <c r="E254" s="79"/>
      <c r="F254" s="80"/>
      <c r="G254" s="80"/>
      <c r="H254" s="81" t="str">
        <f t="shared" si="54"/>
        <v/>
      </c>
      <c r="I254" s="81"/>
      <c r="J254" s="81" t="str">
        <f t="shared" si="57"/>
        <v/>
      </c>
      <c r="K254" s="81"/>
      <c r="L254" s="82" t="str">
        <f t="shared" si="55"/>
        <v/>
      </c>
      <c r="M254" s="83"/>
    </row>
    <row r="255" spans="1:13" s="84" customFormat="1" x14ac:dyDescent="0.25">
      <c r="A255" s="85">
        <v>238</v>
      </c>
      <c r="B255" s="78" t="str">
        <f t="shared" si="56"/>
        <v/>
      </c>
      <c r="C255" s="115"/>
      <c r="D255" s="78" t="str">
        <f t="shared" si="53"/>
        <v/>
      </c>
      <c r="E255" s="79"/>
      <c r="F255" s="80"/>
      <c r="G255" s="80"/>
      <c r="H255" s="81" t="str">
        <f t="shared" si="54"/>
        <v/>
      </c>
      <c r="I255" s="81"/>
      <c r="J255" s="81" t="str">
        <f t="shared" si="57"/>
        <v/>
      </c>
      <c r="K255" s="81"/>
      <c r="L255" s="82" t="str">
        <f t="shared" si="55"/>
        <v/>
      </c>
      <c r="M255" s="83"/>
    </row>
    <row r="256" spans="1:13" s="84" customFormat="1" x14ac:dyDescent="0.25">
      <c r="A256" s="85">
        <v>239</v>
      </c>
      <c r="B256" s="78" t="str">
        <f t="shared" si="56"/>
        <v/>
      </c>
      <c r="C256" s="115"/>
      <c r="D256" s="78" t="str">
        <f t="shared" si="53"/>
        <v/>
      </c>
      <c r="E256" s="79"/>
      <c r="F256" s="80"/>
      <c r="G256" s="80"/>
      <c r="H256" s="81" t="str">
        <f t="shared" si="54"/>
        <v/>
      </c>
      <c r="I256" s="81"/>
      <c r="J256" s="81" t="str">
        <f t="shared" si="57"/>
        <v/>
      </c>
      <c r="K256" s="81"/>
      <c r="L256" s="82" t="str">
        <f t="shared" si="55"/>
        <v/>
      </c>
      <c r="M256" s="83"/>
    </row>
    <row r="257" spans="1:13" s="84" customFormat="1" x14ac:dyDescent="0.25">
      <c r="A257" s="85">
        <v>240</v>
      </c>
      <c r="B257" s="78" t="str">
        <f t="shared" si="56"/>
        <v/>
      </c>
      <c r="C257" s="115"/>
      <c r="D257" s="78" t="str">
        <f t="shared" si="53"/>
        <v/>
      </c>
      <c r="E257" s="79"/>
      <c r="F257" s="80"/>
      <c r="G257" s="80"/>
      <c r="H257" s="81" t="str">
        <f t="shared" si="54"/>
        <v/>
      </c>
      <c r="I257" s="81"/>
      <c r="J257" s="81" t="str">
        <f t="shared" si="57"/>
        <v/>
      </c>
      <c r="K257" s="81"/>
      <c r="L257" s="82" t="str">
        <f t="shared" si="55"/>
        <v/>
      </c>
      <c r="M257" s="83"/>
    </row>
    <row r="258" spans="1:13" s="84" customFormat="1" x14ac:dyDescent="0.25">
      <c r="A258" s="85">
        <v>241</v>
      </c>
      <c r="B258" s="78" t="str">
        <f t="shared" si="56"/>
        <v/>
      </c>
      <c r="C258" s="115"/>
      <c r="D258" s="78" t="str">
        <f t="shared" si="53"/>
        <v/>
      </c>
      <c r="E258" s="79"/>
      <c r="F258" s="80"/>
      <c r="G258" s="80"/>
      <c r="H258" s="81" t="str">
        <f t="shared" si="54"/>
        <v/>
      </c>
      <c r="I258" s="81"/>
      <c r="J258" s="81" t="str">
        <f t="shared" si="57"/>
        <v/>
      </c>
      <c r="K258" s="81"/>
      <c r="L258" s="82" t="str">
        <f t="shared" si="55"/>
        <v/>
      </c>
      <c r="M258" s="83"/>
    </row>
    <row r="259" spans="1:13" s="84" customFormat="1" x14ac:dyDescent="0.25">
      <c r="A259" s="85">
        <v>242</v>
      </c>
      <c r="B259" s="78" t="str">
        <f t="shared" si="56"/>
        <v/>
      </c>
      <c r="C259" s="115"/>
      <c r="D259" s="78" t="str">
        <f t="shared" si="53"/>
        <v/>
      </c>
      <c r="E259" s="79"/>
      <c r="F259" s="80"/>
      <c r="G259" s="80"/>
      <c r="H259" s="81" t="str">
        <f t="shared" si="54"/>
        <v/>
      </c>
      <c r="I259" s="81"/>
      <c r="J259" s="81" t="str">
        <f t="shared" si="57"/>
        <v/>
      </c>
      <c r="K259" s="81"/>
      <c r="L259" s="82" t="str">
        <f t="shared" si="55"/>
        <v/>
      </c>
      <c r="M259" s="83"/>
    </row>
    <row r="260" spans="1:13" s="84" customFormat="1" x14ac:dyDescent="0.25">
      <c r="A260" s="85">
        <v>243</v>
      </c>
      <c r="B260" s="78" t="str">
        <f t="shared" si="56"/>
        <v/>
      </c>
      <c r="C260" s="115"/>
      <c r="D260" s="78" t="str">
        <f t="shared" si="53"/>
        <v/>
      </c>
      <c r="E260" s="79"/>
      <c r="F260" s="80"/>
      <c r="G260" s="80"/>
      <c r="H260" s="81" t="str">
        <f t="shared" si="54"/>
        <v/>
      </c>
      <c r="I260" s="81"/>
      <c r="J260" s="81" t="str">
        <f t="shared" si="57"/>
        <v/>
      </c>
      <c r="K260" s="81"/>
      <c r="L260" s="82" t="str">
        <f t="shared" si="55"/>
        <v/>
      </c>
      <c r="M260" s="83"/>
    </row>
    <row r="261" spans="1:13" s="84" customFormat="1" x14ac:dyDescent="0.25">
      <c r="A261" s="85">
        <v>244</v>
      </c>
      <c r="B261" s="78" t="str">
        <f t="shared" si="56"/>
        <v/>
      </c>
      <c r="C261" s="115"/>
      <c r="D261" s="78" t="str">
        <f t="shared" si="53"/>
        <v/>
      </c>
      <c r="E261" s="79"/>
      <c r="F261" s="80"/>
      <c r="G261" s="80"/>
      <c r="H261" s="81" t="str">
        <f t="shared" si="54"/>
        <v/>
      </c>
      <c r="I261" s="81"/>
      <c r="J261" s="81" t="str">
        <f t="shared" si="57"/>
        <v/>
      </c>
      <c r="K261" s="81"/>
      <c r="L261" s="82" t="str">
        <f t="shared" si="55"/>
        <v/>
      </c>
      <c r="M261" s="83"/>
    </row>
    <row r="262" spans="1:13" s="84" customFormat="1" x14ac:dyDescent="0.25">
      <c r="A262" s="85">
        <v>245</v>
      </c>
      <c r="B262" s="78" t="str">
        <f t="shared" si="56"/>
        <v/>
      </c>
      <c r="C262" s="115"/>
      <c r="D262" s="78" t="str">
        <f t="shared" si="53"/>
        <v/>
      </c>
      <c r="E262" s="79"/>
      <c r="F262" s="80"/>
      <c r="G262" s="80"/>
      <c r="H262" s="81" t="str">
        <f t="shared" si="54"/>
        <v/>
      </c>
      <c r="I262" s="81"/>
      <c r="J262" s="81" t="str">
        <f t="shared" si="57"/>
        <v/>
      </c>
      <c r="K262" s="81"/>
      <c r="L262" s="82" t="str">
        <f t="shared" si="55"/>
        <v/>
      </c>
      <c r="M262" s="83"/>
    </row>
    <row r="263" spans="1:13" s="84" customFormat="1" x14ac:dyDescent="0.25">
      <c r="A263" s="85">
        <v>246</v>
      </c>
      <c r="B263" s="78" t="str">
        <f t="shared" si="56"/>
        <v/>
      </c>
      <c r="C263" s="115"/>
      <c r="D263" s="78" t="str">
        <f t="shared" si="53"/>
        <v/>
      </c>
      <c r="E263" s="79"/>
      <c r="F263" s="80"/>
      <c r="G263" s="80"/>
      <c r="H263" s="81" t="str">
        <f t="shared" si="54"/>
        <v/>
      </c>
      <c r="I263" s="81"/>
      <c r="J263" s="81" t="str">
        <f t="shared" si="57"/>
        <v/>
      </c>
      <c r="K263" s="81"/>
      <c r="L263" s="82" t="str">
        <f t="shared" si="55"/>
        <v/>
      </c>
      <c r="M263" s="83"/>
    </row>
    <row r="264" spans="1:13" s="84" customFormat="1" x14ac:dyDescent="0.25">
      <c r="A264" s="85">
        <v>247</v>
      </c>
      <c r="B264" s="78" t="str">
        <f t="shared" si="56"/>
        <v/>
      </c>
      <c r="C264" s="115"/>
      <c r="D264" s="78" t="str">
        <f t="shared" si="53"/>
        <v/>
      </c>
      <c r="E264" s="79"/>
      <c r="F264" s="80"/>
      <c r="G264" s="80"/>
      <c r="H264" s="81" t="str">
        <f t="shared" si="54"/>
        <v/>
      </c>
      <c r="I264" s="81"/>
      <c r="J264" s="81" t="str">
        <f t="shared" si="57"/>
        <v/>
      </c>
      <c r="K264" s="81"/>
      <c r="L264" s="82" t="str">
        <f t="shared" si="55"/>
        <v/>
      </c>
      <c r="M264" s="83"/>
    </row>
    <row r="265" spans="1:13" s="84" customFormat="1" x14ac:dyDescent="0.25">
      <c r="A265" s="85">
        <v>248</v>
      </c>
      <c r="B265" s="78" t="str">
        <f t="shared" si="56"/>
        <v/>
      </c>
      <c r="C265" s="115"/>
      <c r="D265" s="78" t="str">
        <f t="shared" si="53"/>
        <v/>
      </c>
      <c r="E265" s="79"/>
      <c r="F265" s="80"/>
      <c r="G265" s="80"/>
      <c r="H265" s="81" t="str">
        <f t="shared" si="54"/>
        <v/>
      </c>
      <c r="I265" s="81"/>
      <c r="J265" s="81" t="str">
        <f t="shared" si="57"/>
        <v/>
      </c>
      <c r="K265" s="81"/>
      <c r="L265" s="82" t="str">
        <f t="shared" si="55"/>
        <v/>
      </c>
      <c r="M265" s="83"/>
    </row>
    <row r="266" spans="1:13" s="84" customFormat="1" x14ac:dyDescent="0.25">
      <c r="A266" s="85">
        <v>249</v>
      </c>
      <c r="B266" s="78" t="str">
        <f t="shared" si="56"/>
        <v/>
      </c>
      <c r="C266" s="115"/>
      <c r="D266" s="78" t="str">
        <f t="shared" ref="D266:D329" si="58">IF(ISERROR(IF(B266&lt;=$C$6,D265+1,"")),"",IF(B266&lt;=$C$6,D265+1,""))</f>
        <v/>
      </c>
      <c r="E266" s="79"/>
      <c r="F266" s="80"/>
      <c r="G266" s="80"/>
      <c r="H266" s="81" t="str">
        <f t="shared" si="54"/>
        <v/>
      </c>
      <c r="I266" s="81"/>
      <c r="J266" s="81" t="str">
        <f t="shared" si="57"/>
        <v/>
      </c>
      <c r="K266" s="81"/>
      <c r="L266" s="82" t="str">
        <f t="shared" si="55"/>
        <v/>
      </c>
      <c r="M266" s="83"/>
    </row>
    <row r="267" spans="1:13" s="84" customFormat="1" x14ac:dyDescent="0.25">
      <c r="A267" s="85">
        <v>250</v>
      </c>
      <c r="B267" s="78" t="str">
        <f t="shared" si="56"/>
        <v/>
      </c>
      <c r="C267" s="115"/>
      <c r="D267" s="78" t="str">
        <f t="shared" si="58"/>
        <v/>
      </c>
      <c r="E267" s="79"/>
      <c r="F267" s="80"/>
      <c r="G267" s="80"/>
      <c r="H267" s="81" t="str">
        <f t="shared" si="54"/>
        <v/>
      </c>
      <c r="I267" s="81"/>
      <c r="J267" s="81" t="str">
        <f t="shared" si="57"/>
        <v/>
      </c>
      <c r="K267" s="81"/>
      <c r="L267" s="82" t="str">
        <f t="shared" si="55"/>
        <v/>
      </c>
      <c r="M267" s="83"/>
    </row>
    <row r="268" spans="1:13" s="84" customFormat="1" x14ac:dyDescent="0.25">
      <c r="A268" s="85">
        <v>251</v>
      </c>
      <c r="B268" s="78" t="str">
        <f t="shared" si="56"/>
        <v/>
      </c>
      <c r="C268" s="115"/>
      <c r="D268" s="78" t="str">
        <f t="shared" si="58"/>
        <v/>
      </c>
      <c r="E268" s="79"/>
      <c r="F268" s="80"/>
      <c r="G268" s="80"/>
      <c r="H268" s="81" t="str">
        <f t="shared" si="54"/>
        <v/>
      </c>
      <c r="I268" s="81"/>
      <c r="J268" s="81" t="str">
        <f t="shared" si="57"/>
        <v/>
      </c>
      <c r="K268" s="81"/>
      <c r="L268" s="82" t="str">
        <f t="shared" si="55"/>
        <v/>
      </c>
      <c r="M268" s="83"/>
    </row>
    <row r="269" spans="1:13" s="84" customFormat="1" x14ac:dyDescent="0.25">
      <c r="A269" s="85">
        <v>252</v>
      </c>
      <c r="B269" s="78" t="str">
        <f t="shared" si="56"/>
        <v/>
      </c>
      <c r="C269" s="115"/>
      <c r="D269" s="78" t="str">
        <f t="shared" si="58"/>
        <v/>
      </c>
      <c r="E269" s="79"/>
      <c r="F269" s="80"/>
      <c r="G269" s="80"/>
      <c r="H269" s="81" t="str">
        <f t="shared" si="54"/>
        <v/>
      </c>
      <c r="I269" s="81"/>
      <c r="J269" s="81" t="str">
        <f t="shared" si="57"/>
        <v/>
      </c>
      <c r="K269" s="81"/>
      <c r="L269" s="82" t="str">
        <f t="shared" si="55"/>
        <v/>
      </c>
      <c r="M269" s="83"/>
    </row>
    <row r="270" spans="1:13" s="84" customFormat="1" x14ac:dyDescent="0.25">
      <c r="A270" s="85">
        <v>253</v>
      </c>
      <c r="B270" s="78" t="str">
        <f t="shared" si="56"/>
        <v/>
      </c>
      <c r="C270" s="115"/>
      <c r="D270" s="78" t="str">
        <f t="shared" si="58"/>
        <v/>
      </c>
      <c r="E270" s="79"/>
      <c r="F270" s="80"/>
      <c r="G270" s="80"/>
      <c r="H270" s="81" t="str">
        <f t="shared" si="54"/>
        <v/>
      </c>
      <c r="I270" s="81"/>
      <c r="J270" s="81" t="str">
        <f t="shared" si="57"/>
        <v/>
      </c>
      <c r="K270" s="81"/>
      <c r="L270" s="82" t="str">
        <f t="shared" si="55"/>
        <v/>
      </c>
      <c r="M270" s="83"/>
    </row>
    <row r="271" spans="1:13" s="84" customFormat="1" x14ac:dyDescent="0.25">
      <c r="A271" s="85">
        <v>254</v>
      </c>
      <c r="B271" s="78" t="str">
        <f t="shared" si="56"/>
        <v/>
      </c>
      <c r="C271" s="115"/>
      <c r="D271" s="78" t="str">
        <f t="shared" si="58"/>
        <v/>
      </c>
      <c r="E271" s="79"/>
      <c r="F271" s="80"/>
      <c r="G271" s="80"/>
      <c r="H271" s="81" t="str">
        <f t="shared" si="54"/>
        <v/>
      </c>
      <c r="I271" s="81"/>
      <c r="J271" s="81" t="str">
        <f t="shared" si="57"/>
        <v/>
      </c>
      <c r="K271" s="81"/>
      <c r="L271" s="82" t="str">
        <f t="shared" si="55"/>
        <v/>
      </c>
      <c r="M271" s="83"/>
    </row>
    <row r="272" spans="1:13" s="84" customFormat="1" x14ac:dyDescent="0.25">
      <c r="A272" s="85">
        <v>255</v>
      </c>
      <c r="B272" s="78" t="str">
        <f t="shared" si="56"/>
        <v/>
      </c>
      <c r="C272" s="115"/>
      <c r="D272" s="78" t="str">
        <f t="shared" si="58"/>
        <v/>
      </c>
      <c r="E272" s="79"/>
      <c r="F272" s="80"/>
      <c r="G272" s="80"/>
      <c r="H272" s="81" t="str">
        <f t="shared" si="54"/>
        <v/>
      </c>
      <c r="I272" s="81"/>
      <c r="J272" s="81" t="str">
        <f t="shared" si="57"/>
        <v/>
      </c>
      <c r="K272" s="81"/>
      <c r="L272" s="82" t="str">
        <f t="shared" si="55"/>
        <v/>
      </c>
      <c r="M272" s="83"/>
    </row>
    <row r="273" spans="1:13" s="84" customFormat="1" x14ac:dyDescent="0.25">
      <c r="A273" s="85">
        <v>256</v>
      </c>
      <c r="B273" s="78" t="str">
        <f t="shared" si="56"/>
        <v/>
      </c>
      <c r="C273" s="115"/>
      <c r="D273" s="78" t="str">
        <f t="shared" si="58"/>
        <v/>
      </c>
      <c r="E273" s="79"/>
      <c r="F273" s="80"/>
      <c r="G273" s="80"/>
      <c r="H273" s="81" t="str">
        <f t="shared" si="54"/>
        <v/>
      </c>
      <c r="I273" s="81"/>
      <c r="J273" s="81" t="str">
        <f t="shared" si="57"/>
        <v/>
      </c>
      <c r="K273" s="81"/>
      <c r="L273" s="82" t="str">
        <f t="shared" si="55"/>
        <v/>
      </c>
      <c r="M273" s="83"/>
    </row>
    <row r="274" spans="1:13" s="84" customFormat="1" x14ac:dyDescent="0.25">
      <c r="A274" s="85">
        <v>257</v>
      </c>
      <c r="B274" s="78" t="str">
        <f t="shared" si="56"/>
        <v/>
      </c>
      <c r="C274" s="115"/>
      <c r="D274" s="78" t="str">
        <f t="shared" si="58"/>
        <v/>
      </c>
      <c r="E274" s="79"/>
      <c r="F274" s="80"/>
      <c r="G274" s="80"/>
      <c r="H274" s="81" t="str">
        <f t="shared" ref="H274:H337" si="59">IF(ISERROR(IF(ISBLANK(E274),"",E274-$C$8)),"",IF(ISBLANK(E274),"",E274-$C$8))</f>
        <v/>
      </c>
      <c r="I274" s="81"/>
      <c r="J274" s="81" t="str">
        <f t="shared" si="57"/>
        <v/>
      </c>
      <c r="K274" s="81"/>
      <c r="L274" s="82" t="str">
        <f t="shared" ref="L274:L337" si="60">IF(ISERROR(IF((H274/-$C$12)&lt;0,"",H274/-$C$12)),"",IF((H274/-$C$12)&lt;0,"",H274/-$C$12))</f>
        <v/>
      </c>
      <c r="M274" s="83"/>
    </row>
    <row r="275" spans="1:13" s="84" customFormat="1" x14ac:dyDescent="0.25">
      <c r="A275" s="85">
        <v>258</v>
      </c>
      <c r="B275" s="78" t="str">
        <f t="shared" ref="B275:B338" si="61">IF(ISERROR(IF(A275&lt;=$C$6,B274+1,"")),"",IF(A275&lt;=$C$6,B274+1,""))</f>
        <v/>
      </c>
      <c r="C275" s="115"/>
      <c r="D275" s="78" t="str">
        <f t="shared" si="58"/>
        <v/>
      </c>
      <c r="E275" s="79"/>
      <c r="F275" s="80"/>
      <c r="G275" s="80"/>
      <c r="H275" s="81" t="str">
        <f t="shared" si="59"/>
        <v/>
      </c>
      <c r="I275" s="81"/>
      <c r="J275" s="81" t="str">
        <f t="shared" si="57"/>
        <v/>
      </c>
      <c r="K275" s="81"/>
      <c r="L275" s="82" t="str">
        <f t="shared" si="60"/>
        <v/>
      </c>
      <c r="M275" s="83"/>
    </row>
    <row r="276" spans="1:13" s="84" customFormat="1" x14ac:dyDescent="0.25">
      <c r="A276" s="85">
        <v>259</v>
      </c>
      <c r="B276" s="78" t="str">
        <f t="shared" si="61"/>
        <v/>
      </c>
      <c r="C276" s="115"/>
      <c r="D276" s="78" t="str">
        <f t="shared" si="58"/>
        <v/>
      </c>
      <c r="E276" s="79"/>
      <c r="F276" s="80"/>
      <c r="G276" s="80"/>
      <c r="H276" s="81" t="str">
        <f t="shared" si="59"/>
        <v/>
      </c>
      <c r="I276" s="81"/>
      <c r="J276" s="81" t="str">
        <f t="shared" si="57"/>
        <v/>
      </c>
      <c r="K276" s="81"/>
      <c r="L276" s="82" t="str">
        <f t="shared" si="60"/>
        <v/>
      </c>
      <c r="M276" s="83"/>
    </row>
    <row r="277" spans="1:13" s="84" customFormat="1" x14ac:dyDescent="0.25">
      <c r="A277" s="85">
        <v>260</v>
      </c>
      <c r="B277" s="78" t="str">
        <f t="shared" si="61"/>
        <v/>
      </c>
      <c r="C277" s="115"/>
      <c r="D277" s="78" t="str">
        <f t="shared" si="58"/>
        <v/>
      </c>
      <c r="E277" s="79"/>
      <c r="F277" s="80"/>
      <c r="G277" s="80"/>
      <c r="H277" s="81" t="str">
        <f t="shared" si="59"/>
        <v/>
      </c>
      <c r="I277" s="81"/>
      <c r="J277" s="81" t="str">
        <f t="shared" si="57"/>
        <v/>
      </c>
      <c r="K277" s="81"/>
      <c r="L277" s="82" t="str">
        <f t="shared" si="60"/>
        <v/>
      </c>
      <c r="M277" s="83"/>
    </row>
    <row r="278" spans="1:13" s="84" customFormat="1" x14ac:dyDescent="0.25">
      <c r="A278" s="85">
        <v>261</v>
      </c>
      <c r="B278" s="78" t="str">
        <f t="shared" si="61"/>
        <v/>
      </c>
      <c r="C278" s="115"/>
      <c r="D278" s="78" t="str">
        <f t="shared" si="58"/>
        <v/>
      </c>
      <c r="E278" s="79"/>
      <c r="F278" s="80"/>
      <c r="G278" s="80"/>
      <c r="H278" s="81" t="str">
        <f t="shared" si="59"/>
        <v/>
      </c>
      <c r="I278" s="81"/>
      <c r="J278" s="81" t="str">
        <f t="shared" si="57"/>
        <v/>
      </c>
      <c r="K278" s="81"/>
      <c r="L278" s="82" t="str">
        <f t="shared" si="60"/>
        <v/>
      </c>
      <c r="M278" s="83"/>
    </row>
    <row r="279" spans="1:13" s="84" customFormat="1" x14ac:dyDescent="0.25">
      <c r="A279" s="85">
        <v>262</v>
      </c>
      <c r="B279" s="78" t="str">
        <f t="shared" si="61"/>
        <v/>
      </c>
      <c r="C279" s="115"/>
      <c r="D279" s="78" t="str">
        <f t="shared" si="58"/>
        <v/>
      </c>
      <c r="E279" s="79"/>
      <c r="F279" s="80"/>
      <c r="G279" s="80"/>
      <c r="H279" s="81" t="str">
        <f t="shared" si="59"/>
        <v/>
      </c>
      <c r="I279" s="81"/>
      <c r="J279" s="81" t="str">
        <f t="shared" si="57"/>
        <v/>
      </c>
      <c r="K279" s="81"/>
      <c r="L279" s="82" t="str">
        <f t="shared" si="60"/>
        <v/>
      </c>
      <c r="M279" s="83"/>
    </row>
    <row r="280" spans="1:13" s="84" customFormat="1" x14ac:dyDescent="0.25">
      <c r="A280" s="85">
        <v>263</v>
      </c>
      <c r="B280" s="78" t="str">
        <f t="shared" si="61"/>
        <v/>
      </c>
      <c r="C280" s="115"/>
      <c r="D280" s="78" t="str">
        <f t="shared" si="58"/>
        <v/>
      </c>
      <c r="E280" s="79"/>
      <c r="F280" s="80"/>
      <c r="G280" s="80"/>
      <c r="H280" s="81" t="str">
        <f t="shared" si="59"/>
        <v/>
      </c>
      <c r="I280" s="81"/>
      <c r="J280" s="81" t="str">
        <f t="shared" si="57"/>
        <v/>
      </c>
      <c r="K280" s="81"/>
      <c r="L280" s="82" t="str">
        <f t="shared" si="60"/>
        <v/>
      </c>
      <c r="M280" s="83"/>
    </row>
    <row r="281" spans="1:13" s="84" customFormat="1" x14ac:dyDescent="0.25">
      <c r="A281" s="85">
        <v>264</v>
      </c>
      <c r="B281" s="78" t="str">
        <f t="shared" si="61"/>
        <v/>
      </c>
      <c r="C281" s="115"/>
      <c r="D281" s="78" t="str">
        <f t="shared" si="58"/>
        <v/>
      </c>
      <c r="E281" s="79"/>
      <c r="F281" s="80"/>
      <c r="G281" s="80"/>
      <c r="H281" s="81" t="str">
        <f t="shared" si="59"/>
        <v/>
      </c>
      <c r="I281" s="81"/>
      <c r="J281" s="81" t="str">
        <f t="shared" si="57"/>
        <v/>
      </c>
      <c r="K281" s="81"/>
      <c r="L281" s="82" t="str">
        <f t="shared" si="60"/>
        <v/>
      </c>
      <c r="M281" s="83"/>
    </row>
    <row r="282" spans="1:13" s="84" customFormat="1" x14ac:dyDescent="0.25">
      <c r="A282" s="85">
        <v>265</v>
      </c>
      <c r="B282" s="78" t="str">
        <f t="shared" si="61"/>
        <v/>
      </c>
      <c r="C282" s="115"/>
      <c r="D282" s="78" t="str">
        <f t="shared" si="58"/>
        <v/>
      </c>
      <c r="E282" s="79"/>
      <c r="F282" s="80"/>
      <c r="G282" s="80"/>
      <c r="H282" s="81" t="str">
        <f t="shared" si="59"/>
        <v/>
      </c>
      <c r="I282" s="81"/>
      <c r="J282" s="81" t="str">
        <f t="shared" si="57"/>
        <v/>
      </c>
      <c r="K282" s="81"/>
      <c r="L282" s="82" t="str">
        <f t="shared" si="60"/>
        <v/>
      </c>
      <c r="M282" s="83"/>
    </row>
    <row r="283" spans="1:13" s="84" customFormat="1" x14ac:dyDescent="0.25">
      <c r="A283" s="85">
        <v>266</v>
      </c>
      <c r="B283" s="78" t="str">
        <f t="shared" si="61"/>
        <v/>
      </c>
      <c r="C283" s="115"/>
      <c r="D283" s="78" t="str">
        <f t="shared" si="58"/>
        <v/>
      </c>
      <c r="E283" s="79"/>
      <c r="F283" s="80"/>
      <c r="G283" s="80"/>
      <c r="H283" s="81" t="str">
        <f t="shared" si="59"/>
        <v/>
      </c>
      <c r="I283" s="81"/>
      <c r="J283" s="81" t="str">
        <f t="shared" si="57"/>
        <v/>
      </c>
      <c r="K283" s="81"/>
      <c r="L283" s="82" t="str">
        <f t="shared" si="60"/>
        <v/>
      </c>
      <c r="M283" s="83"/>
    </row>
    <row r="284" spans="1:13" s="84" customFormat="1" x14ac:dyDescent="0.25">
      <c r="A284" s="85">
        <v>267</v>
      </c>
      <c r="B284" s="78" t="str">
        <f t="shared" si="61"/>
        <v/>
      </c>
      <c r="C284" s="115"/>
      <c r="D284" s="78" t="str">
        <f t="shared" si="58"/>
        <v/>
      </c>
      <c r="E284" s="79"/>
      <c r="F284" s="80"/>
      <c r="G284" s="80"/>
      <c r="H284" s="81" t="str">
        <f t="shared" si="59"/>
        <v/>
      </c>
      <c r="I284" s="81"/>
      <c r="J284" s="81" t="str">
        <f t="shared" si="57"/>
        <v/>
      </c>
      <c r="K284" s="81"/>
      <c r="L284" s="82" t="str">
        <f t="shared" si="60"/>
        <v/>
      </c>
      <c r="M284" s="83"/>
    </row>
    <row r="285" spans="1:13" s="84" customFormat="1" x14ac:dyDescent="0.25">
      <c r="A285" s="85">
        <v>268</v>
      </c>
      <c r="B285" s="78" t="str">
        <f t="shared" si="61"/>
        <v/>
      </c>
      <c r="C285" s="115"/>
      <c r="D285" s="78" t="str">
        <f t="shared" si="58"/>
        <v/>
      </c>
      <c r="E285" s="79"/>
      <c r="F285" s="80"/>
      <c r="G285" s="80"/>
      <c r="H285" s="81" t="str">
        <f t="shared" si="59"/>
        <v/>
      </c>
      <c r="I285" s="81"/>
      <c r="J285" s="81" t="str">
        <f t="shared" si="57"/>
        <v/>
      </c>
      <c r="K285" s="81"/>
      <c r="L285" s="82" t="str">
        <f t="shared" si="60"/>
        <v/>
      </c>
      <c r="M285" s="83"/>
    </row>
    <row r="286" spans="1:13" s="84" customFormat="1" x14ac:dyDescent="0.25">
      <c r="A286" s="85">
        <v>269</v>
      </c>
      <c r="B286" s="78" t="str">
        <f t="shared" si="61"/>
        <v/>
      </c>
      <c r="C286" s="115"/>
      <c r="D286" s="78" t="str">
        <f t="shared" si="58"/>
        <v/>
      </c>
      <c r="E286" s="79"/>
      <c r="F286" s="80"/>
      <c r="G286" s="80"/>
      <c r="H286" s="81" t="str">
        <f t="shared" si="59"/>
        <v/>
      </c>
      <c r="I286" s="81"/>
      <c r="J286" s="81" t="str">
        <f t="shared" si="57"/>
        <v/>
      </c>
      <c r="K286" s="81"/>
      <c r="L286" s="82" t="str">
        <f t="shared" si="60"/>
        <v/>
      </c>
      <c r="M286" s="83"/>
    </row>
    <row r="287" spans="1:13" s="84" customFormat="1" x14ac:dyDescent="0.25">
      <c r="A287" s="85">
        <v>270</v>
      </c>
      <c r="B287" s="78" t="str">
        <f t="shared" si="61"/>
        <v/>
      </c>
      <c r="C287" s="115"/>
      <c r="D287" s="78" t="str">
        <f t="shared" si="58"/>
        <v/>
      </c>
      <c r="E287" s="79"/>
      <c r="F287" s="80"/>
      <c r="G287" s="80"/>
      <c r="H287" s="81" t="str">
        <f t="shared" si="59"/>
        <v/>
      </c>
      <c r="I287" s="81"/>
      <c r="J287" s="81" t="str">
        <f t="shared" si="57"/>
        <v/>
      </c>
      <c r="K287" s="81"/>
      <c r="L287" s="82" t="str">
        <f t="shared" si="60"/>
        <v/>
      </c>
      <c r="M287" s="83"/>
    </row>
    <row r="288" spans="1:13" s="84" customFormat="1" x14ac:dyDescent="0.25">
      <c r="A288" s="85">
        <v>271</v>
      </c>
      <c r="B288" s="78" t="str">
        <f t="shared" si="61"/>
        <v/>
      </c>
      <c r="C288" s="115"/>
      <c r="D288" s="78" t="str">
        <f t="shared" si="58"/>
        <v/>
      </c>
      <c r="E288" s="79"/>
      <c r="F288" s="80"/>
      <c r="G288" s="80"/>
      <c r="H288" s="81" t="str">
        <f t="shared" si="59"/>
        <v/>
      </c>
      <c r="I288" s="81"/>
      <c r="J288" s="81" t="str">
        <f t="shared" si="57"/>
        <v/>
      </c>
      <c r="K288" s="81"/>
      <c r="L288" s="82" t="str">
        <f t="shared" si="60"/>
        <v/>
      </c>
      <c r="M288" s="83"/>
    </row>
    <row r="289" spans="1:13" s="84" customFormat="1" x14ac:dyDescent="0.25">
      <c r="A289" s="85">
        <v>272</v>
      </c>
      <c r="B289" s="78" t="str">
        <f t="shared" si="61"/>
        <v/>
      </c>
      <c r="C289" s="115"/>
      <c r="D289" s="78" t="str">
        <f t="shared" si="58"/>
        <v/>
      </c>
      <c r="E289" s="79"/>
      <c r="F289" s="80"/>
      <c r="G289" s="80"/>
      <c r="H289" s="81" t="str">
        <f t="shared" si="59"/>
        <v/>
      </c>
      <c r="I289" s="81"/>
      <c r="J289" s="81" t="str">
        <f t="shared" si="57"/>
        <v/>
      </c>
      <c r="K289" s="81"/>
      <c r="L289" s="82" t="str">
        <f t="shared" si="60"/>
        <v/>
      </c>
      <c r="M289" s="83"/>
    </row>
    <row r="290" spans="1:13" s="84" customFormat="1" x14ac:dyDescent="0.25">
      <c r="A290" s="85">
        <v>273</v>
      </c>
      <c r="B290" s="78" t="str">
        <f t="shared" si="61"/>
        <v/>
      </c>
      <c r="C290" s="115"/>
      <c r="D290" s="78" t="str">
        <f t="shared" si="58"/>
        <v/>
      </c>
      <c r="E290" s="79"/>
      <c r="F290" s="80"/>
      <c r="G290" s="80"/>
      <c r="H290" s="81" t="str">
        <f t="shared" si="59"/>
        <v/>
      </c>
      <c r="I290" s="81"/>
      <c r="J290" s="81" t="str">
        <f t="shared" si="57"/>
        <v/>
      </c>
      <c r="K290" s="81"/>
      <c r="L290" s="82" t="str">
        <f t="shared" si="60"/>
        <v/>
      </c>
      <c r="M290" s="83"/>
    </row>
    <row r="291" spans="1:13" s="84" customFormat="1" x14ac:dyDescent="0.25">
      <c r="A291" s="85">
        <v>274</v>
      </c>
      <c r="B291" s="78" t="str">
        <f t="shared" si="61"/>
        <v/>
      </c>
      <c r="C291" s="115"/>
      <c r="D291" s="78" t="str">
        <f t="shared" si="58"/>
        <v/>
      </c>
      <c r="E291" s="79"/>
      <c r="F291" s="80"/>
      <c r="G291" s="80"/>
      <c r="H291" s="81" t="str">
        <f t="shared" si="59"/>
        <v/>
      </c>
      <c r="I291" s="81"/>
      <c r="J291" s="81" t="str">
        <f t="shared" si="57"/>
        <v/>
      </c>
      <c r="K291" s="81"/>
      <c r="L291" s="82" t="str">
        <f t="shared" si="60"/>
        <v/>
      </c>
      <c r="M291" s="83"/>
    </row>
    <row r="292" spans="1:13" s="84" customFormat="1" x14ac:dyDescent="0.25">
      <c r="A292" s="85">
        <v>275</v>
      </c>
      <c r="B292" s="78" t="str">
        <f t="shared" si="61"/>
        <v/>
      </c>
      <c r="C292" s="115"/>
      <c r="D292" s="78" t="str">
        <f t="shared" si="58"/>
        <v/>
      </c>
      <c r="E292" s="79"/>
      <c r="F292" s="80"/>
      <c r="G292" s="80"/>
      <c r="H292" s="81" t="str">
        <f t="shared" si="59"/>
        <v/>
      </c>
      <c r="I292" s="81"/>
      <c r="J292" s="81" t="str">
        <f t="shared" si="57"/>
        <v/>
      </c>
      <c r="K292" s="81"/>
      <c r="L292" s="82" t="str">
        <f t="shared" si="60"/>
        <v/>
      </c>
      <c r="M292" s="83"/>
    </row>
    <row r="293" spans="1:13" s="84" customFormat="1" x14ac:dyDescent="0.25">
      <c r="A293" s="85">
        <v>276</v>
      </c>
      <c r="B293" s="78" t="str">
        <f t="shared" si="61"/>
        <v/>
      </c>
      <c r="C293" s="115"/>
      <c r="D293" s="78" t="str">
        <f t="shared" si="58"/>
        <v/>
      </c>
      <c r="E293" s="79"/>
      <c r="F293" s="80"/>
      <c r="G293" s="80"/>
      <c r="H293" s="81" t="str">
        <f t="shared" si="59"/>
        <v/>
      </c>
      <c r="I293" s="81"/>
      <c r="J293" s="81" t="str">
        <f t="shared" si="57"/>
        <v/>
      </c>
      <c r="K293" s="81"/>
      <c r="L293" s="82" t="str">
        <f t="shared" si="60"/>
        <v/>
      </c>
      <c r="M293" s="83"/>
    </row>
    <row r="294" spans="1:13" s="84" customFormat="1" x14ac:dyDescent="0.25">
      <c r="A294" s="85">
        <v>277</v>
      </c>
      <c r="B294" s="78" t="str">
        <f t="shared" si="61"/>
        <v/>
      </c>
      <c r="C294" s="115"/>
      <c r="D294" s="78" t="str">
        <f t="shared" si="58"/>
        <v/>
      </c>
      <c r="E294" s="79"/>
      <c r="F294" s="80"/>
      <c r="G294" s="80"/>
      <c r="H294" s="81" t="str">
        <f t="shared" si="59"/>
        <v/>
      </c>
      <c r="I294" s="81"/>
      <c r="J294" s="81" t="str">
        <f t="shared" si="57"/>
        <v/>
      </c>
      <c r="K294" s="81"/>
      <c r="L294" s="82" t="str">
        <f t="shared" si="60"/>
        <v/>
      </c>
      <c r="M294" s="83"/>
    </row>
    <row r="295" spans="1:13" s="84" customFormat="1" x14ac:dyDescent="0.25">
      <c r="A295" s="85">
        <v>278</v>
      </c>
      <c r="B295" s="78" t="str">
        <f t="shared" si="61"/>
        <v/>
      </c>
      <c r="C295" s="115"/>
      <c r="D295" s="78" t="str">
        <f t="shared" si="58"/>
        <v/>
      </c>
      <c r="E295" s="79"/>
      <c r="F295" s="80"/>
      <c r="G295" s="80"/>
      <c r="H295" s="81" t="str">
        <f t="shared" si="59"/>
        <v/>
      </c>
      <c r="I295" s="81"/>
      <c r="J295" s="81" t="str">
        <f t="shared" si="57"/>
        <v/>
      </c>
      <c r="K295" s="81"/>
      <c r="L295" s="82" t="str">
        <f t="shared" si="60"/>
        <v/>
      </c>
      <c r="M295" s="83"/>
    </row>
    <row r="296" spans="1:13" s="84" customFormat="1" x14ac:dyDescent="0.25">
      <c r="A296" s="85">
        <v>279</v>
      </c>
      <c r="B296" s="78" t="str">
        <f t="shared" si="61"/>
        <v/>
      </c>
      <c r="C296" s="115"/>
      <c r="D296" s="78" t="str">
        <f t="shared" si="58"/>
        <v/>
      </c>
      <c r="E296" s="79"/>
      <c r="F296" s="80"/>
      <c r="G296" s="80"/>
      <c r="H296" s="81" t="str">
        <f t="shared" si="59"/>
        <v/>
      </c>
      <c r="I296" s="81"/>
      <c r="J296" s="81" t="str">
        <f t="shared" si="57"/>
        <v/>
      </c>
      <c r="K296" s="81"/>
      <c r="L296" s="82" t="str">
        <f t="shared" si="60"/>
        <v/>
      </c>
      <c r="M296" s="83"/>
    </row>
    <row r="297" spans="1:13" s="84" customFormat="1" x14ac:dyDescent="0.25">
      <c r="A297" s="85">
        <v>280</v>
      </c>
      <c r="B297" s="78" t="str">
        <f t="shared" si="61"/>
        <v/>
      </c>
      <c r="C297" s="115"/>
      <c r="D297" s="78" t="str">
        <f t="shared" si="58"/>
        <v/>
      </c>
      <c r="E297" s="79"/>
      <c r="F297" s="80"/>
      <c r="G297" s="80"/>
      <c r="H297" s="81" t="str">
        <f t="shared" si="59"/>
        <v/>
      </c>
      <c r="I297" s="81"/>
      <c r="J297" s="81" t="str">
        <f t="shared" si="57"/>
        <v/>
      </c>
      <c r="K297" s="81"/>
      <c r="L297" s="82" t="str">
        <f t="shared" si="60"/>
        <v/>
      </c>
      <c r="M297" s="83"/>
    </row>
    <row r="298" spans="1:13" s="84" customFormat="1" x14ac:dyDescent="0.25">
      <c r="A298" s="85">
        <v>281</v>
      </c>
      <c r="B298" s="78" t="str">
        <f t="shared" si="61"/>
        <v/>
      </c>
      <c r="C298" s="115"/>
      <c r="D298" s="78" t="str">
        <f t="shared" si="58"/>
        <v/>
      </c>
      <c r="E298" s="79"/>
      <c r="F298" s="80"/>
      <c r="G298" s="80"/>
      <c r="H298" s="81" t="str">
        <f t="shared" si="59"/>
        <v/>
      </c>
      <c r="I298" s="81"/>
      <c r="J298" s="81" t="str">
        <f t="shared" ref="J298:J361" si="62">IF(ISERROR(IF(ISBLANK(E298),"",E298-D298)),"",IF(ISBLANK(E298),"",E298-D298))</f>
        <v/>
      </c>
      <c r="K298" s="81"/>
      <c r="L298" s="82" t="str">
        <f t="shared" si="60"/>
        <v/>
      </c>
      <c r="M298" s="83"/>
    </row>
    <row r="299" spans="1:13" s="84" customFormat="1" x14ac:dyDescent="0.25">
      <c r="A299" s="85">
        <v>282</v>
      </c>
      <c r="B299" s="78" t="str">
        <f t="shared" si="61"/>
        <v/>
      </c>
      <c r="C299" s="115"/>
      <c r="D299" s="78" t="str">
        <f t="shared" si="58"/>
        <v/>
      </c>
      <c r="E299" s="79"/>
      <c r="F299" s="80"/>
      <c r="G299" s="80"/>
      <c r="H299" s="81" t="str">
        <f t="shared" si="59"/>
        <v/>
      </c>
      <c r="I299" s="81"/>
      <c r="J299" s="81" t="str">
        <f t="shared" si="62"/>
        <v/>
      </c>
      <c r="K299" s="81"/>
      <c r="L299" s="82" t="str">
        <f t="shared" si="60"/>
        <v/>
      </c>
      <c r="M299" s="83"/>
    </row>
    <row r="300" spans="1:13" s="84" customFormat="1" x14ac:dyDescent="0.25">
      <c r="A300" s="85">
        <v>283</v>
      </c>
      <c r="B300" s="78" t="str">
        <f t="shared" si="61"/>
        <v/>
      </c>
      <c r="C300" s="115"/>
      <c r="D300" s="78" t="str">
        <f t="shared" si="58"/>
        <v/>
      </c>
      <c r="E300" s="79"/>
      <c r="F300" s="80"/>
      <c r="G300" s="80"/>
      <c r="H300" s="81" t="str">
        <f t="shared" si="59"/>
        <v/>
      </c>
      <c r="I300" s="81"/>
      <c r="J300" s="81" t="str">
        <f t="shared" si="62"/>
        <v/>
      </c>
      <c r="K300" s="81"/>
      <c r="L300" s="82" t="str">
        <f t="shared" si="60"/>
        <v/>
      </c>
      <c r="M300" s="83"/>
    </row>
    <row r="301" spans="1:13" s="84" customFormat="1" x14ac:dyDescent="0.25">
      <c r="A301" s="85">
        <v>284</v>
      </c>
      <c r="B301" s="78" t="str">
        <f t="shared" si="61"/>
        <v/>
      </c>
      <c r="C301" s="115"/>
      <c r="D301" s="78" t="str">
        <f t="shared" si="58"/>
        <v/>
      </c>
      <c r="E301" s="79"/>
      <c r="F301" s="80"/>
      <c r="G301" s="80"/>
      <c r="H301" s="81" t="str">
        <f t="shared" si="59"/>
        <v/>
      </c>
      <c r="I301" s="81"/>
      <c r="J301" s="81" t="str">
        <f t="shared" si="62"/>
        <v/>
      </c>
      <c r="K301" s="81"/>
      <c r="L301" s="82" t="str">
        <f t="shared" si="60"/>
        <v/>
      </c>
      <c r="M301" s="83"/>
    </row>
    <row r="302" spans="1:13" s="84" customFormat="1" x14ac:dyDescent="0.25">
      <c r="A302" s="85">
        <v>285</v>
      </c>
      <c r="B302" s="78" t="str">
        <f t="shared" si="61"/>
        <v/>
      </c>
      <c r="C302" s="115"/>
      <c r="D302" s="78" t="str">
        <f t="shared" si="58"/>
        <v/>
      </c>
      <c r="E302" s="79"/>
      <c r="F302" s="80"/>
      <c r="G302" s="80"/>
      <c r="H302" s="81" t="str">
        <f t="shared" si="59"/>
        <v/>
      </c>
      <c r="I302" s="81"/>
      <c r="J302" s="81" t="str">
        <f t="shared" si="62"/>
        <v/>
      </c>
      <c r="K302" s="81"/>
      <c r="L302" s="82" t="str">
        <f t="shared" si="60"/>
        <v/>
      </c>
      <c r="M302" s="83"/>
    </row>
    <row r="303" spans="1:13" s="84" customFormat="1" x14ac:dyDescent="0.25">
      <c r="A303" s="85">
        <v>286</v>
      </c>
      <c r="B303" s="78" t="str">
        <f t="shared" si="61"/>
        <v/>
      </c>
      <c r="C303" s="115"/>
      <c r="D303" s="78" t="str">
        <f t="shared" si="58"/>
        <v/>
      </c>
      <c r="E303" s="79"/>
      <c r="F303" s="80"/>
      <c r="G303" s="80"/>
      <c r="H303" s="81" t="str">
        <f t="shared" si="59"/>
        <v/>
      </c>
      <c r="I303" s="81"/>
      <c r="J303" s="81" t="str">
        <f t="shared" si="62"/>
        <v/>
      </c>
      <c r="K303" s="81"/>
      <c r="L303" s="82" t="str">
        <f t="shared" si="60"/>
        <v/>
      </c>
      <c r="M303" s="83"/>
    </row>
    <row r="304" spans="1:13" s="84" customFormat="1" x14ac:dyDescent="0.25">
      <c r="A304" s="85">
        <v>287</v>
      </c>
      <c r="B304" s="78" t="str">
        <f t="shared" si="61"/>
        <v/>
      </c>
      <c r="C304" s="115"/>
      <c r="D304" s="78" t="str">
        <f t="shared" si="58"/>
        <v/>
      </c>
      <c r="E304" s="79"/>
      <c r="F304" s="80"/>
      <c r="G304" s="80"/>
      <c r="H304" s="81" t="str">
        <f t="shared" si="59"/>
        <v/>
      </c>
      <c r="I304" s="81"/>
      <c r="J304" s="81" t="str">
        <f t="shared" si="62"/>
        <v/>
      </c>
      <c r="K304" s="81"/>
      <c r="L304" s="82" t="str">
        <f t="shared" si="60"/>
        <v/>
      </c>
      <c r="M304" s="83"/>
    </row>
    <row r="305" spans="1:13" s="84" customFormat="1" x14ac:dyDescent="0.25">
      <c r="A305" s="85">
        <v>288</v>
      </c>
      <c r="B305" s="78" t="str">
        <f t="shared" si="61"/>
        <v/>
      </c>
      <c r="C305" s="115"/>
      <c r="D305" s="78" t="str">
        <f t="shared" si="58"/>
        <v/>
      </c>
      <c r="E305" s="79"/>
      <c r="F305" s="80"/>
      <c r="G305" s="80"/>
      <c r="H305" s="81" t="str">
        <f t="shared" si="59"/>
        <v/>
      </c>
      <c r="I305" s="81"/>
      <c r="J305" s="81" t="str">
        <f t="shared" si="62"/>
        <v/>
      </c>
      <c r="K305" s="81"/>
      <c r="L305" s="82" t="str">
        <f t="shared" si="60"/>
        <v/>
      </c>
      <c r="M305" s="83"/>
    </row>
    <row r="306" spans="1:13" s="84" customFormat="1" x14ac:dyDescent="0.25">
      <c r="A306" s="85">
        <v>289</v>
      </c>
      <c r="B306" s="78" t="str">
        <f t="shared" si="61"/>
        <v/>
      </c>
      <c r="C306" s="115"/>
      <c r="D306" s="78" t="str">
        <f t="shared" si="58"/>
        <v/>
      </c>
      <c r="E306" s="79"/>
      <c r="F306" s="80"/>
      <c r="G306" s="80"/>
      <c r="H306" s="81" t="str">
        <f t="shared" si="59"/>
        <v/>
      </c>
      <c r="I306" s="81"/>
      <c r="J306" s="81" t="str">
        <f t="shared" si="62"/>
        <v/>
      </c>
      <c r="K306" s="81"/>
      <c r="L306" s="82" t="str">
        <f t="shared" si="60"/>
        <v/>
      </c>
      <c r="M306" s="83"/>
    </row>
    <row r="307" spans="1:13" s="84" customFormat="1" x14ac:dyDescent="0.25">
      <c r="A307" s="85">
        <v>290</v>
      </c>
      <c r="B307" s="78" t="str">
        <f t="shared" si="61"/>
        <v/>
      </c>
      <c r="C307" s="115"/>
      <c r="D307" s="78" t="str">
        <f t="shared" si="58"/>
        <v/>
      </c>
      <c r="E307" s="79"/>
      <c r="F307" s="80"/>
      <c r="G307" s="80"/>
      <c r="H307" s="81" t="str">
        <f t="shared" si="59"/>
        <v/>
      </c>
      <c r="I307" s="81"/>
      <c r="J307" s="81" t="str">
        <f t="shared" si="62"/>
        <v/>
      </c>
      <c r="K307" s="81"/>
      <c r="L307" s="82" t="str">
        <f t="shared" si="60"/>
        <v/>
      </c>
      <c r="M307" s="83"/>
    </row>
    <row r="308" spans="1:13" s="84" customFormat="1" x14ac:dyDescent="0.25">
      <c r="A308" s="85">
        <v>291</v>
      </c>
      <c r="B308" s="78" t="str">
        <f t="shared" si="61"/>
        <v/>
      </c>
      <c r="C308" s="115"/>
      <c r="D308" s="78" t="str">
        <f t="shared" si="58"/>
        <v/>
      </c>
      <c r="E308" s="79"/>
      <c r="F308" s="80"/>
      <c r="G308" s="80"/>
      <c r="H308" s="81" t="str">
        <f t="shared" si="59"/>
        <v/>
      </c>
      <c r="I308" s="81"/>
      <c r="J308" s="81" t="str">
        <f t="shared" si="62"/>
        <v/>
      </c>
      <c r="K308" s="81"/>
      <c r="L308" s="82" t="str">
        <f t="shared" si="60"/>
        <v/>
      </c>
      <c r="M308" s="83"/>
    </row>
    <row r="309" spans="1:13" s="84" customFormat="1" x14ac:dyDescent="0.25">
      <c r="A309" s="85">
        <v>292</v>
      </c>
      <c r="B309" s="78" t="str">
        <f t="shared" si="61"/>
        <v/>
      </c>
      <c r="C309" s="115"/>
      <c r="D309" s="78" t="str">
        <f t="shared" si="58"/>
        <v/>
      </c>
      <c r="E309" s="79"/>
      <c r="F309" s="80"/>
      <c r="G309" s="80"/>
      <c r="H309" s="81" t="str">
        <f t="shared" si="59"/>
        <v/>
      </c>
      <c r="I309" s="81"/>
      <c r="J309" s="81" t="str">
        <f t="shared" si="62"/>
        <v/>
      </c>
      <c r="K309" s="81"/>
      <c r="L309" s="82" t="str">
        <f t="shared" si="60"/>
        <v/>
      </c>
      <c r="M309" s="83"/>
    </row>
    <row r="310" spans="1:13" s="84" customFormat="1" x14ac:dyDescent="0.25">
      <c r="A310" s="85">
        <v>293</v>
      </c>
      <c r="B310" s="78" t="str">
        <f t="shared" si="61"/>
        <v/>
      </c>
      <c r="C310" s="115"/>
      <c r="D310" s="78" t="str">
        <f t="shared" si="58"/>
        <v/>
      </c>
      <c r="E310" s="79"/>
      <c r="F310" s="80"/>
      <c r="G310" s="80"/>
      <c r="H310" s="81" t="str">
        <f t="shared" si="59"/>
        <v/>
      </c>
      <c r="I310" s="81"/>
      <c r="J310" s="81" t="str">
        <f t="shared" si="62"/>
        <v/>
      </c>
      <c r="K310" s="81"/>
      <c r="L310" s="82" t="str">
        <f t="shared" si="60"/>
        <v/>
      </c>
      <c r="M310" s="83"/>
    </row>
    <row r="311" spans="1:13" s="84" customFormat="1" x14ac:dyDescent="0.25">
      <c r="A311" s="85">
        <v>294</v>
      </c>
      <c r="B311" s="78" t="str">
        <f t="shared" si="61"/>
        <v/>
      </c>
      <c r="C311" s="115"/>
      <c r="D311" s="78" t="str">
        <f t="shared" si="58"/>
        <v/>
      </c>
      <c r="E311" s="79"/>
      <c r="F311" s="80"/>
      <c r="G311" s="80"/>
      <c r="H311" s="81" t="str">
        <f t="shared" si="59"/>
        <v/>
      </c>
      <c r="I311" s="81"/>
      <c r="J311" s="81" t="str">
        <f t="shared" si="62"/>
        <v/>
      </c>
      <c r="K311" s="81"/>
      <c r="L311" s="82" t="str">
        <f t="shared" si="60"/>
        <v/>
      </c>
      <c r="M311" s="83"/>
    </row>
    <row r="312" spans="1:13" s="84" customFormat="1" x14ac:dyDescent="0.25">
      <c r="A312" s="85">
        <v>295</v>
      </c>
      <c r="B312" s="78" t="str">
        <f t="shared" si="61"/>
        <v/>
      </c>
      <c r="C312" s="115"/>
      <c r="D312" s="78" t="str">
        <f t="shared" si="58"/>
        <v/>
      </c>
      <c r="E312" s="79"/>
      <c r="F312" s="80"/>
      <c r="G312" s="80"/>
      <c r="H312" s="81" t="str">
        <f t="shared" si="59"/>
        <v/>
      </c>
      <c r="I312" s="81"/>
      <c r="J312" s="81" t="str">
        <f t="shared" si="62"/>
        <v/>
      </c>
      <c r="K312" s="81"/>
      <c r="L312" s="82" t="str">
        <f t="shared" si="60"/>
        <v/>
      </c>
      <c r="M312" s="83"/>
    </row>
    <row r="313" spans="1:13" s="84" customFormat="1" x14ac:dyDescent="0.25">
      <c r="A313" s="85">
        <v>296</v>
      </c>
      <c r="B313" s="78" t="str">
        <f t="shared" si="61"/>
        <v/>
      </c>
      <c r="C313" s="115"/>
      <c r="D313" s="78" t="str">
        <f t="shared" si="58"/>
        <v/>
      </c>
      <c r="E313" s="79"/>
      <c r="F313" s="80"/>
      <c r="G313" s="80"/>
      <c r="H313" s="81" t="str">
        <f t="shared" si="59"/>
        <v/>
      </c>
      <c r="I313" s="81"/>
      <c r="J313" s="81" t="str">
        <f t="shared" si="62"/>
        <v/>
      </c>
      <c r="K313" s="81"/>
      <c r="L313" s="82" t="str">
        <f t="shared" si="60"/>
        <v/>
      </c>
      <c r="M313" s="83"/>
    </row>
    <row r="314" spans="1:13" s="84" customFormat="1" x14ac:dyDescent="0.25">
      <c r="A314" s="85">
        <v>297</v>
      </c>
      <c r="B314" s="78" t="str">
        <f t="shared" si="61"/>
        <v/>
      </c>
      <c r="C314" s="115"/>
      <c r="D314" s="78" t="str">
        <f t="shared" si="58"/>
        <v/>
      </c>
      <c r="E314" s="79"/>
      <c r="F314" s="80"/>
      <c r="G314" s="80"/>
      <c r="H314" s="81" t="str">
        <f t="shared" si="59"/>
        <v/>
      </c>
      <c r="I314" s="81"/>
      <c r="J314" s="81" t="str">
        <f t="shared" si="62"/>
        <v/>
      </c>
      <c r="K314" s="81"/>
      <c r="L314" s="82" t="str">
        <f t="shared" si="60"/>
        <v/>
      </c>
      <c r="M314" s="83"/>
    </row>
    <row r="315" spans="1:13" s="84" customFormat="1" x14ac:dyDescent="0.25">
      <c r="A315" s="85">
        <v>298</v>
      </c>
      <c r="B315" s="78" t="str">
        <f t="shared" si="61"/>
        <v/>
      </c>
      <c r="C315" s="115"/>
      <c r="D315" s="78" t="str">
        <f t="shared" si="58"/>
        <v/>
      </c>
      <c r="E315" s="79"/>
      <c r="F315" s="80"/>
      <c r="G315" s="80"/>
      <c r="H315" s="81" t="str">
        <f t="shared" si="59"/>
        <v/>
      </c>
      <c r="I315" s="81"/>
      <c r="J315" s="81" t="str">
        <f t="shared" si="62"/>
        <v/>
      </c>
      <c r="K315" s="81"/>
      <c r="L315" s="82" t="str">
        <f t="shared" si="60"/>
        <v/>
      </c>
      <c r="M315" s="83"/>
    </row>
    <row r="316" spans="1:13" s="84" customFormat="1" x14ac:dyDescent="0.25">
      <c r="A316" s="85">
        <v>299</v>
      </c>
      <c r="B316" s="78" t="str">
        <f t="shared" si="61"/>
        <v/>
      </c>
      <c r="C316" s="115"/>
      <c r="D316" s="78" t="str">
        <f t="shared" si="58"/>
        <v/>
      </c>
      <c r="E316" s="79"/>
      <c r="F316" s="80"/>
      <c r="G316" s="80"/>
      <c r="H316" s="81" t="str">
        <f t="shared" si="59"/>
        <v/>
      </c>
      <c r="I316" s="81"/>
      <c r="J316" s="81" t="str">
        <f t="shared" si="62"/>
        <v/>
      </c>
      <c r="K316" s="81"/>
      <c r="L316" s="82" t="str">
        <f t="shared" si="60"/>
        <v/>
      </c>
      <c r="M316" s="83"/>
    </row>
    <row r="317" spans="1:13" s="84" customFormat="1" x14ac:dyDescent="0.25">
      <c r="A317" s="85">
        <v>300</v>
      </c>
      <c r="B317" s="78" t="str">
        <f t="shared" si="61"/>
        <v/>
      </c>
      <c r="C317" s="115"/>
      <c r="D317" s="78" t="str">
        <f t="shared" si="58"/>
        <v/>
      </c>
      <c r="E317" s="79"/>
      <c r="F317" s="80"/>
      <c r="G317" s="80"/>
      <c r="H317" s="81" t="str">
        <f t="shared" si="59"/>
        <v/>
      </c>
      <c r="I317" s="81"/>
      <c r="J317" s="81" t="str">
        <f t="shared" si="62"/>
        <v/>
      </c>
      <c r="K317" s="81"/>
      <c r="L317" s="82" t="str">
        <f t="shared" si="60"/>
        <v/>
      </c>
      <c r="M317" s="83"/>
    </row>
    <row r="318" spans="1:13" s="84" customFormat="1" x14ac:dyDescent="0.25">
      <c r="A318" s="85">
        <v>301</v>
      </c>
      <c r="B318" s="78" t="str">
        <f t="shared" si="61"/>
        <v/>
      </c>
      <c r="C318" s="115"/>
      <c r="D318" s="78" t="str">
        <f t="shared" si="58"/>
        <v/>
      </c>
      <c r="E318" s="79"/>
      <c r="F318" s="80"/>
      <c r="G318" s="80"/>
      <c r="H318" s="81" t="str">
        <f t="shared" si="59"/>
        <v/>
      </c>
      <c r="I318" s="81"/>
      <c r="J318" s="81" t="str">
        <f t="shared" si="62"/>
        <v/>
      </c>
      <c r="K318" s="81"/>
      <c r="L318" s="82" t="str">
        <f t="shared" si="60"/>
        <v/>
      </c>
      <c r="M318" s="83"/>
    </row>
    <row r="319" spans="1:13" s="84" customFormat="1" x14ac:dyDescent="0.25">
      <c r="A319" s="85">
        <v>302</v>
      </c>
      <c r="B319" s="78" t="str">
        <f t="shared" si="61"/>
        <v/>
      </c>
      <c r="C319" s="115"/>
      <c r="D319" s="78" t="str">
        <f t="shared" si="58"/>
        <v/>
      </c>
      <c r="E319" s="79"/>
      <c r="F319" s="80"/>
      <c r="G319" s="80"/>
      <c r="H319" s="81" t="str">
        <f t="shared" si="59"/>
        <v/>
      </c>
      <c r="I319" s="81"/>
      <c r="J319" s="81" t="str">
        <f t="shared" si="62"/>
        <v/>
      </c>
      <c r="K319" s="81"/>
      <c r="L319" s="82" t="str">
        <f t="shared" si="60"/>
        <v/>
      </c>
      <c r="M319" s="83"/>
    </row>
    <row r="320" spans="1:13" s="84" customFormat="1" x14ac:dyDescent="0.25">
      <c r="A320" s="85">
        <v>303</v>
      </c>
      <c r="B320" s="78" t="str">
        <f t="shared" si="61"/>
        <v/>
      </c>
      <c r="C320" s="115"/>
      <c r="D320" s="78" t="str">
        <f t="shared" si="58"/>
        <v/>
      </c>
      <c r="E320" s="79"/>
      <c r="F320" s="80"/>
      <c r="G320" s="80"/>
      <c r="H320" s="81" t="str">
        <f t="shared" si="59"/>
        <v/>
      </c>
      <c r="I320" s="81"/>
      <c r="J320" s="81" t="str">
        <f t="shared" si="62"/>
        <v/>
      </c>
      <c r="K320" s="81"/>
      <c r="L320" s="82" t="str">
        <f t="shared" si="60"/>
        <v/>
      </c>
      <c r="M320" s="83"/>
    </row>
    <row r="321" spans="1:13" s="84" customFormat="1" x14ac:dyDescent="0.25">
      <c r="A321" s="85">
        <v>304</v>
      </c>
      <c r="B321" s="78" t="str">
        <f t="shared" si="61"/>
        <v/>
      </c>
      <c r="C321" s="115"/>
      <c r="D321" s="78" t="str">
        <f t="shared" si="58"/>
        <v/>
      </c>
      <c r="E321" s="79"/>
      <c r="F321" s="80"/>
      <c r="G321" s="80"/>
      <c r="H321" s="81" t="str">
        <f t="shared" si="59"/>
        <v/>
      </c>
      <c r="I321" s="81"/>
      <c r="J321" s="81" t="str">
        <f t="shared" si="62"/>
        <v/>
      </c>
      <c r="K321" s="81"/>
      <c r="L321" s="82" t="str">
        <f t="shared" si="60"/>
        <v/>
      </c>
      <c r="M321" s="83"/>
    </row>
    <row r="322" spans="1:13" s="84" customFormat="1" x14ac:dyDescent="0.25">
      <c r="A322" s="85">
        <v>305</v>
      </c>
      <c r="B322" s="78" t="str">
        <f t="shared" si="61"/>
        <v/>
      </c>
      <c r="C322" s="115"/>
      <c r="D322" s="78" t="str">
        <f t="shared" si="58"/>
        <v/>
      </c>
      <c r="E322" s="79"/>
      <c r="F322" s="80"/>
      <c r="G322" s="80"/>
      <c r="H322" s="81" t="str">
        <f t="shared" si="59"/>
        <v/>
      </c>
      <c r="I322" s="81"/>
      <c r="J322" s="81" t="str">
        <f t="shared" si="62"/>
        <v/>
      </c>
      <c r="K322" s="81"/>
      <c r="L322" s="82" t="str">
        <f t="shared" si="60"/>
        <v/>
      </c>
      <c r="M322" s="83"/>
    </row>
    <row r="323" spans="1:13" s="84" customFormat="1" x14ac:dyDescent="0.25">
      <c r="A323" s="85">
        <v>306</v>
      </c>
      <c r="B323" s="78" t="str">
        <f t="shared" si="61"/>
        <v/>
      </c>
      <c r="C323" s="115"/>
      <c r="D323" s="78" t="str">
        <f t="shared" si="58"/>
        <v/>
      </c>
      <c r="E323" s="79"/>
      <c r="F323" s="80"/>
      <c r="G323" s="80"/>
      <c r="H323" s="81" t="str">
        <f t="shared" si="59"/>
        <v/>
      </c>
      <c r="I323" s="81"/>
      <c r="J323" s="81" t="str">
        <f t="shared" si="62"/>
        <v/>
      </c>
      <c r="K323" s="81"/>
      <c r="L323" s="82" t="str">
        <f t="shared" si="60"/>
        <v/>
      </c>
      <c r="M323" s="83"/>
    </row>
    <row r="324" spans="1:13" s="84" customFormat="1" x14ac:dyDescent="0.25">
      <c r="A324" s="85">
        <v>307</v>
      </c>
      <c r="B324" s="78" t="str">
        <f t="shared" si="61"/>
        <v/>
      </c>
      <c r="C324" s="115"/>
      <c r="D324" s="78" t="str">
        <f t="shared" si="58"/>
        <v/>
      </c>
      <c r="E324" s="79"/>
      <c r="F324" s="80"/>
      <c r="G324" s="80"/>
      <c r="H324" s="81" t="str">
        <f t="shared" si="59"/>
        <v/>
      </c>
      <c r="I324" s="81"/>
      <c r="J324" s="81" t="str">
        <f t="shared" si="62"/>
        <v/>
      </c>
      <c r="K324" s="81"/>
      <c r="L324" s="82" t="str">
        <f t="shared" si="60"/>
        <v/>
      </c>
      <c r="M324" s="83"/>
    </row>
    <row r="325" spans="1:13" s="84" customFormat="1" x14ac:dyDescent="0.25">
      <c r="A325" s="85">
        <v>308</v>
      </c>
      <c r="B325" s="78" t="str">
        <f t="shared" si="61"/>
        <v/>
      </c>
      <c r="C325" s="115"/>
      <c r="D325" s="78" t="str">
        <f t="shared" si="58"/>
        <v/>
      </c>
      <c r="E325" s="79"/>
      <c r="F325" s="80"/>
      <c r="G325" s="80"/>
      <c r="H325" s="81" t="str">
        <f t="shared" si="59"/>
        <v/>
      </c>
      <c r="I325" s="81"/>
      <c r="J325" s="81" t="str">
        <f t="shared" si="62"/>
        <v/>
      </c>
      <c r="K325" s="81"/>
      <c r="L325" s="82" t="str">
        <f t="shared" si="60"/>
        <v/>
      </c>
      <c r="M325" s="83"/>
    </row>
    <row r="326" spans="1:13" s="84" customFormat="1" x14ac:dyDescent="0.25">
      <c r="A326" s="85">
        <v>309</v>
      </c>
      <c r="B326" s="78" t="str">
        <f t="shared" si="61"/>
        <v/>
      </c>
      <c r="C326" s="115"/>
      <c r="D326" s="78" t="str">
        <f t="shared" si="58"/>
        <v/>
      </c>
      <c r="E326" s="79"/>
      <c r="F326" s="80"/>
      <c r="G326" s="80"/>
      <c r="H326" s="81" t="str">
        <f t="shared" si="59"/>
        <v/>
      </c>
      <c r="I326" s="81"/>
      <c r="J326" s="81" t="str">
        <f t="shared" si="62"/>
        <v/>
      </c>
      <c r="K326" s="81"/>
      <c r="L326" s="82" t="str">
        <f t="shared" si="60"/>
        <v/>
      </c>
      <c r="M326" s="83"/>
    </row>
    <row r="327" spans="1:13" s="84" customFormat="1" x14ac:dyDescent="0.25">
      <c r="A327" s="85">
        <v>310</v>
      </c>
      <c r="B327" s="78" t="str">
        <f t="shared" si="61"/>
        <v/>
      </c>
      <c r="C327" s="115"/>
      <c r="D327" s="78" t="str">
        <f t="shared" si="58"/>
        <v/>
      </c>
      <c r="E327" s="79"/>
      <c r="F327" s="80"/>
      <c r="G327" s="80"/>
      <c r="H327" s="81" t="str">
        <f t="shared" si="59"/>
        <v/>
      </c>
      <c r="I327" s="81"/>
      <c r="J327" s="81" t="str">
        <f t="shared" si="62"/>
        <v/>
      </c>
      <c r="K327" s="81"/>
      <c r="L327" s="82" t="str">
        <f t="shared" si="60"/>
        <v/>
      </c>
      <c r="M327" s="83"/>
    </row>
    <row r="328" spans="1:13" s="84" customFormat="1" x14ac:dyDescent="0.25">
      <c r="A328" s="85">
        <v>311</v>
      </c>
      <c r="B328" s="78" t="str">
        <f t="shared" si="61"/>
        <v/>
      </c>
      <c r="C328" s="115"/>
      <c r="D328" s="78" t="str">
        <f t="shared" si="58"/>
        <v/>
      </c>
      <c r="E328" s="79"/>
      <c r="F328" s="80"/>
      <c r="G328" s="80"/>
      <c r="H328" s="81" t="str">
        <f t="shared" si="59"/>
        <v/>
      </c>
      <c r="I328" s="81"/>
      <c r="J328" s="81" t="str">
        <f t="shared" si="62"/>
        <v/>
      </c>
      <c r="K328" s="81"/>
      <c r="L328" s="82" t="str">
        <f t="shared" si="60"/>
        <v/>
      </c>
      <c r="M328" s="83"/>
    </row>
    <row r="329" spans="1:13" s="84" customFormat="1" x14ac:dyDescent="0.25">
      <c r="A329" s="85">
        <v>312</v>
      </c>
      <c r="B329" s="78" t="str">
        <f t="shared" si="61"/>
        <v/>
      </c>
      <c r="C329" s="115"/>
      <c r="D329" s="78" t="str">
        <f t="shared" si="58"/>
        <v/>
      </c>
      <c r="E329" s="79"/>
      <c r="F329" s="80"/>
      <c r="G329" s="80"/>
      <c r="H329" s="81" t="str">
        <f t="shared" si="59"/>
        <v/>
      </c>
      <c r="I329" s="81"/>
      <c r="J329" s="81" t="str">
        <f t="shared" si="62"/>
        <v/>
      </c>
      <c r="K329" s="81"/>
      <c r="L329" s="82" t="str">
        <f t="shared" si="60"/>
        <v/>
      </c>
      <c r="M329" s="83"/>
    </row>
    <row r="330" spans="1:13" s="84" customFormat="1" x14ac:dyDescent="0.25">
      <c r="A330" s="85">
        <v>313</v>
      </c>
      <c r="B330" s="78" t="str">
        <f t="shared" si="61"/>
        <v/>
      </c>
      <c r="C330" s="115"/>
      <c r="D330" s="78" t="str">
        <f t="shared" ref="D330:D384" si="63">IF(ISERROR(IF(B330&lt;=$C$6,D329+1,"")),"",IF(B330&lt;=$C$6,D329+1,""))</f>
        <v/>
      </c>
      <c r="E330" s="79"/>
      <c r="F330" s="80"/>
      <c r="G330" s="80"/>
      <c r="H330" s="81" t="str">
        <f t="shared" si="59"/>
        <v/>
      </c>
      <c r="I330" s="81"/>
      <c r="J330" s="81" t="str">
        <f t="shared" si="62"/>
        <v/>
      </c>
      <c r="K330" s="81"/>
      <c r="L330" s="82" t="str">
        <f t="shared" si="60"/>
        <v/>
      </c>
      <c r="M330" s="83"/>
    </row>
    <row r="331" spans="1:13" s="84" customFormat="1" x14ac:dyDescent="0.25">
      <c r="A331" s="85">
        <v>314</v>
      </c>
      <c r="B331" s="78" t="str">
        <f t="shared" si="61"/>
        <v/>
      </c>
      <c r="C331" s="115"/>
      <c r="D331" s="78" t="str">
        <f t="shared" si="63"/>
        <v/>
      </c>
      <c r="E331" s="79"/>
      <c r="F331" s="80"/>
      <c r="G331" s="80"/>
      <c r="H331" s="81" t="str">
        <f t="shared" si="59"/>
        <v/>
      </c>
      <c r="I331" s="81"/>
      <c r="J331" s="81" t="str">
        <f t="shared" si="62"/>
        <v/>
      </c>
      <c r="K331" s="81"/>
      <c r="L331" s="82" t="str">
        <f t="shared" si="60"/>
        <v/>
      </c>
      <c r="M331" s="83"/>
    </row>
    <row r="332" spans="1:13" s="84" customFormat="1" x14ac:dyDescent="0.25">
      <c r="A332" s="85">
        <v>315</v>
      </c>
      <c r="B332" s="78" t="str">
        <f t="shared" si="61"/>
        <v/>
      </c>
      <c r="C332" s="115"/>
      <c r="D332" s="78" t="str">
        <f t="shared" si="63"/>
        <v/>
      </c>
      <c r="E332" s="79"/>
      <c r="F332" s="80"/>
      <c r="G332" s="80"/>
      <c r="H332" s="81" t="str">
        <f t="shared" si="59"/>
        <v/>
      </c>
      <c r="I332" s="81"/>
      <c r="J332" s="81" t="str">
        <f t="shared" si="62"/>
        <v/>
      </c>
      <c r="K332" s="81"/>
      <c r="L332" s="82" t="str">
        <f t="shared" si="60"/>
        <v/>
      </c>
      <c r="M332" s="83"/>
    </row>
    <row r="333" spans="1:13" s="84" customFormat="1" x14ac:dyDescent="0.25">
      <c r="A333" s="85">
        <v>316</v>
      </c>
      <c r="B333" s="78" t="str">
        <f t="shared" si="61"/>
        <v/>
      </c>
      <c r="C333" s="115"/>
      <c r="D333" s="78" t="str">
        <f t="shared" si="63"/>
        <v/>
      </c>
      <c r="E333" s="79"/>
      <c r="F333" s="80"/>
      <c r="G333" s="80"/>
      <c r="H333" s="81" t="str">
        <f t="shared" si="59"/>
        <v/>
      </c>
      <c r="I333" s="81"/>
      <c r="J333" s="81" t="str">
        <f t="shared" si="62"/>
        <v/>
      </c>
      <c r="K333" s="81"/>
      <c r="L333" s="82" t="str">
        <f t="shared" si="60"/>
        <v/>
      </c>
      <c r="M333" s="83"/>
    </row>
    <row r="334" spans="1:13" s="84" customFormat="1" x14ac:dyDescent="0.25">
      <c r="A334" s="85">
        <v>317</v>
      </c>
      <c r="B334" s="78" t="str">
        <f t="shared" si="61"/>
        <v/>
      </c>
      <c r="C334" s="115"/>
      <c r="D334" s="78" t="str">
        <f t="shared" si="63"/>
        <v/>
      </c>
      <c r="E334" s="79"/>
      <c r="F334" s="80"/>
      <c r="G334" s="80"/>
      <c r="H334" s="81" t="str">
        <f t="shared" si="59"/>
        <v/>
      </c>
      <c r="I334" s="81"/>
      <c r="J334" s="81" t="str">
        <f t="shared" si="62"/>
        <v/>
      </c>
      <c r="K334" s="81"/>
      <c r="L334" s="82" t="str">
        <f t="shared" si="60"/>
        <v/>
      </c>
      <c r="M334" s="83"/>
    </row>
    <row r="335" spans="1:13" s="84" customFormat="1" x14ac:dyDescent="0.25">
      <c r="A335" s="85">
        <v>318</v>
      </c>
      <c r="B335" s="78" t="str">
        <f t="shared" si="61"/>
        <v/>
      </c>
      <c r="C335" s="115"/>
      <c r="D335" s="78" t="str">
        <f t="shared" si="63"/>
        <v/>
      </c>
      <c r="E335" s="79"/>
      <c r="F335" s="80"/>
      <c r="G335" s="80"/>
      <c r="H335" s="81" t="str">
        <f t="shared" si="59"/>
        <v/>
      </c>
      <c r="I335" s="81"/>
      <c r="J335" s="81" t="str">
        <f t="shared" si="62"/>
        <v/>
      </c>
      <c r="K335" s="81"/>
      <c r="L335" s="82" t="str">
        <f t="shared" si="60"/>
        <v/>
      </c>
      <c r="M335" s="83"/>
    </row>
    <row r="336" spans="1:13" s="84" customFormat="1" x14ac:dyDescent="0.25">
      <c r="A336" s="85">
        <v>319</v>
      </c>
      <c r="B336" s="78" t="str">
        <f t="shared" si="61"/>
        <v/>
      </c>
      <c r="C336" s="115"/>
      <c r="D336" s="78" t="str">
        <f t="shared" si="63"/>
        <v/>
      </c>
      <c r="E336" s="79"/>
      <c r="F336" s="80"/>
      <c r="G336" s="80"/>
      <c r="H336" s="81" t="str">
        <f t="shared" si="59"/>
        <v/>
      </c>
      <c r="I336" s="81"/>
      <c r="J336" s="81" t="str">
        <f t="shared" si="62"/>
        <v/>
      </c>
      <c r="K336" s="81"/>
      <c r="L336" s="82" t="str">
        <f t="shared" si="60"/>
        <v/>
      </c>
      <c r="M336" s="83"/>
    </row>
    <row r="337" spans="1:13" s="84" customFormat="1" x14ac:dyDescent="0.25">
      <c r="A337" s="85">
        <v>320</v>
      </c>
      <c r="B337" s="78" t="str">
        <f t="shared" si="61"/>
        <v/>
      </c>
      <c r="C337" s="115"/>
      <c r="D337" s="78" t="str">
        <f t="shared" si="63"/>
        <v/>
      </c>
      <c r="E337" s="79"/>
      <c r="F337" s="80"/>
      <c r="G337" s="80"/>
      <c r="H337" s="81" t="str">
        <f t="shared" si="59"/>
        <v/>
      </c>
      <c r="I337" s="81"/>
      <c r="J337" s="81" t="str">
        <f t="shared" si="62"/>
        <v/>
      </c>
      <c r="K337" s="81"/>
      <c r="L337" s="82" t="str">
        <f t="shared" si="60"/>
        <v/>
      </c>
      <c r="M337" s="83"/>
    </row>
    <row r="338" spans="1:13" s="84" customFormat="1" x14ac:dyDescent="0.25">
      <c r="A338" s="85">
        <v>321</v>
      </c>
      <c r="B338" s="78" t="str">
        <f t="shared" si="61"/>
        <v/>
      </c>
      <c r="C338" s="115"/>
      <c r="D338" s="78" t="str">
        <f t="shared" si="63"/>
        <v/>
      </c>
      <c r="E338" s="79"/>
      <c r="F338" s="80"/>
      <c r="G338" s="80"/>
      <c r="H338" s="81" t="str">
        <f t="shared" ref="H338:H382" si="64">IF(ISERROR(IF(ISBLANK(E338),"",E338-$C$8)),"",IF(ISBLANK(E338),"",E338-$C$8))</f>
        <v/>
      </c>
      <c r="I338" s="81"/>
      <c r="J338" s="81" t="str">
        <f t="shared" si="62"/>
        <v/>
      </c>
      <c r="K338" s="81"/>
      <c r="L338" s="82" t="str">
        <f t="shared" ref="L338:L382" si="65">IF(ISERROR(IF((H338/-$C$12)&lt;0,"",H338/-$C$12)),"",IF((H338/-$C$12)&lt;0,"",H338/-$C$12))</f>
        <v/>
      </c>
      <c r="M338" s="83"/>
    </row>
    <row r="339" spans="1:13" s="84" customFormat="1" x14ac:dyDescent="0.25">
      <c r="A339" s="85">
        <v>322</v>
      </c>
      <c r="B339" s="78" t="str">
        <f t="shared" ref="B339:B384" si="66">IF(ISERROR(IF(A339&lt;=$C$6,B338+1,"")),"",IF(A339&lt;=$C$6,B338+1,""))</f>
        <v/>
      </c>
      <c r="C339" s="115"/>
      <c r="D339" s="78" t="str">
        <f t="shared" si="63"/>
        <v/>
      </c>
      <c r="E339" s="79"/>
      <c r="F339" s="80"/>
      <c r="G339" s="80"/>
      <c r="H339" s="81" t="str">
        <f t="shared" si="64"/>
        <v/>
      </c>
      <c r="I339" s="81"/>
      <c r="J339" s="81" t="str">
        <f t="shared" si="62"/>
        <v/>
      </c>
      <c r="K339" s="81"/>
      <c r="L339" s="82" t="str">
        <f t="shared" si="65"/>
        <v/>
      </c>
      <c r="M339" s="83"/>
    </row>
    <row r="340" spans="1:13" s="84" customFormat="1" x14ac:dyDescent="0.25">
      <c r="A340" s="85">
        <v>323</v>
      </c>
      <c r="B340" s="78" t="str">
        <f t="shared" si="66"/>
        <v/>
      </c>
      <c r="C340" s="115"/>
      <c r="D340" s="78" t="str">
        <f t="shared" si="63"/>
        <v/>
      </c>
      <c r="E340" s="79"/>
      <c r="F340" s="80"/>
      <c r="G340" s="80"/>
      <c r="H340" s="81" t="str">
        <f t="shared" si="64"/>
        <v/>
      </c>
      <c r="I340" s="81"/>
      <c r="J340" s="81" t="str">
        <f t="shared" si="62"/>
        <v/>
      </c>
      <c r="K340" s="81"/>
      <c r="L340" s="82" t="str">
        <f t="shared" si="65"/>
        <v/>
      </c>
      <c r="M340" s="83"/>
    </row>
    <row r="341" spans="1:13" s="84" customFormat="1" x14ac:dyDescent="0.25">
      <c r="A341" s="85">
        <v>324</v>
      </c>
      <c r="B341" s="78" t="str">
        <f t="shared" si="66"/>
        <v/>
      </c>
      <c r="C341" s="115"/>
      <c r="D341" s="78" t="str">
        <f t="shared" si="63"/>
        <v/>
      </c>
      <c r="E341" s="79"/>
      <c r="F341" s="80"/>
      <c r="G341" s="80"/>
      <c r="H341" s="81" t="str">
        <f t="shared" si="64"/>
        <v/>
      </c>
      <c r="I341" s="81"/>
      <c r="J341" s="81" t="str">
        <f t="shared" si="62"/>
        <v/>
      </c>
      <c r="K341" s="81"/>
      <c r="L341" s="82" t="str">
        <f t="shared" si="65"/>
        <v/>
      </c>
      <c r="M341" s="83"/>
    </row>
    <row r="342" spans="1:13" s="84" customFormat="1" x14ac:dyDescent="0.25">
      <c r="A342" s="85">
        <v>325</v>
      </c>
      <c r="B342" s="78" t="str">
        <f t="shared" si="66"/>
        <v/>
      </c>
      <c r="C342" s="115"/>
      <c r="D342" s="78" t="str">
        <f t="shared" si="63"/>
        <v/>
      </c>
      <c r="E342" s="79"/>
      <c r="F342" s="80"/>
      <c r="G342" s="80"/>
      <c r="H342" s="81" t="str">
        <f t="shared" si="64"/>
        <v/>
      </c>
      <c r="I342" s="81"/>
      <c r="J342" s="81" t="str">
        <f t="shared" si="62"/>
        <v/>
      </c>
      <c r="K342" s="81"/>
      <c r="L342" s="82" t="str">
        <f t="shared" si="65"/>
        <v/>
      </c>
      <c r="M342" s="83"/>
    </row>
    <row r="343" spans="1:13" s="84" customFormat="1" x14ac:dyDescent="0.25">
      <c r="A343" s="85">
        <v>326</v>
      </c>
      <c r="B343" s="78" t="str">
        <f t="shared" si="66"/>
        <v/>
      </c>
      <c r="C343" s="115"/>
      <c r="D343" s="78" t="str">
        <f t="shared" si="63"/>
        <v/>
      </c>
      <c r="E343" s="79"/>
      <c r="F343" s="80"/>
      <c r="G343" s="80"/>
      <c r="H343" s="81" t="str">
        <f t="shared" si="64"/>
        <v/>
      </c>
      <c r="I343" s="81"/>
      <c r="J343" s="81" t="str">
        <f t="shared" si="62"/>
        <v/>
      </c>
      <c r="K343" s="81"/>
      <c r="L343" s="82" t="str">
        <f t="shared" si="65"/>
        <v/>
      </c>
      <c r="M343" s="83"/>
    </row>
    <row r="344" spans="1:13" s="84" customFormat="1" x14ac:dyDescent="0.25">
      <c r="A344" s="85">
        <v>327</v>
      </c>
      <c r="B344" s="78" t="str">
        <f t="shared" si="66"/>
        <v/>
      </c>
      <c r="C344" s="115"/>
      <c r="D344" s="78" t="str">
        <f t="shared" si="63"/>
        <v/>
      </c>
      <c r="E344" s="79"/>
      <c r="F344" s="80"/>
      <c r="G344" s="80"/>
      <c r="H344" s="81" t="str">
        <f t="shared" si="64"/>
        <v/>
      </c>
      <c r="I344" s="81"/>
      <c r="J344" s="81" t="str">
        <f t="shared" si="62"/>
        <v/>
      </c>
      <c r="K344" s="81"/>
      <c r="L344" s="82" t="str">
        <f t="shared" si="65"/>
        <v/>
      </c>
      <c r="M344" s="83"/>
    </row>
    <row r="345" spans="1:13" s="84" customFormat="1" x14ac:dyDescent="0.25">
      <c r="A345" s="85">
        <v>328</v>
      </c>
      <c r="B345" s="78" t="str">
        <f t="shared" si="66"/>
        <v/>
      </c>
      <c r="C345" s="115"/>
      <c r="D345" s="78" t="str">
        <f t="shared" si="63"/>
        <v/>
      </c>
      <c r="E345" s="79"/>
      <c r="F345" s="80"/>
      <c r="G345" s="80"/>
      <c r="H345" s="81" t="str">
        <f t="shared" si="64"/>
        <v/>
      </c>
      <c r="I345" s="81"/>
      <c r="J345" s="81" t="str">
        <f t="shared" si="62"/>
        <v/>
      </c>
      <c r="K345" s="81"/>
      <c r="L345" s="82" t="str">
        <f t="shared" si="65"/>
        <v/>
      </c>
      <c r="M345" s="83"/>
    </row>
    <row r="346" spans="1:13" s="84" customFormat="1" x14ac:dyDescent="0.25">
      <c r="A346" s="85">
        <v>329</v>
      </c>
      <c r="B346" s="78" t="str">
        <f t="shared" si="66"/>
        <v/>
      </c>
      <c r="C346" s="115"/>
      <c r="D346" s="78" t="str">
        <f t="shared" si="63"/>
        <v/>
      </c>
      <c r="E346" s="79"/>
      <c r="F346" s="80"/>
      <c r="G346" s="80"/>
      <c r="H346" s="81" t="str">
        <f t="shared" si="64"/>
        <v/>
      </c>
      <c r="I346" s="81"/>
      <c r="J346" s="81" t="str">
        <f t="shared" si="62"/>
        <v/>
      </c>
      <c r="K346" s="81"/>
      <c r="L346" s="82" t="str">
        <f t="shared" si="65"/>
        <v/>
      </c>
      <c r="M346" s="83"/>
    </row>
    <row r="347" spans="1:13" s="84" customFormat="1" x14ac:dyDescent="0.25">
      <c r="A347" s="85">
        <v>330</v>
      </c>
      <c r="B347" s="78" t="str">
        <f t="shared" si="66"/>
        <v/>
      </c>
      <c r="C347" s="115"/>
      <c r="D347" s="78" t="str">
        <f t="shared" si="63"/>
        <v/>
      </c>
      <c r="E347" s="79"/>
      <c r="F347" s="80"/>
      <c r="G347" s="80"/>
      <c r="H347" s="81" t="str">
        <f t="shared" si="64"/>
        <v/>
      </c>
      <c r="I347" s="81"/>
      <c r="J347" s="81" t="str">
        <f t="shared" si="62"/>
        <v/>
      </c>
      <c r="K347" s="81"/>
      <c r="L347" s="82" t="str">
        <f t="shared" si="65"/>
        <v/>
      </c>
      <c r="M347" s="83"/>
    </row>
    <row r="348" spans="1:13" s="84" customFormat="1" x14ac:dyDescent="0.25">
      <c r="A348" s="85">
        <v>331</v>
      </c>
      <c r="B348" s="78" t="str">
        <f t="shared" si="66"/>
        <v/>
      </c>
      <c r="C348" s="115"/>
      <c r="D348" s="78" t="str">
        <f t="shared" si="63"/>
        <v/>
      </c>
      <c r="E348" s="79"/>
      <c r="F348" s="80"/>
      <c r="G348" s="80"/>
      <c r="H348" s="81" t="str">
        <f t="shared" si="64"/>
        <v/>
      </c>
      <c r="I348" s="81"/>
      <c r="J348" s="81" t="str">
        <f t="shared" si="62"/>
        <v/>
      </c>
      <c r="K348" s="81"/>
      <c r="L348" s="82" t="str">
        <f t="shared" si="65"/>
        <v/>
      </c>
      <c r="M348" s="83"/>
    </row>
    <row r="349" spans="1:13" s="84" customFormat="1" x14ac:dyDescent="0.25">
      <c r="A349" s="85">
        <v>332</v>
      </c>
      <c r="B349" s="78" t="str">
        <f t="shared" si="66"/>
        <v/>
      </c>
      <c r="C349" s="115"/>
      <c r="D349" s="78" t="str">
        <f t="shared" si="63"/>
        <v/>
      </c>
      <c r="E349" s="79"/>
      <c r="F349" s="80"/>
      <c r="G349" s="80"/>
      <c r="H349" s="81" t="str">
        <f t="shared" si="64"/>
        <v/>
      </c>
      <c r="I349" s="81"/>
      <c r="J349" s="81" t="str">
        <f t="shared" si="62"/>
        <v/>
      </c>
      <c r="K349" s="81"/>
      <c r="L349" s="82" t="str">
        <f t="shared" si="65"/>
        <v/>
      </c>
      <c r="M349" s="83"/>
    </row>
    <row r="350" spans="1:13" s="84" customFormat="1" x14ac:dyDescent="0.25">
      <c r="A350" s="85">
        <v>333</v>
      </c>
      <c r="B350" s="78" t="str">
        <f t="shared" si="66"/>
        <v/>
      </c>
      <c r="C350" s="115"/>
      <c r="D350" s="78" t="str">
        <f t="shared" si="63"/>
        <v/>
      </c>
      <c r="E350" s="79"/>
      <c r="F350" s="80"/>
      <c r="G350" s="80"/>
      <c r="H350" s="81" t="str">
        <f t="shared" si="64"/>
        <v/>
      </c>
      <c r="I350" s="81"/>
      <c r="J350" s="81" t="str">
        <f t="shared" si="62"/>
        <v/>
      </c>
      <c r="K350" s="81"/>
      <c r="L350" s="82" t="str">
        <f t="shared" si="65"/>
        <v/>
      </c>
      <c r="M350" s="83"/>
    </row>
    <row r="351" spans="1:13" s="84" customFormat="1" x14ac:dyDescent="0.25">
      <c r="A351" s="85">
        <v>334</v>
      </c>
      <c r="B351" s="78" t="str">
        <f t="shared" si="66"/>
        <v/>
      </c>
      <c r="C351" s="115"/>
      <c r="D351" s="78" t="str">
        <f t="shared" si="63"/>
        <v/>
      </c>
      <c r="E351" s="79"/>
      <c r="F351" s="80"/>
      <c r="G351" s="80"/>
      <c r="H351" s="81" t="str">
        <f t="shared" si="64"/>
        <v/>
      </c>
      <c r="I351" s="81"/>
      <c r="J351" s="81" t="str">
        <f t="shared" si="62"/>
        <v/>
      </c>
      <c r="K351" s="81"/>
      <c r="L351" s="82" t="str">
        <f t="shared" si="65"/>
        <v/>
      </c>
      <c r="M351" s="83"/>
    </row>
    <row r="352" spans="1:13" s="84" customFormat="1" x14ac:dyDescent="0.25">
      <c r="A352" s="85">
        <v>335</v>
      </c>
      <c r="B352" s="78" t="str">
        <f t="shared" si="66"/>
        <v/>
      </c>
      <c r="C352" s="115"/>
      <c r="D352" s="78" t="str">
        <f t="shared" si="63"/>
        <v/>
      </c>
      <c r="E352" s="79"/>
      <c r="F352" s="80"/>
      <c r="G352" s="80"/>
      <c r="H352" s="81" t="str">
        <f t="shared" si="64"/>
        <v/>
      </c>
      <c r="I352" s="81"/>
      <c r="J352" s="81" t="str">
        <f t="shared" si="62"/>
        <v/>
      </c>
      <c r="K352" s="81"/>
      <c r="L352" s="82" t="str">
        <f t="shared" si="65"/>
        <v/>
      </c>
      <c r="M352" s="83"/>
    </row>
    <row r="353" spans="1:13" s="84" customFormat="1" x14ac:dyDescent="0.25">
      <c r="A353" s="85">
        <v>336</v>
      </c>
      <c r="B353" s="78" t="str">
        <f t="shared" si="66"/>
        <v/>
      </c>
      <c r="C353" s="115"/>
      <c r="D353" s="78" t="str">
        <f t="shared" si="63"/>
        <v/>
      </c>
      <c r="E353" s="79"/>
      <c r="F353" s="80"/>
      <c r="G353" s="80"/>
      <c r="H353" s="81" t="str">
        <f t="shared" si="64"/>
        <v/>
      </c>
      <c r="I353" s="81"/>
      <c r="J353" s="81" t="str">
        <f t="shared" si="62"/>
        <v/>
      </c>
      <c r="K353" s="81"/>
      <c r="L353" s="82" t="str">
        <f t="shared" si="65"/>
        <v/>
      </c>
      <c r="M353" s="83"/>
    </row>
    <row r="354" spans="1:13" s="84" customFormat="1" x14ac:dyDescent="0.25">
      <c r="A354" s="85">
        <v>337</v>
      </c>
      <c r="B354" s="78" t="str">
        <f t="shared" si="66"/>
        <v/>
      </c>
      <c r="C354" s="115"/>
      <c r="D354" s="78" t="str">
        <f t="shared" si="63"/>
        <v/>
      </c>
      <c r="E354" s="79"/>
      <c r="F354" s="80"/>
      <c r="G354" s="80"/>
      <c r="H354" s="81" t="str">
        <f t="shared" si="64"/>
        <v/>
      </c>
      <c r="I354" s="81"/>
      <c r="J354" s="81" t="str">
        <f t="shared" si="62"/>
        <v/>
      </c>
      <c r="K354" s="81"/>
      <c r="L354" s="82" t="str">
        <f t="shared" si="65"/>
        <v/>
      </c>
      <c r="M354" s="83"/>
    </row>
    <row r="355" spans="1:13" s="84" customFormat="1" x14ac:dyDescent="0.25">
      <c r="A355" s="85">
        <v>338</v>
      </c>
      <c r="B355" s="78" t="str">
        <f t="shared" si="66"/>
        <v/>
      </c>
      <c r="C355" s="115"/>
      <c r="D355" s="78" t="str">
        <f t="shared" si="63"/>
        <v/>
      </c>
      <c r="E355" s="79"/>
      <c r="F355" s="80"/>
      <c r="G355" s="80"/>
      <c r="H355" s="81" t="str">
        <f t="shared" si="64"/>
        <v/>
      </c>
      <c r="I355" s="81"/>
      <c r="J355" s="81" t="str">
        <f t="shared" si="62"/>
        <v/>
      </c>
      <c r="K355" s="81"/>
      <c r="L355" s="82" t="str">
        <f t="shared" si="65"/>
        <v/>
      </c>
      <c r="M355" s="83"/>
    </row>
    <row r="356" spans="1:13" s="84" customFormat="1" x14ac:dyDescent="0.25">
      <c r="A356" s="85">
        <v>339</v>
      </c>
      <c r="B356" s="78" t="str">
        <f t="shared" si="66"/>
        <v/>
      </c>
      <c r="C356" s="115"/>
      <c r="D356" s="78" t="str">
        <f t="shared" si="63"/>
        <v/>
      </c>
      <c r="E356" s="79"/>
      <c r="F356" s="80"/>
      <c r="G356" s="80"/>
      <c r="H356" s="81" t="str">
        <f t="shared" si="64"/>
        <v/>
      </c>
      <c r="I356" s="81"/>
      <c r="J356" s="81" t="str">
        <f t="shared" si="62"/>
        <v/>
      </c>
      <c r="K356" s="81"/>
      <c r="L356" s="82" t="str">
        <f t="shared" si="65"/>
        <v/>
      </c>
      <c r="M356" s="83"/>
    </row>
    <row r="357" spans="1:13" s="84" customFormat="1" x14ac:dyDescent="0.25">
      <c r="A357" s="85">
        <v>340</v>
      </c>
      <c r="B357" s="78" t="str">
        <f t="shared" si="66"/>
        <v/>
      </c>
      <c r="C357" s="115"/>
      <c r="D357" s="78" t="str">
        <f t="shared" si="63"/>
        <v/>
      </c>
      <c r="E357" s="79"/>
      <c r="F357" s="80"/>
      <c r="G357" s="80"/>
      <c r="H357" s="81" t="str">
        <f t="shared" si="64"/>
        <v/>
      </c>
      <c r="I357" s="81"/>
      <c r="J357" s="81" t="str">
        <f t="shared" si="62"/>
        <v/>
      </c>
      <c r="K357" s="81"/>
      <c r="L357" s="82" t="str">
        <f t="shared" si="65"/>
        <v/>
      </c>
      <c r="M357" s="83"/>
    </row>
    <row r="358" spans="1:13" s="84" customFormat="1" x14ac:dyDescent="0.25">
      <c r="A358" s="85">
        <v>341</v>
      </c>
      <c r="B358" s="78" t="str">
        <f t="shared" si="66"/>
        <v/>
      </c>
      <c r="C358" s="115"/>
      <c r="D358" s="78" t="str">
        <f t="shared" si="63"/>
        <v/>
      </c>
      <c r="E358" s="79"/>
      <c r="F358" s="80"/>
      <c r="G358" s="80"/>
      <c r="H358" s="81" t="str">
        <f t="shared" si="64"/>
        <v/>
      </c>
      <c r="I358" s="81"/>
      <c r="J358" s="81" t="str">
        <f t="shared" si="62"/>
        <v/>
      </c>
      <c r="K358" s="81"/>
      <c r="L358" s="82" t="str">
        <f t="shared" si="65"/>
        <v/>
      </c>
      <c r="M358" s="83"/>
    </row>
    <row r="359" spans="1:13" s="84" customFormat="1" x14ac:dyDescent="0.25">
      <c r="A359" s="85">
        <v>342</v>
      </c>
      <c r="B359" s="78" t="str">
        <f t="shared" si="66"/>
        <v/>
      </c>
      <c r="C359" s="115"/>
      <c r="D359" s="78" t="str">
        <f t="shared" si="63"/>
        <v/>
      </c>
      <c r="E359" s="79"/>
      <c r="F359" s="80"/>
      <c r="G359" s="80"/>
      <c r="H359" s="81" t="str">
        <f t="shared" si="64"/>
        <v/>
      </c>
      <c r="I359" s="81"/>
      <c r="J359" s="81" t="str">
        <f t="shared" si="62"/>
        <v/>
      </c>
      <c r="K359" s="81"/>
      <c r="L359" s="82" t="str">
        <f t="shared" si="65"/>
        <v/>
      </c>
      <c r="M359" s="83"/>
    </row>
    <row r="360" spans="1:13" s="84" customFormat="1" x14ac:dyDescent="0.25">
      <c r="A360" s="85">
        <v>343</v>
      </c>
      <c r="B360" s="78" t="str">
        <f t="shared" si="66"/>
        <v/>
      </c>
      <c r="C360" s="115"/>
      <c r="D360" s="78" t="str">
        <f t="shared" si="63"/>
        <v/>
      </c>
      <c r="E360" s="79"/>
      <c r="F360" s="80"/>
      <c r="G360" s="80"/>
      <c r="H360" s="81" t="str">
        <f t="shared" si="64"/>
        <v/>
      </c>
      <c r="I360" s="81"/>
      <c r="J360" s="81" t="str">
        <f t="shared" si="62"/>
        <v/>
      </c>
      <c r="K360" s="81"/>
      <c r="L360" s="82" t="str">
        <f t="shared" si="65"/>
        <v/>
      </c>
      <c r="M360" s="83"/>
    </row>
    <row r="361" spans="1:13" s="84" customFormat="1" x14ac:dyDescent="0.25">
      <c r="A361" s="85">
        <v>344</v>
      </c>
      <c r="B361" s="78" t="str">
        <f t="shared" si="66"/>
        <v/>
      </c>
      <c r="C361" s="115"/>
      <c r="D361" s="78" t="str">
        <f t="shared" si="63"/>
        <v/>
      </c>
      <c r="E361" s="79"/>
      <c r="F361" s="80"/>
      <c r="G361" s="80"/>
      <c r="H361" s="81" t="str">
        <f t="shared" si="64"/>
        <v/>
      </c>
      <c r="I361" s="81"/>
      <c r="J361" s="81" t="str">
        <f t="shared" si="62"/>
        <v/>
      </c>
      <c r="K361" s="81"/>
      <c r="L361" s="82" t="str">
        <f t="shared" si="65"/>
        <v/>
      </c>
      <c r="M361" s="83"/>
    </row>
    <row r="362" spans="1:13" s="84" customFormat="1" x14ac:dyDescent="0.25">
      <c r="A362" s="85">
        <v>345</v>
      </c>
      <c r="B362" s="78" t="str">
        <f t="shared" si="66"/>
        <v/>
      </c>
      <c r="C362" s="115"/>
      <c r="D362" s="78" t="str">
        <f t="shared" si="63"/>
        <v/>
      </c>
      <c r="E362" s="79"/>
      <c r="F362" s="80"/>
      <c r="G362" s="80"/>
      <c r="H362" s="81" t="str">
        <f t="shared" si="64"/>
        <v/>
      </c>
      <c r="I362" s="81"/>
      <c r="J362" s="81" t="str">
        <f t="shared" ref="J362:J382" si="67">IF(ISERROR(IF(ISBLANK(E362),"",E362-D362)),"",IF(ISBLANK(E362),"",E362-D362))</f>
        <v/>
      </c>
      <c r="K362" s="81"/>
      <c r="L362" s="82" t="str">
        <f t="shared" si="65"/>
        <v/>
      </c>
      <c r="M362" s="83"/>
    </row>
    <row r="363" spans="1:13" s="84" customFormat="1" x14ac:dyDescent="0.25">
      <c r="A363" s="85">
        <v>346</v>
      </c>
      <c r="B363" s="78" t="str">
        <f t="shared" si="66"/>
        <v/>
      </c>
      <c r="C363" s="115"/>
      <c r="D363" s="78" t="str">
        <f t="shared" si="63"/>
        <v/>
      </c>
      <c r="E363" s="79"/>
      <c r="F363" s="80"/>
      <c r="G363" s="80"/>
      <c r="H363" s="81" t="str">
        <f t="shared" si="64"/>
        <v/>
      </c>
      <c r="I363" s="81"/>
      <c r="J363" s="81" t="str">
        <f t="shared" si="67"/>
        <v/>
      </c>
      <c r="K363" s="81"/>
      <c r="L363" s="82" t="str">
        <f t="shared" si="65"/>
        <v/>
      </c>
      <c r="M363" s="83"/>
    </row>
    <row r="364" spans="1:13" s="84" customFormat="1" x14ac:dyDescent="0.25">
      <c r="A364" s="85">
        <v>347</v>
      </c>
      <c r="B364" s="78" t="str">
        <f t="shared" si="66"/>
        <v/>
      </c>
      <c r="C364" s="115"/>
      <c r="D364" s="78" t="str">
        <f t="shared" si="63"/>
        <v/>
      </c>
      <c r="E364" s="79"/>
      <c r="F364" s="80"/>
      <c r="G364" s="80"/>
      <c r="H364" s="81" t="str">
        <f t="shared" si="64"/>
        <v/>
      </c>
      <c r="I364" s="81"/>
      <c r="J364" s="81" t="str">
        <f t="shared" si="67"/>
        <v/>
      </c>
      <c r="K364" s="81"/>
      <c r="L364" s="82" t="str">
        <f t="shared" si="65"/>
        <v/>
      </c>
      <c r="M364" s="83"/>
    </row>
    <row r="365" spans="1:13" s="84" customFormat="1" x14ac:dyDescent="0.25">
      <c r="A365" s="85">
        <v>348</v>
      </c>
      <c r="B365" s="78" t="str">
        <f t="shared" si="66"/>
        <v/>
      </c>
      <c r="C365" s="115"/>
      <c r="D365" s="78" t="str">
        <f t="shared" si="63"/>
        <v/>
      </c>
      <c r="E365" s="79"/>
      <c r="F365" s="80"/>
      <c r="G365" s="80"/>
      <c r="H365" s="81" t="str">
        <f t="shared" si="64"/>
        <v/>
      </c>
      <c r="I365" s="81"/>
      <c r="J365" s="81" t="str">
        <f t="shared" si="67"/>
        <v/>
      </c>
      <c r="K365" s="81"/>
      <c r="L365" s="82" t="str">
        <f t="shared" si="65"/>
        <v/>
      </c>
      <c r="M365" s="83"/>
    </row>
    <row r="366" spans="1:13" s="84" customFormat="1" x14ac:dyDescent="0.25">
      <c r="A366" s="85">
        <v>349</v>
      </c>
      <c r="B366" s="78" t="str">
        <f t="shared" si="66"/>
        <v/>
      </c>
      <c r="C366" s="115"/>
      <c r="D366" s="78" t="str">
        <f t="shared" si="63"/>
        <v/>
      </c>
      <c r="E366" s="79"/>
      <c r="F366" s="80"/>
      <c r="G366" s="80"/>
      <c r="H366" s="81" t="str">
        <f t="shared" si="64"/>
        <v/>
      </c>
      <c r="I366" s="81"/>
      <c r="J366" s="81" t="str">
        <f t="shared" si="67"/>
        <v/>
      </c>
      <c r="K366" s="81"/>
      <c r="L366" s="82" t="str">
        <f t="shared" si="65"/>
        <v/>
      </c>
      <c r="M366" s="83"/>
    </row>
    <row r="367" spans="1:13" s="84" customFormat="1" x14ac:dyDescent="0.25">
      <c r="A367" s="85">
        <v>350</v>
      </c>
      <c r="B367" s="78" t="str">
        <f t="shared" si="66"/>
        <v/>
      </c>
      <c r="C367" s="115"/>
      <c r="D367" s="78" t="str">
        <f t="shared" si="63"/>
        <v/>
      </c>
      <c r="E367" s="79"/>
      <c r="F367" s="80"/>
      <c r="G367" s="80"/>
      <c r="H367" s="81" t="str">
        <f t="shared" si="64"/>
        <v/>
      </c>
      <c r="I367" s="81"/>
      <c r="J367" s="81" t="str">
        <f t="shared" si="67"/>
        <v/>
      </c>
      <c r="K367" s="81"/>
      <c r="L367" s="82" t="str">
        <f t="shared" si="65"/>
        <v/>
      </c>
      <c r="M367" s="83"/>
    </row>
    <row r="368" spans="1:13" s="84" customFormat="1" x14ac:dyDescent="0.25">
      <c r="A368" s="85">
        <v>351</v>
      </c>
      <c r="B368" s="78" t="str">
        <f t="shared" si="66"/>
        <v/>
      </c>
      <c r="C368" s="115"/>
      <c r="D368" s="78" t="str">
        <f t="shared" si="63"/>
        <v/>
      </c>
      <c r="E368" s="79"/>
      <c r="F368" s="80"/>
      <c r="G368" s="80"/>
      <c r="H368" s="81" t="str">
        <f t="shared" si="64"/>
        <v/>
      </c>
      <c r="I368" s="81"/>
      <c r="J368" s="81" t="str">
        <f t="shared" si="67"/>
        <v/>
      </c>
      <c r="K368" s="81"/>
      <c r="L368" s="82" t="str">
        <f t="shared" si="65"/>
        <v/>
      </c>
      <c r="M368" s="83"/>
    </row>
    <row r="369" spans="1:13" s="84" customFormat="1" x14ac:dyDescent="0.25">
      <c r="A369" s="85">
        <v>352</v>
      </c>
      <c r="B369" s="78" t="str">
        <f t="shared" si="66"/>
        <v/>
      </c>
      <c r="C369" s="115"/>
      <c r="D369" s="78" t="str">
        <f t="shared" si="63"/>
        <v/>
      </c>
      <c r="E369" s="79"/>
      <c r="F369" s="80"/>
      <c r="G369" s="80"/>
      <c r="H369" s="81" t="str">
        <f t="shared" si="64"/>
        <v/>
      </c>
      <c r="I369" s="81"/>
      <c r="J369" s="81" t="str">
        <f t="shared" si="67"/>
        <v/>
      </c>
      <c r="K369" s="81"/>
      <c r="L369" s="82" t="str">
        <f t="shared" si="65"/>
        <v/>
      </c>
      <c r="M369" s="83"/>
    </row>
    <row r="370" spans="1:13" s="84" customFormat="1" x14ac:dyDescent="0.25">
      <c r="A370" s="85">
        <v>353</v>
      </c>
      <c r="B370" s="78" t="str">
        <f t="shared" si="66"/>
        <v/>
      </c>
      <c r="C370" s="115"/>
      <c r="D370" s="78" t="str">
        <f t="shared" si="63"/>
        <v/>
      </c>
      <c r="E370" s="79"/>
      <c r="F370" s="80"/>
      <c r="G370" s="80"/>
      <c r="H370" s="81" t="str">
        <f t="shared" si="64"/>
        <v/>
      </c>
      <c r="I370" s="81"/>
      <c r="J370" s="81" t="str">
        <f t="shared" si="67"/>
        <v/>
      </c>
      <c r="K370" s="81"/>
      <c r="L370" s="82" t="str">
        <f t="shared" si="65"/>
        <v/>
      </c>
      <c r="M370" s="83"/>
    </row>
    <row r="371" spans="1:13" s="84" customFormat="1" x14ac:dyDescent="0.25">
      <c r="A371" s="85">
        <v>354</v>
      </c>
      <c r="B371" s="78" t="str">
        <f t="shared" si="66"/>
        <v/>
      </c>
      <c r="C371" s="115"/>
      <c r="D371" s="78" t="str">
        <f t="shared" si="63"/>
        <v/>
      </c>
      <c r="E371" s="79"/>
      <c r="F371" s="80"/>
      <c r="G371" s="80"/>
      <c r="H371" s="81" t="str">
        <f t="shared" si="64"/>
        <v/>
      </c>
      <c r="I371" s="81"/>
      <c r="J371" s="81" t="str">
        <f t="shared" si="67"/>
        <v/>
      </c>
      <c r="K371" s="81"/>
      <c r="L371" s="82" t="str">
        <f t="shared" si="65"/>
        <v/>
      </c>
      <c r="M371" s="83"/>
    </row>
    <row r="372" spans="1:13" s="84" customFormat="1" x14ac:dyDescent="0.25">
      <c r="A372" s="85">
        <v>355</v>
      </c>
      <c r="B372" s="78" t="str">
        <f t="shared" si="66"/>
        <v/>
      </c>
      <c r="C372" s="115"/>
      <c r="D372" s="78" t="str">
        <f t="shared" si="63"/>
        <v/>
      </c>
      <c r="E372" s="79"/>
      <c r="F372" s="80"/>
      <c r="G372" s="80"/>
      <c r="H372" s="81" t="str">
        <f t="shared" si="64"/>
        <v/>
      </c>
      <c r="I372" s="81"/>
      <c r="J372" s="81" t="str">
        <f t="shared" si="67"/>
        <v/>
      </c>
      <c r="K372" s="81"/>
      <c r="L372" s="82" t="str">
        <f t="shared" si="65"/>
        <v/>
      </c>
      <c r="M372" s="83"/>
    </row>
    <row r="373" spans="1:13" s="84" customFormat="1" x14ac:dyDescent="0.25">
      <c r="A373" s="85">
        <v>356</v>
      </c>
      <c r="B373" s="78" t="str">
        <f t="shared" si="66"/>
        <v/>
      </c>
      <c r="C373" s="115"/>
      <c r="D373" s="78" t="str">
        <f t="shared" si="63"/>
        <v/>
      </c>
      <c r="E373" s="79"/>
      <c r="F373" s="80"/>
      <c r="G373" s="80"/>
      <c r="H373" s="81" t="str">
        <f t="shared" si="64"/>
        <v/>
      </c>
      <c r="I373" s="81"/>
      <c r="J373" s="81" t="str">
        <f t="shared" si="67"/>
        <v/>
      </c>
      <c r="K373" s="81"/>
      <c r="L373" s="82" t="str">
        <f t="shared" si="65"/>
        <v/>
      </c>
      <c r="M373" s="83"/>
    </row>
    <row r="374" spans="1:13" s="84" customFormat="1" x14ac:dyDescent="0.25">
      <c r="A374" s="85">
        <v>357</v>
      </c>
      <c r="B374" s="78" t="str">
        <f t="shared" si="66"/>
        <v/>
      </c>
      <c r="C374" s="115"/>
      <c r="D374" s="78" t="str">
        <f t="shared" si="63"/>
        <v/>
      </c>
      <c r="E374" s="79"/>
      <c r="F374" s="80"/>
      <c r="G374" s="80"/>
      <c r="H374" s="81" t="str">
        <f t="shared" si="64"/>
        <v/>
      </c>
      <c r="I374" s="81"/>
      <c r="J374" s="81" t="str">
        <f t="shared" si="67"/>
        <v/>
      </c>
      <c r="K374" s="81"/>
      <c r="L374" s="82" t="str">
        <f t="shared" si="65"/>
        <v/>
      </c>
      <c r="M374" s="83"/>
    </row>
    <row r="375" spans="1:13" s="84" customFormat="1" x14ac:dyDescent="0.25">
      <c r="A375" s="85">
        <v>358</v>
      </c>
      <c r="B375" s="78" t="str">
        <f t="shared" si="66"/>
        <v/>
      </c>
      <c r="C375" s="115"/>
      <c r="D375" s="78" t="str">
        <f t="shared" si="63"/>
        <v/>
      </c>
      <c r="E375" s="79"/>
      <c r="F375" s="80"/>
      <c r="G375" s="80"/>
      <c r="H375" s="81" t="str">
        <f t="shared" si="64"/>
        <v/>
      </c>
      <c r="I375" s="81"/>
      <c r="J375" s="81" t="str">
        <f t="shared" si="67"/>
        <v/>
      </c>
      <c r="K375" s="81"/>
      <c r="L375" s="82" t="str">
        <f t="shared" si="65"/>
        <v/>
      </c>
      <c r="M375" s="83"/>
    </row>
    <row r="376" spans="1:13" s="84" customFormat="1" x14ac:dyDescent="0.25">
      <c r="A376" s="85">
        <v>359</v>
      </c>
      <c r="B376" s="78" t="str">
        <f t="shared" si="66"/>
        <v/>
      </c>
      <c r="C376" s="115"/>
      <c r="D376" s="78" t="str">
        <f t="shared" si="63"/>
        <v/>
      </c>
      <c r="E376" s="79"/>
      <c r="F376" s="80"/>
      <c r="G376" s="80"/>
      <c r="H376" s="81" t="str">
        <f t="shared" si="64"/>
        <v/>
      </c>
      <c r="I376" s="81"/>
      <c r="J376" s="81" t="str">
        <f t="shared" si="67"/>
        <v/>
      </c>
      <c r="K376" s="81"/>
      <c r="L376" s="82" t="str">
        <f t="shared" si="65"/>
        <v/>
      </c>
      <c r="M376" s="83"/>
    </row>
    <row r="377" spans="1:13" s="84" customFormat="1" x14ac:dyDescent="0.25">
      <c r="A377" s="85">
        <v>360</v>
      </c>
      <c r="B377" s="78" t="str">
        <f t="shared" si="66"/>
        <v/>
      </c>
      <c r="C377" s="115"/>
      <c r="D377" s="78" t="str">
        <f t="shared" si="63"/>
        <v/>
      </c>
      <c r="E377" s="79"/>
      <c r="F377" s="80"/>
      <c r="G377" s="80"/>
      <c r="H377" s="81" t="str">
        <f t="shared" si="64"/>
        <v/>
      </c>
      <c r="I377" s="81"/>
      <c r="J377" s="81" t="str">
        <f t="shared" si="67"/>
        <v/>
      </c>
      <c r="K377" s="81"/>
      <c r="L377" s="82" t="str">
        <f t="shared" si="65"/>
        <v/>
      </c>
      <c r="M377" s="83"/>
    </row>
    <row r="378" spans="1:13" s="84" customFormat="1" x14ac:dyDescent="0.25">
      <c r="A378" s="85">
        <v>361</v>
      </c>
      <c r="B378" s="78" t="str">
        <f t="shared" si="66"/>
        <v/>
      </c>
      <c r="C378" s="115"/>
      <c r="D378" s="78" t="str">
        <f t="shared" si="63"/>
        <v/>
      </c>
      <c r="E378" s="79"/>
      <c r="F378" s="80"/>
      <c r="G378" s="80"/>
      <c r="H378" s="81" t="str">
        <f t="shared" si="64"/>
        <v/>
      </c>
      <c r="I378" s="81"/>
      <c r="J378" s="81" t="str">
        <f t="shared" si="67"/>
        <v/>
      </c>
      <c r="K378" s="81"/>
      <c r="L378" s="82" t="str">
        <f t="shared" si="65"/>
        <v/>
      </c>
      <c r="M378" s="83"/>
    </row>
    <row r="379" spans="1:13" s="84" customFormat="1" x14ac:dyDescent="0.25">
      <c r="A379" s="85">
        <v>362</v>
      </c>
      <c r="B379" s="78" t="str">
        <f t="shared" si="66"/>
        <v/>
      </c>
      <c r="C379" s="115"/>
      <c r="D379" s="78" t="str">
        <f t="shared" si="63"/>
        <v/>
      </c>
      <c r="E379" s="79"/>
      <c r="F379" s="80"/>
      <c r="G379" s="80"/>
      <c r="H379" s="81" t="str">
        <f t="shared" si="64"/>
        <v/>
      </c>
      <c r="I379" s="81"/>
      <c r="J379" s="81" t="str">
        <f t="shared" si="67"/>
        <v/>
      </c>
      <c r="K379" s="81"/>
      <c r="L379" s="82" t="str">
        <f t="shared" si="65"/>
        <v/>
      </c>
      <c r="M379" s="83"/>
    </row>
    <row r="380" spans="1:13" s="84" customFormat="1" x14ac:dyDescent="0.25">
      <c r="A380" s="85">
        <v>363</v>
      </c>
      <c r="B380" s="78" t="str">
        <f t="shared" si="66"/>
        <v/>
      </c>
      <c r="C380" s="115"/>
      <c r="D380" s="78" t="str">
        <f t="shared" si="63"/>
        <v/>
      </c>
      <c r="E380" s="79"/>
      <c r="F380" s="80"/>
      <c r="G380" s="80"/>
      <c r="H380" s="81" t="str">
        <f t="shared" si="64"/>
        <v/>
      </c>
      <c r="I380" s="81"/>
      <c r="J380" s="81" t="str">
        <f t="shared" si="67"/>
        <v/>
      </c>
      <c r="K380" s="81"/>
      <c r="L380" s="82" t="str">
        <f t="shared" si="65"/>
        <v/>
      </c>
      <c r="M380" s="83"/>
    </row>
    <row r="381" spans="1:13" s="84" customFormat="1" x14ac:dyDescent="0.25">
      <c r="A381" s="85">
        <v>364</v>
      </c>
      <c r="B381" s="78" t="str">
        <f t="shared" si="66"/>
        <v/>
      </c>
      <c r="C381" s="115"/>
      <c r="D381" s="78" t="str">
        <f t="shared" si="63"/>
        <v/>
      </c>
      <c r="E381" s="79"/>
      <c r="F381" s="80"/>
      <c r="G381" s="80"/>
      <c r="H381" s="81" t="str">
        <f t="shared" si="64"/>
        <v/>
      </c>
      <c r="I381" s="81"/>
      <c r="J381" s="81" t="str">
        <f t="shared" si="67"/>
        <v/>
      </c>
      <c r="K381" s="81"/>
      <c r="L381" s="82" t="str">
        <f t="shared" si="65"/>
        <v/>
      </c>
      <c r="M381" s="83"/>
    </row>
    <row r="382" spans="1:13" s="84" customFormat="1" x14ac:dyDescent="0.25">
      <c r="A382" s="85">
        <v>365</v>
      </c>
      <c r="B382" s="78" t="str">
        <f t="shared" si="66"/>
        <v/>
      </c>
      <c r="C382" s="115"/>
      <c r="D382" s="78" t="str">
        <f t="shared" si="63"/>
        <v/>
      </c>
      <c r="E382" s="79"/>
      <c r="F382" s="80"/>
      <c r="G382" s="80"/>
      <c r="H382" s="81" t="str">
        <f t="shared" si="64"/>
        <v/>
      </c>
      <c r="I382" s="81"/>
      <c r="J382" s="81" t="str">
        <f t="shared" si="67"/>
        <v/>
      </c>
      <c r="K382" s="81"/>
      <c r="L382" s="82" t="str">
        <f t="shared" si="65"/>
        <v/>
      </c>
      <c r="M382" s="83"/>
    </row>
    <row r="383" spans="1:13" s="84" customFormat="1" x14ac:dyDescent="0.25">
      <c r="A383" s="85">
        <v>366</v>
      </c>
      <c r="B383" s="78" t="str">
        <f t="shared" si="66"/>
        <v/>
      </c>
      <c r="C383" s="115"/>
      <c r="D383" s="78" t="str">
        <f t="shared" si="63"/>
        <v/>
      </c>
      <c r="E383" s="79"/>
      <c r="F383" s="80"/>
      <c r="G383" s="80"/>
      <c r="H383" s="81" t="s">
        <v>85</v>
      </c>
      <c r="I383" s="81"/>
      <c r="J383" s="81" t="s">
        <v>85</v>
      </c>
      <c r="K383" s="81"/>
      <c r="L383" s="82" t="s">
        <v>85</v>
      </c>
      <c r="M383" s="83"/>
    </row>
    <row r="384" spans="1:13" s="84" customFormat="1" x14ac:dyDescent="0.25">
      <c r="A384" s="85">
        <v>367</v>
      </c>
      <c r="B384" s="78" t="str">
        <f t="shared" si="66"/>
        <v/>
      </c>
      <c r="C384" s="115"/>
      <c r="D384" s="78" t="str">
        <f t="shared" si="63"/>
        <v/>
      </c>
      <c r="E384" s="79"/>
      <c r="F384" s="80"/>
      <c r="G384" s="80"/>
      <c r="H384" s="81" t="s">
        <v>85</v>
      </c>
      <c r="I384" s="81"/>
      <c r="J384" s="81" t="s">
        <v>85</v>
      </c>
      <c r="K384" s="81"/>
      <c r="L384" s="82" t="s">
        <v>85</v>
      </c>
      <c r="M384" s="83"/>
    </row>
    <row r="385" spans="1:13" s="84" customFormat="1" x14ac:dyDescent="0.25">
      <c r="A385" s="85">
        <v>368</v>
      </c>
      <c r="B385" s="78"/>
      <c r="C385" s="115"/>
      <c r="D385" s="78"/>
      <c r="E385" s="79"/>
      <c r="F385" s="80"/>
      <c r="G385" s="80"/>
      <c r="H385" s="81" t="s">
        <v>85</v>
      </c>
      <c r="I385" s="81"/>
      <c r="J385" s="81" t="s">
        <v>85</v>
      </c>
      <c r="K385" s="81"/>
      <c r="L385" s="82" t="s">
        <v>85</v>
      </c>
      <c r="M385" s="83"/>
    </row>
    <row r="386" spans="1:13" s="84" customFormat="1" x14ac:dyDescent="0.25">
      <c r="A386" s="85">
        <v>369</v>
      </c>
      <c r="B386" s="78"/>
      <c r="C386" s="115"/>
      <c r="D386" s="78"/>
      <c r="E386" s="79"/>
      <c r="F386" s="80"/>
      <c r="G386" s="80"/>
      <c r="H386" s="81" t="s">
        <v>85</v>
      </c>
      <c r="I386" s="81"/>
      <c r="J386" s="81" t="s">
        <v>85</v>
      </c>
      <c r="K386" s="81"/>
      <c r="L386" s="82" t="s">
        <v>85</v>
      </c>
      <c r="M386" s="83"/>
    </row>
    <row r="387" spans="1:13" s="84" customFormat="1" x14ac:dyDescent="0.25">
      <c r="A387" s="85">
        <v>370</v>
      </c>
      <c r="B387" s="78"/>
      <c r="C387" s="115"/>
      <c r="D387" s="78"/>
      <c r="E387" s="79"/>
      <c r="F387" s="80"/>
      <c r="G387" s="80"/>
      <c r="H387" s="81" t="s">
        <v>85</v>
      </c>
      <c r="I387" s="81"/>
      <c r="J387" s="81" t="s">
        <v>85</v>
      </c>
      <c r="K387" s="81"/>
      <c r="L387" s="82" t="s">
        <v>85</v>
      </c>
      <c r="M387" s="83"/>
    </row>
    <row r="388" spans="1:13" s="84" customFormat="1" x14ac:dyDescent="0.25">
      <c r="A388" s="85">
        <v>371</v>
      </c>
      <c r="B388" s="78"/>
      <c r="C388" s="115"/>
      <c r="D388" s="78"/>
      <c r="E388" s="79"/>
      <c r="F388" s="80"/>
      <c r="G388" s="80"/>
      <c r="H388" s="81" t="s">
        <v>85</v>
      </c>
      <c r="I388" s="81"/>
      <c r="J388" s="81" t="s">
        <v>85</v>
      </c>
      <c r="K388" s="81"/>
      <c r="L388" s="82" t="s">
        <v>85</v>
      </c>
      <c r="M388" s="83"/>
    </row>
    <row r="389" spans="1:13" s="84" customFormat="1" x14ac:dyDescent="0.25">
      <c r="A389" s="85">
        <v>372</v>
      </c>
      <c r="B389" s="78"/>
      <c r="C389" s="115"/>
      <c r="D389" s="78"/>
      <c r="E389" s="79"/>
      <c r="F389" s="80"/>
      <c r="G389" s="80"/>
      <c r="H389" s="81" t="s">
        <v>85</v>
      </c>
      <c r="I389" s="81"/>
      <c r="J389" s="81" t="s">
        <v>85</v>
      </c>
      <c r="K389" s="81"/>
      <c r="L389" s="82" t="s">
        <v>85</v>
      </c>
      <c r="M389" s="83"/>
    </row>
    <row r="390" spans="1:13" s="84" customFormat="1" x14ac:dyDescent="0.25">
      <c r="A390" s="85">
        <v>373</v>
      </c>
      <c r="B390" s="78"/>
      <c r="C390" s="115"/>
      <c r="D390" s="78"/>
      <c r="E390" s="79"/>
      <c r="F390" s="80"/>
      <c r="G390" s="80"/>
      <c r="H390" s="81" t="s">
        <v>85</v>
      </c>
      <c r="I390" s="81"/>
      <c r="J390" s="81" t="s">
        <v>85</v>
      </c>
      <c r="K390" s="81"/>
      <c r="L390" s="82" t="s">
        <v>85</v>
      </c>
      <c r="M390" s="83"/>
    </row>
    <row r="391" spans="1:13" s="84" customFormat="1" x14ac:dyDescent="0.25">
      <c r="A391" s="85">
        <v>374</v>
      </c>
      <c r="B391" s="78"/>
      <c r="C391" s="115"/>
      <c r="D391" s="78"/>
      <c r="E391" s="79"/>
      <c r="F391" s="80"/>
      <c r="G391" s="80"/>
      <c r="H391" s="81" t="s">
        <v>85</v>
      </c>
      <c r="I391" s="81"/>
      <c r="J391" s="81" t="s">
        <v>85</v>
      </c>
      <c r="K391" s="81"/>
      <c r="L391" s="82" t="s">
        <v>85</v>
      </c>
      <c r="M391" s="83"/>
    </row>
    <row r="392" spans="1:13" s="84" customFormat="1" x14ac:dyDescent="0.25">
      <c r="A392" s="85">
        <v>375</v>
      </c>
      <c r="B392" s="78"/>
      <c r="C392" s="115"/>
      <c r="D392" s="78"/>
      <c r="E392" s="79"/>
      <c r="F392" s="80"/>
      <c r="G392" s="80"/>
      <c r="H392" s="81" t="s">
        <v>85</v>
      </c>
      <c r="I392" s="81"/>
      <c r="J392" s="81" t="s">
        <v>85</v>
      </c>
      <c r="K392" s="81"/>
      <c r="L392" s="82" t="s">
        <v>85</v>
      </c>
      <c r="M392" s="83"/>
    </row>
    <row r="393" spans="1:13" s="84" customFormat="1" x14ac:dyDescent="0.25">
      <c r="A393" s="85">
        <v>376</v>
      </c>
      <c r="B393" s="78"/>
      <c r="C393" s="115"/>
      <c r="D393" s="78"/>
      <c r="E393" s="79"/>
      <c r="F393" s="80"/>
      <c r="G393" s="80"/>
      <c r="H393" s="81" t="s">
        <v>85</v>
      </c>
      <c r="I393" s="81"/>
      <c r="J393" s="81" t="s">
        <v>85</v>
      </c>
      <c r="K393" s="81"/>
      <c r="L393" s="82" t="s">
        <v>85</v>
      </c>
      <c r="M393" s="83"/>
    </row>
    <row r="394" spans="1:13" s="84" customFormat="1" x14ac:dyDescent="0.25">
      <c r="A394" s="85">
        <v>377</v>
      </c>
      <c r="B394" s="78"/>
      <c r="C394" s="115"/>
      <c r="D394" s="78"/>
      <c r="E394" s="79"/>
      <c r="F394" s="80"/>
      <c r="G394" s="80"/>
      <c r="H394" s="81" t="s">
        <v>85</v>
      </c>
      <c r="I394" s="81"/>
      <c r="J394" s="81" t="s">
        <v>85</v>
      </c>
      <c r="K394" s="81"/>
      <c r="L394" s="82" t="s">
        <v>85</v>
      </c>
      <c r="M394" s="83"/>
    </row>
    <row r="395" spans="1:13" s="84" customFormat="1" x14ac:dyDescent="0.25">
      <c r="A395" s="85">
        <v>378</v>
      </c>
      <c r="B395" s="78"/>
      <c r="C395" s="115"/>
      <c r="D395" s="78"/>
      <c r="E395" s="79"/>
      <c r="F395" s="80"/>
      <c r="G395" s="80"/>
      <c r="H395" s="81" t="s">
        <v>85</v>
      </c>
      <c r="I395" s="81"/>
      <c r="J395" s="81" t="s">
        <v>85</v>
      </c>
      <c r="K395" s="81"/>
      <c r="L395" s="82" t="s">
        <v>85</v>
      </c>
      <c r="M395" s="83"/>
    </row>
    <row r="396" spans="1:13" s="84" customFormat="1" x14ac:dyDescent="0.25">
      <c r="A396" s="85">
        <v>379</v>
      </c>
      <c r="B396" s="78"/>
      <c r="C396" s="115"/>
      <c r="D396" s="78"/>
      <c r="E396" s="79"/>
      <c r="F396" s="80"/>
      <c r="G396" s="80"/>
      <c r="H396" s="81" t="s">
        <v>85</v>
      </c>
      <c r="I396" s="81"/>
      <c r="J396" s="81" t="s">
        <v>85</v>
      </c>
      <c r="K396" s="81"/>
      <c r="L396" s="82" t="s">
        <v>85</v>
      </c>
      <c r="M396" s="83"/>
    </row>
    <row r="397" spans="1:13" s="84" customFormat="1" x14ac:dyDescent="0.25">
      <c r="A397" s="85">
        <v>380</v>
      </c>
      <c r="B397" s="78"/>
      <c r="C397" s="115"/>
      <c r="D397" s="78"/>
      <c r="E397" s="79"/>
      <c r="F397" s="80"/>
      <c r="G397" s="80"/>
      <c r="H397" s="81" t="s">
        <v>85</v>
      </c>
      <c r="I397" s="81"/>
      <c r="J397" s="81" t="s">
        <v>85</v>
      </c>
      <c r="K397" s="81"/>
      <c r="L397" s="82" t="s">
        <v>85</v>
      </c>
      <c r="M397" s="83"/>
    </row>
    <row r="398" spans="1:13" s="84" customFormat="1" x14ac:dyDescent="0.25">
      <c r="A398" s="85">
        <v>381</v>
      </c>
      <c r="B398" s="78"/>
      <c r="C398" s="115"/>
      <c r="D398" s="78"/>
      <c r="E398" s="79"/>
      <c r="F398" s="80"/>
      <c r="G398" s="80"/>
      <c r="H398" s="81" t="s">
        <v>85</v>
      </c>
      <c r="I398" s="81"/>
      <c r="J398" s="81" t="s">
        <v>85</v>
      </c>
      <c r="K398" s="81"/>
      <c r="L398" s="82" t="s">
        <v>85</v>
      </c>
      <c r="M398" s="83"/>
    </row>
    <row r="399" spans="1:13" s="84" customFormat="1" x14ac:dyDescent="0.25">
      <c r="A399" s="85">
        <v>382</v>
      </c>
      <c r="B399" s="78"/>
      <c r="C399" s="115"/>
      <c r="D399" s="78"/>
      <c r="E399" s="79"/>
      <c r="F399" s="80"/>
      <c r="G399" s="80"/>
      <c r="H399" s="81" t="s">
        <v>85</v>
      </c>
      <c r="I399" s="81"/>
      <c r="J399" s="81" t="s">
        <v>85</v>
      </c>
      <c r="K399" s="81"/>
      <c r="L399" s="82" t="s">
        <v>85</v>
      </c>
      <c r="M399" s="83"/>
    </row>
    <row r="400" spans="1:13" s="84" customFormat="1" x14ac:dyDescent="0.25">
      <c r="A400" s="85">
        <v>383</v>
      </c>
      <c r="B400" s="78"/>
      <c r="C400" s="115"/>
      <c r="D400" s="78"/>
      <c r="E400" s="79"/>
      <c r="F400" s="80"/>
      <c r="G400" s="80"/>
      <c r="H400" s="81" t="s">
        <v>85</v>
      </c>
      <c r="I400" s="81"/>
      <c r="J400" s="81" t="s">
        <v>85</v>
      </c>
      <c r="K400" s="81"/>
      <c r="L400" s="82" t="s">
        <v>85</v>
      </c>
      <c r="M400" s="83"/>
    </row>
    <row r="401" spans="1:13" s="84" customFormat="1" x14ac:dyDescent="0.25">
      <c r="A401" s="85">
        <v>384</v>
      </c>
      <c r="B401" s="78"/>
      <c r="C401" s="115"/>
      <c r="D401" s="78"/>
      <c r="E401" s="79"/>
      <c r="F401" s="80"/>
      <c r="G401" s="80"/>
      <c r="H401" s="81" t="s">
        <v>85</v>
      </c>
      <c r="I401" s="81"/>
      <c r="J401" s="81" t="s">
        <v>85</v>
      </c>
      <c r="K401" s="81"/>
      <c r="L401" s="82" t="s">
        <v>85</v>
      </c>
      <c r="M401" s="83"/>
    </row>
    <row r="402" spans="1:13" s="84" customFormat="1" x14ac:dyDescent="0.25">
      <c r="A402" s="85">
        <v>385</v>
      </c>
      <c r="B402" s="78"/>
      <c r="C402" s="115"/>
      <c r="D402" s="78"/>
      <c r="E402" s="79"/>
      <c r="F402" s="80"/>
      <c r="G402" s="80"/>
      <c r="H402" s="81" t="s">
        <v>85</v>
      </c>
      <c r="I402" s="81"/>
      <c r="J402" s="81" t="s">
        <v>85</v>
      </c>
      <c r="K402" s="81"/>
      <c r="L402" s="82" t="s">
        <v>85</v>
      </c>
      <c r="M402" s="83"/>
    </row>
    <row r="403" spans="1:13" s="84" customFormat="1" x14ac:dyDescent="0.25">
      <c r="A403" s="85">
        <v>386</v>
      </c>
      <c r="B403" s="78"/>
      <c r="C403" s="115"/>
      <c r="D403" s="78"/>
      <c r="E403" s="79"/>
      <c r="F403" s="80"/>
      <c r="G403" s="80"/>
      <c r="H403" s="81" t="s">
        <v>85</v>
      </c>
      <c r="I403" s="81"/>
      <c r="J403" s="81" t="s">
        <v>85</v>
      </c>
      <c r="K403" s="81"/>
      <c r="L403" s="82" t="s">
        <v>85</v>
      </c>
      <c r="M403" s="83"/>
    </row>
    <row r="404" spans="1:13" s="84" customFormat="1" x14ac:dyDescent="0.25">
      <c r="A404" s="85">
        <v>387</v>
      </c>
      <c r="B404" s="78"/>
      <c r="C404" s="115"/>
      <c r="D404" s="78"/>
      <c r="E404" s="79"/>
      <c r="F404" s="80"/>
      <c r="G404" s="80"/>
      <c r="H404" s="81" t="s">
        <v>85</v>
      </c>
      <c r="I404" s="81"/>
      <c r="J404" s="81" t="s">
        <v>85</v>
      </c>
      <c r="K404" s="81"/>
      <c r="L404" s="82" t="s">
        <v>85</v>
      </c>
      <c r="M404" s="83"/>
    </row>
    <row r="405" spans="1:13" s="84" customFormat="1" x14ac:dyDescent="0.25">
      <c r="A405" s="85">
        <v>388</v>
      </c>
      <c r="B405" s="78"/>
      <c r="C405" s="115"/>
      <c r="D405" s="78"/>
      <c r="E405" s="79"/>
      <c r="F405" s="80"/>
      <c r="G405" s="80"/>
      <c r="H405" s="81" t="s">
        <v>85</v>
      </c>
      <c r="I405" s="81"/>
      <c r="J405" s="81" t="s">
        <v>85</v>
      </c>
      <c r="K405" s="81"/>
      <c r="L405" s="82" t="s">
        <v>85</v>
      </c>
      <c r="M405" s="83"/>
    </row>
    <row r="406" spans="1:13" s="84" customFormat="1" x14ac:dyDescent="0.25">
      <c r="A406" s="85">
        <v>389</v>
      </c>
      <c r="B406" s="78"/>
      <c r="C406" s="115"/>
      <c r="D406" s="78"/>
      <c r="E406" s="79"/>
      <c r="F406" s="80"/>
      <c r="G406" s="80"/>
      <c r="H406" s="81" t="s">
        <v>85</v>
      </c>
      <c r="I406" s="81"/>
      <c r="J406" s="81" t="s">
        <v>85</v>
      </c>
      <c r="K406" s="81"/>
      <c r="L406" s="82" t="s">
        <v>85</v>
      </c>
      <c r="M406" s="83"/>
    </row>
    <row r="407" spans="1:13" s="84" customFormat="1" x14ac:dyDescent="0.25">
      <c r="A407" s="85">
        <v>390</v>
      </c>
      <c r="B407" s="78"/>
      <c r="C407" s="115"/>
      <c r="D407" s="78"/>
      <c r="E407" s="79"/>
      <c r="F407" s="80"/>
      <c r="G407" s="80"/>
      <c r="H407" s="81" t="s">
        <v>85</v>
      </c>
      <c r="I407" s="81"/>
      <c r="J407" s="81" t="s">
        <v>85</v>
      </c>
      <c r="K407" s="81"/>
      <c r="L407" s="82" t="s">
        <v>85</v>
      </c>
      <c r="M407" s="83"/>
    </row>
    <row r="408" spans="1:13" s="84" customFormat="1" x14ac:dyDescent="0.25">
      <c r="A408" s="85">
        <v>391</v>
      </c>
      <c r="B408" s="78"/>
      <c r="C408" s="115"/>
      <c r="D408" s="78"/>
      <c r="E408" s="79"/>
      <c r="F408" s="80"/>
      <c r="G408" s="80"/>
      <c r="H408" s="81" t="s">
        <v>85</v>
      </c>
      <c r="I408" s="81"/>
      <c r="J408" s="81" t="s">
        <v>85</v>
      </c>
      <c r="K408" s="81"/>
      <c r="L408" s="82" t="s">
        <v>85</v>
      </c>
      <c r="M408" s="83"/>
    </row>
    <row r="409" spans="1:13" s="84" customFormat="1" x14ac:dyDescent="0.25">
      <c r="A409" s="85">
        <v>392</v>
      </c>
      <c r="B409" s="78"/>
      <c r="C409" s="115"/>
      <c r="D409" s="78"/>
      <c r="E409" s="79"/>
      <c r="F409" s="80"/>
      <c r="G409" s="80"/>
      <c r="H409" s="81" t="s">
        <v>85</v>
      </c>
      <c r="I409" s="81"/>
      <c r="J409" s="81" t="s">
        <v>85</v>
      </c>
      <c r="K409" s="81"/>
      <c r="L409" s="82" t="s">
        <v>85</v>
      </c>
      <c r="M409" s="83"/>
    </row>
    <row r="410" spans="1:13" s="84" customFormat="1" x14ac:dyDescent="0.25">
      <c r="A410" s="85">
        <v>393</v>
      </c>
      <c r="B410" s="78"/>
      <c r="C410" s="115"/>
      <c r="D410" s="78"/>
      <c r="E410" s="79"/>
      <c r="F410" s="80"/>
      <c r="G410" s="80"/>
      <c r="H410" s="81" t="s">
        <v>85</v>
      </c>
      <c r="I410" s="81"/>
      <c r="J410" s="81" t="s">
        <v>85</v>
      </c>
      <c r="K410" s="81"/>
      <c r="L410" s="82" t="s">
        <v>85</v>
      </c>
      <c r="M410" s="83"/>
    </row>
    <row r="411" spans="1:13" s="84" customFormat="1" x14ac:dyDescent="0.25">
      <c r="A411" s="85">
        <v>394</v>
      </c>
      <c r="B411" s="78"/>
      <c r="C411" s="115"/>
      <c r="D411" s="78"/>
      <c r="E411" s="79"/>
      <c r="F411" s="80"/>
      <c r="G411" s="80"/>
      <c r="H411" s="81" t="s">
        <v>85</v>
      </c>
      <c r="I411" s="81"/>
      <c r="J411" s="81" t="s">
        <v>85</v>
      </c>
      <c r="K411" s="81"/>
      <c r="L411" s="82" t="s">
        <v>85</v>
      </c>
      <c r="M411" s="83"/>
    </row>
    <row r="412" spans="1:13" s="84" customFormat="1" x14ac:dyDescent="0.25">
      <c r="A412" s="85">
        <v>395</v>
      </c>
      <c r="B412" s="78"/>
      <c r="C412" s="115"/>
      <c r="D412" s="78"/>
      <c r="E412" s="79"/>
      <c r="F412" s="80"/>
      <c r="G412" s="80"/>
      <c r="H412" s="81" t="s">
        <v>85</v>
      </c>
      <c r="I412" s="81"/>
      <c r="J412" s="81" t="s">
        <v>85</v>
      </c>
      <c r="K412" s="81"/>
      <c r="L412" s="82" t="s">
        <v>85</v>
      </c>
      <c r="M412" s="83"/>
    </row>
    <row r="413" spans="1:13" s="84" customFormat="1" x14ac:dyDescent="0.25">
      <c r="A413" s="85">
        <v>396</v>
      </c>
      <c r="B413" s="78"/>
      <c r="C413" s="115"/>
      <c r="D413" s="78"/>
      <c r="E413" s="79"/>
      <c r="F413" s="80"/>
      <c r="G413" s="80"/>
      <c r="H413" s="81" t="s">
        <v>85</v>
      </c>
      <c r="I413" s="81"/>
      <c r="J413" s="81" t="s">
        <v>85</v>
      </c>
      <c r="K413" s="81"/>
      <c r="L413" s="82" t="s">
        <v>85</v>
      </c>
      <c r="M413" s="83"/>
    </row>
    <row r="414" spans="1:13" s="84" customFormat="1" x14ac:dyDescent="0.25">
      <c r="A414" s="85">
        <v>397</v>
      </c>
      <c r="B414" s="78"/>
      <c r="C414" s="115"/>
      <c r="D414" s="78"/>
      <c r="E414" s="79"/>
      <c r="F414" s="80"/>
      <c r="G414" s="80"/>
      <c r="H414" s="81" t="s">
        <v>85</v>
      </c>
      <c r="I414" s="81"/>
      <c r="J414" s="81" t="s">
        <v>85</v>
      </c>
      <c r="K414" s="81"/>
      <c r="L414" s="82" t="s">
        <v>85</v>
      </c>
      <c r="M414" s="83"/>
    </row>
    <row r="415" spans="1:13" s="84" customFormat="1" x14ac:dyDescent="0.25">
      <c r="A415" s="85">
        <v>398</v>
      </c>
      <c r="B415" s="78"/>
      <c r="C415" s="115"/>
      <c r="D415" s="78"/>
      <c r="E415" s="79"/>
      <c r="F415" s="80"/>
      <c r="G415" s="80"/>
      <c r="H415" s="81" t="s">
        <v>85</v>
      </c>
      <c r="I415" s="81"/>
      <c r="J415" s="81" t="s">
        <v>85</v>
      </c>
      <c r="K415" s="81"/>
      <c r="L415" s="82" t="s">
        <v>85</v>
      </c>
      <c r="M415" s="83"/>
    </row>
    <row r="416" spans="1:13" s="84" customFormat="1" x14ac:dyDescent="0.25">
      <c r="A416" s="85">
        <v>399</v>
      </c>
      <c r="B416" s="78"/>
      <c r="C416" s="115"/>
      <c r="D416" s="78"/>
      <c r="E416" s="79"/>
      <c r="F416" s="80"/>
      <c r="G416" s="80"/>
      <c r="H416" s="81" t="s">
        <v>85</v>
      </c>
      <c r="I416" s="81"/>
      <c r="J416" s="81" t="s">
        <v>85</v>
      </c>
      <c r="K416" s="81"/>
      <c r="L416" s="82" t="s">
        <v>85</v>
      </c>
      <c r="M416" s="83"/>
    </row>
    <row r="417" spans="1:13" s="84" customFormat="1" x14ac:dyDescent="0.25">
      <c r="A417" s="85">
        <v>400</v>
      </c>
      <c r="B417" s="78"/>
      <c r="C417" s="115"/>
      <c r="D417" s="78"/>
      <c r="E417" s="79"/>
      <c r="F417" s="80"/>
      <c r="G417" s="80"/>
      <c r="H417" s="81" t="s">
        <v>85</v>
      </c>
      <c r="I417" s="81"/>
      <c r="J417" s="81" t="s">
        <v>85</v>
      </c>
      <c r="K417" s="81"/>
      <c r="L417" s="82" t="s">
        <v>85</v>
      </c>
      <c r="M417" s="83"/>
    </row>
    <row r="418" spans="1:13" s="84" customFormat="1" x14ac:dyDescent="0.25">
      <c r="A418" s="85">
        <v>401</v>
      </c>
      <c r="B418" s="78"/>
      <c r="C418" s="115"/>
      <c r="D418" s="78"/>
      <c r="E418" s="79"/>
      <c r="F418" s="80"/>
      <c r="G418" s="80"/>
      <c r="H418" s="81" t="s">
        <v>85</v>
      </c>
      <c r="I418" s="81"/>
      <c r="J418" s="81" t="s">
        <v>85</v>
      </c>
      <c r="K418" s="81"/>
      <c r="L418" s="82" t="s">
        <v>85</v>
      </c>
      <c r="M418" s="83"/>
    </row>
    <row r="419" spans="1:13" s="84" customFormat="1" x14ac:dyDescent="0.25">
      <c r="A419" s="85">
        <v>402</v>
      </c>
      <c r="B419" s="78"/>
      <c r="C419" s="115"/>
      <c r="D419" s="78"/>
      <c r="E419" s="79"/>
      <c r="F419" s="80"/>
      <c r="G419" s="80"/>
      <c r="H419" s="81" t="s">
        <v>85</v>
      </c>
      <c r="I419" s="81"/>
      <c r="J419" s="81" t="s">
        <v>85</v>
      </c>
      <c r="K419" s="81"/>
      <c r="L419" s="82" t="s">
        <v>85</v>
      </c>
      <c r="M419" s="83"/>
    </row>
    <row r="420" spans="1:13" s="84" customFormat="1" x14ac:dyDescent="0.25">
      <c r="A420" s="85">
        <v>403</v>
      </c>
      <c r="B420" s="78"/>
      <c r="C420" s="115"/>
      <c r="D420" s="78"/>
      <c r="E420" s="79"/>
      <c r="F420" s="80"/>
      <c r="G420" s="80"/>
      <c r="H420" s="81" t="s">
        <v>85</v>
      </c>
      <c r="I420" s="81"/>
      <c r="J420" s="81" t="s">
        <v>85</v>
      </c>
      <c r="K420" s="81"/>
      <c r="L420" s="82" t="s">
        <v>85</v>
      </c>
      <c r="M420" s="83"/>
    </row>
    <row r="421" spans="1:13" s="84" customFormat="1" x14ac:dyDescent="0.25">
      <c r="A421" s="85">
        <v>404</v>
      </c>
      <c r="B421" s="78"/>
      <c r="C421" s="115"/>
      <c r="D421" s="78"/>
      <c r="E421" s="79"/>
      <c r="F421" s="80"/>
      <c r="G421" s="80"/>
      <c r="H421" s="81" t="s">
        <v>85</v>
      </c>
      <c r="I421" s="81"/>
      <c r="J421" s="81" t="s">
        <v>85</v>
      </c>
      <c r="K421" s="81"/>
      <c r="L421" s="82" t="s">
        <v>85</v>
      </c>
      <c r="M421" s="83"/>
    </row>
    <row r="422" spans="1:13" s="84" customFormat="1" x14ac:dyDescent="0.25">
      <c r="A422" s="85">
        <v>405</v>
      </c>
      <c r="B422" s="78"/>
      <c r="C422" s="115"/>
      <c r="D422" s="78"/>
      <c r="E422" s="79"/>
      <c r="F422" s="80"/>
      <c r="G422" s="80"/>
      <c r="H422" s="81" t="s">
        <v>85</v>
      </c>
      <c r="I422" s="81"/>
      <c r="J422" s="81" t="s">
        <v>85</v>
      </c>
      <c r="K422" s="81"/>
      <c r="L422" s="82" t="s">
        <v>85</v>
      </c>
      <c r="M422" s="83"/>
    </row>
    <row r="423" spans="1:13" s="84" customFormat="1" x14ac:dyDescent="0.25">
      <c r="A423" s="85">
        <v>406</v>
      </c>
      <c r="B423" s="78"/>
      <c r="C423" s="115"/>
      <c r="D423" s="78"/>
      <c r="E423" s="79"/>
      <c r="F423" s="80"/>
      <c r="G423" s="80"/>
      <c r="H423" s="81" t="s">
        <v>85</v>
      </c>
      <c r="I423" s="81"/>
      <c r="J423" s="81" t="s">
        <v>85</v>
      </c>
      <c r="K423" s="81"/>
      <c r="L423" s="82" t="s">
        <v>85</v>
      </c>
      <c r="M423" s="83"/>
    </row>
    <row r="424" spans="1:13" s="84" customFormat="1" x14ac:dyDescent="0.25">
      <c r="A424" s="85">
        <v>407</v>
      </c>
      <c r="B424" s="78"/>
      <c r="C424" s="115"/>
      <c r="D424" s="78"/>
      <c r="E424" s="79"/>
      <c r="F424" s="80"/>
      <c r="G424" s="80"/>
      <c r="H424" s="81" t="s">
        <v>85</v>
      </c>
      <c r="I424" s="81"/>
      <c r="J424" s="81" t="s">
        <v>85</v>
      </c>
      <c r="K424" s="81"/>
      <c r="L424" s="82" t="s">
        <v>85</v>
      </c>
      <c r="M424" s="83"/>
    </row>
    <row r="425" spans="1:13" s="84" customFormat="1" x14ac:dyDescent="0.25">
      <c r="A425" s="85">
        <v>408</v>
      </c>
      <c r="B425" s="78"/>
      <c r="C425" s="115"/>
      <c r="D425" s="78"/>
      <c r="E425" s="79"/>
      <c r="F425" s="80"/>
      <c r="G425" s="80"/>
      <c r="H425" s="81" t="s">
        <v>85</v>
      </c>
      <c r="I425" s="81"/>
      <c r="J425" s="81" t="s">
        <v>85</v>
      </c>
      <c r="K425" s="81"/>
      <c r="L425" s="82" t="s">
        <v>85</v>
      </c>
      <c r="M425" s="83"/>
    </row>
    <row r="426" spans="1:13" s="84" customFormat="1" x14ac:dyDescent="0.25">
      <c r="A426" s="85">
        <v>409</v>
      </c>
      <c r="B426" s="78"/>
      <c r="C426" s="115"/>
      <c r="D426" s="78"/>
      <c r="E426" s="79"/>
      <c r="F426" s="80"/>
      <c r="G426" s="80"/>
      <c r="H426" s="81" t="s">
        <v>85</v>
      </c>
      <c r="I426" s="81"/>
      <c r="J426" s="81" t="s">
        <v>85</v>
      </c>
      <c r="K426" s="81"/>
      <c r="L426" s="82" t="s">
        <v>85</v>
      </c>
      <c r="M426" s="83"/>
    </row>
    <row r="427" spans="1:13" s="84" customFormat="1" x14ac:dyDescent="0.25">
      <c r="A427" s="85">
        <v>410</v>
      </c>
      <c r="B427" s="78"/>
      <c r="C427" s="115"/>
      <c r="D427" s="78"/>
      <c r="E427" s="79"/>
      <c r="F427" s="80"/>
      <c r="G427" s="80"/>
      <c r="H427" s="81" t="s">
        <v>85</v>
      </c>
      <c r="I427" s="81"/>
      <c r="J427" s="81" t="s">
        <v>85</v>
      </c>
      <c r="K427" s="81"/>
      <c r="L427" s="82" t="s">
        <v>85</v>
      </c>
      <c r="M427" s="83"/>
    </row>
    <row r="428" spans="1:13" s="84" customFormat="1" x14ac:dyDescent="0.25">
      <c r="A428" s="85">
        <v>411</v>
      </c>
      <c r="B428" s="78" t="s">
        <v>85</v>
      </c>
      <c r="C428" s="115"/>
      <c r="D428" s="78" t="s">
        <v>85</v>
      </c>
      <c r="E428" s="79"/>
      <c r="F428" s="80"/>
      <c r="G428" s="80"/>
      <c r="H428" s="81" t="s">
        <v>85</v>
      </c>
      <c r="I428" s="81"/>
      <c r="J428" s="81" t="s">
        <v>85</v>
      </c>
      <c r="K428" s="81"/>
      <c r="L428" s="82" t="s">
        <v>85</v>
      </c>
      <c r="M428" s="83"/>
    </row>
    <row r="429" spans="1:13" s="84" customFormat="1" x14ac:dyDescent="0.25">
      <c r="A429" s="85">
        <v>412</v>
      </c>
      <c r="B429" s="78" t="s">
        <v>85</v>
      </c>
      <c r="C429" s="115"/>
      <c r="D429" s="78" t="s">
        <v>85</v>
      </c>
      <c r="E429" s="79"/>
      <c r="F429" s="80"/>
      <c r="G429" s="80"/>
      <c r="H429" s="81" t="s">
        <v>85</v>
      </c>
      <c r="I429" s="81"/>
      <c r="J429" s="81" t="s">
        <v>85</v>
      </c>
      <c r="K429" s="81"/>
      <c r="L429" s="82" t="s">
        <v>85</v>
      </c>
      <c r="M429" s="83"/>
    </row>
    <row r="430" spans="1:13" s="84" customFormat="1" x14ac:dyDescent="0.25">
      <c r="A430" s="85">
        <v>413</v>
      </c>
      <c r="B430" s="78" t="s">
        <v>85</v>
      </c>
      <c r="C430" s="115"/>
      <c r="D430" s="78" t="s">
        <v>85</v>
      </c>
      <c r="E430" s="79"/>
      <c r="F430" s="80"/>
      <c r="G430" s="80"/>
      <c r="H430" s="81" t="s">
        <v>85</v>
      </c>
      <c r="I430" s="81"/>
      <c r="J430" s="81" t="s">
        <v>85</v>
      </c>
      <c r="K430" s="81"/>
      <c r="L430" s="82" t="s">
        <v>85</v>
      </c>
      <c r="M430" s="83"/>
    </row>
    <row r="431" spans="1:13" s="84" customFormat="1" x14ac:dyDescent="0.25">
      <c r="A431" s="85">
        <v>414</v>
      </c>
      <c r="B431" s="78" t="s">
        <v>85</v>
      </c>
      <c r="C431" s="115"/>
      <c r="D431" s="78" t="s">
        <v>85</v>
      </c>
      <c r="E431" s="79"/>
      <c r="F431" s="80"/>
      <c r="G431" s="80"/>
      <c r="H431" s="81" t="s">
        <v>85</v>
      </c>
      <c r="I431" s="81"/>
      <c r="J431" s="81" t="s">
        <v>85</v>
      </c>
      <c r="K431" s="81"/>
      <c r="L431" s="82" t="s">
        <v>85</v>
      </c>
      <c r="M431" s="83"/>
    </row>
    <row r="432" spans="1:13" s="84" customFormat="1" x14ac:dyDescent="0.25">
      <c r="A432" s="85">
        <v>415</v>
      </c>
      <c r="B432" s="78" t="s">
        <v>85</v>
      </c>
      <c r="C432" s="115"/>
      <c r="D432" s="78" t="s">
        <v>85</v>
      </c>
      <c r="E432" s="79"/>
      <c r="F432" s="80"/>
      <c r="G432" s="80"/>
      <c r="H432" s="81" t="s">
        <v>85</v>
      </c>
      <c r="I432" s="81"/>
      <c r="J432" s="81" t="s">
        <v>85</v>
      </c>
      <c r="K432" s="81"/>
      <c r="L432" s="82" t="s">
        <v>85</v>
      </c>
      <c r="M432" s="83"/>
    </row>
    <row r="433" spans="1:13" s="84" customFormat="1" x14ac:dyDescent="0.25">
      <c r="A433" s="85">
        <v>416</v>
      </c>
      <c r="B433" s="78" t="s">
        <v>85</v>
      </c>
      <c r="C433" s="115"/>
      <c r="D433" s="78" t="s">
        <v>85</v>
      </c>
      <c r="E433" s="79"/>
      <c r="F433" s="80"/>
      <c r="G433" s="80"/>
      <c r="H433" s="81" t="s">
        <v>85</v>
      </c>
      <c r="I433" s="81"/>
      <c r="J433" s="81" t="s">
        <v>85</v>
      </c>
      <c r="K433" s="81"/>
      <c r="L433" s="82" t="s">
        <v>85</v>
      </c>
      <c r="M433" s="83"/>
    </row>
    <row r="434" spans="1:13" s="84" customFormat="1" x14ac:dyDescent="0.25">
      <c r="A434" s="85">
        <v>417</v>
      </c>
      <c r="B434" s="78" t="s">
        <v>85</v>
      </c>
      <c r="C434" s="115"/>
      <c r="D434" s="78" t="s">
        <v>85</v>
      </c>
      <c r="E434" s="79"/>
      <c r="F434" s="80"/>
      <c r="G434" s="80"/>
      <c r="H434" s="81" t="s">
        <v>85</v>
      </c>
      <c r="I434" s="81"/>
      <c r="J434" s="81" t="s">
        <v>85</v>
      </c>
      <c r="K434" s="81"/>
      <c r="L434" s="82" t="s">
        <v>85</v>
      </c>
      <c r="M434" s="83"/>
    </row>
    <row r="435" spans="1:13" s="84" customFormat="1" x14ac:dyDescent="0.25">
      <c r="A435" s="85">
        <v>418</v>
      </c>
      <c r="B435" s="78" t="s">
        <v>85</v>
      </c>
      <c r="C435" s="115"/>
      <c r="D435" s="78" t="s">
        <v>85</v>
      </c>
      <c r="E435" s="79"/>
      <c r="F435" s="80"/>
      <c r="G435" s="80"/>
      <c r="H435" s="81" t="s">
        <v>85</v>
      </c>
      <c r="I435" s="81"/>
      <c r="J435" s="81" t="s">
        <v>85</v>
      </c>
      <c r="K435" s="81"/>
      <c r="L435" s="82" t="s">
        <v>85</v>
      </c>
      <c r="M435" s="83"/>
    </row>
    <row r="436" spans="1:13" s="84" customFormat="1" x14ac:dyDescent="0.25">
      <c r="A436" s="85">
        <v>419</v>
      </c>
      <c r="B436" s="78" t="s">
        <v>85</v>
      </c>
      <c r="C436" s="115"/>
      <c r="D436" s="78" t="s">
        <v>85</v>
      </c>
      <c r="E436" s="79"/>
      <c r="F436" s="80"/>
      <c r="G436" s="80"/>
      <c r="H436" s="81" t="s">
        <v>85</v>
      </c>
      <c r="I436" s="81"/>
      <c r="J436" s="81" t="s">
        <v>85</v>
      </c>
      <c r="K436" s="81"/>
      <c r="L436" s="82" t="s">
        <v>85</v>
      </c>
      <c r="M436" s="83"/>
    </row>
    <row r="437" spans="1:13" s="84" customFormat="1" x14ac:dyDescent="0.25">
      <c r="A437" s="85">
        <v>420</v>
      </c>
      <c r="B437" s="78" t="s">
        <v>85</v>
      </c>
      <c r="C437" s="115"/>
      <c r="D437" s="78" t="s">
        <v>85</v>
      </c>
      <c r="E437" s="79"/>
      <c r="F437" s="80"/>
      <c r="G437" s="80"/>
      <c r="H437" s="81" t="s">
        <v>85</v>
      </c>
      <c r="I437" s="81"/>
      <c r="J437" s="81" t="s">
        <v>85</v>
      </c>
      <c r="K437" s="81"/>
      <c r="L437" s="82" t="s">
        <v>85</v>
      </c>
      <c r="M437" s="83"/>
    </row>
    <row r="438" spans="1:13" s="84" customFormat="1" x14ac:dyDescent="0.25">
      <c r="A438" s="85">
        <v>421</v>
      </c>
      <c r="B438" s="78" t="s">
        <v>85</v>
      </c>
      <c r="C438" s="115"/>
      <c r="D438" s="78" t="s">
        <v>85</v>
      </c>
      <c r="E438" s="79"/>
      <c r="F438" s="80"/>
      <c r="G438" s="80"/>
      <c r="H438" s="81" t="s">
        <v>85</v>
      </c>
      <c r="I438" s="81"/>
      <c r="J438" s="81" t="s">
        <v>85</v>
      </c>
      <c r="K438" s="81"/>
      <c r="L438" s="82" t="s">
        <v>85</v>
      </c>
      <c r="M438" s="83"/>
    </row>
    <row r="439" spans="1:13" s="84" customFormat="1" x14ac:dyDescent="0.25">
      <c r="A439" s="85">
        <v>422</v>
      </c>
      <c r="B439" s="78" t="s">
        <v>85</v>
      </c>
      <c r="C439" s="115"/>
      <c r="D439" s="78" t="s">
        <v>85</v>
      </c>
      <c r="E439" s="79"/>
      <c r="F439" s="80"/>
      <c r="G439" s="80"/>
      <c r="H439" s="81" t="s">
        <v>85</v>
      </c>
      <c r="I439" s="81"/>
      <c r="J439" s="81" t="s">
        <v>85</v>
      </c>
      <c r="K439" s="81"/>
      <c r="L439" s="82" t="s">
        <v>85</v>
      </c>
      <c r="M439" s="83"/>
    </row>
    <row r="440" spans="1:13" s="84" customFormat="1" x14ac:dyDescent="0.25">
      <c r="A440" s="85">
        <v>423</v>
      </c>
      <c r="B440" s="78" t="s">
        <v>85</v>
      </c>
      <c r="C440" s="115"/>
      <c r="D440" s="78" t="s">
        <v>85</v>
      </c>
      <c r="E440" s="79"/>
      <c r="F440" s="80"/>
      <c r="G440" s="80"/>
      <c r="H440" s="81" t="s">
        <v>85</v>
      </c>
      <c r="I440" s="81"/>
      <c r="J440" s="81" t="s">
        <v>85</v>
      </c>
      <c r="K440" s="81"/>
      <c r="L440" s="82" t="s">
        <v>85</v>
      </c>
      <c r="M440" s="83"/>
    </row>
    <row r="441" spans="1:13" s="84" customFormat="1" x14ac:dyDescent="0.25">
      <c r="A441" s="85">
        <v>424</v>
      </c>
      <c r="B441" s="78" t="s">
        <v>85</v>
      </c>
      <c r="C441" s="115"/>
      <c r="D441" s="78" t="s">
        <v>85</v>
      </c>
      <c r="E441" s="79"/>
      <c r="F441" s="80"/>
      <c r="G441" s="80"/>
      <c r="H441" s="81" t="s">
        <v>85</v>
      </c>
      <c r="I441" s="81"/>
      <c r="J441" s="81" t="s">
        <v>85</v>
      </c>
      <c r="K441" s="81"/>
      <c r="L441" s="82" t="s">
        <v>85</v>
      </c>
      <c r="M441" s="83"/>
    </row>
    <row r="442" spans="1:13" s="84" customFormat="1" x14ac:dyDescent="0.25">
      <c r="A442" s="85">
        <v>425</v>
      </c>
      <c r="B442" s="78" t="s">
        <v>85</v>
      </c>
      <c r="C442" s="115"/>
      <c r="D442" s="78" t="s">
        <v>85</v>
      </c>
      <c r="E442" s="79"/>
      <c r="F442" s="80"/>
      <c r="G442" s="80"/>
      <c r="H442" s="81" t="s">
        <v>85</v>
      </c>
      <c r="I442" s="81"/>
      <c r="J442" s="81" t="s">
        <v>85</v>
      </c>
      <c r="K442" s="81"/>
      <c r="L442" s="82" t="s">
        <v>85</v>
      </c>
      <c r="M442" s="83"/>
    </row>
    <row r="443" spans="1:13" s="84" customFormat="1" x14ac:dyDescent="0.25">
      <c r="A443" s="85">
        <v>426</v>
      </c>
      <c r="B443" s="78" t="s">
        <v>85</v>
      </c>
      <c r="C443" s="115"/>
      <c r="D443" s="78" t="s">
        <v>85</v>
      </c>
      <c r="E443" s="79"/>
      <c r="F443" s="80"/>
      <c r="G443" s="80"/>
      <c r="H443" s="81" t="s">
        <v>85</v>
      </c>
      <c r="I443" s="81"/>
      <c r="J443" s="81" t="s">
        <v>85</v>
      </c>
      <c r="K443" s="81"/>
      <c r="L443" s="82" t="s">
        <v>85</v>
      </c>
      <c r="M443" s="83"/>
    </row>
    <row r="444" spans="1:13" s="84" customFormat="1" x14ac:dyDescent="0.25">
      <c r="A444" s="85">
        <v>427</v>
      </c>
      <c r="B444" s="78" t="s">
        <v>85</v>
      </c>
      <c r="C444" s="115"/>
      <c r="D444" s="78" t="s">
        <v>85</v>
      </c>
      <c r="E444" s="79"/>
      <c r="F444" s="80"/>
      <c r="G444" s="80"/>
      <c r="H444" s="81" t="s">
        <v>85</v>
      </c>
      <c r="I444" s="81"/>
      <c r="J444" s="81" t="s">
        <v>85</v>
      </c>
      <c r="K444" s="81"/>
      <c r="L444" s="82" t="s">
        <v>85</v>
      </c>
      <c r="M444" s="83"/>
    </row>
    <row r="445" spans="1:13" s="84" customFormat="1" x14ac:dyDescent="0.25">
      <c r="A445" s="85">
        <v>428</v>
      </c>
      <c r="B445" s="78" t="s">
        <v>85</v>
      </c>
      <c r="C445" s="115"/>
      <c r="D445" s="78" t="s">
        <v>85</v>
      </c>
      <c r="E445" s="79"/>
      <c r="F445" s="80"/>
      <c r="G445" s="80"/>
      <c r="H445" s="81" t="s">
        <v>85</v>
      </c>
      <c r="I445" s="81"/>
      <c r="J445" s="81" t="s">
        <v>85</v>
      </c>
      <c r="K445" s="81"/>
      <c r="L445" s="82" t="s">
        <v>85</v>
      </c>
      <c r="M445" s="83"/>
    </row>
    <row r="446" spans="1:13" s="84" customFormat="1" x14ac:dyDescent="0.25">
      <c r="A446" s="85">
        <v>429</v>
      </c>
      <c r="B446" s="78" t="s">
        <v>85</v>
      </c>
      <c r="C446" s="115"/>
      <c r="D446" s="78" t="s">
        <v>85</v>
      </c>
      <c r="E446" s="79"/>
      <c r="F446" s="80"/>
      <c r="G446" s="80"/>
      <c r="H446" s="81" t="s">
        <v>85</v>
      </c>
      <c r="I446" s="81"/>
      <c r="J446" s="81" t="s">
        <v>85</v>
      </c>
      <c r="K446" s="81"/>
      <c r="L446" s="82" t="s">
        <v>85</v>
      </c>
      <c r="M446" s="83"/>
    </row>
    <row r="447" spans="1:13" s="84" customFormat="1" x14ac:dyDescent="0.25">
      <c r="A447" s="85">
        <v>430</v>
      </c>
      <c r="B447" s="78" t="s">
        <v>85</v>
      </c>
      <c r="C447" s="115"/>
      <c r="D447" s="78" t="s">
        <v>85</v>
      </c>
      <c r="E447" s="79"/>
      <c r="F447" s="80"/>
      <c r="G447" s="80"/>
      <c r="H447" s="81" t="s">
        <v>85</v>
      </c>
      <c r="I447" s="81"/>
      <c r="J447" s="81" t="s">
        <v>85</v>
      </c>
      <c r="K447" s="81"/>
      <c r="L447" s="82" t="s">
        <v>85</v>
      </c>
      <c r="M447" s="83"/>
    </row>
    <row r="448" spans="1:13" s="84" customFormat="1" x14ac:dyDescent="0.25">
      <c r="A448" s="85">
        <v>431</v>
      </c>
      <c r="B448" s="78" t="s">
        <v>85</v>
      </c>
      <c r="C448" s="115"/>
      <c r="D448" s="78" t="s">
        <v>85</v>
      </c>
      <c r="E448" s="79"/>
      <c r="F448" s="80"/>
      <c r="G448" s="80"/>
      <c r="H448" s="81" t="s">
        <v>85</v>
      </c>
      <c r="I448" s="81"/>
      <c r="J448" s="81" t="s">
        <v>85</v>
      </c>
      <c r="K448" s="81"/>
      <c r="L448" s="82" t="s">
        <v>85</v>
      </c>
      <c r="M448" s="83"/>
    </row>
    <row r="449" spans="1:13" s="84" customFormat="1" x14ac:dyDescent="0.25">
      <c r="A449" s="85">
        <v>432</v>
      </c>
      <c r="B449" s="78" t="s">
        <v>85</v>
      </c>
      <c r="C449" s="115"/>
      <c r="D449" s="78" t="s">
        <v>85</v>
      </c>
      <c r="E449" s="79"/>
      <c r="F449" s="80"/>
      <c r="G449" s="80"/>
      <c r="H449" s="81" t="s">
        <v>85</v>
      </c>
      <c r="I449" s="81"/>
      <c r="J449" s="81" t="s">
        <v>85</v>
      </c>
      <c r="K449" s="81"/>
      <c r="L449" s="82" t="s">
        <v>85</v>
      </c>
      <c r="M449" s="83"/>
    </row>
    <row r="450" spans="1:13" s="84" customFormat="1" x14ac:dyDescent="0.25">
      <c r="A450" s="85">
        <v>433</v>
      </c>
      <c r="B450" s="78" t="s">
        <v>85</v>
      </c>
      <c r="C450" s="115"/>
      <c r="D450" s="78" t="s">
        <v>85</v>
      </c>
      <c r="E450" s="79"/>
      <c r="F450" s="80"/>
      <c r="G450" s="80"/>
      <c r="H450" s="81" t="s">
        <v>85</v>
      </c>
      <c r="I450" s="81"/>
      <c r="J450" s="81" t="s">
        <v>85</v>
      </c>
      <c r="K450" s="81"/>
      <c r="L450" s="82" t="s">
        <v>85</v>
      </c>
      <c r="M450" s="83"/>
    </row>
    <row r="451" spans="1:13" s="84" customFormat="1" x14ac:dyDescent="0.25">
      <c r="A451" s="85">
        <v>434</v>
      </c>
      <c r="B451" s="78" t="s">
        <v>85</v>
      </c>
      <c r="C451" s="115"/>
      <c r="D451" s="78" t="s">
        <v>85</v>
      </c>
      <c r="E451" s="79"/>
      <c r="F451" s="80"/>
      <c r="G451" s="80"/>
      <c r="H451" s="81" t="s">
        <v>85</v>
      </c>
      <c r="I451" s="81"/>
      <c r="J451" s="81" t="s">
        <v>85</v>
      </c>
      <c r="K451" s="81"/>
      <c r="L451" s="82" t="s">
        <v>85</v>
      </c>
      <c r="M451" s="83"/>
    </row>
    <row r="452" spans="1:13" s="84" customFormat="1" x14ac:dyDescent="0.25">
      <c r="A452" s="85">
        <v>435</v>
      </c>
      <c r="B452" s="78" t="s">
        <v>85</v>
      </c>
      <c r="C452" s="115"/>
      <c r="D452" s="78" t="s">
        <v>85</v>
      </c>
      <c r="E452" s="79"/>
      <c r="F452" s="80"/>
      <c r="G452" s="80"/>
      <c r="H452" s="81" t="s">
        <v>85</v>
      </c>
      <c r="I452" s="81"/>
      <c r="J452" s="81" t="s">
        <v>85</v>
      </c>
      <c r="K452" s="81"/>
      <c r="L452" s="82" t="s">
        <v>85</v>
      </c>
      <c r="M452" s="83"/>
    </row>
    <row r="453" spans="1:13" s="84" customFormat="1" x14ac:dyDescent="0.25">
      <c r="A453" s="85">
        <v>436</v>
      </c>
      <c r="B453" s="78" t="s">
        <v>85</v>
      </c>
      <c r="C453" s="115"/>
      <c r="D453" s="78" t="s">
        <v>85</v>
      </c>
      <c r="E453" s="79"/>
      <c r="F453" s="80"/>
      <c r="G453" s="80"/>
      <c r="H453" s="81" t="s">
        <v>85</v>
      </c>
      <c r="I453" s="81"/>
      <c r="J453" s="81" t="s">
        <v>85</v>
      </c>
      <c r="K453" s="81"/>
      <c r="L453" s="82" t="s">
        <v>85</v>
      </c>
      <c r="M453" s="83"/>
    </row>
    <row r="454" spans="1:13" s="84" customFormat="1" x14ac:dyDescent="0.25">
      <c r="A454" s="85">
        <v>437</v>
      </c>
      <c r="B454" s="78" t="s">
        <v>85</v>
      </c>
      <c r="C454" s="115"/>
      <c r="D454" s="78" t="s">
        <v>85</v>
      </c>
      <c r="E454" s="79"/>
      <c r="F454" s="80"/>
      <c r="G454" s="80"/>
      <c r="H454" s="81" t="s">
        <v>85</v>
      </c>
      <c r="I454" s="81"/>
      <c r="J454" s="81" t="s">
        <v>85</v>
      </c>
      <c r="K454" s="81"/>
      <c r="L454" s="82" t="s">
        <v>85</v>
      </c>
      <c r="M454" s="83"/>
    </row>
    <row r="455" spans="1:13" s="84" customFormat="1" x14ac:dyDescent="0.25">
      <c r="A455" s="85">
        <v>438</v>
      </c>
      <c r="B455" s="78" t="s">
        <v>85</v>
      </c>
      <c r="C455" s="115"/>
      <c r="D455" s="78" t="s">
        <v>85</v>
      </c>
      <c r="E455" s="79"/>
      <c r="F455" s="80"/>
      <c r="G455" s="80"/>
      <c r="H455" s="81" t="s">
        <v>85</v>
      </c>
      <c r="I455" s="81"/>
      <c r="J455" s="81" t="s">
        <v>85</v>
      </c>
      <c r="K455" s="81"/>
      <c r="L455" s="82" t="s">
        <v>85</v>
      </c>
      <c r="M455" s="83"/>
    </row>
    <row r="456" spans="1:13" s="84" customFormat="1" x14ac:dyDescent="0.25">
      <c r="A456" s="85">
        <v>439</v>
      </c>
      <c r="B456" s="78" t="s">
        <v>85</v>
      </c>
      <c r="C456" s="115"/>
      <c r="D456" s="78" t="s">
        <v>85</v>
      </c>
      <c r="E456" s="79"/>
      <c r="F456" s="80"/>
      <c r="G456" s="80"/>
      <c r="H456" s="81" t="s">
        <v>85</v>
      </c>
      <c r="I456" s="81"/>
      <c r="J456" s="81" t="s">
        <v>85</v>
      </c>
      <c r="K456" s="81"/>
      <c r="L456" s="82" t="s">
        <v>85</v>
      </c>
      <c r="M456" s="83"/>
    </row>
    <row r="457" spans="1:13" s="84" customFormat="1" x14ac:dyDescent="0.25">
      <c r="A457" s="85">
        <v>440</v>
      </c>
      <c r="B457" s="78" t="s">
        <v>85</v>
      </c>
      <c r="C457" s="115"/>
      <c r="D457" s="78" t="s">
        <v>85</v>
      </c>
      <c r="E457" s="79"/>
      <c r="F457" s="80"/>
      <c r="G457" s="80"/>
      <c r="H457" s="81" t="s">
        <v>85</v>
      </c>
      <c r="I457" s="81"/>
      <c r="J457" s="81" t="s">
        <v>85</v>
      </c>
      <c r="K457" s="81"/>
      <c r="L457" s="82" t="s">
        <v>85</v>
      </c>
      <c r="M457" s="83"/>
    </row>
    <row r="458" spans="1:13" s="84" customFormat="1" x14ac:dyDescent="0.25">
      <c r="A458" s="85">
        <v>441</v>
      </c>
      <c r="B458" s="78" t="s">
        <v>85</v>
      </c>
      <c r="C458" s="115"/>
      <c r="D458" s="78" t="s">
        <v>85</v>
      </c>
      <c r="E458" s="79"/>
      <c r="F458" s="80"/>
      <c r="G458" s="80"/>
      <c r="H458" s="81" t="s">
        <v>85</v>
      </c>
      <c r="I458" s="81"/>
      <c r="J458" s="81" t="s">
        <v>85</v>
      </c>
      <c r="K458" s="81"/>
      <c r="L458" s="82" t="s">
        <v>85</v>
      </c>
      <c r="M458" s="83"/>
    </row>
    <row r="459" spans="1:13" s="84" customFormat="1" x14ac:dyDescent="0.25">
      <c r="A459" s="85">
        <v>442</v>
      </c>
      <c r="B459" s="78" t="s">
        <v>85</v>
      </c>
      <c r="C459" s="115"/>
      <c r="D459" s="78" t="s">
        <v>85</v>
      </c>
      <c r="E459" s="79"/>
      <c r="F459" s="80"/>
      <c r="G459" s="80"/>
      <c r="H459" s="81" t="s">
        <v>85</v>
      </c>
      <c r="I459" s="81"/>
      <c r="J459" s="81" t="s">
        <v>85</v>
      </c>
      <c r="K459" s="81"/>
      <c r="L459" s="82" t="s">
        <v>85</v>
      </c>
      <c r="M459" s="83"/>
    </row>
    <row r="460" spans="1:13" s="84" customFormat="1" x14ac:dyDescent="0.25">
      <c r="A460" s="85">
        <v>443</v>
      </c>
      <c r="B460" s="78" t="s">
        <v>85</v>
      </c>
      <c r="C460" s="115"/>
      <c r="D460" s="78" t="s">
        <v>85</v>
      </c>
      <c r="E460" s="79"/>
      <c r="F460" s="80"/>
      <c r="G460" s="80"/>
      <c r="H460" s="81" t="s">
        <v>85</v>
      </c>
      <c r="I460" s="81"/>
      <c r="J460" s="81" t="s">
        <v>85</v>
      </c>
      <c r="K460" s="81"/>
      <c r="L460" s="82" t="s">
        <v>85</v>
      </c>
      <c r="M460" s="83"/>
    </row>
    <row r="461" spans="1:13" s="84" customFormat="1" x14ac:dyDescent="0.25">
      <c r="A461" s="85">
        <v>444</v>
      </c>
      <c r="B461" s="78" t="s">
        <v>85</v>
      </c>
      <c r="C461" s="115"/>
      <c r="D461" s="78" t="s">
        <v>85</v>
      </c>
      <c r="E461" s="79"/>
      <c r="F461" s="80"/>
      <c r="G461" s="80"/>
      <c r="H461" s="81" t="s">
        <v>85</v>
      </c>
      <c r="I461" s="81"/>
      <c r="J461" s="81" t="s">
        <v>85</v>
      </c>
      <c r="K461" s="81"/>
      <c r="L461" s="82" t="s">
        <v>85</v>
      </c>
      <c r="M461" s="83"/>
    </row>
    <row r="462" spans="1:13" s="84" customFormat="1" x14ac:dyDescent="0.25">
      <c r="A462" s="85">
        <v>445</v>
      </c>
      <c r="B462" s="78" t="s">
        <v>85</v>
      </c>
      <c r="C462" s="115"/>
      <c r="D462" s="78" t="s">
        <v>85</v>
      </c>
      <c r="E462" s="79"/>
      <c r="F462" s="80"/>
      <c r="G462" s="80"/>
      <c r="H462" s="81" t="s">
        <v>85</v>
      </c>
      <c r="I462" s="81"/>
      <c r="J462" s="81" t="s">
        <v>85</v>
      </c>
      <c r="K462" s="81"/>
      <c r="L462" s="82" t="s">
        <v>85</v>
      </c>
      <c r="M462" s="83"/>
    </row>
    <row r="463" spans="1:13" s="84" customFormat="1" x14ac:dyDescent="0.25">
      <c r="A463" s="85">
        <v>446</v>
      </c>
      <c r="B463" s="78" t="s">
        <v>85</v>
      </c>
      <c r="C463" s="115"/>
      <c r="D463" s="78" t="s">
        <v>85</v>
      </c>
      <c r="E463" s="79"/>
      <c r="F463" s="80"/>
      <c r="G463" s="80"/>
      <c r="H463" s="81" t="s">
        <v>85</v>
      </c>
      <c r="I463" s="81"/>
      <c r="J463" s="81" t="s">
        <v>85</v>
      </c>
      <c r="K463" s="81"/>
      <c r="L463" s="82" t="s">
        <v>85</v>
      </c>
      <c r="M463" s="83"/>
    </row>
    <row r="464" spans="1:13" s="84" customFormat="1" x14ac:dyDescent="0.25">
      <c r="A464" s="85">
        <v>447</v>
      </c>
      <c r="B464" s="78" t="s">
        <v>85</v>
      </c>
      <c r="C464" s="115"/>
      <c r="D464" s="78" t="s">
        <v>85</v>
      </c>
      <c r="E464" s="79"/>
      <c r="F464" s="80"/>
      <c r="G464" s="80"/>
      <c r="H464" s="81" t="s">
        <v>85</v>
      </c>
      <c r="I464" s="81"/>
      <c r="J464" s="81" t="s">
        <v>85</v>
      </c>
      <c r="K464" s="81"/>
      <c r="L464" s="82" t="s">
        <v>85</v>
      </c>
      <c r="M464" s="83"/>
    </row>
    <row r="465" spans="1:13" s="84" customFormat="1" x14ac:dyDescent="0.25">
      <c r="A465" s="85">
        <v>448</v>
      </c>
      <c r="B465" s="78" t="s">
        <v>85</v>
      </c>
      <c r="C465" s="115"/>
      <c r="D465" s="78" t="s">
        <v>85</v>
      </c>
      <c r="E465" s="79"/>
      <c r="F465" s="80"/>
      <c r="G465" s="80"/>
      <c r="H465" s="81" t="s">
        <v>85</v>
      </c>
      <c r="I465" s="81"/>
      <c r="J465" s="81" t="s">
        <v>85</v>
      </c>
      <c r="K465" s="81"/>
      <c r="L465" s="82" t="s">
        <v>85</v>
      </c>
      <c r="M465" s="83"/>
    </row>
    <row r="466" spans="1:13" s="84" customFormat="1" x14ac:dyDescent="0.25">
      <c r="A466" s="85">
        <v>449</v>
      </c>
      <c r="B466" s="78" t="s">
        <v>85</v>
      </c>
      <c r="C466" s="115"/>
      <c r="D466" s="78" t="s">
        <v>85</v>
      </c>
      <c r="E466" s="79"/>
      <c r="F466" s="80"/>
      <c r="G466" s="80"/>
      <c r="H466" s="81" t="s">
        <v>85</v>
      </c>
      <c r="I466" s="81"/>
      <c r="J466" s="81" t="s">
        <v>85</v>
      </c>
      <c r="K466" s="81"/>
      <c r="L466" s="82" t="s">
        <v>85</v>
      </c>
      <c r="M466" s="83"/>
    </row>
    <row r="467" spans="1:13" s="84" customFormat="1" x14ac:dyDescent="0.25">
      <c r="A467" s="85">
        <v>450</v>
      </c>
      <c r="B467" s="78" t="s">
        <v>85</v>
      </c>
      <c r="C467" s="115"/>
      <c r="D467" s="78" t="s">
        <v>85</v>
      </c>
      <c r="E467" s="79"/>
      <c r="F467" s="80"/>
      <c r="G467" s="80"/>
      <c r="H467" s="81" t="s">
        <v>85</v>
      </c>
      <c r="I467" s="81"/>
      <c r="J467" s="81" t="s">
        <v>85</v>
      </c>
      <c r="K467" s="81"/>
      <c r="L467" s="82" t="s">
        <v>85</v>
      </c>
      <c r="M467" s="83"/>
    </row>
    <row r="468" spans="1:13" s="84" customFormat="1" x14ac:dyDescent="0.25">
      <c r="A468" s="85">
        <v>451</v>
      </c>
      <c r="B468" s="78" t="s">
        <v>85</v>
      </c>
      <c r="C468" s="115"/>
      <c r="D468" s="78" t="s">
        <v>85</v>
      </c>
      <c r="E468" s="79"/>
      <c r="F468" s="80"/>
      <c r="G468" s="80"/>
      <c r="H468" s="81" t="s">
        <v>85</v>
      </c>
      <c r="I468" s="81"/>
      <c r="J468" s="81" t="s">
        <v>85</v>
      </c>
      <c r="K468" s="81"/>
      <c r="L468" s="82" t="s">
        <v>85</v>
      </c>
      <c r="M468" s="83"/>
    </row>
    <row r="469" spans="1:13" s="84" customFormat="1" x14ac:dyDescent="0.25">
      <c r="A469" s="85">
        <v>452</v>
      </c>
      <c r="B469" s="78" t="s">
        <v>85</v>
      </c>
      <c r="C469" s="115"/>
      <c r="D469" s="78" t="s">
        <v>85</v>
      </c>
      <c r="E469" s="79"/>
      <c r="F469" s="80"/>
      <c r="G469" s="80"/>
      <c r="H469" s="81" t="s">
        <v>85</v>
      </c>
      <c r="I469" s="81"/>
      <c r="J469" s="81" t="s">
        <v>85</v>
      </c>
      <c r="K469" s="81"/>
      <c r="L469" s="82" t="s">
        <v>85</v>
      </c>
      <c r="M469" s="83"/>
    </row>
    <row r="470" spans="1:13" s="84" customFormat="1" x14ac:dyDescent="0.25">
      <c r="A470" s="85">
        <v>453</v>
      </c>
      <c r="B470" s="78" t="s">
        <v>85</v>
      </c>
      <c r="C470" s="115"/>
      <c r="D470" s="78" t="s">
        <v>85</v>
      </c>
      <c r="E470" s="79"/>
      <c r="F470" s="80"/>
      <c r="G470" s="80"/>
      <c r="H470" s="81" t="s">
        <v>85</v>
      </c>
      <c r="I470" s="81"/>
      <c r="J470" s="81" t="s">
        <v>85</v>
      </c>
      <c r="K470" s="81"/>
      <c r="L470" s="82" t="s">
        <v>85</v>
      </c>
      <c r="M470" s="83"/>
    </row>
    <row r="471" spans="1:13" s="84" customFormat="1" x14ac:dyDescent="0.25">
      <c r="A471" s="85">
        <v>454</v>
      </c>
      <c r="B471" s="78" t="s">
        <v>85</v>
      </c>
      <c r="C471" s="115"/>
      <c r="D471" s="78" t="s">
        <v>85</v>
      </c>
      <c r="E471" s="79"/>
      <c r="F471" s="80"/>
      <c r="G471" s="80"/>
      <c r="H471" s="81" t="s">
        <v>85</v>
      </c>
      <c r="I471" s="81"/>
      <c r="J471" s="81" t="s">
        <v>85</v>
      </c>
      <c r="K471" s="81"/>
      <c r="L471" s="82" t="s">
        <v>85</v>
      </c>
      <c r="M471" s="83"/>
    </row>
    <row r="472" spans="1:13" s="84" customFormat="1" x14ac:dyDescent="0.25">
      <c r="A472" s="85">
        <v>455</v>
      </c>
      <c r="B472" s="78" t="s">
        <v>85</v>
      </c>
      <c r="C472" s="115"/>
      <c r="D472" s="78" t="s">
        <v>85</v>
      </c>
      <c r="E472" s="79"/>
      <c r="F472" s="80"/>
      <c r="G472" s="80"/>
      <c r="H472" s="81" t="s">
        <v>85</v>
      </c>
      <c r="I472" s="81"/>
      <c r="J472" s="81" t="s">
        <v>85</v>
      </c>
      <c r="K472" s="81"/>
      <c r="L472" s="82" t="s">
        <v>85</v>
      </c>
      <c r="M472" s="83"/>
    </row>
    <row r="473" spans="1:13" s="84" customFormat="1" x14ac:dyDescent="0.25">
      <c r="A473" s="85">
        <v>456</v>
      </c>
      <c r="B473" s="78" t="s">
        <v>85</v>
      </c>
      <c r="C473" s="115"/>
      <c r="D473" s="78" t="s">
        <v>85</v>
      </c>
      <c r="E473" s="79"/>
      <c r="F473" s="80"/>
      <c r="G473" s="80"/>
      <c r="H473" s="81" t="s">
        <v>85</v>
      </c>
      <c r="I473" s="81"/>
      <c r="J473" s="81" t="s">
        <v>85</v>
      </c>
      <c r="K473" s="81"/>
      <c r="L473" s="82" t="s">
        <v>85</v>
      </c>
      <c r="M473" s="83"/>
    </row>
    <row r="474" spans="1:13" s="84" customFormat="1" x14ac:dyDescent="0.25">
      <c r="A474" s="85">
        <v>457</v>
      </c>
      <c r="B474" s="78" t="s">
        <v>85</v>
      </c>
      <c r="C474" s="115"/>
      <c r="D474" s="78" t="s">
        <v>85</v>
      </c>
      <c r="E474" s="79"/>
      <c r="F474" s="80"/>
      <c r="G474" s="80"/>
      <c r="H474" s="81" t="s">
        <v>85</v>
      </c>
      <c r="I474" s="81"/>
      <c r="J474" s="81" t="s">
        <v>85</v>
      </c>
      <c r="K474" s="81"/>
      <c r="L474" s="82" t="s">
        <v>85</v>
      </c>
      <c r="M474" s="83"/>
    </row>
    <row r="475" spans="1:13" s="84" customFormat="1" x14ac:dyDescent="0.25">
      <c r="A475" s="85">
        <v>458</v>
      </c>
      <c r="B475" s="78" t="s">
        <v>85</v>
      </c>
      <c r="C475" s="115"/>
      <c r="D475" s="78" t="s">
        <v>85</v>
      </c>
      <c r="E475" s="79"/>
      <c r="F475" s="80"/>
      <c r="G475" s="80"/>
      <c r="H475" s="81" t="s">
        <v>85</v>
      </c>
      <c r="I475" s="81"/>
      <c r="J475" s="81" t="s">
        <v>85</v>
      </c>
      <c r="K475" s="81"/>
      <c r="L475" s="82" t="s">
        <v>85</v>
      </c>
      <c r="M475" s="83"/>
    </row>
    <row r="476" spans="1:13" s="84" customFormat="1" x14ac:dyDescent="0.25">
      <c r="A476" s="85">
        <v>459</v>
      </c>
      <c r="B476" s="78" t="s">
        <v>85</v>
      </c>
      <c r="C476" s="115"/>
      <c r="D476" s="78" t="s">
        <v>85</v>
      </c>
      <c r="E476" s="79"/>
      <c r="F476" s="80"/>
      <c r="G476" s="80"/>
      <c r="H476" s="81" t="s">
        <v>85</v>
      </c>
      <c r="I476" s="81"/>
      <c r="J476" s="81" t="s">
        <v>85</v>
      </c>
      <c r="K476" s="81"/>
      <c r="L476" s="82" t="s">
        <v>85</v>
      </c>
      <c r="M476" s="83"/>
    </row>
    <row r="477" spans="1:13" s="84" customFormat="1" x14ac:dyDescent="0.25">
      <c r="A477" s="85">
        <v>460</v>
      </c>
      <c r="B477" s="78" t="s">
        <v>85</v>
      </c>
      <c r="C477" s="115"/>
      <c r="D477" s="78" t="s">
        <v>85</v>
      </c>
      <c r="E477" s="79"/>
      <c r="F477" s="80"/>
      <c r="G477" s="80"/>
      <c r="H477" s="81" t="s">
        <v>85</v>
      </c>
      <c r="I477" s="81"/>
      <c r="J477" s="81" t="s">
        <v>85</v>
      </c>
      <c r="K477" s="81"/>
      <c r="L477" s="82" t="s">
        <v>85</v>
      </c>
      <c r="M477" s="83"/>
    </row>
    <row r="478" spans="1:13" s="84" customFormat="1" x14ac:dyDescent="0.25">
      <c r="A478" s="85">
        <v>461</v>
      </c>
      <c r="B478" s="78" t="s">
        <v>85</v>
      </c>
      <c r="C478" s="115"/>
      <c r="D478" s="78" t="s">
        <v>85</v>
      </c>
      <c r="E478" s="79"/>
      <c r="F478" s="80"/>
      <c r="G478" s="80"/>
      <c r="H478" s="81" t="s">
        <v>85</v>
      </c>
      <c r="I478" s="81"/>
      <c r="J478" s="81" t="s">
        <v>85</v>
      </c>
      <c r="K478" s="81"/>
      <c r="L478" s="82" t="s">
        <v>85</v>
      </c>
      <c r="M478" s="83"/>
    </row>
    <row r="479" spans="1:13" s="84" customFormat="1" x14ac:dyDescent="0.25">
      <c r="A479" s="85">
        <v>462</v>
      </c>
      <c r="B479" s="78" t="s">
        <v>85</v>
      </c>
      <c r="C479" s="115"/>
      <c r="D479" s="78" t="s">
        <v>85</v>
      </c>
      <c r="E479" s="79"/>
      <c r="F479" s="80"/>
      <c r="G479" s="80"/>
      <c r="H479" s="81" t="s">
        <v>85</v>
      </c>
      <c r="I479" s="81"/>
      <c r="J479" s="81" t="s">
        <v>85</v>
      </c>
      <c r="K479" s="81"/>
      <c r="L479" s="82" t="s">
        <v>85</v>
      </c>
      <c r="M479" s="83"/>
    </row>
    <row r="480" spans="1:13" s="84" customFormat="1" x14ac:dyDescent="0.25">
      <c r="A480" s="85">
        <v>463</v>
      </c>
      <c r="B480" s="78" t="s">
        <v>85</v>
      </c>
      <c r="C480" s="115"/>
      <c r="D480" s="78" t="s">
        <v>85</v>
      </c>
      <c r="E480" s="79"/>
      <c r="F480" s="80"/>
      <c r="G480" s="80"/>
      <c r="H480" s="81" t="s">
        <v>85</v>
      </c>
      <c r="I480" s="81"/>
      <c r="J480" s="81" t="s">
        <v>85</v>
      </c>
      <c r="K480" s="81"/>
      <c r="L480" s="82" t="s">
        <v>85</v>
      </c>
      <c r="M480" s="83"/>
    </row>
    <row r="481" spans="1:13" s="84" customFormat="1" x14ac:dyDescent="0.25">
      <c r="A481" s="85">
        <v>464</v>
      </c>
      <c r="B481" s="78" t="s">
        <v>85</v>
      </c>
      <c r="C481" s="115"/>
      <c r="D481" s="78" t="s">
        <v>85</v>
      </c>
      <c r="E481" s="79"/>
      <c r="F481" s="80"/>
      <c r="G481" s="80"/>
      <c r="H481" s="81" t="s">
        <v>85</v>
      </c>
      <c r="I481" s="81"/>
      <c r="J481" s="81" t="s">
        <v>85</v>
      </c>
      <c r="K481" s="81"/>
      <c r="L481" s="82" t="s">
        <v>85</v>
      </c>
      <c r="M481" s="83"/>
    </row>
    <row r="482" spans="1:13" s="84" customFormat="1" x14ac:dyDescent="0.25">
      <c r="A482" s="85">
        <v>465</v>
      </c>
      <c r="B482" s="78" t="s">
        <v>85</v>
      </c>
      <c r="C482" s="115"/>
      <c r="D482" s="78" t="s">
        <v>85</v>
      </c>
      <c r="E482" s="79"/>
      <c r="F482" s="80"/>
      <c r="G482" s="80"/>
      <c r="H482" s="81" t="s">
        <v>85</v>
      </c>
      <c r="I482" s="81"/>
      <c r="J482" s="81" t="s">
        <v>85</v>
      </c>
      <c r="K482" s="81"/>
      <c r="L482" s="82" t="s">
        <v>85</v>
      </c>
      <c r="M482" s="83"/>
    </row>
    <row r="483" spans="1:13" s="84" customFormat="1" x14ac:dyDescent="0.25">
      <c r="A483" s="85">
        <v>466</v>
      </c>
      <c r="B483" s="78" t="s">
        <v>85</v>
      </c>
      <c r="C483" s="115"/>
      <c r="D483" s="78" t="s">
        <v>85</v>
      </c>
      <c r="E483" s="79"/>
      <c r="F483" s="80"/>
      <c r="G483" s="80"/>
      <c r="H483" s="81" t="s">
        <v>85</v>
      </c>
      <c r="I483" s="81"/>
      <c r="J483" s="81" t="s">
        <v>85</v>
      </c>
      <c r="K483" s="81"/>
      <c r="L483" s="82" t="s">
        <v>85</v>
      </c>
      <c r="M483" s="83"/>
    </row>
    <row r="484" spans="1:13" s="84" customFormat="1" x14ac:dyDescent="0.25">
      <c r="A484" s="85">
        <v>467</v>
      </c>
      <c r="B484" s="78" t="s">
        <v>85</v>
      </c>
      <c r="C484" s="115"/>
      <c r="D484" s="78" t="s">
        <v>85</v>
      </c>
      <c r="E484" s="79"/>
      <c r="F484" s="80"/>
      <c r="G484" s="80"/>
      <c r="H484" s="81" t="s">
        <v>85</v>
      </c>
      <c r="I484" s="81"/>
      <c r="J484" s="81" t="s">
        <v>85</v>
      </c>
      <c r="K484" s="81"/>
      <c r="L484" s="82" t="s">
        <v>85</v>
      </c>
      <c r="M484" s="83"/>
    </row>
    <row r="485" spans="1:13" s="84" customFormat="1" x14ac:dyDescent="0.25">
      <c r="A485" s="85">
        <v>468</v>
      </c>
      <c r="B485" s="78" t="s">
        <v>85</v>
      </c>
      <c r="C485" s="115"/>
      <c r="D485" s="78" t="s">
        <v>85</v>
      </c>
      <c r="E485" s="79"/>
      <c r="F485" s="80"/>
      <c r="G485" s="80"/>
      <c r="H485" s="81" t="s">
        <v>85</v>
      </c>
      <c r="I485" s="81"/>
      <c r="J485" s="81" t="s">
        <v>85</v>
      </c>
      <c r="K485" s="81"/>
      <c r="L485" s="82" t="s">
        <v>85</v>
      </c>
      <c r="M485" s="83"/>
    </row>
    <row r="486" spans="1:13" s="84" customFormat="1" x14ac:dyDescent="0.25">
      <c r="A486" s="85">
        <v>469</v>
      </c>
      <c r="B486" s="78" t="s">
        <v>85</v>
      </c>
      <c r="C486" s="115"/>
      <c r="D486" s="78" t="s">
        <v>85</v>
      </c>
      <c r="E486" s="79"/>
      <c r="F486" s="80"/>
      <c r="G486" s="80"/>
      <c r="H486" s="81" t="s">
        <v>85</v>
      </c>
      <c r="I486" s="81"/>
      <c r="J486" s="81" t="s">
        <v>85</v>
      </c>
      <c r="K486" s="81"/>
      <c r="L486" s="82" t="s">
        <v>85</v>
      </c>
      <c r="M486" s="83"/>
    </row>
    <row r="487" spans="1:13" s="84" customFormat="1" x14ac:dyDescent="0.25">
      <c r="A487" s="85">
        <v>470</v>
      </c>
      <c r="B487" s="78" t="s">
        <v>85</v>
      </c>
      <c r="C487" s="115"/>
      <c r="D487" s="78" t="s">
        <v>85</v>
      </c>
      <c r="E487" s="79"/>
      <c r="F487" s="80"/>
      <c r="G487" s="80"/>
      <c r="H487" s="81" t="s">
        <v>85</v>
      </c>
      <c r="I487" s="81"/>
      <c r="J487" s="81" t="s">
        <v>85</v>
      </c>
      <c r="K487" s="81"/>
      <c r="L487" s="82" t="s">
        <v>85</v>
      </c>
      <c r="M487" s="83"/>
    </row>
    <row r="488" spans="1:13" s="84" customFormat="1" x14ac:dyDescent="0.25">
      <c r="A488" s="85">
        <v>471</v>
      </c>
      <c r="B488" s="78" t="s">
        <v>85</v>
      </c>
      <c r="C488" s="115"/>
      <c r="D488" s="78" t="s">
        <v>85</v>
      </c>
      <c r="E488" s="79"/>
      <c r="F488" s="80"/>
      <c r="G488" s="80"/>
      <c r="H488" s="81" t="s">
        <v>85</v>
      </c>
      <c r="I488" s="81"/>
      <c r="J488" s="81" t="s">
        <v>85</v>
      </c>
      <c r="K488" s="81"/>
      <c r="L488" s="82" t="s">
        <v>85</v>
      </c>
      <c r="M488" s="83"/>
    </row>
    <row r="489" spans="1:13" s="84" customFormat="1" x14ac:dyDescent="0.25">
      <c r="A489" s="85">
        <v>472</v>
      </c>
      <c r="B489" s="78" t="s">
        <v>85</v>
      </c>
      <c r="C489" s="115"/>
      <c r="D489" s="78" t="s">
        <v>85</v>
      </c>
      <c r="E489" s="79"/>
      <c r="F489" s="80"/>
      <c r="G489" s="80"/>
      <c r="H489" s="81" t="s">
        <v>85</v>
      </c>
      <c r="I489" s="81"/>
      <c r="J489" s="81" t="s">
        <v>85</v>
      </c>
      <c r="K489" s="81"/>
      <c r="L489" s="82" t="s">
        <v>85</v>
      </c>
      <c r="M489" s="83"/>
    </row>
    <row r="490" spans="1:13" s="84" customFormat="1" x14ac:dyDescent="0.25">
      <c r="A490" s="85">
        <v>473</v>
      </c>
      <c r="B490" s="78" t="s">
        <v>85</v>
      </c>
      <c r="C490" s="115"/>
      <c r="D490" s="78" t="s">
        <v>85</v>
      </c>
      <c r="E490" s="79"/>
      <c r="F490" s="80"/>
      <c r="G490" s="80"/>
      <c r="H490" s="81" t="s">
        <v>85</v>
      </c>
      <c r="I490" s="81"/>
      <c r="J490" s="81" t="s">
        <v>85</v>
      </c>
      <c r="K490" s="81"/>
      <c r="L490" s="82" t="s">
        <v>85</v>
      </c>
      <c r="M490" s="83"/>
    </row>
    <row r="491" spans="1:13" s="84" customFormat="1" x14ac:dyDescent="0.25">
      <c r="A491" s="85">
        <v>474</v>
      </c>
      <c r="B491" s="78" t="s">
        <v>85</v>
      </c>
      <c r="C491" s="115"/>
      <c r="D491" s="78" t="s">
        <v>85</v>
      </c>
      <c r="E491" s="79"/>
      <c r="F491" s="80"/>
      <c r="G491" s="80"/>
      <c r="H491" s="81" t="s">
        <v>85</v>
      </c>
      <c r="I491" s="81"/>
      <c r="J491" s="81" t="s">
        <v>85</v>
      </c>
      <c r="K491" s="81"/>
      <c r="L491" s="82" t="s">
        <v>85</v>
      </c>
      <c r="M491" s="83"/>
    </row>
    <row r="492" spans="1:13" s="84" customFormat="1" x14ac:dyDescent="0.25">
      <c r="A492" s="85">
        <v>475</v>
      </c>
      <c r="B492" s="78" t="s">
        <v>85</v>
      </c>
      <c r="C492" s="115"/>
      <c r="D492" s="78" t="s">
        <v>85</v>
      </c>
      <c r="E492" s="79"/>
      <c r="F492" s="80"/>
      <c r="G492" s="80"/>
      <c r="H492" s="81" t="s">
        <v>85</v>
      </c>
      <c r="I492" s="81"/>
      <c r="J492" s="81" t="s">
        <v>85</v>
      </c>
      <c r="K492" s="81"/>
      <c r="L492" s="82" t="s">
        <v>85</v>
      </c>
      <c r="M492" s="83"/>
    </row>
    <row r="493" spans="1:13" s="84" customFormat="1" x14ac:dyDescent="0.25">
      <c r="A493" s="85">
        <v>476</v>
      </c>
      <c r="B493" s="78" t="s">
        <v>85</v>
      </c>
      <c r="C493" s="115"/>
      <c r="D493" s="78" t="s">
        <v>85</v>
      </c>
      <c r="E493" s="79"/>
      <c r="F493" s="80"/>
      <c r="G493" s="80"/>
      <c r="H493" s="81" t="s">
        <v>85</v>
      </c>
      <c r="I493" s="81"/>
      <c r="J493" s="81" t="s">
        <v>85</v>
      </c>
      <c r="K493" s="81"/>
      <c r="L493" s="82" t="s">
        <v>85</v>
      </c>
      <c r="M493" s="83"/>
    </row>
    <row r="494" spans="1:13" s="84" customFormat="1" x14ac:dyDescent="0.25">
      <c r="A494" s="85">
        <v>477</v>
      </c>
      <c r="B494" s="78" t="s">
        <v>85</v>
      </c>
      <c r="C494" s="115"/>
      <c r="D494" s="78" t="s">
        <v>85</v>
      </c>
      <c r="E494" s="79"/>
      <c r="F494" s="80"/>
      <c r="G494" s="80"/>
      <c r="H494" s="81" t="s">
        <v>85</v>
      </c>
      <c r="I494" s="81"/>
      <c r="J494" s="81" t="s">
        <v>85</v>
      </c>
      <c r="K494" s="81"/>
      <c r="L494" s="82" t="s">
        <v>85</v>
      </c>
      <c r="M494" s="83"/>
    </row>
    <row r="495" spans="1:13" s="84" customFormat="1" x14ac:dyDescent="0.25">
      <c r="A495" s="85">
        <v>478</v>
      </c>
      <c r="B495" s="78" t="s">
        <v>85</v>
      </c>
      <c r="C495" s="115"/>
      <c r="D495" s="78" t="s">
        <v>85</v>
      </c>
      <c r="E495" s="79"/>
      <c r="F495" s="80"/>
      <c r="G495" s="80"/>
      <c r="H495" s="81" t="s">
        <v>85</v>
      </c>
      <c r="I495" s="81"/>
      <c r="J495" s="81" t="s">
        <v>85</v>
      </c>
      <c r="K495" s="81"/>
      <c r="L495" s="82" t="s">
        <v>85</v>
      </c>
      <c r="M495" s="83"/>
    </row>
    <row r="496" spans="1:13" s="84" customFormat="1" x14ac:dyDescent="0.25">
      <c r="A496" s="85">
        <v>479</v>
      </c>
      <c r="B496" s="78" t="s">
        <v>85</v>
      </c>
      <c r="C496" s="115"/>
      <c r="D496" s="78" t="s">
        <v>85</v>
      </c>
      <c r="E496" s="79"/>
      <c r="F496" s="80"/>
      <c r="G496" s="80"/>
      <c r="H496" s="81" t="s">
        <v>85</v>
      </c>
      <c r="I496" s="81"/>
      <c r="J496" s="81" t="s">
        <v>85</v>
      </c>
      <c r="K496" s="81"/>
      <c r="L496" s="82" t="s">
        <v>85</v>
      </c>
      <c r="M496" s="83"/>
    </row>
    <row r="497" spans="1:13" s="84" customFormat="1" x14ac:dyDescent="0.25">
      <c r="A497" s="85">
        <v>480</v>
      </c>
      <c r="B497" s="78" t="s">
        <v>85</v>
      </c>
      <c r="C497" s="115"/>
      <c r="D497" s="78" t="s">
        <v>85</v>
      </c>
      <c r="E497" s="79"/>
      <c r="F497" s="80"/>
      <c r="G497" s="80"/>
      <c r="H497" s="81" t="s">
        <v>85</v>
      </c>
      <c r="I497" s="81"/>
      <c r="J497" s="81" t="s">
        <v>85</v>
      </c>
      <c r="K497" s="81"/>
      <c r="L497" s="82" t="s">
        <v>85</v>
      </c>
      <c r="M497" s="83"/>
    </row>
    <row r="498" spans="1:13" s="84" customFormat="1" x14ac:dyDescent="0.25">
      <c r="A498" s="85">
        <v>481</v>
      </c>
      <c r="B498" s="78" t="s">
        <v>85</v>
      </c>
      <c r="C498" s="115"/>
      <c r="D498" s="78" t="s">
        <v>85</v>
      </c>
      <c r="E498" s="79"/>
      <c r="F498" s="80"/>
      <c r="G498" s="80"/>
      <c r="H498" s="81" t="s">
        <v>85</v>
      </c>
      <c r="I498" s="81"/>
      <c r="J498" s="81" t="s">
        <v>85</v>
      </c>
      <c r="K498" s="81"/>
      <c r="L498" s="82" t="s">
        <v>85</v>
      </c>
      <c r="M498" s="83"/>
    </row>
    <row r="499" spans="1:13" s="84" customFormat="1" x14ac:dyDescent="0.25">
      <c r="A499" s="85">
        <v>482</v>
      </c>
      <c r="B499" s="78" t="s">
        <v>85</v>
      </c>
      <c r="C499" s="115"/>
      <c r="D499" s="78" t="s">
        <v>85</v>
      </c>
      <c r="E499" s="79"/>
      <c r="F499" s="80"/>
      <c r="G499" s="80"/>
      <c r="H499" s="81" t="s">
        <v>85</v>
      </c>
      <c r="I499" s="81"/>
      <c r="J499" s="81" t="s">
        <v>85</v>
      </c>
      <c r="K499" s="81"/>
      <c r="L499" s="82" t="s">
        <v>85</v>
      </c>
      <c r="M499" s="83"/>
    </row>
    <row r="500" spans="1:13" s="84" customFormat="1" x14ac:dyDescent="0.25">
      <c r="A500" s="85">
        <v>483</v>
      </c>
      <c r="B500" s="78" t="s">
        <v>85</v>
      </c>
      <c r="C500" s="115"/>
      <c r="D500" s="78" t="s">
        <v>85</v>
      </c>
      <c r="E500" s="79"/>
      <c r="F500" s="80"/>
      <c r="G500" s="80"/>
      <c r="H500" s="81" t="s">
        <v>85</v>
      </c>
      <c r="I500" s="81"/>
      <c r="J500" s="81" t="s">
        <v>85</v>
      </c>
      <c r="K500" s="81"/>
      <c r="L500" s="82" t="s">
        <v>85</v>
      </c>
      <c r="M500" s="83"/>
    </row>
    <row r="501" spans="1:13" s="84" customFormat="1" x14ac:dyDescent="0.25">
      <c r="A501" s="85">
        <v>484</v>
      </c>
      <c r="B501" s="78" t="s">
        <v>85</v>
      </c>
      <c r="C501" s="115"/>
      <c r="D501" s="78" t="s">
        <v>85</v>
      </c>
      <c r="E501" s="79"/>
      <c r="F501" s="80"/>
      <c r="G501" s="80"/>
      <c r="H501" s="81" t="s">
        <v>85</v>
      </c>
      <c r="I501" s="81"/>
      <c r="J501" s="81" t="s">
        <v>85</v>
      </c>
      <c r="K501" s="81"/>
      <c r="L501" s="82" t="s">
        <v>85</v>
      </c>
      <c r="M501" s="83"/>
    </row>
    <row r="502" spans="1:13" s="84" customFormat="1" x14ac:dyDescent="0.25">
      <c r="A502" s="85">
        <v>485</v>
      </c>
      <c r="B502" s="78" t="s">
        <v>85</v>
      </c>
      <c r="C502" s="115"/>
      <c r="D502" s="78" t="s">
        <v>85</v>
      </c>
      <c r="E502" s="79"/>
      <c r="F502" s="80"/>
      <c r="G502" s="80"/>
      <c r="H502" s="81" t="s">
        <v>85</v>
      </c>
      <c r="I502" s="81"/>
      <c r="J502" s="81" t="s">
        <v>85</v>
      </c>
      <c r="K502" s="81"/>
      <c r="L502" s="82" t="s">
        <v>85</v>
      </c>
      <c r="M502" s="83"/>
    </row>
    <row r="503" spans="1:13" s="84" customFormat="1" x14ac:dyDescent="0.25">
      <c r="A503" s="85">
        <v>486</v>
      </c>
      <c r="B503" s="78" t="s">
        <v>85</v>
      </c>
      <c r="C503" s="115"/>
      <c r="D503" s="78" t="s">
        <v>85</v>
      </c>
      <c r="E503" s="79"/>
      <c r="F503" s="80"/>
      <c r="G503" s="80"/>
      <c r="H503" s="81" t="s">
        <v>85</v>
      </c>
      <c r="I503" s="81"/>
      <c r="J503" s="81" t="s">
        <v>85</v>
      </c>
      <c r="K503" s="81"/>
      <c r="L503" s="82" t="s">
        <v>85</v>
      </c>
      <c r="M503" s="83"/>
    </row>
    <row r="504" spans="1:13" s="84" customFormat="1" x14ac:dyDescent="0.25">
      <c r="A504" s="85">
        <v>487</v>
      </c>
      <c r="B504" s="78" t="s">
        <v>85</v>
      </c>
      <c r="C504" s="115"/>
      <c r="D504" s="78" t="s">
        <v>85</v>
      </c>
      <c r="E504" s="79"/>
      <c r="F504" s="80"/>
      <c r="G504" s="80"/>
      <c r="H504" s="81" t="s">
        <v>85</v>
      </c>
      <c r="I504" s="81"/>
      <c r="J504" s="81" t="s">
        <v>85</v>
      </c>
      <c r="K504" s="81"/>
      <c r="L504" s="82" t="s">
        <v>85</v>
      </c>
      <c r="M504" s="83"/>
    </row>
    <row r="505" spans="1:13" s="84" customFormat="1" x14ac:dyDescent="0.25">
      <c r="A505" s="85">
        <v>488</v>
      </c>
      <c r="B505" s="78" t="s">
        <v>85</v>
      </c>
      <c r="C505" s="115"/>
      <c r="D505" s="78" t="s">
        <v>85</v>
      </c>
      <c r="E505" s="79"/>
      <c r="F505" s="80"/>
      <c r="G505" s="80"/>
      <c r="H505" s="81" t="s">
        <v>85</v>
      </c>
      <c r="I505" s="81"/>
      <c r="J505" s="81" t="s">
        <v>85</v>
      </c>
      <c r="K505" s="81"/>
      <c r="L505" s="82" t="s">
        <v>85</v>
      </c>
      <c r="M505" s="83"/>
    </row>
    <row r="506" spans="1:13" s="84" customFormat="1" x14ac:dyDescent="0.25">
      <c r="A506" s="85">
        <v>489</v>
      </c>
      <c r="B506" s="78" t="s">
        <v>85</v>
      </c>
      <c r="C506" s="115"/>
      <c r="D506" s="78" t="s">
        <v>85</v>
      </c>
      <c r="E506" s="79"/>
      <c r="F506" s="80"/>
      <c r="G506" s="80"/>
      <c r="H506" s="81" t="s">
        <v>85</v>
      </c>
      <c r="I506" s="81"/>
      <c r="J506" s="81" t="s">
        <v>85</v>
      </c>
      <c r="K506" s="81"/>
      <c r="L506" s="82" t="s">
        <v>85</v>
      </c>
      <c r="M506" s="83"/>
    </row>
    <row r="507" spans="1:13" s="84" customFormat="1" x14ac:dyDescent="0.25">
      <c r="A507" s="85">
        <v>490</v>
      </c>
      <c r="B507" s="78" t="s">
        <v>85</v>
      </c>
      <c r="C507" s="115"/>
      <c r="D507" s="78" t="s">
        <v>85</v>
      </c>
      <c r="E507" s="79"/>
      <c r="F507" s="80"/>
      <c r="G507" s="80"/>
      <c r="H507" s="81" t="s">
        <v>85</v>
      </c>
      <c r="I507" s="81"/>
      <c r="J507" s="81" t="s">
        <v>85</v>
      </c>
      <c r="K507" s="81"/>
      <c r="L507" s="82" t="s">
        <v>85</v>
      </c>
      <c r="M507" s="83"/>
    </row>
    <row r="508" spans="1:13" s="84" customFormat="1" x14ac:dyDescent="0.25">
      <c r="A508" s="85">
        <v>491</v>
      </c>
      <c r="B508" s="78" t="s">
        <v>85</v>
      </c>
      <c r="C508" s="115"/>
      <c r="D508" s="78" t="s">
        <v>85</v>
      </c>
      <c r="E508" s="79"/>
      <c r="F508" s="80"/>
      <c r="G508" s="80"/>
      <c r="H508" s="81" t="s">
        <v>85</v>
      </c>
      <c r="I508" s="81"/>
      <c r="J508" s="81" t="s">
        <v>85</v>
      </c>
      <c r="K508" s="81"/>
      <c r="L508" s="82" t="s">
        <v>85</v>
      </c>
      <c r="M508" s="83"/>
    </row>
    <row r="509" spans="1:13" s="84" customFormat="1" x14ac:dyDescent="0.25">
      <c r="A509" s="85">
        <v>492</v>
      </c>
      <c r="B509" s="78" t="s">
        <v>85</v>
      </c>
      <c r="C509" s="115"/>
      <c r="D509" s="78" t="s">
        <v>85</v>
      </c>
      <c r="E509" s="79"/>
      <c r="F509" s="80"/>
      <c r="G509" s="80"/>
      <c r="H509" s="81" t="s">
        <v>85</v>
      </c>
      <c r="I509" s="81"/>
      <c r="J509" s="81" t="s">
        <v>85</v>
      </c>
      <c r="K509" s="81"/>
      <c r="L509" s="82" t="s">
        <v>85</v>
      </c>
      <c r="M509" s="83"/>
    </row>
    <row r="510" spans="1:13" s="84" customFormat="1" x14ac:dyDescent="0.25">
      <c r="A510" s="85">
        <v>493</v>
      </c>
      <c r="B510" s="78" t="s">
        <v>85</v>
      </c>
      <c r="C510" s="115"/>
      <c r="D510" s="78" t="s">
        <v>85</v>
      </c>
      <c r="E510" s="79"/>
      <c r="F510" s="80"/>
      <c r="G510" s="80"/>
      <c r="H510" s="81" t="s">
        <v>85</v>
      </c>
      <c r="I510" s="81"/>
      <c r="J510" s="81" t="s">
        <v>85</v>
      </c>
      <c r="K510" s="81"/>
      <c r="L510" s="82" t="s">
        <v>85</v>
      </c>
      <c r="M510" s="83"/>
    </row>
    <row r="511" spans="1:13" s="84" customFormat="1" x14ac:dyDescent="0.25">
      <c r="A511" s="85">
        <v>494</v>
      </c>
      <c r="B511" s="78" t="s">
        <v>85</v>
      </c>
      <c r="C511" s="115"/>
      <c r="D511" s="78" t="s">
        <v>85</v>
      </c>
      <c r="E511" s="79"/>
      <c r="F511" s="80"/>
      <c r="G511" s="80"/>
      <c r="H511" s="81" t="s">
        <v>85</v>
      </c>
      <c r="I511" s="81"/>
      <c r="J511" s="81" t="s">
        <v>85</v>
      </c>
      <c r="K511" s="81"/>
      <c r="L511" s="82" t="s">
        <v>85</v>
      </c>
      <c r="M511" s="83"/>
    </row>
    <row r="512" spans="1:13" s="84" customFormat="1" x14ac:dyDescent="0.25">
      <c r="A512" s="85">
        <v>495</v>
      </c>
      <c r="B512" s="78" t="s">
        <v>85</v>
      </c>
      <c r="C512" s="115"/>
      <c r="D512" s="78" t="s">
        <v>85</v>
      </c>
      <c r="E512" s="79"/>
      <c r="F512" s="80"/>
      <c r="G512" s="80"/>
      <c r="H512" s="81" t="s">
        <v>85</v>
      </c>
      <c r="I512" s="81"/>
      <c r="J512" s="81" t="s">
        <v>85</v>
      </c>
      <c r="K512" s="81"/>
      <c r="L512" s="82" t="s">
        <v>85</v>
      </c>
      <c r="M512" s="83"/>
    </row>
    <row r="513" spans="1:13" s="84" customFormat="1" x14ac:dyDescent="0.25">
      <c r="A513" s="85">
        <v>496</v>
      </c>
      <c r="B513" s="78" t="s">
        <v>85</v>
      </c>
      <c r="C513" s="115"/>
      <c r="D513" s="78" t="s">
        <v>85</v>
      </c>
      <c r="E513" s="79"/>
      <c r="F513" s="80"/>
      <c r="G513" s="80"/>
      <c r="H513" s="81" t="s">
        <v>85</v>
      </c>
      <c r="I513" s="81"/>
      <c r="J513" s="81" t="s">
        <v>85</v>
      </c>
      <c r="K513" s="81"/>
      <c r="L513" s="82" t="s">
        <v>85</v>
      </c>
      <c r="M513" s="83"/>
    </row>
    <row r="514" spans="1:13" s="84" customFormat="1" x14ac:dyDescent="0.25">
      <c r="A514" s="85">
        <v>497</v>
      </c>
      <c r="B514" s="78" t="s">
        <v>85</v>
      </c>
      <c r="C514" s="115"/>
      <c r="D514" s="78" t="s">
        <v>85</v>
      </c>
      <c r="E514" s="79"/>
      <c r="F514" s="80"/>
      <c r="G514" s="80"/>
      <c r="H514" s="81" t="s">
        <v>85</v>
      </c>
      <c r="I514" s="81"/>
      <c r="J514" s="81" t="s">
        <v>85</v>
      </c>
      <c r="K514" s="81"/>
      <c r="L514" s="82" t="s">
        <v>85</v>
      </c>
      <c r="M514" s="83"/>
    </row>
    <row r="515" spans="1:13" s="84" customFormat="1" x14ac:dyDescent="0.25">
      <c r="A515" s="85">
        <v>498</v>
      </c>
      <c r="B515" s="78" t="s">
        <v>85</v>
      </c>
      <c r="C515" s="115"/>
      <c r="D515" s="78" t="s">
        <v>85</v>
      </c>
      <c r="E515" s="79"/>
      <c r="F515" s="80"/>
      <c r="G515" s="80"/>
      <c r="H515" s="81" t="s">
        <v>85</v>
      </c>
      <c r="I515" s="81"/>
      <c r="J515" s="81" t="s">
        <v>85</v>
      </c>
      <c r="K515" s="81"/>
      <c r="L515" s="82" t="s">
        <v>85</v>
      </c>
      <c r="M515" s="83"/>
    </row>
    <row r="516" spans="1:13" s="84" customFormat="1" x14ac:dyDescent="0.25">
      <c r="A516" s="85">
        <v>499</v>
      </c>
      <c r="B516" s="78" t="s">
        <v>85</v>
      </c>
      <c r="C516" s="115"/>
      <c r="D516" s="78" t="s">
        <v>85</v>
      </c>
      <c r="E516" s="79"/>
      <c r="F516" s="80"/>
      <c r="G516" s="80"/>
      <c r="H516" s="81" t="s">
        <v>85</v>
      </c>
      <c r="I516" s="81"/>
      <c r="J516" s="81" t="s">
        <v>85</v>
      </c>
      <c r="K516" s="81"/>
      <c r="L516" s="82" t="s">
        <v>85</v>
      </c>
      <c r="M516" s="83"/>
    </row>
    <row r="517" spans="1:13" s="84" customFormat="1" x14ac:dyDescent="0.25">
      <c r="A517" s="85">
        <v>500</v>
      </c>
      <c r="B517" s="78" t="s">
        <v>85</v>
      </c>
      <c r="C517" s="115"/>
      <c r="D517" s="78" t="s">
        <v>85</v>
      </c>
      <c r="E517" s="79"/>
      <c r="F517" s="80"/>
      <c r="G517" s="80"/>
      <c r="H517" s="81" t="s">
        <v>85</v>
      </c>
      <c r="I517" s="81"/>
      <c r="J517" s="81" t="s">
        <v>85</v>
      </c>
      <c r="K517" s="81"/>
      <c r="L517" s="82" t="s">
        <v>85</v>
      </c>
      <c r="M517" s="83"/>
    </row>
    <row r="518" spans="1:13" s="84" customFormat="1" x14ac:dyDescent="0.25">
      <c r="A518" s="85">
        <v>501</v>
      </c>
      <c r="B518" s="78" t="s">
        <v>85</v>
      </c>
      <c r="C518" s="115"/>
      <c r="D518" s="78" t="s">
        <v>85</v>
      </c>
      <c r="E518" s="79"/>
      <c r="F518" s="80"/>
      <c r="G518" s="80"/>
      <c r="H518" s="81" t="s">
        <v>85</v>
      </c>
      <c r="I518" s="81"/>
      <c r="J518" s="81" t="s">
        <v>85</v>
      </c>
      <c r="K518" s="81"/>
      <c r="L518" s="82" t="s">
        <v>85</v>
      </c>
      <c r="M518" s="83"/>
    </row>
    <row r="519" spans="1:13" s="84" customFormat="1" x14ac:dyDescent="0.25">
      <c r="A519" s="85">
        <v>502</v>
      </c>
      <c r="B519" s="78" t="s">
        <v>85</v>
      </c>
      <c r="C519" s="115"/>
      <c r="D519" s="78" t="s">
        <v>85</v>
      </c>
      <c r="E519" s="79"/>
      <c r="F519" s="80"/>
      <c r="G519" s="80"/>
      <c r="H519" s="81" t="s">
        <v>85</v>
      </c>
      <c r="I519" s="81"/>
      <c r="J519" s="81" t="s">
        <v>85</v>
      </c>
      <c r="K519" s="81"/>
      <c r="L519" s="82" t="s">
        <v>85</v>
      </c>
      <c r="M519" s="83"/>
    </row>
    <row r="520" spans="1:13" s="84" customFormat="1" x14ac:dyDescent="0.25">
      <c r="A520" s="85">
        <v>503</v>
      </c>
      <c r="B520" s="78" t="s">
        <v>85</v>
      </c>
      <c r="C520" s="115"/>
      <c r="D520" s="78" t="s">
        <v>85</v>
      </c>
      <c r="E520" s="79"/>
      <c r="F520" s="80"/>
      <c r="G520" s="80"/>
      <c r="H520" s="81" t="s">
        <v>85</v>
      </c>
      <c r="I520" s="81"/>
      <c r="J520" s="81" t="s">
        <v>85</v>
      </c>
      <c r="K520" s="81"/>
      <c r="L520" s="82" t="s">
        <v>85</v>
      </c>
      <c r="M520" s="83"/>
    </row>
    <row r="521" spans="1:13" s="84" customFormat="1" x14ac:dyDescent="0.25">
      <c r="A521" s="85">
        <v>504</v>
      </c>
      <c r="B521" s="78" t="s">
        <v>85</v>
      </c>
      <c r="C521" s="115"/>
      <c r="D521" s="78" t="s">
        <v>85</v>
      </c>
      <c r="E521" s="79"/>
      <c r="F521" s="80"/>
      <c r="G521" s="80"/>
      <c r="H521" s="81" t="s">
        <v>85</v>
      </c>
      <c r="I521" s="81"/>
      <c r="J521" s="81" t="s">
        <v>85</v>
      </c>
      <c r="K521" s="81"/>
      <c r="L521" s="82" t="s">
        <v>85</v>
      </c>
      <c r="M521" s="83"/>
    </row>
    <row r="522" spans="1:13" s="84" customFormat="1" x14ac:dyDescent="0.25">
      <c r="A522" s="85">
        <v>505</v>
      </c>
      <c r="B522" s="78" t="s">
        <v>85</v>
      </c>
      <c r="C522" s="115"/>
      <c r="D522" s="78" t="s">
        <v>85</v>
      </c>
      <c r="E522" s="79"/>
      <c r="F522" s="80"/>
      <c r="G522" s="80"/>
      <c r="H522" s="81" t="s">
        <v>85</v>
      </c>
      <c r="I522" s="81"/>
      <c r="J522" s="81" t="s">
        <v>85</v>
      </c>
      <c r="K522" s="81"/>
      <c r="L522" s="82" t="s">
        <v>85</v>
      </c>
      <c r="M522" s="83"/>
    </row>
    <row r="523" spans="1:13" s="84" customFormat="1" x14ac:dyDescent="0.25">
      <c r="A523" s="85">
        <v>506</v>
      </c>
      <c r="B523" s="78" t="s">
        <v>85</v>
      </c>
      <c r="C523" s="115"/>
      <c r="D523" s="78" t="s">
        <v>85</v>
      </c>
      <c r="E523" s="79"/>
      <c r="F523" s="80"/>
      <c r="G523" s="80"/>
      <c r="H523" s="81" t="s">
        <v>85</v>
      </c>
      <c r="I523" s="81"/>
      <c r="J523" s="81" t="s">
        <v>85</v>
      </c>
      <c r="K523" s="81"/>
      <c r="L523" s="82" t="s">
        <v>85</v>
      </c>
      <c r="M523" s="83"/>
    </row>
    <row r="524" spans="1:13" s="84" customFormat="1" x14ac:dyDescent="0.25">
      <c r="A524" s="85">
        <v>507</v>
      </c>
      <c r="B524" s="78" t="s">
        <v>85</v>
      </c>
      <c r="C524" s="115"/>
      <c r="D524" s="78" t="s">
        <v>85</v>
      </c>
      <c r="E524" s="79"/>
      <c r="F524" s="80"/>
      <c r="G524" s="80"/>
      <c r="H524" s="81" t="s">
        <v>85</v>
      </c>
      <c r="I524" s="81"/>
      <c r="J524" s="81" t="s">
        <v>85</v>
      </c>
      <c r="K524" s="81"/>
      <c r="L524" s="82" t="s">
        <v>85</v>
      </c>
      <c r="M524" s="83"/>
    </row>
    <row r="525" spans="1:13" s="84" customFormat="1" x14ac:dyDescent="0.25">
      <c r="A525" s="85">
        <v>508</v>
      </c>
      <c r="B525" s="78" t="s">
        <v>85</v>
      </c>
      <c r="C525" s="115"/>
      <c r="D525" s="78" t="s">
        <v>85</v>
      </c>
      <c r="E525" s="79"/>
      <c r="F525" s="80"/>
      <c r="G525" s="80"/>
      <c r="H525" s="81" t="s">
        <v>85</v>
      </c>
      <c r="I525" s="81"/>
      <c r="J525" s="81" t="s">
        <v>85</v>
      </c>
      <c r="K525" s="81"/>
      <c r="L525" s="82" t="s">
        <v>85</v>
      </c>
      <c r="M525" s="83"/>
    </row>
    <row r="526" spans="1:13" s="84" customFormat="1" x14ac:dyDescent="0.25">
      <c r="A526" s="85">
        <v>509</v>
      </c>
      <c r="B526" s="78" t="s">
        <v>85</v>
      </c>
      <c r="C526" s="115"/>
      <c r="D526" s="78" t="s">
        <v>85</v>
      </c>
      <c r="E526" s="79"/>
      <c r="F526" s="80"/>
      <c r="G526" s="80"/>
      <c r="H526" s="81" t="s">
        <v>85</v>
      </c>
      <c r="I526" s="81"/>
      <c r="J526" s="81" t="s">
        <v>85</v>
      </c>
      <c r="K526" s="81"/>
      <c r="L526" s="82" t="s">
        <v>85</v>
      </c>
      <c r="M526" s="83"/>
    </row>
    <row r="527" spans="1:13" s="84" customFormat="1" x14ac:dyDescent="0.25">
      <c r="A527" s="85">
        <v>510</v>
      </c>
      <c r="B527" s="78" t="s">
        <v>85</v>
      </c>
      <c r="C527" s="115"/>
      <c r="D527" s="78" t="s">
        <v>85</v>
      </c>
      <c r="E527" s="79"/>
      <c r="F527" s="80"/>
      <c r="G527" s="80"/>
      <c r="H527" s="81" t="s">
        <v>85</v>
      </c>
      <c r="I527" s="81"/>
      <c r="J527" s="81" t="s">
        <v>85</v>
      </c>
      <c r="K527" s="81"/>
      <c r="L527" s="82" t="s">
        <v>85</v>
      </c>
      <c r="M527" s="83"/>
    </row>
    <row r="528" spans="1:13" s="84" customFormat="1" x14ac:dyDescent="0.25">
      <c r="A528" s="85">
        <v>511</v>
      </c>
      <c r="B528" s="78" t="s">
        <v>85</v>
      </c>
      <c r="C528" s="115"/>
      <c r="D528" s="78" t="s">
        <v>85</v>
      </c>
      <c r="E528" s="79"/>
      <c r="F528" s="80"/>
      <c r="G528" s="80"/>
      <c r="H528" s="81" t="s">
        <v>85</v>
      </c>
      <c r="I528" s="81"/>
      <c r="J528" s="81" t="s">
        <v>85</v>
      </c>
      <c r="K528" s="81"/>
      <c r="L528" s="82" t="s">
        <v>85</v>
      </c>
      <c r="M528" s="83"/>
    </row>
    <row r="529" spans="1:13" s="84" customFormat="1" x14ac:dyDescent="0.25">
      <c r="A529" s="85">
        <v>512</v>
      </c>
      <c r="B529" s="78" t="s">
        <v>85</v>
      </c>
      <c r="C529" s="115"/>
      <c r="D529" s="78" t="s">
        <v>85</v>
      </c>
      <c r="E529" s="79"/>
      <c r="F529" s="80"/>
      <c r="G529" s="80"/>
      <c r="H529" s="81" t="s">
        <v>85</v>
      </c>
      <c r="I529" s="81"/>
      <c r="J529" s="81" t="s">
        <v>85</v>
      </c>
      <c r="K529" s="81"/>
      <c r="L529" s="82" t="s">
        <v>85</v>
      </c>
      <c r="M529" s="83"/>
    </row>
    <row r="530" spans="1:13" s="84" customFormat="1" x14ac:dyDescent="0.25">
      <c r="A530" s="85">
        <v>513</v>
      </c>
      <c r="B530" s="78" t="s">
        <v>85</v>
      </c>
      <c r="C530" s="115"/>
      <c r="D530" s="78" t="s">
        <v>85</v>
      </c>
      <c r="E530" s="79"/>
      <c r="F530" s="80"/>
      <c r="G530" s="80"/>
      <c r="H530" s="81" t="s">
        <v>85</v>
      </c>
      <c r="I530" s="81"/>
      <c r="J530" s="81" t="s">
        <v>85</v>
      </c>
      <c r="K530" s="81"/>
      <c r="L530" s="82" t="s">
        <v>85</v>
      </c>
      <c r="M530" s="83"/>
    </row>
    <row r="531" spans="1:13" s="84" customFormat="1" x14ac:dyDescent="0.25">
      <c r="A531" s="85">
        <v>514</v>
      </c>
      <c r="B531" s="78" t="s">
        <v>85</v>
      </c>
      <c r="C531" s="115"/>
      <c r="D531" s="78" t="s">
        <v>85</v>
      </c>
      <c r="E531" s="79"/>
      <c r="F531" s="80"/>
      <c r="G531" s="80"/>
      <c r="H531" s="81" t="s">
        <v>85</v>
      </c>
      <c r="I531" s="81"/>
      <c r="J531" s="81" t="s">
        <v>85</v>
      </c>
      <c r="K531" s="81"/>
      <c r="L531" s="82" t="s">
        <v>85</v>
      </c>
      <c r="M531" s="83"/>
    </row>
    <row r="532" spans="1:13" s="84" customFormat="1" x14ac:dyDescent="0.25">
      <c r="A532" s="85">
        <v>515</v>
      </c>
      <c r="B532" s="78" t="s">
        <v>85</v>
      </c>
      <c r="C532" s="115"/>
      <c r="D532" s="78" t="s">
        <v>85</v>
      </c>
      <c r="E532" s="79"/>
      <c r="F532" s="80"/>
      <c r="G532" s="80"/>
      <c r="H532" s="81" t="s">
        <v>85</v>
      </c>
      <c r="I532" s="81"/>
      <c r="J532" s="81" t="s">
        <v>85</v>
      </c>
      <c r="K532" s="81"/>
      <c r="L532" s="82" t="s">
        <v>85</v>
      </c>
      <c r="M532" s="83"/>
    </row>
    <row r="533" spans="1:13" s="84" customFormat="1" x14ac:dyDescent="0.25">
      <c r="A533" s="85">
        <v>516</v>
      </c>
      <c r="B533" s="78" t="s">
        <v>85</v>
      </c>
      <c r="C533" s="115"/>
      <c r="D533" s="78" t="s">
        <v>85</v>
      </c>
      <c r="E533" s="79"/>
      <c r="F533" s="80"/>
      <c r="G533" s="80"/>
      <c r="H533" s="81" t="s">
        <v>85</v>
      </c>
      <c r="I533" s="81"/>
      <c r="J533" s="81" t="s">
        <v>85</v>
      </c>
      <c r="K533" s="81"/>
      <c r="L533" s="82" t="s">
        <v>85</v>
      </c>
      <c r="M533" s="83"/>
    </row>
    <row r="534" spans="1:13" s="84" customFormat="1" x14ac:dyDescent="0.25">
      <c r="A534" s="85">
        <v>517</v>
      </c>
      <c r="B534" s="78" t="s">
        <v>85</v>
      </c>
      <c r="C534" s="115"/>
      <c r="D534" s="78" t="s">
        <v>85</v>
      </c>
      <c r="E534" s="79"/>
      <c r="F534" s="80"/>
      <c r="G534" s="80"/>
      <c r="H534" s="81" t="s">
        <v>85</v>
      </c>
      <c r="I534" s="81"/>
      <c r="J534" s="81" t="s">
        <v>85</v>
      </c>
      <c r="K534" s="81"/>
      <c r="L534" s="82" t="s">
        <v>85</v>
      </c>
      <c r="M534" s="83"/>
    </row>
    <row r="535" spans="1:13" s="84" customFormat="1" x14ac:dyDescent="0.25">
      <c r="A535" s="85">
        <v>518</v>
      </c>
      <c r="B535" s="78" t="s">
        <v>85</v>
      </c>
      <c r="C535" s="115"/>
      <c r="D535" s="78" t="s">
        <v>85</v>
      </c>
      <c r="E535" s="79"/>
      <c r="F535" s="80"/>
      <c r="G535" s="80"/>
      <c r="H535" s="81" t="s">
        <v>85</v>
      </c>
      <c r="I535" s="81"/>
      <c r="J535" s="81" t="s">
        <v>85</v>
      </c>
      <c r="K535" s="81"/>
      <c r="L535" s="82" t="s">
        <v>85</v>
      </c>
      <c r="M535" s="83"/>
    </row>
    <row r="536" spans="1:13" s="84" customFormat="1" x14ac:dyDescent="0.25">
      <c r="A536" s="85">
        <v>519</v>
      </c>
      <c r="B536" s="78" t="s">
        <v>85</v>
      </c>
      <c r="C536" s="115"/>
      <c r="D536" s="78" t="s">
        <v>85</v>
      </c>
      <c r="E536" s="79"/>
      <c r="F536" s="80"/>
      <c r="G536" s="80"/>
      <c r="H536" s="81" t="s">
        <v>85</v>
      </c>
      <c r="I536" s="81"/>
      <c r="J536" s="81" t="s">
        <v>85</v>
      </c>
      <c r="K536" s="81"/>
      <c r="L536" s="82" t="s">
        <v>85</v>
      </c>
      <c r="M536" s="83"/>
    </row>
    <row r="537" spans="1:13" s="84" customFormat="1" x14ac:dyDescent="0.25">
      <c r="A537" s="85">
        <v>520</v>
      </c>
      <c r="B537" s="78" t="s">
        <v>85</v>
      </c>
      <c r="C537" s="115"/>
      <c r="D537" s="78" t="s">
        <v>85</v>
      </c>
      <c r="E537" s="79"/>
      <c r="F537" s="80"/>
      <c r="G537" s="80"/>
      <c r="H537" s="81" t="s">
        <v>85</v>
      </c>
      <c r="I537" s="81"/>
      <c r="J537" s="81" t="s">
        <v>85</v>
      </c>
      <c r="K537" s="81"/>
      <c r="L537" s="82" t="s">
        <v>85</v>
      </c>
      <c r="M537" s="83"/>
    </row>
    <row r="538" spans="1:13" s="84" customFormat="1" x14ac:dyDescent="0.25">
      <c r="A538" s="85">
        <v>521</v>
      </c>
      <c r="B538" s="78" t="s">
        <v>85</v>
      </c>
      <c r="C538" s="115"/>
      <c r="D538" s="78" t="s">
        <v>85</v>
      </c>
      <c r="E538" s="79"/>
      <c r="F538" s="80"/>
      <c r="G538" s="80"/>
      <c r="H538" s="81" t="s">
        <v>85</v>
      </c>
      <c r="I538" s="81"/>
      <c r="J538" s="81" t="s">
        <v>85</v>
      </c>
      <c r="K538" s="81"/>
      <c r="L538" s="82" t="s">
        <v>85</v>
      </c>
      <c r="M538" s="83"/>
    </row>
    <row r="539" spans="1:13" s="84" customFormat="1" x14ac:dyDescent="0.25">
      <c r="A539" s="85">
        <v>522</v>
      </c>
      <c r="B539" s="78" t="s">
        <v>85</v>
      </c>
      <c r="C539" s="115"/>
      <c r="D539" s="78" t="s">
        <v>85</v>
      </c>
      <c r="E539" s="79"/>
      <c r="F539" s="80"/>
      <c r="G539" s="80"/>
      <c r="H539" s="81" t="s">
        <v>85</v>
      </c>
      <c r="I539" s="81"/>
      <c r="J539" s="81" t="s">
        <v>85</v>
      </c>
      <c r="K539" s="81"/>
      <c r="L539" s="82" t="s">
        <v>85</v>
      </c>
      <c r="M539" s="83"/>
    </row>
    <row r="540" spans="1:13" s="84" customFormat="1" x14ac:dyDescent="0.25">
      <c r="A540" s="85">
        <v>523</v>
      </c>
      <c r="B540" s="78" t="s">
        <v>85</v>
      </c>
      <c r="C540" s="115"/>
      <c r="D540" s="78" t="s">
        <v>85</v>
      </c>
      <c r="E540" s="79"/>
      <c r="F540" s="80"/>
      <c r="G540" s="80"/>
      <c r="H540" s="81" t="s">
        <v>85</v>
      </c>
      <c r="I540" s="81"/>
      <c r="J540" s="81" t="s">
        <v>85</v>
      </c>
      <c r="K540" s="81"/>
      <c r="L540" s="82" t="s">
        <v>85</v>
      </c>
      <c r="M540" s="83"/>
    </row>
    <row r="541" spans="1:13" s="84" customFormat="1" x14ac:dyDescent="0.25">
      <c r="A541" s="85">
        <v>524</v>
      </c>
      <c r="B541" s="78" t="s">
        <v>85</v>
      </c>
      <c r="C541" s="115"/>
      <c r="D541" s="78" t="s">
        <v>85</v>
      </c>
      <c r="E541" s="79"/>
      <c r="F541" s="80"/>
      <c r="G541" s="80"/>
      <c r="H541" s="81" t="s">
        <v>85</v>
      </c>
      <c r="I541" s="81"/>
      <c r="J541" s="81" t="s">
        <v>85</v>
      </c>
      <c r="K541" s="81"/>
      <c r="L541" s="82" t="s">
        <v>85</v>
      </c>
      <c r="M541" s="83"/>
    </row>
    <row r="542" spans="1:13" s="84" customFormat="1" x14ac:dyDescent="0.25">
      <c r="A542" s="85">
        <v>525</v>
      </c>
      <c r="B542" s="78" t="s">
        <v>85</v>
      </c>
      <c r="C542" s="115"/>
      <c r="D542" s="78" t="s">
        <v>85</v>
      </c>
      <c r="E542" s="79"/>
      <c r="F542" s="80"/>
      <c r="G542" s="80"/>
      <c r="H542" s="81" t="s">
        <v>85</v>
      </c>
      <c r="I542" s="81"/>
      <c r="J542" s="81" t="s">
        <v>85</v>
      </c>
      <c r="K542" s="81"/>
      <c r="L542" s="82" t="s">
        <v>85</v>
      </c>
      <c r="M542" s="83"/>
    </row>
    <row r="543" spans="1:13" s="84" customFormat="1" x14ac:dyDescent="0.25">
      <c r="A543" s="85">
        <v>526</v>
      </c>
      <c r="B543" s="78" t="s">
        <v>85</v>
      </c>
      <c r="C543" s="115"/>
      <c r="D543" s="78" t="s">
        <v>85</v>
      </c>
      <c r="E543" s="79"/>
      <c r="F543" s="80"/>
      <c r="G543" s="80"/>
      <c r="H543" s="81" t="s">
        <v>85</v>
      </c>
      <c r="I543" s="81"/>
      <c r="J543" s="81" t="s">
        <v>85</v>
      </c>
      <c r="K543" s="81"/>
      <c r="L543" s="82" t="s">
        <v>85</v>
      </c>
      <c r="M543" s="83"/>
    </row>
    <row r="544" spans="1:13" s="84" customFormat="1" x14ac:dyDescent="0.25">
      <c r="A544" s="85">
        <v>527</v>
      </c>
      <c r="B544" s="78" t="s">
        <v>85</v>
      </c>
      <c r="C544" s="115"/>
      <c r="D544" s="78" t="s">
        <v>85</v>
      </c>
      <c r="E544" s="79"/>
      <c r="F544" s="80"/>
      <c r="G544" s="80"/>
      <c r="H544" s="81" t="s">
        <v>85</v>
      </c>
      <c r="I544" s="81"/>
      <c r="J544" s="81" t="s">
        <v>85</v>
      </c>
      <c r="K544" s="81"/>
      <c r="L544" s="82" t="s">
        <v>85</v>
      </c>
      <c r="M544" s="83"/>
    </row>
    <row r="545" spans="1:13" s="84" customFormat="1" x14ac:dyDescent="0.25">
      <c r="A545" s="85">
        <v>528</v>
      </c>
      <c r="B545" s="78" t="s">
        <v>85</v>
      </c>
      <c r="C545" s="115"/>
      <c r="D545" s="78" t="s">
        <v>85</v>
      </c>
      <c r="E545" s="79"/>
      <c r="F545" s="80"/>
      <c r="G545" s="80"/>
      <c r="H545" s="81" t="s">
        <v>85</v>
      </c>
      <c r="I545" s="81"/>
      <c r="J545" s="81" t="s">
        <v>85</v>
      </c>
      <c r="K545" s="81"/>
      <c r="L545" s="82" t="s">
        <v>85</v>
      </c>
      <c r="M545" s="83"/>
    </row>
    <row r="546" spans="1:13" s="84" customFormat="1" x14ac:dyDescent="0.25">
      <c r="A546" s="85">
        <v>529</v>
      </c>
      <c r="B546" s="78" t="s">
        <v>85</v>
      </c>
      <c r="C546" s="115"/>
      <c r="D546" s="78" t="s">
        <v>85</v>
      </c>
      <c r="E546" s="79"/>
      <c r="F546" s="80"/>
      <c r="G546" s="80"/>
      <c r="H546" s="81" t="s">
        <v>85</v>
      </c>
      <c r="I546" s="81"/>
      <c r="J546" s="81" t="s">
        <v>85</v>
      </c>
      <c r="K546" s="81"/>
      <c r="L546" s="82" t="s">
        <v>85</v>
      </c>
      <c r="M546" s="83"/>
    </row>
    <row r="547" spans="1:13" s="84" customFormat="1" x14ac:dyDescent="0.25">
      <c r="A547" s="85">
        <v>530</v>
      </c>
      <c r="B547" s="78" t="s">
        <v>85</v>
      </c>
      <c r="C547" s="115"/>
      <c r="D547" s="78" t="s">
        <v>85</v>
      </c>
      <c r="E547" s="79"/>
      <c r="F547" s="80"/>
      <c r="G547" s="80"/>
      <c r="H547" s="81" t="s">
        <v>85</v>
      </c>
      <c r="I547" s="81"/>
      <c r="J547" s="81" t="s">
        <v>85</v>
      </c>
      <c r="K547" s="81"/>
      <c r="L547" s="82" t="s">
        <v>85</v>
      </c>
      <c r="M547" s="83"/>
    </row>
    <row r="548" spans="1:13" s="84" customFormat="1" x14ac:dyDescent="0.25">
      <c r="A548" s="85">
        <v>531</v>
      </c>
      <c r="B548" s="78" t="s">
        <v>85</v>
      </c>
      <c r="C548" s="115"/>
      <c r="D548" s="78" t="s">
        <v>85</v>
      </c>
      <c r="E548" s="79"/>
      <c r="F548" s="80"/>
      <c r="G548" s="80"/>
      <c r="H548" s="81" t="s">
        <v>85</v>
      </c>
      <c r="I548" s="81"/>
      <c r="J548" s="81" t="s">
        <v>85</v>
      </c>
      <c r="K548" s="81"/>
      <c r="L548" s="82" t="s">
        <v>85</v>
      </c>
      <c r="M548" s="83"/>
    </row>
    <row r="549" spans="1:13" s="84" customFormat="1" x14ac:dyDescent="0.25">
      <c r="A549" s="85">
        <v>532</v>
      </c>
      <c r="B549" s="78" t="s">
        <v>85</v>
      </c>
      <c r="C549" s="115"/>
      <c r="D549" s="78" t="s">
        <v>85</v>
      </c>
      <c r="E549" s="79"/>
      <c r="F549" s="80"/>
      <c r="G549" s="80"/>
      <c r="H549" s="81" t="s">
        <v>85</v>
      </c>
      <c r="I549" s="81"/>
      <c r="J549" s="81" t="s">
        <v>85</v>
      </c>
      <c r="K549" s="81"/>
      <c r="L549" s="82" t="s">
        <v>85</v>
      </c>
      <c r="M549" s="83"/>
    </row>
    <row r="550" spans="1:13" s="84" customFormat="1" x14ac:dyDescent="0.25">
      <c r="A550" s="85">
        <v>533</v>
      </c>
      <c r="B550" s="78" t="s">
        <v>85</v>
      </c>
      <c r="C550" s="115"/>
      <c r="D550" s="78" t="s">
        <v>85</v>
      </c>
      <c r="E550" s="79"/>
      <c r="F550" s="80"/>
      <c r="G550" s="80"/>
      <c r="H550" s="81" t="s">
        <v>85</v>
      </c>
      <c r="I550" s="81"/>
      <c r="J550" s="81" t="s">
        <v>85</v>
      </c>
      <c r="K550" s="81"/>
      <c r="L550" s="82" t="s">
        <v>85</v>
      </c>
      <c r="M550" s="83"/>
    </row>
    <row r="551" spans="1:13" s="84" customFormat="1" x14ac:dyDescent="0.25">
      <c r="A551" s="85">
        <v>534</v>
      </c>
      <c r="B551" s="78" t="s">
        <v>85</v>
      </c>
      <c r="C551" s="115"/>
      <c r="D551" s="78" t="s">
        <v>85</v>
      </c>
      <c r="E551" s="79"/>
      <c r="F551" s="80"/>
      <c r="G551" s="80"/>
      <c r="H551" s="81" t="s">
        <v>85</v>
      </c>
      <c r="I551" s="81"/>
      <c r="J551" s="81" t="s">
        <v>85</v>
      </c>
      <c r="K551" s="81"/>
      <c r="L551" s="82" t="s">
        <v>85</v>
      </c>
      <c r="M551" s="83"/>
    </row>
    <row r="552" spans="1:13" s="84" customFormat="1" x14ac:dyDescent="0.25">
      <c r="A552" s="85">
        <v>535</v>
      </c>
      <c r="B552" s="78" t="s">
        <v>85</v>
      </c>
      <c r="C552" s="115"/>
      <c r="D552" s="78" t="s">
        <v>85</v>
      </c>
      <c r="E552" s="79"/>
      <c r="F552" s="80"/>
      <c r="G552" s="80"/>
      <c r="H552" s="81" t="s">
        <v>85</v>
      </c>
      <c r="I552" s="81"/>
      <c r="J552" s="81" t="s">
        <v>85</v>
      </c>
      <c r="K552" s="81"/>
      <c r="L552" s="82" t="s">
        <v>85</v>
      </c>
      <c r="M552" s="83"/>
    </row>
    <row r="553" spans="1:13" s="84" customFormat="1" x14ac:dyDescent="0.25">
      <c r="A553" s="85">
        <v>536</v>
      </c>
      <c r="B553" s="78" t="s">
        <v>85</v>
      </c>
      <c r="C553" s="115"/>
      <c r="D553" s="78" t="s">
        <v>85</v>
      </c>
      <c r="E553" s="79"/>
      <c r="F553" s="80"/>
      <c r="G553" s="80"/>
      <c r="H553" s="81" t="s">
        <v>85</v>
      </c>
      <c r="I553" s="81"/>
      <c r="J553" s="81" t="s">
        <v>85</v>
      </c>
      <c r="K553" s="81"/>
      <c r="L553" s="82" t="s">
        <v>85</v>
      </c>
      <c r="M553" s="83"/>
    </row>
    <row r="554" spans="1:13" s="84" customFormat="1" x14ac:dyDescent="0.25">
      <c r="A554" s="85">
        <v>537</v>
      </c>
      <c r="B554" s="78" t="s">
        <v>85</v>
      </c>
      <c r="C554" s="115"/>
      <c r="D554" s="78" t="s">
        <v>85</v>
      </c>
      <c r="E554" s="79"/>
      <c r="F554" s="80"/>
      <c r="G554" s="80"/>
      <c r="H554" s="81" t="s">
        <v>85</v>
      </c>
      <c r="I554" s="81"/>
      <c r="J554" s="81" t="s">
        <v>85</v>
      </c>
      <c r="K554" s="81"/>
      <c r="L554" s="82" t="s">
        <v>85</v>
      </c>
      <c r="M554" s="83"/>
    </row>
    <row r="555" spans="1:13" s="84" customFormat="1" x14ac:dyDescent="0.25">
      <c r="A555" s="85">
        <v>538</v>
      </c>
      <c r="B555" s="78" t="s">
        <v>85</v>
      </c>
      <c r="C555" s="115"/>
      <c r="D555" s="78" t="s">
        <v>85</v>
      </c>
      <c r="E555" s="79"/>
      <c r="F555" s="80"/>
      <c r="G555" s="80"/>
      <c r="H555" s="81" t="s">
        <v>85</v>
      </c>
      <c r="I555" s="81"/>
      <c r="J555" s="81" t="s">
        <v>85</v>
      </c>
      <c r="K555" s="81"/>
      <c r="L555" s="82" t="s">
        <v>85</v>
      </c>
      <c r="M555" s="83"/>
    </row>
    <row r="556" spans="1:13" s="84" customFormat="1" x14ac:dyDescent="0.25">
      <c r="A556" s="85">
        <v>539</v>
      </c>
      <c r="B556" s="78" t="s">
        <v>85</v>
      </c>
      <c r="C556" s="115"/>
      <c r="D556" s="78" t="s">
        <v>85</v>
      </c>
      <c r="E556" s="79"/>
      <c r="F556" s="80"/>
      <c r="G556" s="80"/>
      <c r="H556" s="81" t="s">
        <v>85</v>
      </c>
      <c r="I556" s="81"/>
      <c r="J556" s="81" t="s">
        <v>85</v>
      </c>
      <c r="K556" s="81"/>
      <c r="L556" s="82" t="s">
        <v>85</v>
      </c>
      <c r="M556" s="83"/>
    </row>
    <row r="557" spans="1:13" s="84" customFormat="1" x14ac:dyDescent="0.25">
      <c r="A557" s="85">
        <v>540</v>
      </c>
      <c r="B557" s="78" t="s">
        <v>85</v>
      </c>
      <c r="C557" s="115"/>
      <c r="D557" s="78" t="s">
        <v>85</v>
      </c>
      <c r="E557" s="79"/>
      <c r="F557" s="80"/>
      <c r="G557" s="80"/>
      <c r="H557" s="81" t="s">
        <v>85</v>
      </c>
      <c r="I557" s="81"/>
      <c r="J557" s="81" t="s">
        <v>85</v>
      </c>
      <c r="K557" s="81"/>
      <c r="L557" s="82" t="s">
        <v>85</v>
      </c>
      <c r="M557" s="83"/>
    </row>
    <row r="558" spans="1:13" s="84" customFormat="1" x14ac:dyDescent="0.25">
      <c r="A558" s="85">
        <v>541</v>
      </c>
      <c r="B558" s="78" t="s">
        <v>85</v>
      </c>
      <c r="C558" s="115"/>
      <c r="D558" s="78" t="s">
        <v>85</v>
      </c>
      <c r="E558" s="79"/>
      <c r="F558" s="80"/>
      <c r="G558" s="80"/>
      <c r="H558" s="81" t="s">
        <v>85</v>
      </c>
      <c r="I558" s="81"/>
      <c r="J558" s="81" t="s">
        <v>85</v>
      </c>
      <c r="K558" s="81"/>
      <c r="L558" s="82" t="s">
        <v>85</v>
      </c>
      <c r="M558" s="83"/>
    </row>
    <row r="559" spans="1:13" s="84" customFormat="1" x14ac:dyDescent="0.25">
      <c r="A559" s="85">
        <v>542</v>
      </c>
      <c r="B559" s="78" t="s">
        <v>85</v>
      </c>
      <c r="C559" s="115"/>
      <c r="D559" s="78" t="s">
        <v>85</v>
      </c>
      <c r="E559" s="79"/>
      <c r="F559" s="80"/>
      <c r="G559" s="80"/>
      <c r="H559" s="81" t="s">
        <v>85</v>
      </c>
      <c r="I559" s="81"/>
      <c r="J559" s="81" t="s">
        <v>85</v>
      </c>
      <c r="K559" s="81"/>
      <c r="L559" s="82" t="s">
        <v>85</v>
      </c>
      <c r="M559" s="83"/>
    </row>
    <row r="560" spans="1:13" s="84" customFormat="1" x14ac:dyDescent="0.25">
      <c r="A560" s="85">
        <v>543</v>
      </c>
      <c r="B560" s="78" t="s">
        <v>85</v>
      </c>
      <c r="C560" s="115"/>
      <c r="D560" s="78" t="s">
        <v>85</v>
      </c>
      <c r="E560" s="79"/>
      <c r="F560" s="80"/>
      <c r="G560" s="80"/>
      <c r="H560" s="81" t="s">
        <v>85</v>
      </c>
      <c r="I560" s="81"/>
      <c r="J560" s="81" t="s">
        <v>85</v>
      </c>
      <c r="K560" s="81"/>
      <c r="L560" s="82" t="s">
        <v>85</v>
      </c>
      <c r="M560" s="83"/>
    </row>
    <row r="561" spans="1:13" s="84" customFormat="1" x14ac:dyDescent="0.25">
      <c r="A561" s="85">
        <v>544</v>
      </c>
      <c r="B561" s="78" t="s">
        <v>85</v>
      </c>
      <c r="C561" s="115"/>
      <c r="D561" s="78" t="s">
        <v>85</v>
      </c>
      <c r="E561" s="79"/>
      <c r="F561" s="80"/>
      <c r="G561" s="80"/>
      <c r="H561" s="81" t="s">
        <v>85</v>
      </c>
      <c r="I561" s="81"/>
      <c r="J561" s="81" t="s">
        <v>85</v>
      </c>
      <c r="K561" s="81"/>
      <c r="L561" s="82" t="s">
        <v>85</v>
      </c>
      <c r="M561" s="83"/>
    </row>
    <row r="562" spans="1:13" s="84" customFormat="1" x14ac:dyDescent="0.25">
      <c r="A562" s="85">
        <v>545</v>
      </c>
      <c r="B562" s="78" t="s">
        <v>85</v>
      </c>
      <c r="C562" s="115"/>
      <c r="D562" s="78" t="s">
        <v>85</v>
      </c>
      <c r="E562" s="79"/>
      <c r="F562" s="80"/>
      <c r="G562" s="80"/>
      <c r="H562" s="81" t="s">
        <v>85</v>
      </c>
      <c r="I562" s="81"/>
      <c r="J562" s="81" t="s">
        <v>85</v>
      </c>
      <c r="K562" s="81"/>
      <c r="L562" s="82" t="s">
        <v>85</v>
      </c>
      <c r="M562" s="83"/>
    </row>
    <row r="563" spans="1:13" s="84" customFormat="1" x14ac:dyDescent="0.25">
      <c r="A563" s="85">
        <v>546</v>
      </c>
      <c r="B563" s="78" t="s">
        <v>85</v>
      </c>
      <c r="C563" s="115"/>
      <c r="D563" s="78" t="s">
        <v>85</v>
      </c>
      <c r="E563" s="79"/>
      <c r="F563" s="80"/>
      <c r="G563" s="80"/>
      <c r="H563" s="81" t="s">
        <v>85</v>
      </c>
      <c r="I563" s="81"/>
      <c r="J563" s="81" t="s">
        <v>85</v>
      </c>
      <c r="K563" s="81"/>
      <c r="L563" s="82" t="s">
        <v>85</v>
      </c>
      <c r="M563" s="83"/>
    </row>
    <row r="564" spans="1:13" s="84" customFormat="1" x14ac:dyDescent="0.25">
      <c r="A564" s="85">
        <v>547</v>
      </c>
      <c r="B564" s="78" t="s">
        <v>85</v>
      </c>
      <c r="C564" s="115"/>
      <c r="D564" s="78" t="s">
        <v>85</v>
      </c>
      <c r="E564" s="79"/>
      <c r="F564" s="80"/>
      <c r="G564" s="80"/>
      <c r="H564" s="81" t="s">
        <v>85</v>
      </c>
      <c r="I564" s="81"/>
      <c r="J564" s="81" t="s">
        <v>85</v>
      </c>
      <c r="K564" s="81"/>
      <c r="L564" s="82" t="s">
        <v>85</v>
      </c>
      <c r="M564" s="83"/>
    </row>
    <row r="565" spans="1:13" s="84" customFormat="1" x14ac:dyDescent="0.25">
      <c r="A565" s="85">
        <v>548</v>
      </c>
      <c r="B565" s="78" t="s">
        <v>85</v>
      </c>
      <c r="C565" s="115"/>
      <c r="D565" s="78" t="s">
        <v>85</v>
      </c>
      <c r="E565" s="79"/>
      <c r="F565" s="80"/>
      <c r="G565" s="80"/>
      <c r="H565" s="81" t="s">
        <v>85</v>
      </c>
      <c r="I565" s="81"/>
      <c r="J565" s="81" t="s">
        <v>85</v>
      </c>
      <c r="K565" s="81"/>
      <c r="L565" s="82" t="s">
        <v>85</v>
      </c>
      <c r="M565" s="83"/>
    </row>
    <row r="566" spans="1:13" s="84" customFormat="1" x14ac:dyDescent="0.25">
      <c r="A566" s="85">
        <v>549</v>
      </c>
      <c r="B566" s="78" t="s">
        <v>85</v>
      </c>
      <c r="C566" s="115"/>
      <c r="D566" s="78" t="s">
        <v>85</v>
      </c>
      <c r="E566" s="79"/>
      <c r="F566" s="80"/>
      <c r="G566" s="80"/>
      <c r="H566" s="81" t="s">
        <v>85</v>
      </c>
      <c r="I566" s="81"/>
      <c r="J566" s="81" t="s">
        <v>85</v>
      </c>
      <c r="K566" s="81"/>
      <c r="L566" s="82" t="s">
        <v>85</v>
      </c>
      <c r="M566" s="83"/>
    </row>
    <row r="567" spans="1:13" s="84" customFormat="1" x14ac:dyDescent="0.25">
      <c r="A567" s="85">
        <v>550</v>
      </c>
      <c r="B567" s="78" t="s">
        <v>85</v>
      </c>
      <c r="C567" s="115"/>
      <c r="D567" s="78" t="s">
        <v>85</v>
      </c>
      <c r="E567" s="79"/>
      <c r="F567" s="80"/>
      <c r="G567" s="80"/>
      <c r="H567" s="81" t="s">
        <v>85</v>
      </c>
      <c r="I567" s="81"/>
      <c r="J567" s="81" t="s">
        <v>85</v>
      </c>
      <c r="K567" s="81"/>
      <c r="L567" s="82" t="s">
        <v>85</v>
      </c>
      <c r="M567" s="83"/>
    </row>
    <row r="568" spans="1:13" s="84" customFormat="1" x14ac:dyDescent="0.25">
      <c r="A568" s="85">
        <v>551</v>
      </c>
      <c r="B568" s="78" t="s">
        <v>85</v>
      </c>
      <c r="C568" s="115"/>
      <c r="D568" s="78" t="s">
        <v>85</v>
      </c>
      <c r="E568" s="79"/>
      <c r="F568" s="80"/>
      <c r="G568" s="80"/>
      <c r="H568" s="81" t="s">
        <v>85</v>
      </c>
      <c r="I568" s="81"/>
      <c r="J568" s="81" t="s">
        <v>85</v>
      </c>
      <c r="K568" s="81"/>
      <c r="L568" s="82" t="s">
        <v>85</v>
      </c>
      <c r="M568" s="83"/>
    </row>
    <row r="569" spans="1:13" s="84" customFormat="1" x14ac:dyDescent="0.25">
      <c r="A569" s="85">
        <v>552</v>
      </c>
      <c r="B569" s="78" t="s">
        <v>85</v>
      </c>
      <c r="C569" s="115"/>
      <c r="D569" s="78" t="s">
        <v>85</v>
      </c>
      <c r="E569" s="79"/>
      <c r="F569" s="80"/>
      <c r="G569" s="80"/>
      <c r="H569" s="81" t="s">
        <v>85</v>
      </c>
      <c r="I569" s="81"/>
      <c r="J569" s="81" t="s">
        <v>85</v>
      </c>
      <c r="K569" s="81"/>
      <c r="L569" s="82" t="s">
        <v>85</v>
      </c>
      <c r="M569" s="83"/>
    </row>
    <row r="570" spans="1:13" s="84" customFormat="1" x14ac:dyDescent="0.25">
      <c r="A570" s="85">
        <v>553</v>
      </c>
      <c r="B570" s="78" t="s">
        <v>85</v>
      </c>
      <c r="C570" s="115"/>
      <c r="D570" s="78" t="s">
        <v>85</v>
      </c>
      <c r="E570" s="79"/>
      <c r="F570" s="80"/>
      <c r="G570" s="80"/>
      <c r="H570" s="81" t="s">
        <v>85</v>
      </c>
      <c r="I570" s="81"/>
      <c r="J570" s="81" t="s">
        <v>85</v>
      </c>
      <c r="K570" s="81"/>
      <c r="L570" s="82" t="s">
        <v>85</v>
      </c>
      <c r="M570" s="83"/>
    </row>
    <row r="571" spans="1:13" s="84" customFormat="1" x14ac:dyDescent="0.25">
      <c r="A571" s="85">
        <v>554</v>
      </c>
      <c r="B571" s="78" t="s">
        <v>85</v>
      </c>
      <c r="C571" s="115"/>
      <c r="D571" s="78" t="s">
        <v>85</v>
      </c>
      <c r="E571" s="79"/>
      <c r="F571" s="80"/>
      <c r="G571" s="80"/>
      <c r="H571" s="81" t="s">
        <v>85</v>
      </c>
      <c r="I571" s="81"/>
      <c r="J571" s="81" t="s">
        <v>85</v>
      </c>
      <c r="K571" s="81"/>
      <c r="L571" s="82" t="s">
        <v>85</v>
      </c>
      <c r="M571" s="83"/>
    </row>
    <row r="572" spans="1:13" s="84" customFormat="1" x14ac:dyDescent="0.25">
      <c r="A572" s="85">
        <v>555</v>
      </c>
      <c r="B572" s="78" t="s">
        <v>85</v>
      </c>
      <c r="C572" s="115"/>
      <c r="D572" s="78" t="s">
        <v>85</v>
      </c>
      <c r="E572" s="79"/>
      <c r="F572" s="80"/>
      <c r="G572" s="80"/>
      <c r="H572" s="81" t="s">
        <v>85</v>
      </c>
      <c r="I572" s="81"/>
      <c r="J572" s="81" t="s">
        <v>85</v>
      </c>
      <c r="K572" s="81"/>
      <c r="L572" s="82" t="s">
        <v>85</v>
      </c>
      <c r="M572" s="83"/>
    </row>
    <row r="573" spans="1:13" s="84" customFormat="1" x14ac:dyDescent="0.25">
      <c r="A573" s="85">
        <v>556</v>
      </c>
      <c r="B573" s="78" t="s">
        <v>85</v>
      </c>
      <c r="C573" s="115"/>
      <c r="D573" s="78" t="s">
        <v>85</v>
      </c>
      <c r="E573" s="79"/>
      <c r="F573" s="80"/>
      <c r="G573" s="80"/>
      <c r="H573" s="81" t="s">
        <v>85</v>
      </c>
      <c r="I573" s="81"/>
      <c r="J573" s="81" t="s">
        <v>85</v>
      </c>
      <c r="K573" s="81"/>
      <c r="L573" s="82" t="s">
        <v>85</v>
      </c>
      <c r="M573" s="83"/>
    </row>
    <row r="574" spans="1:13" s="84" customFormat="1" x14ac:dyDescent="0.25">
      <c r="A574" s="85">
        <v>557</v>
      </c>
      <c r="B574" s="78" t="s">
        <v>85</v>
      </c>
      <c r="C574" s="115"/>
      <c r="D574" s="78" t="s">
        <v>85</v>
      </c>
      <c r="E574" s="79"/>
      <c r="F574" s="80"/>
      <c r="G574" s="80"/>
      <c r="H574" s="81" t="s">
        <v>85</v>
      </c>
      <c r="I574" s="81"/>
      <c r="J574" s="81" t="s">
        <v>85</v>
      </c>
      <c r="K574" s="81"/>
      <c r="L574" s="82" t="s">
        <v>85</v>
      </c>
      <c r="M574" s="83"/>
    </row>
    <row r="575" spans="1:13" s="84" customFormat="1" x14ac:dyDescent="0.25">
      <c r="A575" s="85">
        <v>558</v>
      </c>
      <c r="B575" s="78" t="s">
        <v>85</v>
      </c>
      <c r="C575" s="115"/>
      <c r="D575" s="78" t="s">
        <v>85</v>
      </c>
      <c r="E575" s="79"/>
      <c r="F575" s="80"/>
      <c r="G575" s="80"/>
      <c r="H575" s="81" t="s">
        <v>85</v>
      </c>
      <c r="I575" s="81"/>
      <c r="J575" s="81" t="s">
        <v>85</v>
      </c>
      <c r="K575" s="81"/>
      <c r="L575" s="82" t="s">
        <v>85</v>
      </c>
      <c r="M575" s="83"/>
    </row>
    <row r="576" spans="1:13" s="84" customFormat="1" x14ac:dyDescent="0.25">
      <c r="A576" s="85">
        <v>559</v>
      </c>
      <c r="B576" s="78" t="s">
        <v>85</v>
      </c>
      <c r="C576" s="115"/>
      <c r="D576" s="78" t="s">
        <v>85</v>
      </c>
      <c r="E576" s="79"/>
      <c r="F576" s="80"/>
      <c r="G576" s="80"/>
      <c r="H576" s="81" t="s">
        <v>85</v>
      </c>
      <c r="I576" s="81"/>
      <c r="J576" s="81" t="s">
        <v>85</v>
      </c>
      <c r="K576" s="81"/>
      <c r="L576" s="82" t="s">
        <v>85</v>
      </c>
      <c r="M576" s="83"/>
    </row>
    <row r="577" spans="1:13" s="84" customFormat="1" x14ac:dyDescent="0.25">
      <c r="A577" s="85">
        <v>560</v>
      </c>
      <c r="B577" s="78" t="s">
        <v>85</v>
      </c>
      <c r="C577" s="115"/>
      <c r="D577" s="78" t="s">
        <v>85</v>
      </c>
      <c r="E577" s="79"/>
      <c r="F577" s="80"/>
      <c r="G577" s="80"/>
      <c r="H577" s="81" t="s">
        <v>85</v>
      </c>
      <c r="I577" s="81"/>
      <c r="J577" s="81" t="s">
        <v>85</v>
      </c>
      <c r="K577" s="81"/>
      <c r="L577" s="82" t="s">
        <v>85</v>
      </c>
      <c r="M577" s="83"/>
    </row>
    <row r="578" spans="1:13" s="84" customFormat="1" x14ac:dyDescent="0.25">
      <c r="A578" s="85">
        <v>561</v>
      </c>
      <c r="B578" s="78" t="s">
        <v>85</v>
      </c>
      <c r="C578" s="115"/>
      <c r="D578" s="78" t="s">
        <v>85</v>
      </c>
      <c r="E578" s="79"/>
      <c r="F578" s="80"/>
      <c r="G578" s="80"/>
      <c r="H578" s="81" t="s">
        <v>85</v>
      </c>
      <c r="I578" s="81"/>
      <c r="J578" s="81" t="s">
        <v>85</v>
      </c>
      <c r="K578" s="81"/>
      <c r="L578" s="82" t="s">
        <v>85</v>
      </c>
      <c r="M578" s="83"/>
    </row>
    <row r="579" spans="1:13" s="84" customFormat="1" x14ac:dyDescent="0.25">
      <c r="A579" s="85">
        <v>562</v>
      </c>
      <c r="B579" s="78" t="s">
        <v>85</v>
      </c>
      <c r="C579" s="115"/>
      <c r="D579" s="78" t="s">
        <v>85</v>
      </c>
      <c r="E579" s="79"/>
      <c r="F579" s="80"/>
      <c r="G579" s="80"/>
      <c r="H579" s="81" t="s">
        <v>85</v>
      </c>
      <c r="I579" s="81"/>
      <c r="J579" s="81" t="s">
        <v>85</v>
      </c>
      <c r="K579" s="81"/>
      <c r="L579" s="82" t="s">
        <v>85</v>
      </c>
      <c r="M579" s="83"/>
    </row>
    <row r="580" spans="1:13" s="84" customFormat="1" x14ac:dyDescent="0.25">
      <c r="A580" s="85">
        <v>563</v>
      </c>
      <c r="B580" s="78" t="s">
        <v>85</v>
      </c>
      <c r="C580" s="115"/>
      <c r="D580" s="78" t="s">
        <v>85</v>
      </c>
      <c r="E580" s="79"/>
      <c r="F580" s="80"/>
      <c r="G580" s="80"/>
      <c r="H580" s="81" t="s">
        <v>85</v>
      </c>
      <c r="I580" s="81"/>
      <c r="J580" s="81" t="s">
        <v>85</v>
      </c>
      <c r="K580" s="81"/>
      <c r="L580" s="82" t="s">
        <v>85</v>
      </c>
      <c r="M580" s="83"/>
    </row>
    <row r="581" spans="1:13" s="84" customFormat="1" x14ac:dyDescent="0.25">
      <c r="A581" s="85">
        <v>564</v>
      </c>
      <c r="B581" s="78" t="s">
        <v>85</v>
      </c>
      <c r="C581" s="115"/>
      <c r="D581" s="78" t="s">
        <v>85</v>
      </c>
      <c r="E581" s="79"/>
      <c r="F581" s="80"/>
      <c r="G581" s="80"/>
      <c r="H581" s="81" t="s">
        <v>85</v>
      </c>
      <c r="I581" s="81"/>
      <c r="J581" s="81" t="s">
        <v>85</v>
      </c>
      <c r="K581" s="81"/>
      <c r="L581" s="82" t="s">
        <v>85</v>
      </c>
      <c r="M581" s="83"/>
    </row>
    <row r="582" spans="1:13" s="84" customFormat="1" x14ac:dyDescent="0.25">
      <c r="A582" s="85">
        <v>565</v>
      </c>
      <c r="B582" s="78" t="s">
        <v>85</v>
      </c>
      <c r="C582" s="115"/>
      <c r="D582" s="78" t="s">
        <v>85</v>
      </c>
      <c r="E582" s="79"/>
      <c r="F582" s="80"/>
      <c r="G582" s="80"/>
      <c r="H582" s="81" t="s">
        <v>85</v>
      </c>
      <c r="I582" s="81"/>
      <c r="J582" s="81" t="s">
        <v>85</v>
      </c>
      <c r="K582" s="81"/>
      <c r="L582" s="82" t="s">
        <v>85</v>
      </c>
      <c r="M582" s="83"/>
    </row>
    <row r="583" spans="1:13" s="84" customFormat="1" x14ac:dyDescent="0.25">
      <c r="A583" s="85">
        <v>566</v>
      </c>
      <c r="B583" s="78" t="s">
        <v>85</v>
      </c>
      <c r="C583" s="115"/>
      <c r="D583" s="78" t="s">
        <v>85</v>
      </c>
      <c r="E583" s="79"/>
      <c r="F583" s="80"/>
      <c r="G583" s="80"/>
      <c r="H583" s="81" t="s">
        <v>85</v>
      </c>
      <c r="I583" s="81"/>
      <c r="J583" s="81" t="s">
        <v>85</v>
      </c>
      <c r="K583" s="81"/>
      <c r="L583" s="82" t="s">
        <v>85</v>
      </c>
      <c r="M583" s="83"/>
    </row>
    <row r="584" spans="1:13" s="84" customFormat="1" x14ac:dyDescent="0.25">
      <c r="A584" s="85">
        <v>567</v>
      </c>
      <c r="B584" s="78" t="s">
        <v>85</v>
      </c>
      <c r="C584" s="115"/>
      <c r="D584" s="78" t="s">
        <v>85</v>
      </c>
      <c r="E584" s="79"/>
      <c r="F584" s="80"/>
      <c r="G584" s="80"/>
      <c r="H584" s="81" t="s">
        <v>85</v>
      </c>
      <c r="I584" s="81"/>
      <c r="J584" s="81" t="s">
        <v>85</v>
      </c>
      <c r="K584" s="81"/>
      <c r="L584" s="82" t="s">
        <v>85</v>
      </c>
      <c r="M584" s="83"/>
    </row>
    <row r="585" spans="1:13" s="84" customFormat="1" x14ac:dyDescent="0.25">
      <c r="A585" s="85">
        <v>568</v>
      </c>
      <c r="B585" s="78" t="s">
        <v>85</v>
      </c>
      <c r="C585" s="115"/>
      <c r="D585" s="78" t="s">
        <v>85</v>
      </c>
      <c r="E585" s="79"/>
      <c r="F585" s="80"/>
      <c r="G585" s="80"/>
      <c r="H585" s="81" t="s">
        <v>85</v>
      </c>
      <c r="I585" s="81"/>
      <c r="J585" s="81" t="s">
        <v>85</v>
      </c>
      <c r="K585" s="81"/>
      <c r="L585" s="82" t="s">
        <v>85</v>
      </c>
      <c r="M585" s="83"/>
    </row>
    <row r="586" spans="1:13" s="84" customFormat="1" x14ac:dyDescent="0.25">
      <c r="A586" s="85">
        <v>569</v>
      </c>
      <c r="B586" s="78" t="s">
        <v>85</v>
      </c>
      <c r="C586" s="115"/>
      <c r="D586" s="78" t="s">
        <v>85</v>
      </c>
      <c r="E586" s="79"/>
      <c r="F586" s="80"/>
      <c r="G586" s="80"/>
      <c r="H586" s="81" t="s">
        <v>85</v>
      </c>
      <c r="I586" s="81"/>
      <c r="J586" s="81" t="s">
        <v>85</v>
      </c>
      <c r="K586" s="81"/>
      <c r="L586" s="82" t="s">
        <v>85</v>
      </c>
      <c r="M586" s="83"/>
    </row>
    <row r="587" spans="1:13" s="84" customFormat="1" x14ac:dyDescent="0.25">
      <c r="A587" s="85">
        <v>570</v>
      </c>
      <c r="B587" s="78" t="s">
        <v>85</v>
      </c>
      <c r="C587" s="115"/>
      <c r="D587" s="78" t="s">
        <v>85</v>
      </c>
      <c r="E587" s="79"/>
      <c r="F587" s="80"/>
      <c r="G587" s="80"/>
      <c r="H587" s="81" t="s">
        <v>85</v>
      </c>
      <c r="I587" s="81"/>
      <c r="J587" s="81" t="s">
        <v>85</v>
      </c>
      <c r="K587" s="81"/>
      <c r="L587" s="82" t="s">
        <v>85</v>
      </c>
      <c r="M587" s="83"/>
    </row>
    <row r="588" spans="1:13" s="84" customFormat="1" x14ac:dyDescent="0.25">
      <c r="A588" s="85">
        <v>571</v>
      </c>
      <c r="B588" s="78" t="s">
        <v>85</v>
      </c>
      <c r="C588" s="115"/>
      <c r="D588" s="78" t="s">
        <v>85</v>
      </c>
      <c r="E588" s="79"/>
      <c r="F588" s="80"/>
      <c r="G588" s="80"/>
      <c r="H588" s="81" t="s">
        <v>85</v>
      </c>
      <c r="I588" s="81"/>
      <c r="J588" s="81" t="s">
        <v>85</v>
      </c>
      <c r="K588" s="81"/>
      <c r="L588" s="82" t="s">
        <v>85</v>
      </c>
      <c r="M588" s="83"/>
    </row>
    <row r="589" spans="1:13" s="84" customFormat="1" x14ac:dyDescent="0.25">
      <c r="A589" s="85">
        <v>572</v>
      </c>
      <c r="B589" s="78" t="s">
        <v>85</v>
      </c>
      <c r="C589" s="115"/>
      <c r="D589" s="78" t="s">
        <v>85</v>
      </c>
      <c r="E589" s="79"/>
      <c r="F589" s="80"/>
      <c r="G589" s="80"/>
      <c r="H589" s="81" t="s">
        <v>85</v>
      </c>
      <c r="I589" s="81"/>
      <c r="J589" s="81" t="s">
        <v>85</v>
      </c>
      <c r="K589" s="81"/>
      <c r="L589" s="82" t="s">
        <v>85</v>
      </c>
      <c r="M589" s="83"/>
    </row>
    <row r="590" spans="1:13" s="84" customFormat="1" x14ac:dyDescent="0.25">
      <c r="A590" s="85">
        <v>573</v>
      </c>
      <c r="B590" s="78" t="s">
        <v>85</v>
      </c>
      <c r="C590" s="115"/>
      <c r="D590" s="78" t="s">
        <v>85</v>
      </c>
      <c r="E590" s="79"/>
      <c r="F590" s="80"/>
      <c r="G590" s="80"/>
      <c r="H590" s="81" t="s">
        <v>85</v>
      </c>
      <c r="I590" s="81"/>
      <c r="J590" s="81" t="s">
        <v>85</v>
      </c>
      <c r="K590" s="81"/>
      <c r="L590" s="82" t="s">
        <v>85</v>
      </c>
      <c r="M590" s="83"/>
    </row>
    <row r="591" spans="1:13" s="84" customFormat="1" x14ac:dyDescent="0.25">
      <c r="A591" s="85">
        <v>574</v>
      </c>
      <c r="B591" s="78" t="s">
        <v>85</v>
      </c>
      <c r="C591" s="115"/>
      <c r="D591" s="78" t="s">
        <v>85</v>
      </c>
      <c r="E591" s="79"/>
      <c r="F591" s="80"/>
      <c r="G591" s="80"/>
      <c r="H591" s="81" t="s">
        <v>85</v>
      </c>
      <c r="I591" s="81"/>
      <c r="J591" s="81" t="s">
        <v>85</v>
      </c>
      <c r="K591" s="81"/>
      <c r="L591" s="82" t="s">
        <v>85</v>
      </c>
      <c r="M591" s="83"/>
    </row>
    <row r="592" spans="1:13" s="84" customFormat="1" x14ac:dyDescent="0.25">
      <c r="A592" s="85">
        <v>575</v>
      </c>
      <c r="B592" s="78" t="s">
        <v>85</v>
      </c>
      <c r="C592" s="115"/>
      <c r="D592" s="78" t="s">
        <v>85</v>
      </c>
      <c r="E592" s="79"/>
      <c r="F592" s="80"/>
      <c r="G592" s="80"/>
      <c r="H592" s="81" t="s">
        <v>85</v>
      </c>
      <c r="I592" s="81"/>
      <c r="J592" s="81" t="s">
        <v>85</v>
      </c>
      <c r="K592" s="81"/>
      <c r="L592" s="82" t="s">
        <v>85</v>
      </c>
      <c r="M592" s="83"/>
    </row>
    <row r="593" spans="1:13" s="84" customFormat="1" x14ac:dyDescent="0.25">
      <c r="A593" s="85">
        <v>576</v>
      </c>
      <c r="B593" s="78" t="s">
        <v>85</v>
      </c>
      <c r="C593" s="115"/>
      <c r="D593" s="78" t="s">
        <v>85</v>
      </c>
      <c r="E593" s="79"/>
      <c r="F593" s="80"/>
      <c r="G593" s="80"/>
      <c r="H593" s="81" t="s">
        <v>85</v>
      </c>
      <c r="I593" s="81"/>
      <c r="J593" s="81" t="s">
        <v>85</v>
      </c>
      <c r="K593" s="81"/>
      <c r="L593" s="82" t="s">
        <v>85</v>
      </c>
      <c r="M593" s="83"/>
    </row>
    <row r="594" spans="1:13" s="84" customFormat="1" x14ac:dyDescent="0.25">
      <c r="A594" s="85">
        <v>577</v>
      </c>
      <c r="B594" s="78" t="s">
        <v>85</v>
      </c>
      <c r="C594" s="115"/>
      <c r="D594" s="78" t="s">
        <v>85</v>
      </c>
      <c r="E594" s="79"/>
      <c r="F594" s="80"/>
      <c r="G594" s="80"/>
      <c r="H594" s="81" t="s">
        <v>85</v>
      </c>
      <c r="I594" s="81"/>
      <c r="J594" s="81" t="s">
        <v>85</v>
      </c>
      <c r="K594" s="81"/>
      <c r="L594" s="82" t="s">
        <v>85</v>
      </c>
      <c r="M594" s="83"/>
    </row>
    <row r="595" spans="1:13" s="84" customFormat="1" x14ac:dyDescent="0.25">
      <c r="A595" s="85">
        <v>578</v>
      </c>
      <c r="B595" s="78" t="s">
        <v>85</v>
      </c>
      <c r="C595" s="115"/>
      <c r="D595" s="78" t="s">
        <v>85</v>
      </c>
      <c r="E595" s="79"/>
      <c r="F595" s="80"/>
      <c r="G595" s="80"/>
      <c r="H595" s="81" t="s">
        <v>85</v>
      </c>
      <c r="I595" s="81"/>
      <c r="J595" s="81" t="s">
        <v>85</v>
      </c>
      <c r="K595" s="81"/>
      <c r="L595" s="82" t="s">
        <v>85</v>
      </c>
      <c r="M595" s="83"/>
    </row>
    <row r="596" spans="1:13" s="84" customFormat="1" x14ac:dyDescent="0.25">
      <c r="A596" s="85">
        <v>579</v>
      </c>
      <c r="B596" s="78" t="s">
        <v>85</v>
      </c>
      <c r="C596" s="115"/>
      <c r="D596" s="78" t="s">
        <v>85</v>
      </c>
      <c r="E596" s="79"/>
      <c r="F596" s="80"/>
      <c r="G596" s="80"/>
      <c r="H596" s="81" t="s">
        <v>85</v>
      </c>
      <c r="I596" s="81"/>
      <c r="J596" s="81" t="s">
        <v>85</v>
      </c>
      <c r="K596" s="81"/>
      <c r="L596" s="82" t="s">
        <v>85</v>
      </c>
      <c r="M596" s="83"/>
    </row>
    <row r="597" spans="1:13" s="84" customFormat="1" x14ac:dyDescent="0.25">
      <c r="A597" s="85">
        <v>580</v>
      </c>
      <c r="B597" s="78" t="s">
        <v>85</v>
      </c>
      <c r="C597" s="115"/>
      <c r="D597" s="78" t="s">
        <v>85</v>
      </c>
      <c r="E597" s="79"/>
      <c r="F597" s="80"/>
      <c r="G597" s="80"/>
      <c r="H597" s="81" t="s">
        <v>85</v>
      </c>
      <c r="I597" s="81"/>
      <c r="J597" s="81" t="s">
        <v>85</v>
      </c>
      <c r="K597" s="81"/>
      <c r="L597" s="82" t="s">
        <v>85</v>
      </c>
      <c r="M597" s="83"/>
    </row>
    <row r="598" spans="1:13" s="84" customFormat="1" x14ac:dyDescent="0.25">
      <c r="A598" s="85">
        <v>581</v>
      </c>
      <c r="B598" s="78" t="s">
        <v>85</v>
      </c>
      <c r="C598" s="115"/>
      <c r="D598" s="78" t="s">
        <v>85</v>
      </c>
      <c r="E598" s="79"/>
      <c r="F598" s="80"/>
      <c r="G598" s="80"/>
      <c r="H598" s="81" t="s">
        <v>85</v>
      </c>
      <c r="I598" s="81"/>
      <c r="J598" s="81" t="s">
        <v>85</v>
      </c>
      <c r="K598" s="81"/>
      <c r="L598" s="82" t="s">
        <v>85</v>
      </c>
      <c r="M598" s="83"/>
    </row>
    <row r="599" spans="1:13" s="84" customFormat="1" x14ac:dyDescent="0.25">
      <c r="A599" s="85">
        <v>582</v>
      </c>
      <c r="B599" s="78" t="s">
        <v>85</v>
      </c>
      <c r="C599" s="115"/>
      <c r="D599" s="78" t="s">
        <v>85</v>
      </c>
      <c r="E599" s="79"/>
      <c r="F599" s="80"/>
      <c r="G599" s="80"/>
      <c r="H599" s="81" t="s">
        <v>85</v>
      </c>
      <c r="I599" s="81"/>
      <c r="J599" s="81" t="s">
        <v>85</v>
      </c>
      <c r="K599" s="81"/>
      <c r="L599" s="82" t="s">
        <v>85</v>
      </c>
      <c r="M599" s="83"/>
    </row>
    <row r="600" spans="1:13" s="84" customFormat="1" x14ac:dyDescent="0.25">
      <c r="A600" s="85">
        <v>583</v>
      </c>
      <c r="B600" s="78" t="s">
        <v>85</v>
      </c>
      <c r="C600" s="115"/>
      <c r="D600" s="78" t="s">
        <v>85</v>
      </c>
      <c r="E600" s="79"/>
      <c r="F600" s="80"/>
      <c r="G600" s="80"/>
      <c r="H600" s="81" t="s">
        <v>85</v>
      </c>
      <c r="I600" s="81"/>
      <c r="J600" s="81" t="s">
        <v>85</v>
      </c>
      <c r="K600" s="81"/>
      <c r="L600" s="82" t="s">
        <v>85</v>
      </c>
      <c r="M600" s="83"/>
    </row>
    <row r="601" spans="1:13" s="84" customFormat="1" x14ac:dyDescent="0.25">
      <c r="A601" s="85">
        <v>584</v>
      </c>
      <c r="B601" s="78" t="s">
        <v>85</v>
      </c>
      <c r="C601" s="115"/>
      <c r="D601" s="78" t="s">
        <v>85</v>
      </c>
      <c r="E601" s="79"/>
      <c r="F601" s="80"/>
      <c r="G601" s="80"/>
      <c r="H601" s="81" t="s">
        <v>85</v>
      </c>
      <c r="I601" s="81"/>
      <c r="J601" s="81" t="s">
        <v>85</v>
      </c>
      <c r="K601" s="81"/>
      <c r="L601" s="82" t="s">
        <v>85</v>
      </c>
      <c r="M601" s="83"/>
    </row>
    <row r="602" spans="1:13" s="84" customFormat="1" x14ac:dyDescent="0.25">
      <c r="A602" s="85">
        <v>585</v>
      </c>
      <c r="B602" s="78" t="s">
        <v>85</v>
      </c>
      <c r="C602" s="115"/>
      <c r="D602" s="78" t="s">
        <v>85</v>
      </c>
      <c r="E602" s="79"/>
      <c r="F602" s="80"/>
      <c r="G602" s="80"/>
      <c r="H602" s="81" t="s">
        <v>85</v>
      </c>
      <c r="I602" s="81"/>
      <c r="J602" s="81" t="s">
        <v>85</v>
      </c>
      <c r="K602" s="81"/>
      <c r="L602" s="82" t="s">
        <v>85</v>
      </c>
      <c r="M602" s="83"/>
    </row>
    <row r="603" spans="1:13" s="84" customFormat="1" x14ac:dyDescent="0.25">
      <c r="A603" s="85">
        <v>586</v>
      </c>
      <c r="B603" s="78" t="s">
        <v>85</v>
      </c>
      <c r="C603" s="115"/>
      <c r="D603" s="78" t="s">
        <v>85</v>
      </c>
      <c r="E603" s="79"/>
      <c r="F603" s="80"/>
      <c r="G603" s="80"/>
      <c r="H603" s="81" t="s">
        <v>85</v>
      </c>
      <c r="I603" s="81"/>
      <c r="J603" s="81" t="s">
        <v>85</v>
      </c>
      <c r="K603" s="81"/>
      <c r="L603" s="82" t="s">
        <v>85</v>
      </c>
      <c r="M603" s="83"/>
    </row>
    <row r="604" spans="1:13" s="84" customFormat="1" x14ac:dyDescent="0.25">
      <c r="A604" s="85">
        <v>587</v>
      </c>
      <c r="B604" s="78" t="s">
        <v>85</v>
      </c>
      <c r="C604" s="115"/>
      <c r="D604" s="78" t="s">
        <v>85</v>
      </c>
      <c r="E604" s="79"/>
      <c r="F604" s="80"/>
      <c r="G604" s="80"/>
      <c r="H604" s="81" t="s">
        <v>85</v>
      </c>
      <c r="I604" s="81"/>
      <c r="J604" s="81" t="s">
        <v>85</v>
      </c>
      <c r="K604" s="81"/>
      <c r="L604" s="82" t="s">
        <v>85</v>
      </c>
      <c r="M604" s="83"/>
    </row>
    <row r="605" spans="1:13" s="84" customFormat="1" x14ac:dyDescent="0.25">
      <c r="A605" s="85">
        <v>588</v>
      </c>
      <c r="B605" s="78" t="s">
        <v>85</v>
      </c>
      <c r="C605" s="115"/>
      <c r="D605" s="78" t="s">
        <v>85</v>
      </c>
      <c r="E605" s="79"/>
      <c r="F605" s="80"/>
      <c r="G605" s="80"/>
      <c r="H605" s="81" t="s">
        <v>85</v>
      </c>
      <c r="I605" s="81"/>
      <c r="J605" s="81" t="s">
        <v>85</v>
      </c>
      <c r="K605" s="81"/>
      <c r="L605" s="82" t="s">
        <v>85</v>
      </c>
      <c r="M605" s="83"/>
    </row>
    <row r="606" spans="1:13" s="84" customFormat="1" x14ac:dyDescent="0.25">
      <c r="A606" s="85">
        <v>589</v>
      </c>
      <c r="B606" s="78" t="s">
        <v>85</v>
      </c>
      <c r="C606" s="115"/>
      <c r="D606" s="78" t="s">
        <v>85</v>
      </c>
      <c r="E606" s="79"/>
      <c r="F606" s="80"/>
      <c r="G606" s="80"/>
      <c r="H606" s="81" t="s">
        <v>85</v>
      </c>
      <c r="I606" s="81"/>
      <c r="J606" s="81" t="s">
        <v>85</v>
      </c>
      <c r="K606" s="81"/>
      <c r="L606" s="82" t="s">
        <v>85</v>
      </c>
      <c r="M606" s="83"/>
    </row>
    <row r="607" spans="1:13" s="84" customFormat="1" x14ac:dyDescent="0.25">
      <c r="A607" s="85">
        <v>590</v>
      </c>
      <c r="B607" s="78" t="s">
        <v>85</v>
      </c>
      <c r="C607" s="115"/>
      <c r="D607" s="78" t="s">
        <v>85</v>
      </c>
      <c r="E607" s="79"/>
      <c r="F607" s="80"/>
      <c r="G607" s="80"/>
      <c r="H607" s="81" t="s">
        <v>85</v>
      </c>
      <c r="I607" s="81"/>
      <c r="J607" s="81" t="s">
        <v>85</v>
      </c>
      <c r="K607" s="81"/>
      <c r="L607" s="82" t="s">
        <v>85</v>
      </c>
      <c r="M607" s="83"/>
    </row>
    <row r="608" spans="1:13" s="84" customFormat="1" x14ac:dyDescent="0.25">
      <c r="A608" s="85">
        <v>591</v>
      </c>
      <c r="B608" s="78" t="s">
        <v>85</v>
      </c>
      <c r="C608" s="115"/>
      <c r="D608" s="78" t="s">
        <v>85</v>
      </c>
      <c r="E608" s="79"/>
      <c r="F608" s="80"/>
      <c r="G608" s="80"/>
      <c r="H608" s="81" t="s">
        <v>85</v>
      </c>
      <c r="I608" s="81"/>
      <c r="J608" s="81" t="s">
        <v>85</v>
      </c>
      <c r="K608" s="81"/>
      <c r="L608" s="82" t="s">
        <v>85</v>
      </c>
      <c r="M608" s="83"/>
    </row>
    <row r="609" spans="1:13" s="84" customFormat="1" x14ac:dyDescent="0.25">
      <c r="A609" s="85">
        <v>592</v>
      </c>
      <c r="B609" s="78" t="s">
        <v>85</v>
      </c>
      <c r="C609" s="115"/>
      <c r="D609" s="78" t="s">
        <v>85</v>
      </c>
      <c r="E609" s="79"/>
      <c r="F609" s="80"/>
      <c r="G609" s="80"/>
      <c r="H609" s="81" t="s">
        <v>85</v>
      </c>
      <c r="I609" s="81"/>
      <c r="J609" s="81" t="s">
        <v>85</v>
      </c>
      <c r="K609" s="81"/>
      <c r="L609" s="82" t="s">
        <v>85</v>
      </c>
      <c r="M609" s="83"/>
    </row>
    <row r="610" spans="1:13" s="84" customFormat="1" x14ac:dyDescent="0.25">
      <c r="A610" s="85">
        <v>593</v>
      </c>
      <c r="B610" s="78" t="s">
        <v>85</v>
      </c>
      <c r="C610" s="115"/>
      <c r="D610" s="78" t="s">
        <v>85</v>
      </c>
      <c r="E610" s="79"/>
      <c r="F610" s="80"/>
      <c r="G610" s="80"/>
      <c r="H610" s="81" t="s">
        <v>85</v>
      </c>
      <c r="I610" s="81"/>
      <c r="J610" s="81" t="s">
        <v>85</v>
      </c>
      <c r="K610" s="81"/>
      <c r="L610" s="82" t="s">
        <v>85</v>
      </c>
      <c r="M610" s="83"/>
    </row>
    <row r="611" spans="1:13" s="84" customFormat="1" x14ac:dyDescent="0.25">
      <c r="A611" s="85">
        <v>594</v>
      </c>
      <c r="B611" s="78" t="s">
        <v>85</v>
      </c>
      <c r="C611" s="115"/>
      <c r="D611" s="78" t="s">
        <v>85</v>
      </c>
      <c r="E611" s="79"/>
      <c r="F611" s="80"/>
      <c r="G611" s="80"/>
      <c r="H611" s="81" t="s">
        <v>85</v>
      </c>
      <c r="I611" s="81"/>
      <c r="J611" s="81" t="s">
        <v>85</v>
      </c>
      <c r="K611" s="81"/>
      <c r="L611" s="82" t="s">
        <v>85</v>
      </c>
      <c r="M611" s="83"/>
    </row>
    <row r="612" spans="1:13" s="84" customFormat="1" x14ac:dyDescent="0.25">
      <c r="A612" s="85">
        <v>595</v>
      </c>
      <c r="B612" s="78" t="s">
        <v>85</v>
      </c>
      <c r="C612" s="115"/>
      <c r="D612" s="78" t="s">
        <v>85</v>
      </c>
      <c r="E612" s="79"/>
      <c r="F612" s="80"/>
      <c r="G612" s="80"/>
      <c r="H612" s="81" t="s">
        <v>85</v>
      </c>
      <c r="I612" s="81"/>
      <c r="J612" s="81" t="s">
        <v>85</v>
      </c>
      <c r="K612" s="81"/>
      <c r="L612" s="82" t="s">
        <v>85</v>
      </c>
      <c r="M612" s="83"/>
    </row>
    <row r="613" spans="1:13" s="84" customFormat="1" x14ac:dyDescent="0.25">
      <c r="A613" s="85">
        <v>596</v>
      </c>
      <c r="B613" s="78" t="s">
        <v>85</v>
      </c>
      <c r="C613" s="115"/>
      <c r="D613" s="78" t="s">
        <v>85</v>
      </c>
      <c r="E613" s="79"/>
      <c r="F613" s="80"/>
      <c r="G613" s="80"/>
      <c r="H613" s="81" t="s">
        <v>85</v>
      </c>
      <c r="I613" s="81"/>
      <c r="J613" s="81" t="s">
        <v>85</v>
      </c>
      <c r="K613" s="81"/>
      <c r="L613" s="82" t="s">
        <v>85</v>
      </c>
      <c r="M613" s="83"/>
    </row>
    <row r="614" spans="1:13" s="84" customFormat="1" x14ac:dyDescent="0.25">
      <c r="A614" s="85">
        <v>597</v>
      </c>
      <c r="B614" s="78" t="s">
        <v>85</v>
      </c>
      <c r="C614" s="115"/>
      <c r="D614" s="78" t="s">
        <v>85</v>
      </c>
      <c r="E614" s="79"/>
      <c r="F614" s="80"/>
      <c r="G614" s="80"/>
      <c r="H614" s="81" t="s">
        <v>85</v>
      </c>
      <c r="I614" s="81"/>
      <c r="J614" s="81" t="s">
        <v>85</v>
      </c>
      <c r="K614" s="81"/>
      <c r="L614" s="82" t="s">
        <v>85</v>
      </c>
      <c r="M614" s="83"/>
    </row>
    <row r="615" spans="1:13" s="84" customFormat="1" x14ac:dyDescent="0.25">
      <c r="A615" s="85">
        <v>598</v>
      </c>
      <c r="B615" s="78" t="s">
        <v>85</v>
      </c>
      <c r="C615" s="115"/>
      <c r="D615" s="78" t="s">
        <v>85</v>
      </c>
      <c r="E615" s="79"/>
      <c r="F615" s="80"/>
      <c r="G615" s="80"/>
      <c r="H615" s="81" t="s">
        <v>85</v>
      </c>
      <c r="I615" s="81"/>
      <c r="J615" s="81" t="s">
        <v>85</v>
      </c>
      <c r="K615" s="81"/>
      <c r="L615" s="82" t="s">
        <v>85</v>
      </c>
      <c r="M615" s="83"/>
    </row>
    <row r="616" spans="1:13" s="84" customFormat="1" x14ac:dyDescent="0.25">
      <c r="A616" s="85">
        <v>599</v>
      </c>
      <c r="B616" s="78" t="s">
        <v>85</v>
      </c>
      <c r="C616" s="115"/>
      <c r="D616" s="78" t="s">
        <v>85</v>
      </c>
      <c r="E616" s="79"/>
      <c r="F616" s="80"/>
      <c r="G616" s="80"/>
      <c r="H616" s="81" t="s">
        <v>85</v>
      </c>
      <c r="I616" s="81"/>
      <c r="J616" s="81" t="s">
        <v>85</v>
      </c>
      <c r="K616" s="81"/>
      <c r="L616" s="82" t="s">
        <v>85</v>
      </c>
      <c r="M616" s="83"/>
    </row>
    <row r="617" spans="1:13" s="84" customFormat="1" x14ac:dyDescent="0.25">
      <c r="A617" s="85">
        <v>600</v>
      </c>
      <c r="B617" s="78" t="s">
        <v>85</v>
      </c>
      <c r="C617" s="115"/>
      <c r="D617" s="78" t="s">
        <v>85</v>
      </c>
      <c r="E617" s="79"/>
      <c r="F617" s="80"/>
      <c r="G617" s="80"/>
      <c r="H617" s="81" t="s">
        <v>85</v>
      </c>
      <c r="I617" s="81"/>
      <c r="J617" s="81" t="s">
        <v>85</v>
      </c>
      <c r="K617" s="81"/>
      <c r="L617" s="82" t="s">
        <v>85</v>
      </c>
      <c r="M617" s="83"/>
    </row>
    <row r="618" spans="1:13" s="84" customFormat="1" x14ac:dyDescent="0.25">
      <c r="A618" s="85">
        <v>601</v>
      </c>
      <c r="B618" s="78" t="s">
        <v>85</v>
      </c>
      <c r="C618" s="115"/>
      <c r="D618" s="78" t="s">
        <v>85</v>
      </c>
      <c r="E618" s="79"/>
      <c r="F618" s="80"/>
      <c r="G618" s="80"/>
      <c r="H618" s="81" t="s">
        <v>85</v>
      </c>
      <c r="I618" s="81"/>
      <c r="J618" s="81" t="s">
        <v>85</v>
      </c>
      <c r="K618" s="81"/>
      <c r="L618" s="82" t="s">
        <v>85</v>
      </c>
      <c r="M618" s="83"/>
    </row>
    <row r="619" spans="1:13" s="84" customFormat="1" x14ac:dyDescent="0.25">
      <c r="A619" s="85">
        <v>602</v>
      </c>
      <c r="B619" s="78" t="s">
        <v>85</v>
      </c>
      <c r="C619" s="115"/>
      <c r="D619" s="78" t="s">
        <v>85</v>
      </c>
      <c r="E619" s="79"/>
      <c r="F619" s="80"/>
      <c r="G619" s="80"/>
      <c r="H619" s="81" t="s">
        <v>85</v>
      </c>
      <c r="I619" s="81"/>
      <c r="J619" s="81" t="s">
        <v>85</v>
      </c>
      <c r="K619" s="81"/>
      <c r="L619" s="82" t="s">
        <v>85</v>
      </c>
      <c r="M619" s="83"/>
    </row>
    <row r="620" spans="1:13" s="84" customFormat="1" x14ac:dyDescent="0.25">
      <c r="A620" s="85">
        <v>603</v>
      </c>
      <c r="B620" s="78" t="s">
        <v>85</v>
      </c>
      <c r="C620" s="115"/>
      <c r="D620" s="78" t="s">
        <v>85</v>
      </c>
      <c r="E620" s="79"/>
      <c r="F620" s="80"/>
      <c r="G620" s="80"/>
      <c r="H620" s="81" t="s">
        <v>85</v>
      </c>
      <c r="I620" s="81"/>
      <c r="J620" s="81" t="s">
        <v>85</v>
      </c>
      <c r="K620" s="81"/>
      <c r="L620" s="82" t="s">
        <v>85</v>
      </c>
      <c r="M620" s="83"/>
    </row>
    <row r="621" spans="1:13" s="84" customFormat="1" x14ac:dyDescent="0.25">
      <c r="A621" s="85">
        <v>604</v>
      </c>
      <c r="B621" s="78" t="s">
        <v>85</v>
      </c>
      <c r="C621" s="115"/>
      <c r="D621" s="78" t="s">
        <v>85</v>
      </c>
      <c r="E621" s="79"/>
      <c r="F621" s="80"/>
      <c r="G621" s="80"/>
      <c r="H621" s="81" t="s">
        <v>85</v>
      </c>
      <c r="I621" s="81"/>
      <c r="J621" s="81" t="s">
        <v>85</v>
      </c>
      <c r="K621" s="81"/>
      <c r="L621" s="82" t="s">
        <v>85</v>
      </c>
      <c r="M621" s="83"/>
    </row>
    <row r="622" spans="1:13" s="84" customFormat="1" x14ac:dyDescent="0.25">
      <c r="A622" s="85">
        <v>605</v>
      </c>
      <c r="B622" s="78" t="s">
        <v>85</v>
      </c>
      <c r="C622" s="115"/>
      <c r="D622" s="78" t="s">
        <v>85</v>
      </c>
      <c r="E622" s="79"/>
      <c r="F622" s="80"/>
      <c r="G622" s="80"/>
      <c r="H622" s="81" t="s">
        <v>85</v>
      </c>
      <c r="I622" s="81"/>
      <c r="J622" s="81" t="s">
        <v>85</v>
      </c>
      <c r="K622" s="81"/>
      <c r="L622" s="82" t="s">
        <v>85</v>
      </c>
      <c r="M622" s="83"/>
    </row>
    <row r="623" spans="1:13" s="84" customFormat="1" x14ac:dyDescent="0.25">
      <c r="A623" s="85">
        <v>606</v>
      </c>
      <c r="B623" s="78" t="s">
        <v>85</v>
      </c>
      <c r="C623" s="115"/>
      <c r="D623" s="78" t="s">
        <v>85</v>
      </c>
      <c r="E623" s="79"/>
      <c r="F623" s="80"/>
      <c r="G623" s="80"/>
      <c r="H623" s="81" t="s">
        <v>85</v>
      </c>
      <c r="I623" s="81"/>
      <c r="J623" s="81" t="s">
        <v>85</v>
      </c>
      <c r="K623" s="81"/>
      <c r="L623" s="82" t="s">
        <v>85</v>
      </c>
      <c r="M623" s="83"/>
    </row>
    <row r="624" spans="1:13" s="84" customFormat="1" x14ac:dyDescent="0.25">
      <c r="A624" s="85">
        <v>607</v>
      </c>
      <c r="B624" s="78" t="s">
        <v>85</v>
      </c>
      <c r="C624" s="115"/>
      <c r="D624" s="78" t="s">
        <v>85</v>
      </c>
      <c r="E624" s="79"/>
      <c r="F624" s="80"/>
      <c r="G624" s="80"/>
      <c r="H624" s="81" t="s">
        <v>85</v>
      </c>
      <c r="I624" s="81"/>
      <c r="J624" s="81" t="s">
        <v>85</v>
      </c>
      <c r="K624" s="81"/>
      <c r="L624" s="82" t="s">
        <v>85</v>
      </c>
      <c r="M624" s="83"/>
    </row>
    <row r="625" spans="1:13" s="84" customFormat="1" x14ac:dyDescent="0.25">
      <c r="A625" s="85">
        <v>608</v>
      </c>
      <c r="B625" s="78" t="s">
        <v>85</v>
      </c>
      <c r="C625" s="115"/>
      <c r="D625" s="78" t="s">
        <v>85</v>
      </c>
      <c r="E625" s="79"/>
      <c r="F625" s="80"/>
      <c r="G625" s="80"/>
      <c r="H625" s="81" t="s">
        <v>85</v>
      </c>
      <c r="I625" s="81"/>
      <c r="J625" s="81" t="s">
        <v>85</v>
      </c>
      <c r="K625" s="81"/>
      <c r="L625" s="82" t="s">
        <v>85</v>
      </c>
      <c r="M625" s="83"/>
    </row>
    <row r="626" spans="1:13" s="84" customFormat="1" x14ac:dyDescent="0.25">
      <c r="A626" s="85">
        <v>609</v>
      </c>
      <c r="B626" s="78" t="s">
        <v>85</v>
      </c>
      <c r="C626" s="115"/>
      <c r="D626" s="78" t="s">
        <v>85</v>
      </c>
      <c r="E626" s="79"/>
      <c r="F626" s="80"/>
      <c r="G626" s="80"/>
      <c r="H626" s="81" t="s">
        <v>85</v>
      </c>
      <c r="I626" s="81"/>
      <c r="J626" s="81" t="s">
        <v>85</v>
      </c>
      <c r="K626" s="81"/>
      <c r="L626" s="82" t="s">
        <v>85</v>
      </c>
      <c r="M626" s="83"/>
    </row>
    <row r="627" spans="1:13" s="84" customFormat="1" x14ac:dyDescent="0.25">
      <c r="A627" s="85">
        <v>610</v>
      </c>
      <c r="B627" s="78" t="s">
        <v>85</v>
      </c>
      <c r="C627" s="115"/>
      <c r="D627" s="78" t="s">
        <v>85</v>
      </c>
      <c r="E627" s="79"/>
      <c r="F627" s="80"/>
      <c r="G627" s="80"/>
      <c r="H627" s="81" t="s">
        <v>85</v>
      </c>
      <c r="I627" s="81"/>
      <c r="J627" s="81" t="s">
        <v>85</v>
      </c>
      <c r="K627" s="81"/>
      <c r="L627" s="82" t="s">
        <v>85</v>
      </c>
      <c r="M627" s="83"/>
    </row>
    <row r="628" spans="1:13" s="84" customFormat="1" x14ac:dyDescent="0.25">
      <c r="A628" s="85">
        <v>611</v>
      </c>
      <c r="B628" s="78" t="s">
        <v>85</v>
      </c>
      <c r="C628" s="115"/>
      <c r="D628" s="78" t="s">
        <v>85</v>
      </c>
      <c r="E628" s="79"/>
      <c r="F628" s="80"/>
      <c r="G628" s="80"/>
      <c r="H628" s="81" t="s">
        <v>85</v>
      </c>
      <c r="I628" s="81"/>
      <c r="J628" s="81" t="s">
        <v>85</v>
      </c>
      <c r="K628" s="81"/>
      <c r="L628" s="82" t="s">
        <v>85</v>
      </c>
      <c r="M628" s="83"/>
    </row>
    <row r="629" spans="1:13" s="84" customFormat="1" x14ac:dyDescent="0.25">
      <c r="A629" s="85">
        <v>612</v>
      </c>
      <c r="B629" s="78" t="s">
        <v>85</v>
      </c>
      <c r="C629" s="115"/>
      <c r="D629" s="78" t="s">
        <v>85</v>
      </c>
      <c r="E629" s="79"/>
      <c r="F629" s="80"/>
      <c r="G629" s="80"/>
      <c r="H629" s="81" t="s">
        <v>85</v>
      </c>
      <c r="I629" s="81"/>
      <c r="J629" s="81" t="s">
        <v>85</v>
      </c>
      <c r="K629" s="81"/>
      <c r="L629" s="82" t="s">
        <v>85</v>
      </c>
      <c r="M629" s="83"/>
    </row>
    <row r="630" spans="1:13" s="84" customFormat="1" x14ac:dyDescent="0.25">
      <c r="A630" s="85">
        <v>613</v>
      </c>
      <c r="B630" s="78" t="s">
        <v>85</v>
      </c>
      <c r="C630" s="115"/>
      <c r="D630" s="78" t="s">
        <v>85</v>
      </c>
      <c r="E630" s="79"/>
      <c r="F630" s="80"/>
      <c r="G630" s="80"/>
      <c r="H630" s="81" t="s">
        <v>85</v>
      </c>
      <c r="I630" s="81"/>
      <c r="J630" s="81" t="s">
        <v>85</v>
      </c>
      <c r="K630" s="81"/>
      <c r="L630" s="82" t="s">
        <v>85</v>
      </c>
      <c r="M630" s="83"/>
    </row>
    <row r="631" spans="1:13" s="84" customFormat="1" x14ac:dyDescent="0.25">
      <c r="A631" s="85">
        <v>614</v>
      </c>
      <c r="B631" s="78" t="s">
        <v>85</v>
      </c>
      <c r="C631" s="115"/>
      <c r="D631" s="78" t="s">
        <v>85</v>
      </c>
      <c r="E631" s="79"/>
      <c r="F631" s="80"/>
      <c r="G631" s="80"/>
      <c r="H631" s="81" t="s">
        <v>85</v>
      </c>
      <c r="I631" s="81"/>
      <c r="J631" s="81" t="s">
        <v>85</v>
      </c>
      <c r="K631" s="81"/>
      <c r="L631" s="82" t="s">
        <v>85</v>
      </c>
      <c r="M631" s="83"/>
    </row>
    <row r="632" spans="1:13" s="84" customFormat="1" x14ac:dyDescent="0.25">
      <c r="A632" s="85">
        <v>615</v>
      </c>
      <c r="B632" s="78" t="s">
        <v>85</v>
      </c>
      <c r="C632" s="115"/>
      <c r="D632" s="78" t="s">
        <v>85</v>
      </c>
      <c r="E632" s="79"/>
      <c r="F632" s="80"/>
      <c r="G632" s="80"/>
      <c r="H632" s="81" t="s">
        <v>85</v>
      </c>
      <c r="I632" s="81"/>
      <c r="J632" s="81" t="s">
        <v>85</v>
      </c>
      <c r="K632" s="81"/>
      <c r="L632" s="82" t="s">
        <v>85</v>
      </c>
      <c r="M632" s="83"/>
    </row>
    <row r="633" spans="1:13" s="84" customFormat="1" x14ac:dyDescent="0.25">
      <c r="A633" s="85">
        <v>616</v>
      </c>
      <c r="B633" s="78" t="s">
        <v>85</v>
      </c>
      <c r="C633" s="115"/>
      <c r="D633" s="78" t="s">
        <v>85</v>
      </c>
      <c r="E633" s="79"/>
      <c r="F633" s="80"/>
      <c r="G633" s="80"/>
      <c r="H633" s="81" t="s">
        <v>85</v>
      </c>
      <c r="I633" s="81"/>
      <c r="J633" s="81" t="s">
        <v>85</v>
      </c>
      <c r="K633" s="81"/>
      <c r="L633" s="82" t="s">
        <v>85</v>
      </c>
      <c r="M633" s="83"/>
    </row>
    <row r="634" spans="1:13" s="84" customFormat="1" x14ac:dyDescent="0.25">
      <c r="A634" s="85">
        <v>617</v>
      </c>
      <c r="B634" s="78" t="s">
        <v>85</v>
      </c>
      <c r="C634" s="115"/>
      <c r="D634" s="78" t="s">
        <v>85</v>
      </c>
      <c r="E634" s="79"/>
      <c r="F634" s="80"/>
      <c r="G634" s="80"/>
      <c r="H634" s="81" t="s">
        <v>85</v>
      </c>
      <c r="I634" s="81"/>
      <c r="J634" s="81" t="s">
        <v>85</v>
      </c>
      <c r="K634" s="81"/>
      <c r="L634" s="82" t="s">
        <v>85</v>
      </c>
      <c r="M634" s="83"/>
    </row>
    <row r="635" spans="1:13" s="84" customFormat="1" x14ac:dyDescent="0.25">
      <c r="A635" s="85">
        <v>618</v>
      </c>
      <c r="B635" s="78" t="s">
        <v>85</v>
      </c>
      <c r="C635" s="115"/>
      <c r="D635" s="78" t="s">
        <v>85</v>
      </c>
      <c r="E635" s="79"/>
      <c r="F635" s="80"/>
      <c r="G635" s="80"/>
      <c r="H635" s="81" t="s">
        <v>85</v>
      </c>
      <c r="I635" s="81"/>
      <c r="J635" s="81" t="s">
        <v>85</v>
      </c>
      <c r="K635" s="81"/>
      <c r="L635" s="82" t="s">
        <v>85</v>
      </c>
      <c r="M635" s="83"/>
    </row>
    <row r="636" spans="1:13" s="84" customFormat="1" x14ac:dyDescent="0.25">
      <c r="A636" s="85">
        <v>619</v>
      </c>
      <c r="B636" s="78" t="s">
        <v>85</v>
      </c>
      <c r="C636" s="115"/>
      <c r="D636" s="78" t="s">
        <v>85</v>
      </c>
      <c r="E636" s="79"/>
      <c r="F636" s="80"/>
      <c r="G636" s="80"/>
      <c r="H636" s="81" t="s">
        <v>85</v>
      </c>
      <c r="I636" s="81"/>
      <c r="J636" s="81" t="s">
        <v>85</v>
      </c>
      <c r="K636" s="81"/>
      <c r="L636" s="82" t="s">
        <v>85</v>
      </c>
      <c r="M636" s="83"/>
    </row>
    <row r="637" spans="1:13" s="84" customFormat="1" x14ac:dyDescent="0.25">
      <c r="A637" s="85">
        <v>620</v>
      </c>
      <c r="B637" s="78" t="s">
        <v>85</v>
      </c>
      <c r="C637" s="115"/>
      <c r="D637" s="78" t="s">
        <v>85</v>
      </c>
      <c r="E637" s="79"/>
      <c r="F637" s="80"/>
      <c r="G637" s="80"/>
      <c r="H637" s="81" t="s">
        <v>85</v>
      </c>
      <c r="I637" s="81"/>
      <c r="J637" s="81" t="s">
        <v>85</v>
      </c>
      <c r="K637" s="81"/>
      <c r="L637" s="82" t="s">
        <v>85</v>
      </c>
      <c r="M637" s="83"/>
    </row>
    <row r="638" spans="1:13" s="84" customFormat="1" x14ac:dyDescent="0.25">
      <c r="A638" s="85">
        <v>621</v>
      </c>
      <c r="B638" s="78" t="s">
        <v>85</v>
      </c>
      <c r="C638" s="115"/>
      <c r="D638" s="78" t="s">
        <v>85</v>
      </c>
      <c r="E638" s="79"/>
      <c r="F638" s="80"/>
      <c r="G638" s="80"/>
      <c r="H638" s="81" t="s">
        <v>85</v>
      </c>
      <c r="I638" s="81"/>
      <c r="J638" s="81" t="s">
        <v>85</v>
      </c>
      <c r="K638" s="81"/>
      <c r="L638" s="82" t="s">
        <v>85</v>
      </c>
      <c r="M638" s="83"/>
    </row>
    <row r="639" spans="1:13" s="84" customFormat="1" x14ac:dyDescent="0.25">
      <c r="A639" s="85">
        <v>622</v>
      </c>
      <c r="B639" s="78" t="s">
        <v>85</v>
      </c>
      <c r="C639" s="115"/>
      <c r="D639" s="78" t="s">
        <v>85</v>
      </c>
      <c r="E639" s="79"/>
      <c r="F639" s="80"/>
      <c r="G639" s="80"/>
      <c r="H639" s="81" t="s">
        <v>85</v>
      </c>
      <c r="I639" s="81"/>
      <c r="J639" s="81" t="s">
        <v>85</v>
      </c>
      <c r="K639" s="81"/>
      <c r="L639" s="82" t="s">
        <v>85</v>
      </c>
      <c r="M639" s="83"/>
    </row>
    <row r="640" spans="1:13" s="84" customFormat="1" x14ac:dyDescent="0.25">
      <c r="A640" s="85">
        <v>623</v>
      </c>
      <c r="B640" s="78" t="s">
        <v>85</v>
      </c>
      <c r="C640" s="115"/>
      <c r="D640" s="78" t="s">
        <v>85</v>
      </c>
      <c r="E640" s="79"/>
      <c r="F640" s="80"/>
      <c r="G640" s="80"/>
      <c r="H640" s="81" t="s">
        <v>85</v>
      </c>
      <c r="I640" s="81"/>
      <c r="J640" s="81" t="s">
        <v>85</v>
      </c>
      <c r="K640" s="81"/>
      <c r="L640" s="82" t="s">
        <v>85</v>
      </c>
      <c r="M640" s="83"/>
    </row>
    <row r="641" spans="1:13" s="84" customFormat="1" x14ac:dyDescent="0.25">
      <c r="A641" s="85">
        <v>624</v>
      </c>
      <c r="B641" s="78" t="s">
        <v>85</v>
      </c>
      <c r="C641" s="115"/>
      <c r="D641" s="78" t="s">
        <v>85</v>
      </c>
      <c r="E641" s="79"/>
      <c r="F641" s="80"/>
      <c r="G641" s="80"/>
      <c r="H641" s="81" t="s">
        <v>85</v>
      </c>
      <c r="I641" s="81"/>
      <c r="J641" s="81" t="s">
        <v>85</v>
      </c>
      <c r="K641" s="81"/>
      <c r="L641" s="82" t="s">
        <v>85</v>
      </c>
      <c r="M641" s="83"/>
    </row>
    <row r="642" spans="1:13" s="84" customFormat="1" x14ac:dyDescent="0.25">
      <c r="A642" s="85">
        <v>625</v>
      </c>
      <c r="B642" s="78" t="s">
        <v>85</v>
      </c>
      <c r="C642" s="115"/>
      <c r="D642" s="78" t="s">
        <v>85</v>
      </c>
      <c r="E642" s="79"/>
      <c r="F642" s="80"/>
      <c r="G642" s="80"/>
      <c r="H642" s="81" t="s">
        <v>85</v>
      </c>
      <c r="I642" s="81"/>
      <c r="J642" s="81" t="s">
        <v>85</v>
      </c>
      <c r="K642" s="81"/>
      <c r="L642" s="82" t="s">
        <v>85</v>
      </c>
      <c r="M642" s="83"/>
    </row>
    <row r="643" spans="1:13" s="84" customFormat="1" x14ac:dyDescent="0.25">
      <c r="A643" s="85">
        <v>626</v>
      </c>
      <c r="B643" s="78" t="s">
        <v>85</v>
      </c>
      <c r="C643" s="115"/>
      <c r="D643" s="78" t="s">
        <v>85</v>
      </c>
      <c r="E643" s="79"/>
      <c r="F643" s="80"/>
      <c r="G643" s="80"/>
      <c r="H643" s="81" t="s">
        <v>85</v>
      </c>
      <c r="I643" s="81"/>
      <c r="J643" s="81" t="s">
        <v>85</v>
      </c>
      <c r="K643" s="81"/>
      <c r="L643" s="82" t="s">
        <v>85</v>
      </c>
      <c r="M643" s="83"/>
    </row>
    <row r="644" spans="1:13" s="84" customFormat="1" x14ac:dyDescent="0.25">
      <c r="A644" s="85">
        <v>627</v>
      </c>
      <c r="B644" s="78" t="s">
        <v>85</v>
      </c>
      <c r="C644" s="115"/>
      <c r="D644" s="78" t="s">
        <v>85</v>
      </c>
      <c r="E644" s="79"/>
      <c r="F644" s="80"/>
      <c r="G644" s="80"/>
      <c r="H644" s="81" t="s">
        <v>85</v>
      </c>
      <c r="I644" s="81"/>
      <c r="J644" s="81" t="s">
        <v>85</v>
      </c>
      <c r="K644" s="81"/>
      <c r="L644" s="82" t="s">
        <v>85</v>
      </c>
      <c r="M644" s="83"/>
    </row>
    <row r="645" spans="1:13" s="84" customFormat="1" x14ac:dyDescent="0.25">
      <c r="A645" s="85">
        <v>628</v>
      </c>
      <c r="B645" s="78" t="s">
        <v>85</v>
      </c>
      <c r="C645" s="115"/>
      <c r="D645" s="78" t="s">
        <v>85</v>
      </c>
      <c r="E645" s="79"/>
      <c r="F645" s="80"/>
      <c r="G645" s="80"/>
      <c r="H645" s="81" t="s">
        <v>85</v>
      </c>
      <c r="I645" s="81"/>
      <c r="J645" s="81" t="s">
        <v>85</v>
      </c>
      <c r="K645" s="81"/>
      <c r="L645" s="82" t="s">
        <v>85</v>
      </c>
      <c r="M645" s="83"/>
    </row>
    <row r="646" spans="1:13" s="84" customFormat="1" x14ac:dyDescent="0.25">
      <c r="A646" s="85">
        <v>629</v>
      </c>
      <c r="B646" s="78" t="s">
        <v>85</v>
      </c>
      <c r="C646" s="115"/>
      <c r="D646" s="78" t="s">
        <v>85</v>
      </c>
      <c r="E646" s="79"/>
      <c r="F646" s="80"/>
      <c r="G646" s="80"/>
      <c r="H646" s="81" t="s">
        <v>85</v>
      </c>
      <c r="I646" s="81"/>
      <c r="J646" s="81" t="s">
        <v>85</v>
      </c>
      <c r="K646" s="81"/>
      <c r="L646" s="82" t="s">
        <v>85</v>
      </c>
      <c r="M646" s="83"/>
    </row>
    <row r="647" spans="1:13" s="84" customFormat="1" x14ac:dyDescent="0.25">
      <c r="A647" s="85">
        <v>630</v>
      </c>
      <c r="B647" s="78" t="s">
        <v>85</v>
      </c>
      <c r="C647" s="115"/>
      <c r="D647" s="78" t="s">
        <v>85</v>
      </c>
      <c r="E647" s="79"/>
      <c r="F647" s="80"/>
      <c r="G647" s="80"/>
      <c r="H647" s="81" t="s">
        <v>85</v>
      </c>
      <c r="I647" s="81"/>
      <c r="J647" s="81" t="s">
        <v>85</v>
      </c>
      <c r="K647" s="81"/>
      <c r="L647" s="82" t="s">
        <v>85</v>
      </c>
      <c r="M647" s="83"/>
    </row>
    <row r="648" spans="1:13" s="84" customFormat="1" x14ac:dyDescent="0.25">
      <c r="A648" s="85">
        <v>631</v>
      </c>
      <c r="B648" s="78" t="s">
        <v>85</v>
      </c>
      <c r="C648" s="115"/>
      <c r="D648" s="78" t="s">
        <v>85</v>
      </c>
      <c r="E648" s="79"/>
      <c r="F648" s="80"/>
      <c r="G648" s="80"/>
      <c r="H648" s="81" t="s">
        <v>85</v>
      </c>
      <c r="I648" s="81"/>
      <c r="J648" s="81" t="s">
        <v>85</v>
      </c>
      <c r="K648" s="81"/>
      <c r="L648" s="82" t="s">
        <v>85</v>
      </c>
      <c r="M648" s="83"/>
    </row>
    <row r="649" spans="1:13" s="84" customFormat="1" x14ac:dyDescent="0.25">
      <c r="A649" s="85">
        <v>632</v>
      </c>
      <c r="B649" s="78" t="s">
        <v>85</v>
      </c>
      <c r="C649" s="115"/>
      <c r="D649" s="78" t="s">
        <v>85</v>
      </c>
      <c r="E649" s="79"/>
      <c r="F649" s="80"/>
      <c r="G649" s="80"/>
      <c r="H649" s="81" t="s">
        <v>85</v>
      </c>
      <c r="I649" s="81"/>
      <c r="J649" s="81" t="s">
        <v>85</v>
      </c>
      <c r="K649" s="81"/>
      <c r="L649" s="82" t="s">
        <v>85</v>
      </c>
      <c r="M649" s="83"/>
    </row>
    <row r="650" spans="1:13" s="84" customFormat="1" x14ac:dyDescent="0.25">
      <c r="A650" s="85">
        <v>633</v>
      </c>
      <c r="B650" s="78" t="s">
        <v>85</v>
      </c>
      <c r="C650" s="115"/>
      <c r="D650" s="78" t="s">
        <v>85</v>
      </c>
      <c r="E650" s="79"/>
      <c r="F650" s="80"/>
      <c r="G650" s="80"/>
      <c r="H650" s="81" t="s">
        <v>85</v>
      </c>
      <c r="I650" s="81"/>
      <c r="J650" s="81" t="s">
        <v>85</v>
      </c>
      <c r="K650" s="81"/>
      <c r="L650" s="82" t="s">
        <v>85</v>
      </c>
      <c r="M650" s="83"/>
    </row>
    <row r="651" spans="1:13" s="84" customFormat="1" x14ac:dyDescent="0.25">
      <c r="A651" s="85">
        <v>634</v>
      </c>
      <c r="B651" s="78" t="s">
        <v>85</v>
      </c>
      <c r="C651" s="115"/>
      <c r="D651" s="78" t="s">
        <v>85</v>
      </c>
      <c r="E651" s="79"/>
      <c r="F651" s="80"/>
      <c r="G651" s="80"/>
      <c r="H651" s="81" t="s">
        <v>85</v>
      </c>
      <c r="I651" s="81"/>
      <c r="J651" s="81" t="s">
        <v>85</v>
      </c>
      <c r="K651" s="81"/>
      <c r="L651" s="82" t="s">
        <v>85</v>
      </c>
      <c r="M651" s="83"/>
    </row>
    <row r="652" spans="1:13" s="84" customFormat="1" x14ac:dyDescent="0.25">
      <c r="A652" s="85">
        <v>635</v>
      </c>
      <c r="B652" s="78" t="s">
        <v>85</v>
      </c>
      <c r="C652" s="115"/>
      <c r="D652" s="78" t="s">
        <v>85</v>
      </c>
      <c r="E652" s="79"/>
      <c r="F652" s="80"/>
      <c r="G652" s="80"/>
      <c r="H652" s="81" t="s">
        <v>85</v>
      </c>
      <c r="I652" s="81"/>
      <c r="J652" s="81" t="s">
        <v>85</v>
      </c>
      <c r="K652" s="81"/>
      <c r="L652" s="82" t="s">
        <v>85</v>
      </c>
      <c r="M652" s="83"/>
    </row>
    <row r="653" spans="1:13" s="84" customFormat="1" x14ac:dyDescent="0.25">
      <c r="A653" s="85">
        <v>636</v>
      </c>
      <c r="B653" s="78" t="s">
        <v>85</v>
      </c>
      <c r="C653" s="115"/>
      <c r="D653" s="78" t="s">
        <v>85</v>
      </c>
      <c r="E653" s="79"/>
      <c r="F653" s="80"/>
      <c r="G653" s="80"/>
      <c r="H653" s="81" t="s">
        <v>85</v>
      </c>
      <c r="I653" s="81"/>
      <c r="J653" s="81" t="s">
        <v>85</v>
      </c>
      <c r="K653" s="81"/>
      <c r="L653" s="82" t="s">
        <v>85</v>
      </c>
      <c r="M653" s="83"/>
    </row>
    <row r="654" spans="1:13" s="84" customFormat="1" x14ac:dyDescent="0.25">
      <c r="A654" s="85">
        <v>637</v>
      </c>
      <c r="B654" s="78" t="s">
        <v>85</v>
      </c>
      <c r="C654" s="115"/>
      <c r="D654" s="78" t="s">
        <v>85</v>
      </c>
      <c r="E654" s="79"/>
      <c r="F654" s="80"/>
      <c r="G654" s="80"/>
      <c r="H654" s="81" t="s">
        <v>85</v>
      </c>
      <c r="I654" s="81"/>
      <c r="J654" s="81" t="s">
        <v>85</v>
      </c>
      <c r="K654" s="81"/>
      <c r="L654" s="82" t="s">
        <v>85</v>
      </c>
      <c r="M654" s="83"/>
    </row>
    <row r="655" spans="1:13" s="84" customFormat="1" x14ac:dyDescent="0.25">
      <c r="A655" s="85">
        <v>638</v>
      </c>
      <c r="B655" s="78" t="s">
        <v>85</v>
      </c>
      <c r="C655" s="115"/>
      <c r="D655" s="78" t="s">
        <v>85</v>
      </c>
      <c r="E655" s="79"/>
      <c r="F655" s="80"/>
      <c r="G655" s="80"/>
      <c r="H655" s="81" t="s">
        <v>85</v>
      </c>
      <c r="I655" s="81"/>
      <c r="J655" s="81" t="s">
        <v>85</v>
      </c>
      <c r="K655" s="81"/>
      <c r="L655" s="82" t="s">
        <v>85</v>
      </c>
      <c r="M655" s="83"/>
    </row>
    <row r="656" spans="1:13" s="84" customFormat="1" x14ac:dyDescent="0.25">
      <c r="A656" s="85">
        <v>639</v>
      </c>
      <c r="B656" s="78" t="s">
        <v>85</v>
      </c>
      <c r="C656" s="115"/>
      <c r="D656" s="78" t="s">
        <v>85</v>
      </c>
      <c r="E656" s="79"/>
      <c r="F656" s="80"/>
      <c r="G656" s="80"/>
      <c r="H656" s="81" t="s">
        <v>85</v>
      </c>
      <c r="I656" s="81"/>
      <c r="J656" s="81" t="s">
        <v>85</v>
      </c>
      <c r="K656" s="81"/>
      <c r="L656" s="82" t="s">
        <v>85</v>
      </c>
      <c r="M656" s="83"/>
    </row>
    <row r="657" spans="1:13" s="84" customFormat="1" x14ac:dyDescent="0.25">
      <c r="A657" s="85">
        <v>640</v>
      </c>
      <c r="B657" s="78" t="s">
        <v>85</v>
      </c>
      <c r="C657" s="115"/>
      <c r="D657" s="78" t="s">
        <v>85</v>
      </c>
      <c r="E657" s="79"/>
      <c r="F657" s="80"/>
      <c r="G657" s="80"/>
      <c r="H657" s="81" t="s">
        <v>85</v>
      </c>
      <c r="I657" s="81"/>
      <c r="J657" s="81" t="s">
        <v>85</v>
      </c>
      <c r="K657" s="81"/>
      <c r="L657" s="82" t="s">
        <v>85</v>
      </c>
      <c r="M657" s="83"/>
    </row>
    <row r="658" spans="1:13" s="84" customFormat="1" x14ac:dyDescent="0.25">
      <c r="A658" s="85">
        <v>641</v>
      </c>
      <c r="B658" s="78" t="s">
        <v>85</v>
      </c>
      <c r="C658" s="115"/>
      <c r="D658" s="78" t="s">
        <v>85</v>
      </c>
      <c r="E658" s="79"/>
      <c r="F658" s="80"/>
      <c r="G658" s="80"/>
      <c r="H658" s="81" t="s">
        <v>85</v>
      </c>
      <c r="I658" s="81"/>
      <c r="J658" s="81" t="s">
        <v>85</v>
      </c>
      <c r="K658" s="81"/>
      <c r="L658" s="82" t="s">
        <v>85</v>
      </c>
      <c r="M658" s="83"/>
    </row>
    <row r="659" spans="1:13" s="84" customFormat="1" x14ac:dyDescent="0.25">
      <c r="A659" s="85">
        <v>642</v>
      </c>
      <c r="B659" s="78" t="s">
        <v>85</v>
      </c>
      <c r="C659" s="115"/>
      <c r="D659" s="78" t="s">
        <v>85</v>
      </c>
      <c r="E659" s="79"/>
      <c r="F659" s="80"/>
      <c r="G659" s="80"/>
      <c r="H659" s="81" t="s">
        <v>85</v>
      </c>
      <c r="I659" s="81"/>
      <c r="J659" s="81" t="s">
        <v>85</v>
      </c>
      <c r="K659" s="81"/>
      <c r="L659" s="82" t="s">
        <v>85</v>
      </c>
      <c r="M659" s="83"/>
    </row>
    <row r="660" spans="1:13" s="84" customFormat="1" x14ac:dyDescent="0.25">
      <c r="A660" s="85">
        <v>643</v>
      </c>
      <c r="B660" s="78" t="s">
        <v>85</v>
      </c>
      <c r="C660" s="115"/>
      <c r="D660" s="78" t="s">
        <v>85</v>
      </c>
      <c r="E660" s="79"/>
      <c r="F660" s="80"/>
      <c r="G660" s="80"/>
      <c r="H660" s="81" t="s">
        <v>85</v>
      </c>
      <c r="I660" s="81"/>
      <c r="J660" s="81" t="s">
        <v>85</v>
      </c>
      <c r="K660" s="81"/>
      <c r="L660" s="82" t="s">
        <v>85</v>
      </c>
      <c r="M660" s="83"/>
    </row>
    <row r="661" spans="1:13" s="84" customFormat="1" x14ac:dyDescent="0.25">
      <c r="A661" s="85">
        <v>644</v>
      </c>
      <c r="B661" s="78" t="s">
        <v>85</v>
      </c>
      <c r="C661" s="115"/>
      <c r="D661" s="78" t="s">
        <v>85</v>
      </c>
      <c r="E661" s="79"/>
      <c r="F661" s="80"/>
      <c r="G661" s="80"/>
      <c r="H661" s="81" t="s">
        <v>85</v>
      </c>
      <c r="I661" s="81"/>
      <c r="J661" s="81" t="s">
        <v>85</v>
      </c>
      <c r="K661" s="81"/>
      <c r="L661" s="82" t="s">
        <v>85</v>
      </c>
      <c r="M661" s="83"/>
    </row>
    <row r="662" spans="1:13" s="84" customFormat="1" x14ac:dyDescent="0.25">
      <c r="A662" s="85">
        <v>645</v>
      </c>
      <c r="B662" s="78" t="s">
        <v>85</v>
      </c>
      <c r="C662" s="115"/>
      <c r="D662" s="78" t="s">
        <v>85</v>
      </c>
      <c r="E662" s="79"/>
      <c r="F662" s="80"/>
      <c r="G662" s="80"/>
      <c r="H662" s="81" t="s">
        <v>85</v>
      </c>
      <c r="I662" s="81"/>
      <c r="J662" s="81" t="s">
        <v>85</v>
      </c>
      <c r="K662" s="81"/>
      <c r="L662" s="82" t="s">
        <v>85</v>
      </c>
      <c r="M662" s="83"/>
    </row>
    <row r="663" spans="1:13" s="84" customFormat="1" x14ac:dyDescent="0.25">
      <c r="A663" s="85">
        <v>646</v>
      </c>
      <c r="B663" s="78" t="s">
        <v>85</v>
      </c>
      <c r="C663" s="115"/>
      <c r="D663" s="78" t="s">
        <v>85</v>
      </c>
      <c r="E663" s="79"/>
      <c r="F663" s="80"/>
      <c r="G663" s="80"/>
      <c r="H663" s="81" t="s">
        <v>85</v>
      </c>
      <c r="I663" s="81"/>
      <c r="J663" s="81" t="s">
        <v>85</v>
      </c>
      <c r="K663" s="81"/>
      <c r="L663" s="82" t="s">
        <v>85</v>
      </c>
      <c r="M663" s="83"/>
    </row>
    <row r="664" spans="1:13" s="84" customFormat="1" x14ac:dyDescent="0.25">
      <c r="A664" s="85">
        <v>647</v>
      </c>
      <c r="B664" s="78" t="s">
        <v>85</v>
      </c>
      <c r="C664" s="115"/>
      <c r="D664" s="78" t="s">
        <v>85</v>
      </c>
      <c r="E664" s="79"/>
      <c r="F664" s="80"/>
      <c r="G664" s="80"/>
      <c r="H664" s="81" t="s">
        <v>85</v>
      </c>
      <c r="I664" s="81"/>
      <c r="J664" s="81" t="s">
        <v>85</v>
      </c>
      <c r="K664" s="81"/>
      <c r="L664" s="82" t="s">
        <v>85</v>
      </c>
      <c r="M664" s="83"/>
    </row>
    <row r="665" spans="1:13" s="84" customFormat="1" x14ac:dyDescent="0.25">
      <c r="A665" s="85">
        <v>648</v>
      </c>
      <c r="B665" s="78" t="s">
        <v>85</v>
      </c>
      <c r="C665" s="115"/>
      <c r="D665" s="78" t="s">
        <v>85</v>
      </c>
      <c r="E665" s="79"/>
      <c r="F665" s="80"/>
      <c r="G665" s="80"/>
      <c r="H665" s="81" t="s">
        <v>85</v>
      </c>
      <c r="I665" s="81"/>
      <c r="J665" s="81" t="s">
        <v>85</v>
      </c>
      <c r="K665" s="81"/>
      <c r="L665" s="82" t="s">
        <v>85</v>
      </c>
      <c r="M665" s="83"/>
    </row>
    <row r="666" spans="1:13" s="84" customFormat="1" x14ac:dyDescent="0.25">
      <c r="A666" s="85">
        <v>649</v>
      </c>
      <c r="B666" s="78" t="s">
        <v>85</v>
      </c>
      <c r="C666" s="115"/>
      <c r="D666" s="78" t="s">
        <v>85</v>
      </c>
      <c r="E666" s="79"/>
      <c r="F666" s="80"/>
      <c r="G666" s="80"/>
      <c r="H666" s="81" t="s">
        <v>85</v>
      </c>
      <c r="I666" s="81"/>
      <c r="J666" s="81" t="s">
        <v>85</v>
      </c>
      <c r="K666" s="81"/>
      <c r="L666" s="82" t="s">
        <v>85</v>
      </c>
      <c r="M666" s="83"/>
    </row>
    <row r="667" spans="1:13" s="84" customFormat="1" x14ac:dyDescent="0.25">
      <c r="A667" s="85">
        <v>650</v>
      </c>
      <c r="B667" s="78" t="s">
        <v>85</v>
      </c>
      <c r="C667" s="115"/>
      <c r="D667" s="78" t="s">
        <v>85</v>
      </c>
      <c r="E667" s="79"/>
      <c r="F667" s="80"/>
      <c r="G667" s="80"/>
      <c r="H667" s="81" t="s">
        <v>85</v>
      </c>
      <c r="I667" s="81"/>
      <c r="J667" s="81" t="s">
        <v>85</v>
      </c>
      <c r="K667" s="81"/>
      <c r="L667" s="82" t="s">
        <v>85</v>
      </c>
      <c r="M667" s="83"/>
    </row>
    <row r="668" spans="1:13" s="84" customFormat="1" x14ac:dyDescent="0.25">
      <c r="A668" s="85">
        <v>651</v>
      </c>
      <c r="B668" s="78" t="s">
        <v>85</v>
      </c>
      <c r="C668" s="115"/>
      <c r="D668" s="78" t="s">
        <v>85</v>
      </c>
      <c r="E668" s="79"/>
      <c r="F668" s="80"/>
      <c r="G668" s="80"/>
      <c r="H668" s="81" t="s">
        <v>85</v>
      </c>
      <c r="I668" s="81"/>
      <c r="J668" s="81" t="s">
        <v>85</v>
      </c>
      <c r="K668" s="81"/>
      <c r="L668" s="82" t="s">
        <v>85</v>
      </c>
      <c r="M668" s="83"/>
    </row>
    <row r="669" spans="1:13" s="84" customFormat="1" x14ac:dyDescent="0.25">
      <c r="A669" s="85">
        <v>652</v>
      </c>
      <c r="B669" s="78" t="s">
        <v>85</v>
      </c>
      <c r="C669" s="115"/>
      <c r="D669" s="78" t="s">
        <v>85</v>
      </c>
      <c r="E669" s="79"/>
      <c r="F669" s="80"/>
      <c r="G669" s="80"/>
      <c r="H669" s="81" t="s">
        <v>85</v>
      </c>
      <c r="I669" s="81"/>
      <c r="J669" s="81" t="s">
        <v>85</v>
      </c>
      <c r="K669" s="81"/>
      <c r="L669" s="82" t="s">
        <v>85</v>
      </c>
      <c r="M669" s="83"/>
    </row>
    <row r="670" spans="1:13" s="84" customFormat="1" x14ac:dyDescent="0.25">
      <c r="A670" s="85">
        <v>653</v>
      </c>
      <c r="B670" s="78" t="s">
        <v>85</v>
      </c>
      <c r="C670" s="115"/>
      <c r="D670" s="78" t="s">
        <v>85</v>
      </c>
      <c r="E670" s="79"/>
      <c r="F670" s="80"/>
      <c r="G670" s="80"/>
      <c r="H670" s="81" t="s">
        <v>85</v>
      </c>
      <c r="I670" s="81"/>
      <c r="J670" s="81" t="s">
        <v>85</v>
      </c>
      <c r="K670" s="81"/>
      <c r="L670" s="82" t="s">
        <v>85</v>
      </c>
      <c r="M670" s="83"/>
    </row>
    <row r="671" spans="1:13" s="84" customFormat="1" x14ac:dyDescent="0.25">
      <c r="A671" s="85">
        <v>654</v>
      </c>
      <c r="B671" s="78" t="s">
        <v>85</v>
      </c>
      <c r="C671" s="115"/>
      <c r="D671" s="78" t="s">
        <v>85</v>
      </c>
      <c r="E671" s="79"/>
      <c r="F671" s="80"/>
      <c r="G671" s="80"/>
      <c r="H671" s="81" t="s">
        <v>85</v>
      </c>
      <c r="I671" s="81"/>
      <c r="J671" s="81" t="s">
        <v>85</v>
      </c>
      <c r="K671" s="81"/>
      <c r="L671" s="82" t="s">
        <v>85</v>
      </c>
      <c r="M671" s="83"/>
    </row>
    <row r="672" spans="1:13" s="84" customFormat="1" x14ac:dyDescent="0.25">
      <c r="A672" s="85">
        <v>655</v>
      </c>
      <c r="B672" s="78" t="s">
        <v>85</v>
      </c>
      <c r="C672" s="115"/>
      <c r="D672" s="78" t="s">
        <v>85</v>
      </c>
      <c r="E672" s="79"/>
      <c r="F672" s="80"/>
      <c r="G672" s="80"/>
      <c r="H672" s="81" t="s">
        <v>85</v>
      </c>
      <c r="I672" s="81"/>
      <c r="J672" s="81" t="s">
        <v>85</v>
      </c>
      <c r="K672" s="81"/>
      <c r="L672" s="82" t="s">
        <v>85</v>
      </c>
      <c r="M672" s="83"/>
    </row>
    <row r="673" spans="1:13" s="84" customFormat="1" x14ac:dyDescent="0.25">
      <c r="A673" s="85">
        <v>656</v>
      </c>
      <c r="B673" s="78" t="s">
        <v>85</v>
      </c>
      <c r="C673" s="115"/>
      <c r="D673" s="78" t="s">
        <v>85</v>
      </c>
      <c r="E673" s="79"/>
      <c r="F673" s="80"/>
      <c r="G673" s="80"/>
      <c r="H673" s="81" t="s">
        <v>85</v>
      </c>
      <c r="I673" s="81"/>
      <c r="J673" s="81" t="s">
        <v>85</v>
      </c>
      <c r="K673" s="81"/>
      <c r="L673" s="82" t="s">
        <v>85</v>
      </c>
      <c r="M673" s="83"/>
    </row>
    <row r="674" spans="1:13" s="84" customFormat="1" x14ac:dyDescent="0.25">
      <c r="A674" s="85">
        <v>657</v>
      </c>
      <c r="B674" s="78" t="s">
        <v>85</v>
      </c>
      <c r="C674" s="115"/>
      <c r="D674" s="78" t="s">
        <v>85</v>
      </c>
      <c r="E674" s="79"/>
      <c r="F674" s="80"/>
      <c r="G674" s="80"/>
      <c r="H674" s="81" t="s">
        <v>85</v>
      </c>
      <c r="I674" s="81"/>
      <c r="J674" s="81" t="s">
        <v>85</v>
      </c>
      <c r="K674" s="81"/>
      <c r="L674" s="82" t="s">
        <v>85</v>
      </c>
      <c r="M674" s="83"/>
    </row>
    <row r="675" spans="1:13" s="84" customFormat="1" x14ac:dyDescent="0.25">
      <c r="A675" s="85">
        <v>658</v>
      </c>
      <c r="B675" s="78" t="s">
        <v>85</v>
      </c>
      <c r="C675" s="115"/>
      <c r="D675" s="78" t="s">
        <v>85</v>
      </c>
      <c r="E675" s="79"/>
      <c r="F675" s="80"/>
      <c r="G675" s="80"/>
      <c r="H675" s="81" t="s">
        <v>85</v>
      </c>
      <c r="I675" s="81"/>
      <c r="J675" s="81" t="s">
        <v>85</v>
      </c>
      <c r="K675" s="81"/>
      <c r="L675" s="82" t="s">
        <v>85</v>
      </c>
      <c r="M675" s="83"/>
    </row>
    <row r="676" spans="1:13" s="84" customFormat="1" x14ac:dyDescent="0.25">
      <c r="A676" s="85">
        <v>659</v>
      </c>
      <c r="B676" s="78" t="s">
        <v>85</v>
      </c>
      <c r="C676" s="115"/>
      <c r="D676" s="78" t="s">
        <v>85</v>
      </c>
      <c r="E676" s="79"/>
      <c r="F676" s="80"/>
      <c r="G676" s="80"/>
      <c r="H676" s="81" t="s">
        <v>85</v>
      </c>
      <c r="I676" s="81"/>
      <c r="J676" s="81" t="s">
        <v>85</v>
      </c>
      <c r="K676" s="81"/>
      <c r="L676" s="82" t="s">
        <v>85</v>
      </c>
      <c r="M676" s="83"/>
    </row>
    <row r="677" spans="1:13" s="84" customFormat="1" x14ac:dyDescent="0.25">
      <c r="A677" s="85">
        <v>660</v>
      </c>
      <c r="B677" s="78" t="s">
        <v>85</v>
      </c>
      <c r="C677" s="115"/>
      <c r="D677" s="78" t="s">
        <v>85</v>
      </c>
      <c r="E677" s="79"/>
      <c r="F677" s="80"/>
      <c r="G677" s="80"/>
      <c r="H677" s="81" t="s">
        <v>85</v>
      </c>
      <c r="I677" s="81"/>
      <c r="J677" s="81" t="s">
        <v>85</v>
      </c>
      <c r="K677" s="81"/>
      <c r="L677" s="82" t="s">
        <v>85</v>
      </c>
      <c r="M677" s="83"/>
    </row>
    <row r="678" spans="1:13" s="84" customFormat="1" x14ac:dyDescent="0.25">
      <c r="A678" s="85">
        <v>661</v>
      </c>
      <c r="B678" s="78" t="s">
        <v>85</v>
      </c>
      <c r="C678" s="115"/>
      <c r="D678" s="78" t="s">
        <v>85</v>
      </c>
      <c r="E678" s="79"/>
      <c r="F678" s="80"/>
      <c r="G678" s="80"/>
      <c r="H678" s="81" t="s">
        <v>85</v>
      </c>
      <c r="I678" s="81"/>
      <c r="J678" s="81" t="s">
        <v>85</v>
      </c>
      <c r="K678" s="81"/>
      <c r="L678" s="82" t="s">
        <v>85</v>
      </c>
      <c r="M678" s="83"/>
    </row>
    <row r="679" spans="1:13" s="84" customFormat="1" x14ac:dyDescent="0.25">
      <c r="A679" s="85">
        <v>662</v>
      </c>
      <c r="B679" s="78" t="s">
        <v>85</v>
      </c>
      <c r="C679" s="115"/>
      <c r="D679" s="78" t="s">
        <v>85</v>
      </c>
      <c r="E679" s="79"/>
      <c r="F679" s="80"/>
      <c r="G679" s="80"/>
      <c r="H679" s="81" t="s">
        <v>85</v>
      </c>
      <c r="I679" s="81"/>
      <c r="J679" s="81" t="s">
        <v>85</v>
      </c>
      <c r="K679" s="81"/>
      <c r="L679" s="82" t="s">
        <v>85</v>
      </c>
      <c r="M679" s="83"/>
    </row>
    <row r="680" spans="1:13" s="84" customFormat="1" x14ac:dyDescent="0.25">
      <c r="A680" s="85">
        <v>663</v>
      </c>
      <c r="B680" s="78" t="s">
        <v>85</v>
      </c>
      <c r="C680" s="115"/>
      <c r="D680" s="78" t="s">
        <v>85</v>
      </c>
      <c r="E680" s="79"/>
      <c r="F680" s="80"/>
      <c r="G680" s="80"/>
      <c r="H680" s="81" t="s">
        <v>85</v>
      </c>
      <c r="I680" s="81"/>
      <c r="J680" s="81" t="s">
        <v>85</v>
      </c>
      <c r="K680" s="81"/>
      <c r="L680" s="82" t="s">
        <v>85</v>
      </c>
      <c r="M680" s="83"/>
    </row>
    <row r="681" spans="1:13" s="84" customFormat="1" x14ac:dyDescent="0.25">
      <c r="A681" s="85">
        <v>664</v>
      </c>
      <c r="B681" s="78" t="s">
        <v>85</v>
      </c>
      <c r="C681" s="115"/>
      <c r="D681" s="78" t="s">
        <v>85</v>
      </c>
      <c r="E681" s="79"/>
      <c r="F681" s="80"/>
      <c r="G681" s="80"/>
      <c r="H681" s="81" t="s">
        <v>85</v>
      </c>
      <c r="I681" s="81"/>
      <c r="J681" s="81" t="s">
        <v>85</v>
      </c>
      <c r="K681" s="81"/>
      <c r="L681" s="82" t="s">
        <v>85</v>
      </c>
      <c r="M681" s="83"/>
    </row>
    <row r="682" spans="1:13" s="84" customFormat="1" x14ac:dyDescent="0.25">
      <c r="A682" s="85">
        <v>665</v>
      </c>
      <c r="B682" s="78" t="s">
        <v>85</v>
      </c>
      <c r="C682" s="115"/>
      <c r="D682" s="78" t="s">
        <v>85</v>
      </c>
      <c r="E682" s="79"/>
      <c r="F682" s="80"/>
      <c r="G682" s="80"/>
      <c r="H682" s="81" t="s">
        <v>85</v>
      </c>
      <c r="I682" s="81"/>
      <c r="J682" s="81" t="s">
        <v>85</v>
      </c>
      <c r="K682" s="81"/>
      <c r="L682" s="82" t="s">
        <v>85</v>
      </c>
      <c r="M682" s="83"/>
    </row>
    <row r="683" spans="1:13" s="84" customFormat="1" x14ac:dyDescent="0.25">
      <c r="A683" s="85">
        <v>666</v>
      </c>
      <c r="B683" s="78" t="s">
        <v>85</v>
      </c>
      <c r="C683" s="115"/>
      <c r="D683" s="78" t="s">
        <v>85</v>
      </c>
      <c r="E683" s="79"/>
      <c r="F683" s="80"/>
      <c r="G683" s="80"/>
      <c r="H683" s="81" t="s">
        <v>85</v>
      </c>
      <c r="I683" s="81"/>
      <c r="J683" s="81" t="s">
        <v>85</v>
      </c>
      <c r="K683" s="81"/>
      <c r="L683" s="82" t="s">
        <v>85</v>
      </c>
      <c r="M683" s="83"/>
    </row>
    <row r="684" spans="1:13" s="84" customFormat="1" x14ac:dyDescent="0.25">
      <c r="A684" s="85">
        <v>667</v>
      </c>
      <c r="B684" s="78" t="s">
        <v>85</v>
      </c>
      <c r="C684" s="115"/>
      <c r="D684" s="78" t="s">
        <v>85</v>
      </c>
      <c r="E684" s="79"/>
      <c r="F684" s="80"/>
      <c r="G684" s="80"/>
      <c r="H684" s="81" t="s">
        <v>85</v>
      </c>
      <c r="I684" s="81"/>
      <c r="J684" s="81" t="s">
        <v>85</v>
      </c>
      <c r="K684" s="81"/>
      <c r="L684" s="82" t="s">
        <v>85</v>
      </c>
      <c r="M684" s="83"/>
    </row>
    <row r="685" spans="1:13" s="84" customFormat="1" x14ac:dyDescent="0.25">
      <c r="A685" s="85">
        <v>668</v>
      </c>
      <c r="B685" s="78" t="s">
        <v>85</v>
      </c>
      <c r="C685" s="115"/>
      <c r="D685" s="78" t="s">
        <v>85</v>
      </c>
      <c r="E685" s="79"/>
      <c r="F685" s="80"/>
      <c r="G685" s="80"/>
      <c r="H685" s="81" t="s">
        <v>85</v>
      </c>
      <c r="I685" s="81"/>
      <c r="J685" s="81" t="s">
        <v>85</v>
      </c>
      <c r="K685" s="81"/>
      <c r="L685" s="82" t="s">
        <v>85</v>
      </c>
      <c r="M685" s="83"/>
    </row>
    <row r="686" spans="1:13" s="84" customFormat="1" x14ac:dyDescent="0.25">
      <c r="A686" s="85">
        <v>669</v>
      </c>
      <c r="B686" s="78" t="s">
        <v>85</v>
      </c>
      <c r="C686" s="115"/>
      <c r="D686" s="78" t="s">
        <v>85</v>
      </c>
      <c r="E686" s="79"/>
      <c r="F686" s="80"/>
      <c r="G686" s="80"/>
      <c r="H686" s="81" t="s">
        <v>85</v>
      </c>
      <c r="I686" s="81"/>
      <c r="J686" s="81" t="s">
        <v>85</v>
      </c>
      <c r="K686" s="81"/>
      <c r="L686" s="82" t="s">
        <v>85</v>
      </c>
      <c r="M686" s="83"/>
    </row>
    <row r="687" spans="1:13" s="84" customFormat="1" x14ac:dyDescent="0.25">
      <c r="A687" s="85">
        <v>670</v>
      </c>
      <c r="B687" s="78" t="s">
        <v>85</v>
      </c>
      <c r="C687" s="115"/>
      <c r="D687" s="78" t="s">
        <v>85</v>
      </c>
      <c r="E687" s="79"/>
      <c r="F687" s="80"/>
      <c r="G687" s="80"/>
      <c r="H687" s="81" t="s">
        <v>85</v>
      </c>
      <c r="I687" s="81"/>
      <c r="J687" s="81" t="s">
        <v>85</v>
      </c>
      <c r="K687" s="81"/>
      <c r="L687" s="82" t="s">
        <v>85</v>
      </c>
      <c r="M687" s="83"/>
    </row>
    <row r="688" spans="1:13" s="84" customFormat="1" x14ac:dyDescent="0.25">
      <c r="A688" s="85">
        <v>671</v>
      </c>
      <c r="B688" s="78" t="s">
        <v>85</v>
      </c>
      <c r="C688" s="115"/>
      <c r="D688" s="78" t="s">
        <v>85</v>
      </c>
      <c r="E688" s="79"/>
      <c r="F688" s="80"/>
      <c r="G688" s="80"/>
      <c r="H688" s="81" t="s">
        <v>85</v>
      </c>
      <c r="I688" s="81"/>
      <c r="J688" s="81" t="s">
        <v>85</v>
      </c>
      <c r="K688" s="81"/>
      <c r="L688" s="82" t="s">
        <v>85</v>
      </c>
      <c r="M688" s="83"/>
    </row>
    <row r="689" spans="1:13" s="84" customFormat="1" x14ac:dyDescent="0.25">
      <c r="A689" s="85">
        <v>672</v>
      </c>
      <c r="B689" s="78" t="s">
        <v>85</v>
      </c>
      <c r="C689" s="115"/>
      <c r="D689" s="78" t="s">
        <v>85</v>
      </c>
      <c r="E689" s="79"/>
      <c r="F689" s="80"/>
      <c r="G689" s="80"/>
      <c r="H689" s="81" t="s">
        <v>85</v>
      </c>
      <c r="I689" s="81"/>
      <c r="J689" s="81" t="s">
        <v>85</v>
      </c>
      <c r="K689" s="81"/>
      <c r="L689" s="82" t="s">
        <v>85</v>
      </c>
      <c r="M689" s="83"/>
    </row>
    <row r="690" spans="1:13" s="84" customFormat="1" x14ac:dyDescent="0.25">
      <c r="A690" s="85">
        <v>673</v>
      </c>
      <c r="B690" s="78" t="s">
        <v>85</v>
      </c>
      <c r="C690" s="115"/>
      <c r="D690" s="78" t="s">
        <v>85</v>
      </c>
      <c r="E690" s="79"/>
      <c r="F690" s="80"/>
      <c r="G690" s="80"/>
      <c r="H690" s="81" t="s">
        <v>85</v>
      </c>
      <c r="I690" s="81"/>
      <c r="J690" s="81" t="s">
        <v>85</v>
      </c>
      <c r="K690" s="81"/>
      <c r="L690" s="82" t="s">
        <v>85</v>
      </c>
      <c r="M690" s="83"/>
    </row>
    <row r="691" spans="1:13" s="84" customFormat="1" x14ac:dyDescent="0.25">
      <c r="A691" s="85">
        <v>674</v>
      </c>
      <c r="B691" s="78" t="s">
        <v>85</v>
      </c>
      <c r="C691" s="115"/>
      <c r="D691" s="78" t="s">
        <v>85</v>
      </c>
      <c r="E691" s="79"/>
      <c r="F691" s="80"/>
      <c r="G691" s="80"/>
      <c r="H691" s="81" t="s">
        <v>85</v>
      </c>
      <c r="I691" s="81"/>
      <c r="J691" s="81" t="s">
        <v>85</v>
      </c>
      <c r="K691" s="81"/>
      <c r="L691" s="82" t="s">
        <v>85</v>
      </c>
      <c r="M691" s="83"/>
    </row>
    <row r="692" spans="1:13" s="84" customFormat="1" x14ac:dyDescent="0.25">
      <c r="A692" s="85">
        <v>675</v>
      </c>
      <c r="B692" s="78" t="s">
        <v>85</v>
      </c>
      <c r="C692" s="115"/>
      <c r="D692" s="78" t="s">
        <v>85</v>
      </c>
      <c r="E692" s="79"/>
      <c r="F692" s="80"/>
      <c r="G692" s="80"/>
      <c r="H692" s="81" t="s">
        <v>85</v>
      </c>
      <c r="I692" s="81"/>
      <c r="J692" s="81" t="s">
        <v>85</v>
      </c>
      <c r="K692" s="81"/>
      <c r="L692" s="82" t="s">
        <v>85</v>
      </c>
      <c r="M692" s="83"/>
    </row>
    <row r="693" spans="1:13" s="84" customFormat="1" x14ac:dyDescent="0.25">
      <c r="A693" s="85">
        <v>676</v>
      </c>
      <c r="B693" s="78" t="s">
        <v>85</v>
      </c>
      <c r="C693" s="115"/>
      <c r="D693" s="78" t="s">
        <v>85</v>
      </c>
      <c r="E693" s="79"/>
      <c r="F693" s="80"/>
      <c r="G693" s="80"/>
      <c r="H693" s="81" t="s">
        <v>85</v>
      </c>
      <c r="I693" s="81"/>
      <c r="J693" s="81" t="s">
        <v>85</v>
      </c>
      <c r="K693" s="81"/>
      <c r="L693" s="82" t="s">
        <v>85</v>
      </c>
      <c r="M693" s="83"/>
    </row>
    <row r="694" spans="1:13" s="84" customFormat="1" x14ac:dyDescent="0.25">
      <c r="A694" s="85">
        <v>677</v>
      </c>
      <c r="B694" s="78" t="s">
        <v>85</v>
      </c>
      <c r="C694" s="115"/>
      <c r="D694" s="78" t="s">
        <v>85</v>
      </c>
      <c r="E694" s="79"/>
      <c r="F694" s="80"/>
      <c r="G694" s="80"/>
      <c r="H694" s="81" t="s">
        <v>85</v>
      </c>
      <c r="I694" s="81"/>
      <c r="J694" s="81" t="s">
        <v>85</v>
      </c>
      <c r="K694" s="81"/>
      <c r="L694" s="82" t="s">
        <v>85</v>
      </c>
      <c r="M694" s="83"/>
    </row>
    <row r="695" spans="1:13" s="84" customFormat="1" x14ac:dyDescent="0.25">
      <c r="A695" s="85">
        <v>678</v>
      </c>
      <c r="B695" s="78" t="s">
        <v>85</v>
      </c>
      <c r="C695" s="115"/>
      <c r="D695" s="78" t="s">
        <v>85</v>
      </c>
      <c r="E695" s="79"/>
      <c r="F695" s="80"/>
      <c r="G695" s="80"/>
      <c r="H695" s="81" t="s">
        <v>85</v>
      </c>
      <c r="I695" s="81"/>
      <c r="J695" s="81" t="s">
        <v>85</v>
      </c>
      <c r="K695" s="81"/>
      <c r="L695" s="82" t="s">
        <v>85</v>
      </c>
      <c r="M695" s="83"/>
    </row>
    <row r="696" spans="1:13" s="84" customFormat="1" x14ac:dyDescent="0.25">
      <c r="A696" s="85">
        <v>679</v>
      </c>
      <c r="B696" s="78" t="s">
        <v>85</v>
      </c>
      <c r="C696" s="115"/>
      <c r="D696" s="78" t="s">
        <v>85</v>
      </c>
      <c r="E696" s="79"/>
      <c r="F696" s="80"/>
      <c r="G696" s="80"/>
      <c r="H696" s="81" t="s">
        <v>85</v>
      </c>
      <c r="I696" s="81"/>
      <c r="J696" s="81" t="s">
        <v>85</v>
      </c>
      <c r="K696" s="81"/>
      <c r="L696" s="82" t="s">
        <v>85</v>
      </c>
      <c r="M696" s="83"/>
    </row>
    <row r="697" spans="1:13" s="84" customFormat="1" x14ac:dyDescent="0.25">
      <c r="A697" s="85">
        <v>680</v>
      </c>
      <c r="B697" s="78" t="s">
        <v>85</v>
      </c>
      <c r="C697" s="115"/>
      <c r="D697" s="78" t="s">
        <v>85</v>
      </c>
      <c r="E697" s="79"/>
      <c r="F697" s="80"/>
      <c r="G697" s="80"/>
      <c r="H697" s="81" t="s">
        <v>85</v>
      </c>
      <c r="I697" s="81"/>
      <c r="J697" s="81" t="s">
        <v>85</v>
      </c>
      <c r="K697" s="81"/>
      <c r="L697" s="82" t="s">
        <v>85</v>
      </c>
      <c r="M697" s="83"/>
    </row>
    <row r="698" spans="1:13" s="84" customFormat="1" x14ac:dyDescent="0.25">
      <c r="A698" s="85">
        <v>681</v>
      </c>
      <c r="B698" s="78" t="s">
        <v>85</v>
      </c>
      <c r="C698" s="115"/>
      <c r="D698" s="78" t="s">
        <v>85</v>
      </c>
      <c r="E698" s="79"/>
      <c r="F698" s="80"/>
      <c r="G698" s="80"/>
      <c r="H698" s="81" t="s">
        <v>85</v>
      </c>
      <c r="I698" s="81"/>
      <c r="J698" s="81" t="s">
        <v>85</v>
      </c>
      <c r="K698" s="81"/>
      <c r="L698" s="82" t="s">
        <v>85</v>
      </c>
      <c r="M698" s="83"/>
    </row>
    <row r="699" spans="1:13" s="84" customFormat="1" x14ac:dyDescent="0.25">
      <c r="A699" s="85">
        <v>682</v>
      </c>
      <c r="B699" s="78" t="s">
        <v>85</v>
      </c>
      <c r="C699" s="115"/>
      <c r="D699" s="78" t="s">
        <v>85</v>
      </c>
      <c r="E699" s="79"/>
      <c r="F699" s="80"/>
      <c r="G699" s="80"/>
      <c r="H699" s="81" t="s">
        <v>85</v>
      </c>
      <c r="I699" s="81"/>
      <c r="J699" s="81" t="s">
        <v>85</v>
      </c>
      <c r="K699" s="81"/>
      <c r="L699" s="82" t="s">
        <v>85</v>
      </c>
      <c r="M699" s="83"/>
    </row>
    <row r="700" spans="1:13" s="84" customFormat="1" x14ac:dyDescent="0.25">
      <c r="A700" s="85">
        <v>683</v>
      </c>
      <c r="B700" s="78" t="s">
        <v>85</v>
      </c>
      <c r="C700" s="115"/>
      <c r="D700" s="78" t="s">
        <v>85</v>
      </c>
      <c r="E700" s="79"/>
      <c r="F700" s="80"/>
      <c r="G700" s="80"/>
      <c r="H700" s="81" t="s">
        <v>85</v>
      </c>
      <c r="I700" s="81"/>
      <c r="J700" s="81" t="s">
        <v>85</v>
      </c>
      <c r="K700" s="81"/>
      <c r="L700" s="82" t="s">
        <v>85</v>
      </c>
      <c r="M700" s="83"/>
    </row>
    <row r="701" spans="1:13" s="84" customFormat="1" x14ac:dyDescent="0.25">
      <c r="A701" s="85">
        <v>684</v>
      </c>
      <c r="B701" s="78" t="s">
        <v>85</v>
      </c>
      <c r="C701" s="115"/>
      <c r="D701" s="78" t="s">
        <v>85</v>
      </c>
      <c r="E701" s="79"/>
      <c r="F701" s="80"/>
      <c r="G701" s="80"/>
      <c r="H701" s="81" t="s">
        <v>85</v>
      </c>
      <c r="I701" s="81"/>
      <c r="J701" s="81" t="s">
        <v>85</v>
      </c>
      <c r="K701" s="81"/>
      <c r="L701" s="82" t="s">
        <v>85</v>
      </c>
      <c r="M701" s="83"/>
    </row>
    <row r="702" spans="1:13" s="84" customFormat="1" x14ac:dyDescent="0.25">
      <c r="A702" s="85">
        <v>685</v>
      </c>
      <c r="B702" s="78" t="s">
        <v>85</v>
      </c>
      <c r="C702" s="115"/>
      <c r="D702" s="78" t="s">
        <v>85</v>
      </c>
      <c r="E702" s="79"/>
      <c r="F702" s="80"/>
      <c r="G702" s="80"/>
      <c r="H702" s="81" t="s">
        <v>85</v>
      </c>
      <c r="I702" s="81"/>
      <c r="J702" s="81" t="s">
        <v>85</v>
      </c>
      <c r="K702" s="81"/>
      <c r="L702" s="82" t="s">
        <v>85</v>
      </c>
      <c r="M702" s="83"/>
    </row>
    <row r="703" spans="1:13" s="84" customFormat="1" x14ac:dyDescent="0.25">
      <c r="A703" s="85">
        <v>686</v>
      </c>
      <c r="B703" s="78" t="s">
        <v>85</v>
      </c>
      <c r="C703" s="115"/>
      <c r="D703" s="78" t="s">
        <v>85</v>
      </c>
      <c r="E703" s="79"/>
      <c r="F703" s="80"/>
      <c r="G703" s="80"/>
      <c r="H703" s="81" t="s">
        <v>85</v>
      </c>
      <c r="I703" s="81"/>
      <c r="J703" s="81" t="s">
        <v>85</v>
      </c>
      <c r="K703" s="81"/>
      <c r="L703" s="82" t="s">
        <v>85</v>
      </c>
      <c r="M703" s="83"/>
    </row>
    <row r="704" spans="1:13" s="84" customFormat="1" x14ac:dyDescent="0.25">
      <c r="A704" s="85">
        <v>687</v>
      </c>
      <c r="B704" s="78" t="s">
        <v>85</v>
      </c>
      <c r="C704" s="115"/>
      <c r="D704" s="78" t="s">
        <v>85</v>
      </c>
      <c r="E704" s="79"/>
      <c r="F704" s="80"/>
      <c r="G704" s="80"/>
      <c r="H704" s="81" t="s">
        <v>85</v>
      </c>
      <c r="I704" s="81"/>
      <c r="J704" s="81" t="s">
        <v>85</v>
      </c>
      <c r="K704" s="81"/>
      <c r="L704" s="82" t="s">
        <v>85</v>
      </c>
      <c r="M704" s="83"/>
    </row>
    <row r="705" spans="1:13" s="84" customFormat="1" x14ac:dyDescent="0.25">
      <c r="A705" s="85">
        <v>688</v>
      </c>
      <c r="B705" s="78" t="s">
        <v>85</v>
      </c>
      <c r="C705" s="115"/>
      <c r="D705" s="78" t="s">
        <v>85</v>
      </c>
      <c r="E705" s="79"/>
      <c r="F705" s="80"/>
      <c r="G705" s="80"/>
      <c r="H705" s="81" t="s">
        <v>85</v>
      </c>
      <c r="I705" s="81"/>
      <c r="J705" s="81" t="s">
        <v>85</v>
      </c>
      <c r="K705" s="81"/>
      <c r="L705" s="82" t="s">
        <v>85</v>
      </c>
      <c r="M705" s="83"/>
    </row>
    <row r="706" spans="1:13" s="84" customFormat="1" x14ac:dyDescent="0.25">
      <c r="A706" s="85">
        <v>689</v>
      </c>
      <c r="B706" s="78" t="s">
        <v>85</v>
      </c>
      <c r="C706" s="115"/>
      <c r="D706" s="78" t="s">
        <v>85</v>
      </c>
      <c r="E706" s="79"/>
      <c r="F706" s="80"/>
      <c r="G706" s="80"/>
      <c r="H706" s="81" t="s">
        <v>85</v>
      </c>
      <c r="I706" s="81"/>
      <c r="J706" s="81" t="s">
        <v>85</v>
      </c>
      <c r="K706" s="81"/>
      <c r="L706" s="82" t="s">
        <v>85</v>
      </c>
      <c r="M706" s="83"/>
    </row>
    <row r="707" spans="1:13" s="84" customFormat="1" x14ac:dyDescent="0.25">
      <c r="A707" s="85">
        <v>690</v>
      </c>
      <c r="B707" s="78" t="s">
        <v>85</v>
      </c>
      <c r="C707" s="115"/>
      <c r="D707" s="78" t="s">
        <v>85</v>
      </c>
      <c r="E707" s="79"/>
      <c r="F707" s="80"/>
      <c r="G707" s="80"/>
      <c r="H707" s="81" t="s">
        <v>85</v>
      </c>
      <c r="I707" s="81"/>
      <c r="J707" s="81" t="s">
        <v>85</v>
      </c>
      <c r="K707" s="81"/>
      <c r="L707" s="82" t="s">
        <v>85</v>
      </c>
      <c r="M707" s="83"/>
    </row>
    <row r="708" spans="1:13" s="84" customFormat="1" x14ac:dyDescent="0.25">
      <c r="A708" s="85">
        <v>691</v>
      </c>
      <c r="B708" s="78" t="s">
        <v>85</v>
      </c>
      <c r="C708" s="115"/>
      <c r="D708" s="78" t="s">
        <v>85</v>
      </c>
      <c r="E708" s="79"/>
      <c r="F708" s="80"/>
      <c r="G708" s="80"/>
      <c r="H708" s="81" t="s">
        <v>85</v>
      </c>
      <c r="I708" s="81"/>
      <c r="J708" s="81" t="s">
        <v>85</v>
      </c>
      <c r="K708" s="81"/>
      <c r="L708" s="82" t="s">
        <v>85</v>
      </c>
      <c r="M708" s="83"/>
    </row>
    <row r="709" spans="1:13" s="84" customFormat="1" x14ac:dyDescent="0.25">
      <c r="A709" s="85">
        <v>692</v>
      </c>
      <c r="B709" s="78" t="s">
        <v>85</v>
      </c>
      <c r="C709" s="115"/>
      <c r="D709" s="78" t="s">
        <v>85</v>
      </c>
      <c r="E709" s="79"/>
      <c r="F709" s="80"/>
      <c r="G709" s="80"/>
      <c r="H709" s="81" t="s">
        <v>85</v>
      </c>
      <c r="I709" s="81"/>
      <c r="J709" s="81" t="s">
        <v>85</v>
      </c>
      <c r="K709" s="81"/>
      <c r="L709" s="82" t="s">
        <v>85</v>
      </c>
      <c r="M709" s="83"/>
    </row>
    <row r="710" spans="1:13" s="84" customFormat="1" x14ac:dyDescent="0.25">
      <c r="A710" s="85">
        <v>693</v>
      </c>
      <c r="B710" s="78" t="s">
        <v>85</v>
      </c>
      <c r="C710" s="115"/>
      <c r="D710" s="78" t="s">
        <v>85</v>
      </c>
      <c r="E710" s="79"/>
      <c r="F710" s="80"/>
      <c r="G710" s="80"/>
      <c r="H710" s="81" t="s">
        <v>85</v>
      </c>
      <c r="I710" s="81"/>
      <c r="J710" s="81" t="s">
        <v>85</v>
      </c>
      <c r="K710" s="81"/>
      <c r="L710" s="82" t="s">
        <v>85</v>
      </c>
      <c r="M710" s="83"/>
    </row>
    <row r="711" spans="1:13" s="84" customFormat="1" x14ac:dyDescent="0.25">
      <c r="A711" s="85">
        <v>694</v>
      </c>
      <c r="B711" s="78" t="s">
        <v>85</v>
      </c>
      <c r="C711" s="115"/>
      <c r="D711" s="78" t="s">
        <v>85</v>
      </c>
      <c r="E711" s="79"/>
      <c r="F711" s="80"/>
      <c r="G711" s="80"/>
      <c r="H711" s="81" t="s">
        <v>85</v>
      </c>
      <c r="I711" s="81"/>
      <c r="J711" s="81" t="s">
        <v>85</v>
      </c>
      <c r="K711" s="81"/>
      <c r="L711" s="82" t="s">
        <v>85</v>
      </c>
      <c r="M711" s="83"/>
    </row>
    <row r="712" spans="1:13" s="84" customFormat="1" x14ac:dyDescent="0.25">
      <c r="A712" s="85">
        <v>695</v>
      </c>
      <c r="B712" s="78" t="s">
        <v>85</v>
      </c>
      <c r="C712" s="115"/>
      <c r="D712" s="78" t="s">
        <v>85</v>
      </c>
      <c r="E712" s="79"/>
      <c r="F712" s="80"/>
      <c r="G712" s="80"/>
      <c r="H712" s="81" t="s">
        <v>85</v>
      </c>
      <c r="I712" s="81"/>
      <c r="J712" s="81" t="s">
        <v>85</v>
      </c>
      <c r="K712" s="81"/>
      <c r="L712" s="82" t="s">
        <v>85</v>
      </c>
      <c r="M712" s="83"/>
    </row>
    <row r="713" spans="1:13" s="84" customFormat="1" x14ac:dyDescent="0.25">
      <c r="A713" s="85">
        <v>696</v>
      </c>
      <c r="B713" s="78" t="s">
        <v>85</v>
      </c>
      <c r="C713" s="115"/>
      <c r="D713" s="78" t="s">
        <v>85</v>
      </c>
      <c r="E713" s="79"/>
      <c r="F713" s="80"/>
      <c r="G713" s="80"/>
      <c r="H713" s="81" t="s">
        <v>85</v>
      </c>
      <c r="I713" s="81"/>
      <c r="J713" s="81" t="s">
        <v>85</v>
      </c>
      <c r="K713" s="81"/>
      <c r="L713" s="82" t="s">
        <v>85</v>
      </c>
      <c r="M713" s="83"/>
    </row>
    <row r="714" spans="1:13" s="84" customFormat="1" x14ac:dyDescent="0.25">
      <c r="A714" s="85">
        <v>697</v>
      </c>
      <c r="B714" s="78" t="s">
        <v>85</v>
      </c>
      <c r="C714" s="115"/>
      <c r="D714" s="78" t="s">
        <v>85</v>
      </c>
      <c r="E714" s="79"/>
      <c r="F714" s="80"/>
      <c r="G714" s="80"/>
      <c r="H714" s="81" t="s">
        <v>85</v>
      </c>
      <c r="I714" s="81"/>
      <c r="J714" s="81" t="s">
        <v>85</v>
      </c>
      <c r="K714" s="81"/>
      <c r="L714" s="82" t="s">
        <v>85</v>
      </c>
      <c r="M714" s="83"/>
    </row>
    <row r="715" spans="1:13" s="84" customFormat="1" x14ac:dyDescent="0.25">
      <c r="A715" s="85">
        <v>698</v>
      </c>
      <c r="B715" s="78" t="s">
        <v>85</v>
      </c>
      <c r="C715" s="115"/>
      <c r="D715" s="78" t="s">
        <v>85</v>
      </c>
      <c r="E715" s="79"/>
      <c r="F715" s="80"/>
      <c r="G715" s="80"/>
      <c r="H715" s="81" t="s">
        <v>85</v>
      </c>
      <c r="I715" s="81"/>
      <c r="J715" s="81" t="s">
        <v>85</v>
      </c>
      <c r="K715" s="81"/>
      <c r="L715" s="82" t="s">
        <v>85</v>
      </c>
      <c r="M715" s="83"/>
    </row>
    <row r="716" spans="1:13" s="84" customFormat="1" x14ac:dyDescent="0.25">
      <c r="A716" s="85">
        <v>699</v>
      </c>
      <c r="B716" s="78" t="s">
        <v>85</v>
      </c>
      <c r="C716" s="115"/>
      <c r="D716" s="78" t="s">
        <v>85</v>
      </c>
      <c r="E716" s="79"/>
      <c r="F716" s="80"/>
      <c r="G716" s="80"/>
      <c r="H716" s="81" t="s">
        <v>85</v>
      </c>
      <c r="I716" s="81"/>
      <c r="J716" s="81" t="s">
        <v>85</v>
      </c>
      <c r="K716" s="81"/>
      <c r="L716" s="82" t="s">
        <v>85</v>
      </c>
      <c r="M716" s="83"/>
    </row>
    <row r="717" spans="1:13" s="84" customFormat="1" x14ac:dyDescent="0.25">
      <c r="A717" s="85">
        <v>700</v>
      </c>
      <c r="B717" s="78" t="s">
        <v>85</v>
      </c>
      <c r="C717" s="115"/>
      <c r="D717" s="78" t="s">
        <v>85</v>
      </c>
      <c r="E717" s="79"/>
      <c r="F717" s="80"/>
      <c r="G717" s="80"/>
      <c r="H717" s="81" t="s">
        <v>85</v>
      </c>
      <c r="I717" s="81"/>
      <c r="J717" s="81" t="s">
        <v>85</v>
      </c>
      <c r="K717" s="81"/>
      <c r="L717" s="82" t="s">
        <v>85</v>
      </c>
      <c r="M717" s="83"/>
    </row>
    <row r="718" spans="1:13" s="84" customFormat="1" x14ac:dyDescent="0.25">
      <c r="A718" s="85">
        <v>701</v>
      </c>
      <c r="B718" s="78" t="s">
        <v>85</v>
      </c>
      <c r="C718" s="115"/>
      <c r="D718" s="78" t="s">
        <v>85</v>
      </c>
      <c r="E718" s="79"/>
      <c r="F718" s="80"/>
      <c r="G718" s="80"/>
      <c r="H718" s="81" t="s">
        <v>85</v>
      </c>
      <c r="I718" s="81"/>
      <c r="J718" s="81" t="s">
        <v>85</v>
      </c>
      <c r="K718" s="81"/>
      <c r="L718" s="82" t="s">
        <v>85</v>
      </c>
      <c r="M718" s="83"/>
    </row>
    <row r="719" spans="1:13" s="84" customFormat="1" x14ac:dyDescent="0.25">
      <c r="A719" s="85">
        <v>702</v>
      </c>
      <c r="B719" s="78" t="s">
        <v>85</v>
      </c>
      <c r="C719" s="115"/>
      <c r="D719" s="78" t="s">
        <v>85</v>
      </c>
      <c r="E719" s="79"/>
      <c r="F719" s="80"/>
      <c r="G719" s="80"/>
      <c r="H719" s="81" t="s">
        <v>85</v>
      </c>
      <c r="I719" s="81"/>
      <c r="J719" s="81" t="s">
        <v>85</v>
      </c>
      <c r="K719" s="81"/>
      <c r="L719" s="82" t="s">
        <v>85</v>
      </c>
      <c r="M719" s="83"/>
    </row>
    <row r="720" spans="1:13" s="84" customFormat="1" x14ac:dyDescent="0.25">
      <c r="A720" s="85">
        <v>703</v>
      </c>
      <c r="B720" s="78" t="s">
        <v>85</v>
      </c>
      <c r="C720" s="115"/>
      <c r="D720" s="78" t="s">
        <v>85</v>
      </c>
      <c r="E720" s="79"/>
      <c r="F720" s="80"/>
      <c r="G720" s="80"/>
      <c r="H720" s="81" t="s">
        <v>85</v>
      </c>
      <c r="I720" s="81"/>
      <c r="J720" s="81" t="s">
        <v>85</v>
      </c>
      <c r="K720" s="81"/>
      <c r="L720" s="82" t="s">
        <v>85</v>
      </c>
      <c r="M720" s="83"/>
    </row>
    <row r="721" spans="1:13" s="84" customFormat="1" x14ac:dyDescent="0.25">
      <c r="A721" s="85">
        <v>704</v>
      </c>
      <c r="B721" s="78" t="s">
        <v>85</v>
      </c>
      <c r="C721" s="115"/>
      <c r="D721" s="78" t="s">
        <v>85</v>
      </c>
      <c r="E721" s="79"/>
      <c r="F721" s="80"/>
      <c r="G721" s="80"/>
      <c r="H721" s="81" t="s">
        <v>85</v>
      </c>
      <c r="I721" s="81"/>
      <c r="J721" s="81" t="s">
        <v>85</v>
      </c>
      <c r="K721" s="81"/>
      <c r="L721" s="82" t="s">
        <v>85</v>
      </c>
      <c r="M721" s="83"/>
    </row>
    <row r="722" spans="1:13" s="84" customFormat="1" x14ac:dyDescent="0.25">
      <c r="A722" s="85">
        <v>705</v>
      </c>
      <c r="B722" s="78" t="s">
        <v>85</v>
      </c>
      <c r="C722" s="115"/>
      <c r="D722" s="78" t="s">
        <v>85</v>
      </c>
      <c r="E722" s="79"/>
      <c r="F722" s="80"/>
      <c r="G722" s="80"/>
      <c r="H722" s="81" t="s">
        <v>85</v>
      </c>
      <c r="I722" s="81"/>
      <c r="J722" s="81" t="s">
        <v>85</v>
      </c>
      <c r="K722" s="81"/>
      <c r="L722" s="82" t="s">
        <v>85</v>
      </c>
      <c r="M722" s="83"/>
    </row>
    <row r="723" spans="1:13" s="84" customFormat="1" x14ac:dyDescent="0.25">
      <c r="A723" s="85">
        <v>706</v>
      </c>
      <c r="B723" s="78" t="s">
        <v>85</v>
      </c>
      <c r="C723" s="115"/>
      <c r="D723" s="78" t="s">
        <v>85</v>
      </c>
      <c r="E723" s="79"/>
      <c r="F723" s="80"/>
      <c r="G723" s="80"/>
      <c r="H723" s="81" t="s">
        <v>85</v>
      </c>
      <c r="I723" s="81"/>
      <c r="J723" s="81" t="s">
        <v>85</v>
      </c>
      <c r="K723" s="81"/>
      <c r="L723" s="82" t="s">
        <v>85</v>
      </c>
      <c r="M723" s="83"/>
    </row>
    <row r="724" spans="1:13" s="84" customFormat="1" x14ac:dyDescent="0.25">
      <c r="A724" s="85">
        <v>707</v>
      </c>
      <c r="B724" s="78" t="s">
        <v>85</v>
      </c>
      <c r="C724" s="115"/>
      <c r="D724" s="78" t="s">
        <v>85</v>
      </c>
      <c r="E724" s="79"/>
      <c r="F724" s="80"/>
      <c r="G724" s="80"/>
      <c r="H724" s="81" t="s">
        <v>85</v>
      </c>
      <c r="I724" s="81"/>
      <c r="J724" s="81" t="s">
        <v>85</v>
      </c>
      <c r="K724" s="81"/>
      <c r="L724" s="82" t="s">
        <v>85</v>
      </c>
      <c r="M724" s="83"/>
    </row>
    <row r="725" spans="1:13" s="84" customFormat="1" x14ac:dyDescent="0.25">
      <c r="A725" s="85">
        <v>708</v>
      </c>
      <c r="B725" s="78" t="s">
        <v>85</v>
      </c>
      <c r="C725" s="115"/>
      <c r="D725" s="78" t="s">
        <v>85</v>
      </c>
      <c r="E725" s="79"/>
      <c r="F725" s="80"/>
      <c r="G725" s="80"/>
      <c r="H725" s="81" t="s">
        <v>85</v>
      </c>
      <c r="I725" s="81"/>
      <c r="J725" s="81" t="s">
        <v>85</v>
      </c>
      <c r="K725" s="81"/>
      <c r="L725" s="82" t="s">
        <v>85</v>
      </c>
      <c r="M725" s="83"/>
    </row>
    <row r="726" spans="1:13" s="84" customFormat="1" x14ac:dyDescent="0.25">
      <c r="A726" s="85">
        <v>709</v>
      </c>
      <c r="B726" s="78" t="s">
        <v>85</v>
      </c>
      <c r="C726" s="115"/>
      <c r="D726" s="78" t="s">
        <v>85</v>
      </c>
      <c r="E726" s="79"/>
      <c r="F726" s="80"/>
      <c r="G726" s="80"/>
      <c r="H726" s="81" t="s">
        <v>85</v>
      </c>
      <c r="I726" s="81"/>
      <c r="J726" s="81" t="s">
        <v>85</v>
      </c>
      <c r="K726" s="81"/>
      <c r="L726" s="82" t="s">
        <v>85</v>
      </c>
      <c r="M726" s="83"/>
    </row>
    <row r="727" spans="1:13" s="84" customFormat="1" x14ac:dyDescent="0.25">
      <c r="A727" s="85">
        <v>710</v>
      </c>
      <c r="B727" s="78" t="s">
        <v>85</v>
      </c>
      <c r="C727" s="115"/>
      <c r="D727" s="78" t="s">
        <v>85</v>
      </c>
      <c r="E727" s="79"/>
      <c r="F727" s="80"/>
      <c r="G727" s="80"/>
      <c r="H727" s="81" t="s">
        <v>85</v>
      </c>
      <c r="I727" s="81"/>
      <c r="J727" s="81" t="s">
        <v>85</v>
      </c>
      <c r="K727" s="81"/>
      <c r="L727" s="82" t="s">
        <v>85</v>
      </c>
      <c r="M727" s="83"/>
    </row>
    <row r="728" spans="1:13" s="84" customFormat="1" x14ac:dyDescent="0.25">
      <c r="A728" s="85">
        <v>711</v>
      </c>
      <c r="B728" s="78" t="s">
        <v>85</v>
      </c>
      <c r="C728" s="115"/>
      <c r="D728" s="78" t="s">
        <v>85</v>
      </c>
      <c r="E728" s="79"/>
      <c r="F728" s="80"/>
      <c r="G728" s="80"/>
      <c r="H728" s="81" t="s">
        <v>85</v>
      </c>
      <c r="I728" s="81"/>
      <c r="J728" s="81" t="s">
        <v>85</v>
      </c>
      <c r="K728" s="81"/>
      <c r="L728" s="82" t="s">
        <v>85</v>
      </c>
      <c r="M728" s="83"/>
    </row>
    <row r="729" spans="1:13" s="84" customFormat="1" x14ac:dyDescent="0.25">
      <c r="A729" s="85">
        <v>712</v>
      </c>
      <c r="B729" s="78" t="s">
        <v>85</v>
      </c>
      <c r="C729" s="115"/>
      <c r="D729" s="78" t="s">
        <v>85</v>
      </c>
      <c r="E729" s="79"/>
      <c r="F729" s="80"/>
      <c r="G729" s="80"/>
      <c r="H729" s="81" t="s">
        <v>85</v>
      </c>
      <c r="I729" s="81"/>
      <c r="J729" s="81" t="s">
        <v>85</v>
      </c>
      <c r="K729" s="81"/>
      <c r="L729" s="82" t="s">
        <v>85</v>
      </c>
      <c r="M729" s="83"/>
    </row>
    <row r="730" spans="1:13" s="84" customFormat="1" x14ac:dyDescent="0.25">
      <c r="A730" s="85">
        <v>713</v>
      </c>
      <c r="B730" s="78" t="s">
        <v>85</v>
      </c>
      <c r="C730" s="115"/>
      <c r="D730" s="78" t="s">
        <v>85</v>
      </c>
      <c r="E730" s="79"/>
      <c r="F730" s="80"/>
      <c r="G730" s="80"/>
      <c r="H730" s="81" t="s">
        <v>85</v>
      </c>
      <c r="I730" s="81"/>
      <c r="J730" s="81" t="s">
        <v>85</v>
      </c>
      <c r="K730" s="81"/>
      <c r="L730" s="82" t="s">
        <v>85</v>
      </c>
      <c r="M730" s="83"/>
    </row>
    <row r="731" spans="1:13" s="84" customFormat="1" x14ac:dyDescent="0.25">
      <c r="A731" s="85">
        <v>714</v>
      </c>
      <c r="B731" s="78" t="s">
        <v>85</v>
      </c>
      <c r="C731" s="115"/>
      <c r="D731" s="78" t="s">
        <v>85</v>
      </c>
      <c r="E731" s="79"/>
      <c r="F731" s="80"/>
      <c r="G731" s="80"/>
      <c r="H731" s="81" t="s">
        <v>85</v>
      </c>
      <c r="I731" s="81"/>
      <c r="J731" s="81" t="s">
        <v>85</v>
      </c>
      <c r="K731" s="81"/>
      <c r="L731" s="82" t="s">
        <v>85</v>
      </c>
      <c r="M731" s="83"/>
    </row>
    <row r="732" spans="1:13" s="84" customFormat="1" x14ac:dyDescent="0.25">
      <c r="A732" s="85">
        <v>715</v>
      </c>
      <c r="B732" s="78" t="s">
        <v>85</v>
      </c>
      <c r="C732" s="115"/>
      <c r="D732" s="78" t="s">
        <v>85</v>
      </c>
      <c r="E732" s="79"/>
      <c r="F732" s="80"/>
      <c r="G732" s="80"/>
      <c r="H732" s="81" t="s">
        <v>85</v>
      </c>
      <c r="I732" s="81"/>
      <c r="J732" s="81" t="s">
        <v>85</v>
      </c>
      <c r="K732" s="81"/>
      <c r="L732" s="82" t="s">
        <v>85</v>
      </c>
      <c r="M732" s="83"/>
    </row>
    <row r="733" spans="1:13" s="84" customFormat="1" x14ac:dyDescent="0.25">
      <c r="A733" s="85">
        <v>716</v>
      </c>
      <c r="B733" s="78" t="s">
        <v>85</v>
      </c>
      <c r="C733" s="115"/>
      <c r="D733" s="78" t="s">
        <v>85</v>
      </c>
      <c r="E733" s="79"/>
      <c r="F733" s="80"/>
      <c r="G733" s="80"/>
      <c r="H733" s="81" t="s">
        <v>85</v>
      </c>
      <c r="I733" s="81"/>
      <c r="J733" s="81" t="s">
        <v>85</v>
      </c>
      <c r="K733" s="81"/>
      <c r="L733" s="82" t="s">
        <v>85</v>
      </c>
      <c r="M733" s="83"/>
    </row>
    <row r="734" spans="1:13" s="84" customFormat="1" x14ac:dyDescent="0.25">
      <c r="A734" s="85">
        <v>717</v>
      </c>
      <c r="B734" s="78" t="s">
        <v>85</v>
      </c>
      <c r="C734" s="115"/>
      <c r="D734" s="78" t="s">
        <v>85</v>
      </c>
      <c r="E734" s="79"/>
      <c r="F734" s="80"/>
      <c r="G734" s="80"/>
      <c r="H734" s="81" t="s">
        <v>85</v>
      </c>
      <c r="I734" s="81"/>
      <c r="J734" s="81" t="s">
        <v>85</v>
      </c>
      <c r="K734" s="81"/>
      <c r="L734" s="82" t="s">
        <v>85</v>
      </c>
      <c r="M734" s="83"/>
    </row>
    <row r="735" spans="1:13" s="84" customFormat="1" x14ac:dyDescent="0.25">
      <c r="A735" s="85">
        <v>718</v>
      </c>
      <c r="B735" s="78" t="s">
        <v>85</v>
      </c>
      <c r="C735" s="115"/>
      <c r="D735" s="78" t="s">
        <v>85</v>
      </c>
      <c r="E735" s="79"/>
      <c r="F735" s="80"/>
      <c r="G735" s="80"/>
      <c r="H735" s="81" t="s">
        <v>85</v>
      </c>
      <c r="I735" s="81"/>
      <c r="J735" s="81" t="s">
        <v>85</v>
      </c>
      <c r="K735" s="81"/>
      <c r="L735" s="82" t="s">
        <v>85</v>
      </c>
      <c r="M735" s="83"/>
    </row>
    <row r="736" spans="1:13" s="84" customFormat="1" x14ac:dyDescent="0.25">
      <c r="A736" s="85">
        <v>719</v>
      </c>
      <c r="B736" s="78" t="s">
        <v>85</v>
      </c>
      <c r="C736" s="115"/>
      <c r="D736" s="78" t="s">
        <v>85</v>
      </c>
      <c r="E736" s="79"/>
      <c r="F736" s="80"/>
      <c r="G736" s="80"/>
      <c r="H736" s="81" t="s">
        <v>85</v>
      </c>
      <c r="I736" s="81"/>
      <c r="J736" s="81" t="s">
        <v>85</v>
      </c>
      <c r="K736" s="81"/>
      <c r="L736" s="82" t="s">
        <v>85</v>
      </c>
      <c r="M736" s="83"/>
    </row>
    <row r="737" spans="1:13" s="84" customFormat="1" x14ac:dyDescent="0.25">
      <c r="A737" s="85">
        <v>720</v>
      </c>
      <c r="B737" s="78" t="s">
        <v>85</v>
      </c>
      <c r="C737" s="115"/>
      <c r="D737" s="78" t="s">
        <v>85</v>
      </c>
      <c r="E737" s="79"/>
      <c r="F737" s="80"/>
      <c r="G737" s="80"/>
      <c r="H737" s="81" t="s">
        <v>85</v>
      </c>
      <c r="I737" s="81"/>
      <c r="J737" s="81" t="s">
        <v>85</v>
      </c>
      <c r="K737" s="81"/>
      <c r="L737" s="82" t="s">
        <v>85</v>
      </c>
      <c r="M737" s="83"/>
    </row>
    <row r="738" spans="1:13" s="84" customFormat="1" x14ac:dyDescent="0.25">
      <c r="A738" s="85">
        <v>721</v>
      </c>
      <c r="B738" s="78" t="s">
        <v>85</v>
      </c>
      <c r="C738" s="115"/>
      <c r="D738" s="78" t="s">
        <v>85</v>
      </c>
      <c r="E738" s="79"/>
      <c r="F738" s="80"/>
      <c r="G738" s="80"/>
      <c r="H738" s="81" t="s">
        <v>85</v>
      </c>
      <c r="I738" s="81"/>
      <c r="J738" s="81" t="s">
        <v>85</v>
      </c>
      <c r="K738" s="81"/>
      <c r="L738" s="82" t="s">
        <v>85</v>
      </c>
      <c r="M738" s="83"/>
    </row>
    <row r="739" spans="1:13" s="84" customFormat="1" x14ac:dyDescent="0.25">
      <c r="A739" s="85">
        <v>722</v>
      </c>
      <c r="B739" s="78" t="s">
        <v>85</v>
      </c>
      <c r="C739" s="115"/>
      <c r="D739" s="78" t="s">
        <v>85</v>
      </c>
      <c r="E739" s="79"/>
      <c r="F739" s="80"/>
      <c r="G739" s="80"/>
      <c r="H739" s="81" t="s">
        <v>85</v>
      </c>
      <c r="I739" s="81"/>
      <c r="J739" s="81" t="s">
        <v>85</v>
      </c>
      <c r="K739" s="81"/>
      <c r="L739" s="82" t="s">
        <v>85</v>
      </c>
      <c r="M739" s="83"/>
    </row>
    <row r="740" spans="1:13" s="84" customFormat="1" x14ac:dyDescent="0.25">
      <c r="A740" s="85">
        <v>723</v>
      </c>
      <c r="B740" s="78" t="s">
        <v>85</v>
      </c>
      <c r="C740" s="115"/>
      <c r="D740" s="78" t="s">
        <v>85</v>
      </c>
      <c r="E740" s="79"/>
      <c r="F740" s="80"/>
      <c r="G740" s="80"/>
      <c r="H740" s="81" t="s">
        <v>85</v>
      </c>
      <c r="I740" s="81"/>
      <c r="J740" s="81" t="s">
        <v>85</v>
      </c>
      <c r="K740" s="81"/>
      <c r="L740" s="82" t="s">
        <v>85</v>
      </c>
      <c r="M740" s="83"/>
    </row>
    <row r="741" spans="1:13" s="84" customFormat="1" x14ac:dyDescent="0.25">
      <c r="A741" s="85">
        <v>724</v>
      </c>
      <c r="B741" s="78" t="s">
        <v>85</v>
      </c>
      <c r="C741" s="115"/>
      <c r="D741" s="78" t="s">
        <v>85</v>
      </c>
      <c r="E741" s="79"/>
      <c r="F741" s="80"/>
      <c r="G741" s="80"/>
      <c r="H741" s="81" t="s">
        <v>85</v>
      </c>
      <c r="I741" s="81"/>
      <c r="J741" s="81" t="s">
        <v>85</v>
      </c>
      <c r="K741" s="81"/>
      <c r="L741" s="82" t="s">
        <v>85</v>
      </c>
      <c r="M741" s="83"/>
    </row>
    <row r="742" spans="1:13" s="84" customFormat="1" x14ac:dyDescent="0.25">
      <c r="A742" s="85">
        <v>725</v>
      </c>
      <c r="B742" s="78" t="s">
        <v>85</v>
      </c>
      <c r="C742" s="115"/>
      <c r="D742" s="78" t="s">
        <v>85</v>
      </c>
      <c r="E742" s="79"/>
      <c r="F742" s="80"/>
      <c r="G742" s="80"/>
      <c r="H742" s="81" t="s">
        <v>85</v>
      </c>
      <c r="I742" s="81"/>
      <c r="J742" s="81" t="s">
        <v>85</v>
      </c>
      <c r="K742" s="81"/>
      <c r="L742" s="82" t="s">
        <v>85</v>
      </c>
      <c r="M742" s="83"/>
    </row>
    <row r="743" spans="1:13" s="84" customFormat="1" x14ac:dyDescent="0.25">
      <c r="A743" s="85">
        <v>726</v>
      </c>
      <c r="B743" s="78" t="s">
        <v>85</v>
      </c>
      <c r="C743" s="115"/>
      <c r="D743" s="78" t="s">
        <v>85</v>
      </c>
      <c r="E743" s="79"/>
      <c r="F743" s="80"/>
      <c r="G743" s="80"/>
      <c r="H743" s="81" t="s">
        <v>85</v>
      </c>
      <c r="I743" s="81"/>
      <c r="J743" s="81" t="s">
        <v>85</v>
      </c>
      <c r="K743" s="81"/>
      <c r="L743" s="82" t="s">
        <v>85</v>
      </c>
      <c r="M743" s="83"/>
    </row>
    <row r="744" spans="1:13" s="84" customFormat="1" x14ac:dyDescent="0.25">
      <c r="A744" s="85">
        <v>727</v>
      </c>
      <c r="B744" s="78" t="s">
        <v>85</v>
      </c>
      <c r="C744" s="115"/>
      <c r="D744" s="78" t="s">
        <v>85</v>
      </c>
      <c r="E744" s="79"/>
      <c r="F744" s="80"/>
      <c r="G744" s="80"/>
      <c r="H744" s="81" t="s">
        <v>85</v>
      </c>
      <c r="I744" s="81"/>
      <c r="J744" s="81" t="s">
        <v>85</v>
      </c>
      <c r="K744" s="81"/>
      <c r="L744" s="82" t="s">
        <v>85</v>
      </c>
      <c r="M744" s="83"/>
    </row>
    <row r="745" spans="1:13" s="84" customFormat="1" x14ac:dyDescent="0.25">
      <c r="A745" s="85">
        <v>728</v>
      </c>
      <c r="B745" s="78" t="s">
        <v>85</v>
      </c>
      <c r="C745" s="115"/>
      <c r="D745" s="78" t="s">
        <v>85</v>
      </c>
      <c r="E745" s="79"/>
      <c r="F745" s="80"/>
      <c r="G745" s="80"/>
      <c r="H745" s="81" t="s">
        <v>85</v>
      </c>
      <c r="I745" s="81"/>
      <c r="J745" s="81" t="s">
        <v>85</v>
      </c>
      <c r="K745" s="81"/>
      <c r="L745" s="82" t="s">
        <v>85</v>
      </c>
      <c r="M745" s="83"/>
    </row>
    <row r="746" spans="1:13" s="84" customFormat="1" x14ac:dyDescent="0.25">
      <c r="A746" s="85">
        <v>729</v>
      </c>
      <c r="B746" s="78" t="s">
        <v>85</v>
      </c>
      <c r="C746" s="115"/>
      <c r="D746" s="78" t="s">
        <v>85</v>
      </c>
      <c r="E746" s="79"/>
      <c r="F746" s="80"/>
      <c r="G746" s="80"/>
      <c r="H746" s="81" t="s">
        <v>85</v>
      </c>
      <c r="I746" s="81"/>
      <c r="J746" s="81" t="s">
        <v>85</v>
      </c>
      <c r="K746" s="81"/>
      <c r="L746" s="82" t="s">
        <v>85</v>
      </c>
      <c r="M746" s="83"/>
    </row>
    <row r="747" spans="1:13" s="84" customFormat="1" x14ac:dyDescent="0.25">
      <c r="A747" s="85">
        <v>730</v>
      </c>
      <c r="B747" s="78" t="s">
        <v>85</v>
      </c>
      <c r="C747" s="115"/>
      <c r="D747" s="78" t="s">
        <v>85</v>
      </c>
      <c r="E747" s="79"/>
      <c r="F747" s="80"/>
      <c r="G747" s="80"/>
      <c r="H747" s="81" t="s">
        <v>85</v>
      </c>
      <c r="I747" s="81"/>
      <c r="J747" s="81" t="s">
        <v>85</v>
      </c>
      <c r="K747" s="81"/>
      <c r="L747" s="82" t="s">
        <v>85</v>
      </c>
      <c r="M747" s="83"/>
    </row>
    <row r="748" spans="1:13" s="84" customFormat="1" x14ac:dyDescent="0.25">
      <c r="A748" s="85">
        <v>731</v>
      </c>
      <c r="B748" s="78" t="s">
        <v>85</v>
      </c>
      <c r="C748" s="115"/>
      <c r="D748" s="78" t="s">
        <v>85</v>
      </c>
      <c r="E748" s="79"/>
      <c r="F748" s="80"/>
      <c r="G748" s="80"/>
      <c r="H748" s="81" t="s">
        <v>85</v>
      </c>
      <c r="I748" s="81"/>
      <c r="J748" s="81" t="s">
        <v>85</v>
      </c>
      <c r="K748" s="81"/>
      <c r="L748" s="82" t="s">
        <v>85</v>
      </c>
      <c r="M748" s="83"/>
    </row>
    <row r="749" spans="1:13" s="84" customFormat="1" x14ac:dyDescent="0.25">
      <c r="A749" s="85">
        <v>732</v>
      </c>
      <c r="B749" s="78" t="s">
        <v>85</v>
      </c>
      <c r="C749" s="115"/>
      <c r="D749" s="78" t="s">
        <v>85</v>
      </c>
      <c r="E749" s="79"/>
      <c r="F749" s="80"/>
      <c r="G749" s="80"/>
      <c r="H749" s="81" t="s">
        <v>85</v>
      </c>
      <c r="I749" s="81"/>
      <c r="J749" s="81" t="s">
        <v>85</v>
      </c>
      <c r="K749" s="81"/>
      <c r="L749" s="82" t="s">
        <v>85</v>
      </c>
      <c r="M749" s="83"/>
    </row>
    <row r="750" spans="1:13" s="84" customFormat="1" x14ac:dyDescent="0.25">
      <c r="A750" s="85">
        <v>733</v>
      </c>
      <c r="B750" s="78" t="s">
        <v>85</v>
      </c>
      <c r="C750" s="115"/>
      <c r="D750" s="78" t="s">
        <v>85</v>
      </c>
      <c r="E750" s="79"/>
      <c r="F750" s="80"/>
      <c r="G750" s="80"/>
      <c r="H750" s="81" t="s">
        <v>85</v>
      </c>
      <c r="I750" s="81"/>
      <c r="J750" s="81" t="s">
        <v>85</v>
      </c>
      <c r="K750" s="81"/>
      <c r="L750" s="82" t="s">
        <v>85</v>
      </c>
      <c r="M750" s="83"/>
    </row>
    <row r="751" spans="1:13" s="84" customFormat="1" x14ac:dyDescent="0.25">
      <c r="A751" s="85">
        <v>734</v>
      </c>
      <c r="B751" s="78" t="s">
        <v>85</v>
      </c>
      <c r="C751" s="115"/>
      <c r="D751" s="78" t="s">
        <v>85</v>
      </c>
      <c r="E751" s="79"/>
      <c r="F751" s="80"/>
      <c r="G751" s="80"/>
      <c r="H751" s="81" t="s">
        <v>85</v>
      </c>
      <c r="I751" s="81"/>
      <c r="J751" s="81" t="s">
        <v>85</v>
      </c>
      <c r="K751" s="81"/>
      <c r="L751" s="82" t="s">
        <v>85</v>
      </c>
      <c r="M751" s="83"/>
    </row>
    <row r="752" spans="1:13" s="84" customFormat="1" x14ac:dyDescent="0.25">
      <c r="A752" s="85">
        <v>735</v>
      </c>
      <c r="B752" s="78" t="s">
        <v>85</v>
      </c>
      <c r="C752" s="115"/>
      <c r="D752" s="78" t="s">
        <v>85</v>
      </c>
      <c r="E752" s="79"/>
      <c r="F752" s="80"/>
      <c r="G752" s="80"/>
      <c r="H752" s="81" t="s">
        <v>85</v>
      </c>
      <c r="I752" s="81"/>
      <c r="J752" s="81" t="s">
        <v>85</v>
      </c>
      <c r="K752" s="81"/>
      <c r="L752" s="82" t="s">
        <v>85</v>
      </c>
      <c r="M752" s="83"/>
    </row>
    <row r="753" spans="1:13" s="84" customFormat="1" x14ac:dyDescent="0.25">
      <c r="A753" s="85">
        <v>736</v>
      </c>
      <c r="B753" s="78" t="s">
        <v>85</v>
      </c>
      <c r="C753" s="115"/>
      <c r="D753" s="78" t="s">
        <v>85</v>
      </c>
      <c r="E753" s="79"/>
      <c r="F753" s="80"/>
      <c r="G753" s="80"/>
      <c r="H753" s="81" t="s">
        <v>85</v>
      </c>
      <c r="I753" s="81"/>
      <c r="J753" s="81" t="s">
        <v>85</v>
      </c>
      <c r="K753" s="81"/>
      <c r="L753" s="82" t="s">
        <v>85</v>
      </c>
      <c r="M753" s="83"/>
    </row>
    <row r="754" spans="1:13" s="84" customFormat="1" x14ac:dyDescent="0.25">
      <c r="A754" s="85">
        <v>737</v>
      </c>
      <c r="B754" s="78" t="s">
        <v>85</v>
      </c>
      <c r="C754" s="115"/>
      <c r="D754" s="78" t="s">
        <v>85</v>
      </c>
      <c r="E754" s="79"/>
      <c r="F754" s="80"/>
      <c r="G754" s="80"/>
      <c r="H754" s="81" t="s">
        <v>85</v>
      </c>
      <c r="I754" s="81"/>
      <c r="J754" s="81" t="s">
        <v>85</v>
      </c>
      <c r="K754" s="81"/>
      <c r="L754" s="82" t="s">
        <v>85</v>
      </c>
      <c r="M754" s="83"/>
    </row>
    <row r="755" spans="1:13" s="84" customFormat="1" x14ac:dyDescent="0.25">
      <c r="A755" s="85">
        <v>738</v>
      </c>
      <c r="B755" s="78" t="s">
        <v>85</v>
      </c>
      <c r="C755" s="115"/>
      <c r="D755" s="78" t="s">
        <v>85</v>
      </c>
      <c r="E755" s="79"/>
      <c r="F755" s="80"/>
      <c r="G755" s="80"/>
      <c r="H755" s="81" t="s">
        <v>85</v>
      </c>
      <c r="I755" s="81"/>
      <c r="J755" s="81" t="s">
        <v>85</v>
      </c>
      <c r="K755" s="81"/>
      <c r="L755" s="82" t="s">
        <v>85</v>
      </c>
      <c r="M755" s="83"/>
    </row>
    <row r="756" spans="1:13" s="84" customFormat="1" x14ac:dyDescent="0.25">
      <c r="A756" s="85">
        <v>739</v>
      </c>
      <c r="B756" s="78" t="s">
        <v>85</v>
      </c>
      <c r="C756" s="115"/>
      <c r="D756" s="78" t="s">
        <v>85</v>
      </c>
      <c r="E756" s="79"/>
      <c r="F756" s="80"/>
      <c r="G756" s="80"/>
      <c r="H756" s="81" t="s">
        <v>85</v>
      </c>
      <c r="I756" s="81"/>
      <c r="J756" s="81" t="s">
        <v>85</v>
      </c>
      <c r="K756" s="81"/>
      <c r="L756" s="82" t="s">
        <v>85</v>
      </c>
      <c r="M756" s="83"/>
    </row>
    <row r="757" spans="1:13" s="84" customFormat="1" x14ac:dyDescent="0.25">
      <c r="A757" s="85">
        <v>740</v>
      </c>
      <c r="B757" s="78" t="s">
        <v>85</v>
      </c>
      <c r="C757" s="115"/>
      <c r="D757" s="78" t="s">
        <v>85</v>
      </c>
      <c r="E757" s="79"/>
      <c r="F757" s="80"/>
      <c r="G757" s="80"/>
      <c r="H757" s="81" t="s">
        <v>85</v>
      </c>
      <c r="I757" s="81"/>
      <c r="J757" s="81" t="s">
        <v>85</v>
      </c>
      <c r="K757" s="81"/>
      <c r="L757" s="82" t="s">
        <v>85</v>
      </c>
      <c r="M757" s="83"/>
    </row>
    <row r="758" spans="1:13" s="84" customFormat="1" x14ac:dyDescent="0.25">
      <c r="A758" s="85">
        <v>741</v>
      </c>
      <c r="B758" s="78" t="s">
        <v>85</v>
      </c>
      <c r="C758" s="115"/>
      <c r="D758" s="78" t="s">
        <v>85</v>
      </c>
      <c r="E758" s="79"/>
      <c r="F758" s="80"/>
      <c r="G758" s="80"/>
      <c r="H758" s="81" t="s">
        <v>85</v>
      </c>
      <c r="I758" s="81"/>
      <c r="J758" s="81" t="s">
        <v>85</v>
      </c>
      <c r="K758" s="81"/>
      <c r="L758" s="82" t="s">
        <v>85</v>
      </c>
      <c r="M758" s="83"/>
    </row>
    <row r="759" spans="1:13" s="84" customFormat="1" x14ac:dyDescent="0.25">
      <c r="A759" s="85">
        <v>742</v>
      </c>
      <c r="B759" s="78" t="s">
        <v>85</v>
      </c>
      <c r="C759" s="115"/>
      <c r="D759" s="78" t="s">
        <v>85</v>
      </c>
      <c r="E759" s="79"/>
      <c r="F759" s="80"/>
      <c r="G759" s="80"/>
      <c r="H759" s="81" t="s">
        <v>85</v>
      </c>
      <c r="I759" s="81"/>
      <c r="J759" s="81" t="s">
        <v>85</v>
      </c>
      <c r="K759" s="81"/>
      <c r="L759" s="82" t="s">
        <v>85</v>
      </c>
      <c r="M759" s="83"/>
    </row>
    <row r="760" spans="1:13" s="84" customFormat="1" x14ac:dyDescent="0.25">
      <c r="A760" s="85">
        <v>743</v>
      </c>
      <c r="B760" s="78" t="s">
        <v>85</v>
      </c>
      <c r="C760" s="115"/>
      <c r="D760" s="78" t="s">
        <v>85</v>
      </c>
      <c r="E760" s="79"/>
      <c r="F760" s="80"/>
      <c r="G760" s="80"/>
      <c r="H760" s="81" t="s">
        <v>85</v>
      </c>
      <c r="I760" s="81"/>
      <c r="J760" s="81" t="s">
        <v>85</v>
      </c>
      <c r="K760" s="81"/>
      <c r="L760" s="82" t="s">
        <v>85</v>
      </c>
      <c r="M760" s="83"/>
    </row>
    <row r="761" spans="1:13" s="84" customFormat="1" x14ac:dyDescent="0.25">
      <c r="A761" s="85">
        <v>744</v>
      </c>
      <c r="B761" s="78" t="s">
        <v>85</v>
      </c>
      <c r="C761" s="115"/>
      <c r="D761" s="78" t="s">
        <v>85</v>
      </c>
      <c r="E761" s="79"/>
      <c r="F761" s="80"/>
      <c r="G761" s="80"/>
      <c r="H761" s="81" t="s">
        <v>85</v>
      </c>
      <c r="I761" s="81"/>
      <c r="J761" s="81" t="s">
        <v>85</v>
      </c>
      <c r="K761" s="81"/>
      <c r="L761" s="82" t="s">
        <v>85</v>
      </c>
      <c r="M761" s="83"/>
    </row>
    <row r="762" spans="1:13" s="84" customFormat="1" x14ac:dyDescent="0.25">
      <c r="A762" s="85">
        <v>745</v>
      </c>
      <c r="B762" s="78" t="s">
        <v>85</v>
      </c>
      <c r="C762" s="115"/>
      <c r="D762" s="78" t="s">
        <v>85</v>
      </c>
      <c r="E762" s="79"/>
      <c r="F762" s="80"/>
      <c r="G762" s="80"/>
      <c r="H762" s="81" t="s">
        <v>85</v>
      </c>
      <c r="I762" s="81"/>
      <c r="J762" s="81" t="s">
        <v>85</v>
      </c>
      <c r="K762" s="81"/>
      <c r="L762" s="82" t="s">
        <v>85</v>
      </c>
      <c r="M762" s="83"/>
    </row>
    <row r="763" spans="1:13" s="84" customFormat="1" x14ac:dyDescent="0.25">
      <c r="A763" s="85">
        <v>746</v>
      </c>
      <c r="B763" s="78" t="s">
        <v>85</v>
      </c>
      <c r="C763" s="115"/>
      <c r="D763" s="78" t="s">
        <v>85</v>
      </c>
      <c r="E763" s="79"/>
      <c r="F763" s="80"/>
      <c r="G763" s="80"/>
      <c r="H763" s="81" t="s">
        <v>85</v>
      </c>
      <c r="I763" s="81"/>
      <c r="J763" s="81" t="s">
        <v>85</v>
      </c>
      <c r="K763" s="81"/>
      <c r="L763" s="82" t="s">
        <v>85</v>
      </c>
      <c r="M763" s="83"/>
    </row>
    <row r="764" spans="1:13" s="84" customFormat="1" x14ac:dyDescent="0.25">
      <c r="A764" s="85">
        <v>747</v>
      </c>
      <c r="B764" s="78" t="s">
        <v>85</v>
      </c>
      <c r="C764" s="115"/>
      <c r="D764" s="78" t="s">
        <v>85</v>
      </c>
      <c r="E764" s="79"/>
      <c r="F764" s="80"/>
      <c r="G764" s="80"/>
      <c r="H764" s="81" t="s">
        <v>85</v>
      </c>
      <c r="I764" s="81"/>
      <c r="J764" s="81" t="s">
        <v>85</v>
      </c>
      <c r="K764" s="81"/>
      <c r="L764" s="82" t="s">
        <v>85</v>
      </c>
      <c r="M764" s="83"/>
    </row>
    <row r="765" spans="1:13" s="84" customFormat="1" x14ac:dyDescent="0.25">
      <c r="A765" s="85">
        <v>748</v>
      </c>
      <c r="B765" s="78" t="s">
        <v>85</v>
      </c>
      <c r="C765" s="115"/>
      <c r="D765" s="78" t="s">
        <v>85</v>
      </c>
      <c r="E765" s="79"/>
      <c r="F765" s="80"/>
      <c r="G765" s="80"/>
      <c r="H765" s="81" t="s">
        <v>85</v>
      </c>
      <c r="I765" s="81"/>
      <c r="J765" s="81" t="s">
        <v>85</v>
      </c>
      <c r="K765" s="81"/>
      <c r="L765" s="82" t="s">
        <v>85</v>
      </c>
      <c r="M765" s="83"/>
    </row>
    <row r="766" spans="1:13" s="84" customFormat="1" x14ac:dyDescent="0.25">
      <c r="A766" s="85">
        <v>749</v>
      </c>
      <c r="B766" s="78" t="s">
        <v>85</v>
      </c>
      <c r="C766" s="115"/>
      <c r="D766" s="78" t="s">
        <v>85</v>
      </c>
      <c r="E766" s="79"/>
      <c r="F766" s="80"/>
      <c r="G766" s="80"/>
      <c r="H766" s="81" t="s">
        <v>85</v>
      </c>
      <c r="I766" s="81"/>
      <c r="J766" s="81" t="s">
        <v>85</v>
      </c>
      <c r="K766" s="81"/>
      <c r="L766" s="82" t="s">
        <v>85</v>
      </c>
      <c r="M766" s="83"/>
    </row>
    <row r="767" spans="1:13" s="84" customFormat="1" x14ac:dyDescent="0.25">
      <c r="A767" s="85">
        <v>750</v>
      </c>
      <c r="B767" s="78" t="s">
        <v>85</v>
      </c>
      <c r="C767" s="115"/>
      <c r="D767" s="78" t="s">
        <v>85</v>
      </c>
      <c r="E767" s="79"/>
      <c r="F767" s="80"/>
      <c r="G767" s="80"/>
      <c r="H767" s="81" t="s">
        <v>85</v>
      </c>
      <c r="I767" s="81"/>
      <c r="J767" s="81" t="s">
        <v>85</v>
      </c>
      <c r="K767" s="81"/>
      <c r="L767" s="82" t="s">
        <v>85</v>
      </c>
      <c r="M767" s="83"/>
    </row>
    <row r="768" spans="1:13" s="84" customFormat="1" x14ac:dyDescent="0.25">
      <c r="A768" s="85">
        <v>751</v>
      </c>
      <c r="B768" s="78" t="s">
        <v>85</v>
      </c>
      <c r="C768" s="115"/>
      <c r="D768" s="78" t="s">
        <v>85</v>
      </c>
      <c r="E768" s="79"/>
      <c r="F768" s="80"/>
      <c r="G768" s="80"/>
      <c r="H768" s="81" t="s">
        <v>85</v>
      </c>
      <c r="I768" s="81"/>
      <c r="J768" s="81" t="s">
        <v>85</v>
      </c>
      <c r="K768" s="81"/>
      <c r="L768" s="82" t="s">
        <v>85</v>
      </c>
      <c r="M768" s="83"/>
    </row>
    <row r="769" spans="1:13" s="84" customFormat="1" x14ac:dyDescent="0.25">
      <c r="A769" s="85">
        <v>752</v>
      </c>
      <c r="B769" s="78" t="s">
        <v>85</v>
      </c>
      <c r="C769" s="115"/>
      <c r="D769" s="78" t="s">
        <v>85</v>
      </c>
      <c r="E769" s="79"/>
      <c r="F769" s="80"/>
      <c r="G769" s="80"/>
      <c r="H769" s="81" t="s">
        <v>85</v>
      </c>
      <c r="I769" s="81"/>
      <c r="J769" s="81" t="s">
        <v>85</v>
      </c>
      <c r="K769" s="81"/>
      <c r="L769" s="82" t="s">
        <v>85</v>
      </c>
      <c r="M769" s="83"/>
    </row>
    <row r="770" spans="1:13" s="84" customFormat="1" x14ac:dyDescent="0.25">
      <c r="A770" s="85">
        <v>753</v>
      </c>
      <c r="B770" s="78" t="s">
        <v>85</v>
      </c>
      <c r="C770" s="115"/>
      <c r="D770" s="78" t="s">
        <v>85</v>
      </c>
      <c r="E770" s="79"/>
      <c r="F770" s="80"/>
      <c r="G770" s="80"/>
      <c r="H770" s="81" t="s">
        <v>85</v>
      </c>
      <c r="I770" s="81"/>
      <c r="J770" s="81" t="s">
        <v>85</v>
      </c>
      <c r="K770" s="81"/>
      <c r="L770" s="82" t="s">
        <v>85</v>
      </c>
      <c r="M770" s="83"/>
    </row>
    <row r="771" spans="1:13" s="84" customFormat="1" x14ac:dyDescent="0.25">
      <c r="A771" s="85">
        <v>754</v>
      </c>
      <c r="B771" s="78" t="s">
        <v>85</v>
      </c>
      <c r="C771" s="115"/>
      <c r="D771" s="78" t="s">
        <v>85</v>
      </c>
      <c r="E771" s="79"/>
      <c r="F771" s="80"/>
      <c r="G771" s="80"/>
      <c r="H771" s="81" t="s">
        <v>85</v>
      </c>
      <c r="I771" s="81"/>
      <c r="J771" s="81" t="s">
        <v>85</v>
      </c>
      <c r="K771" s="81"/>
      <c r="L771" s="82" t="s">
        <v>85</v>
      </c>
      <c r="M771" s="83"/>
    </row>
    <row r="772" spans="1:13" s="84" customFormat="1" x14ac:dyDescent="0.25">
      <c r="A772" s="85">
        <v>755</v>
      </c>
      <c r="B772" s="78" t="s">
        <v>85</v>
      </c>
      <c r="C772" s="115"/>
      <c r="D772" s="78" t="s">
        <v>85</v>
      </c>
      <c r="E772" s="79"/>
      <c r="F772" s="80"/>
      <c r="G772" s="80"/>
      <c r="H772" s="81" t="s">
        <v>85</v>
      </c>
      <c r="I772" s="81"/>
      <c r="J772" s="81" t="s">
        <v>85</v>
      </c>
      <c r="K772" s="81"/>
      <c r="L772" s="82" t="s">
        <v>85</v>
      </c>
      <c r="M772" s="83"/>
    </row>
    <row r="773" spans="1:13" s="84" customFormat="1" x14ac:dyDescent="0.25">
      <c r="A773" s="85">
        <v>756</v>
      </c>
      <c r="B773" s="78" t="s">
        <v>85</v>
      </c>
      <c r="C773" s="115"/>
      <c r="D773" s="78" t="s">
        <v>85</v>
      </c>
      <c r="E773" s="79"/>
      <c r="F773" s="80"/>
      <c r="G773" s="80"/>
      <c r="H773" s="81" t="s">
        <v>85</v>
      </c>
      <c r="I773" s="81"/>
      <c r="J773" s="81" t="s">
        <v>85</v>
      </c>
      <c r="K773" s="81"/>
      <c r="L773" s="82" t="s">
        <v>85</v>
      </c>
      <c r="M773" s="83"/>
    </row>
    <row r="774" spans="1:13" s="84" customFormat="1" x14ac:dyDescent="0.25">
      <c r="A774" s="85">
        <v>757</v>
      </c>
      <c r="B774" s="78" t="s">
        <v>85</v>
      </c>
      <c r="C774" s="115"/>
      <c r="D774" s="78" t="s">
        <v>85</v>
      </c>
      <c r="E774" s="79"/>
      <c r="F774" s="80"/>
      <c r="G774" s="80"/>
      <c r="H774" s="81" t="s">
        <v>85</v>
      </c>
      <c r="I774" s="81"/>
      <c r="J774" s="81" t="s">
        <v>85</v>
      </c>
      <c r="K774" s="81"/>
      <c r="L774" s="82" t="s">
        <v>85</v>
      </c>
      <c r="M774" s="83"/>
    </row>
    <row r="775" spans="1:13" s="84" customFormat="1" x14ac:dyDescent="0.25">
      <c r="A775" s="85">
        <v>758</v>
      </c>
      <c r="B775" s="78" t="s">
        <v>85</v>
      </c>
      <c r="C775" s="115"/>
      <c r="D775" s="78" t="s">
        <v>85</v>
      </c>
      <c r="E775" s="79"/>
      <c r="F775" s="80"/>
      <c r="G775" s="80"/>
      <c r="H775" s="81" t="s">
        <v>85</v>
      </c>
      <c r="I775" s="81"/>
      <c r="J775" s="81" t="s">
        <v>85</v>
      </c>
      <c r="K775" s="81"/>
      <c r="L775" s="82" t="s">
        <v>85</v>
      </c>
      <c r="M775" s="83"/>
    </row>
    <row r="776" spans="1:13" s="84" customFormat="1" x14ac:dyDescent="0.25">
      <c r="A776" s="85">
        <v>759</v>
      </c>
      <c r="B776" s="78" t="s">
        <v>85</v>
      </c>
      <c r="C776" s="115"/>
      <c r="D776" s="78" t="s">
        <v>85</v>
      </c>
      <c r="E776" s="79"/>
      <c r="F776" s="80"/>
      <c r="G776" s="80"/>
      <c r="H776" s="81" t="s">
        <v>85</v>
      </c>
      <c r="I776" s="81"/>
      <c r="J776" s="81" t="s">
        <v>85</v>
      </c>
      <c r="K776" s="81"/>
      <c r="L776" s="82" t="s">
        <v>85</v>
      </c>
      <c r="M776" s="83"/>
    </row>
    <row r="777" spans="1:13" s="84" customFormat="1" x14ac:dyDescent="0.25">
      <c r="A777" s="85">
        <v>760</v>
      </c>
      <c r="B777" s="78" t="s">
        <v>85</v>
      </c>
      <c r="C777" s="115"/>
      <c r="D777" s="78" t="s">
        <v>85</v>
      </c>
      <c r="E777" s="79"/>
      <c r="F777" s="80"/>
      <c r="G777" s="80"/>
      <c r="H777" s="81" t="s">
        <v>85</v>
      </c>
      <c r="I777" s="81"/>
      <c r="J777" s="81" t="s">
        <v>85</v>
      </c>
      <c r="K777" s="81"/>
      <c r="L777" s="82" t="s">
        <v>85</v>
      </c>
      <c r="M777" s="83"/>
    </row>
    <row r="778" spans="1:13" s="84" customFormat="1" x14ac:dyDescent="0.25">
      <c r="A778" s="85">
        <v>761</v>
      </c>
      <c r="B778" s="78" t="s">
        <v>85</v>
      </c>
      <c r="C778" s="115"/>
      <c r="D778" s="86" t="s">
        <v>85</v>
      </c>
      <c r="E778" s="79"/>
      <c r="F778" s="80"/>
      <c r="G778" s="80"/>
      <c r="H778" s="81" t="s">
        <v>85</v>
      </c>
      <c r="I778" s="81"/>
      <c r="J778" s="81" t="s">
        <v>85</v>
      </c>
      <c r="K778" s="81"/>
      <c r="L778" s="82" t="s">
        <v>85</v>
      </c>
      <c r="M778" s="83"/>
    </row>
    <row r="779" spans="1:13" s="84" customFormat="1" x14ac:dyDescent="0.25">
      <c r="A779" s="85">
        <v>762</v>
      </c>
      <c r="B779" s="78" t="s">
        <v>85</v>
      </c>
      <c r="C779" s="115"/>
      <c r="D779" s="86" t="s">
        <v>85</v>
      </c>
      <c r="E779" s="79"/>
      <c r="F779" s="80"/>
      <c r="G779" s="80"/>
      <c r="H779" s="81" t="s">
        <v>85</v>
      </c>
      <c r="I779" s="81"/>
      <c r="J779" s="81" t="s">
        <v>85</v>
      </c>
      <c r="K779" s="81"/>
      <c r="L779" s="82" t="s">
        <v>85</v>
      </c>
      <c r="M779" s="83"/>
    </row>
    <row r="780" spans="1:13" s="84" customFormat="1" x14ac:dyDescent="0.25">
      <c r="A780" s="85">
        <v>763</v>
      </c>
      <c r="B780" s="78" t="s">
        <v>85</v>
      </c>
      <c r="C780" s="115"/>
      <c r="D780" s="86" t="s">
        <v>85</v>
      </c>
      <c r="E780" s="79"/>
      <c r="F780" s="80"/>
      <c r="G780" s="80"/>
      <c r="H780" s="81" t="s">
        <v>85</v>
      </c>
      <c r="I780" s="81"/>
      <c r="J780" s="81" t="s">
        <v>85</v>
      </c>
      <c r="K780" s="81"/>
      <c r="L780" s="82" t="s">
        <v>85</v>
      </c>
      <c r="M780" s="83"/>
    </row>
    <row r="781" spans="1:13" s="84" customFormat="1" x14ac:dyDescent="0.25">
      <c r="A781" s="85">
        <v>764</v>
      </c>
      <c r="B781" s="78" t="s">
        <v>85</v>
      </c>
      <c r="C781" s="115"/>
      <c r="D781" s="86" t="s">
        <v>85</v>
      </c>
      <c r="E781" s="79"/>
      <c r="F781" s="80"/>
      <c r="G781" s="80"/>
      <c r="H781" s="81" t="s">
        <v>85</v>
      </c>
      <c r="I781" s="81"/>
      <c r="J781" s="81" t="s">
        <v>85</v>
      </c>
      <c r="K781" s="81"/>
      <c r="L781" s="82" t="s">
        <v>85</v>
      </c>
      <c r="M781" s="83"/>
    </row>
    <row r="782" spans="1:13" s="84" customFormat="1" x14ac:dyDescent="0.25">
      <c r="A782" s="85">
        <v>765</v>
      </c>
      <c r="B782" s="78" t="s">
        <v>85</v>
      </c>
      <c r="C782" s="115"/>
      <c r="D782" s="86" t="s">
        <v>85</v>
      </c>
      <c r="E782" s="79"/>
      <c r="F782" s="80"/>
      <c r="G782" s="80"/>
      <c r="H782" s="81" t="s">
        <v>85</v>
      </c>
      <c r="I782" s="81"/>
      <c r="J782" s="81" t="s">
        <v>85</v>
      </c>
      <c r="K782" s="81"/>
      <c r="L782" s="82" t="s">
        <v>85</v>
      </c>
      <c r="M782" s="83"/>
    </row>
    <row r="783" spans="1:13" s="84" customFormat="1" x14ac:dyDescent="0.25">
      <c r="A783" s="85">
        <v>766</v>
      </c>
      <c r="B783" s="78" t="s">
        <v>85</v>
      </c>
      <c r="C783" s="115"/>
      <c r="D783" s="86" t="s">
        <v>85</v>
      </c>
      <c r="E783" s="79"/>
      <c r="F783" s="80"/>
      <c r="G783" s="80"/>
      <c r="H783" s="81" t="s">
        <v>85</v>
      </c>
      <c r="I783" s="81"/>
      <c r="J783" s="81" t="s">
        <v>85</v>
      </c>
      <c r="K783" s="81"/>
      <c r="L783" s="82" t="s">
        <v>85</v>
      </c>
      <c r="M783" s="83"/>
    </row>
    <row r="784" spans="1:13" s="84" customFormat="1" x14ac:dyDescent="0.25">
      <c r="A784" s="85">
        <v>767</v>
      </c>
      <c r="B784" s="78" t="s">
        <v>85</v>
      </c>
      <c r="C784" s="115"/>
      <c r="D784" s="86" t="s">
        <v>85</v>
      </c>
      <c r="E784" s="79"/>
      <c r="F784" s="80"/>
      <c r="G784" s="80"/>
      <c r="H784" s="81" t="s">
        <v>85</v>
      </c>
      <c r="I784" s="81"/>
      <c r="J784" s="81" t="s">
        <v>85</v>
      </c>
      <c r="K784" s="81"/>
      <c r="L784" s="82" t="s">
        <v>85</v>
      </c>
      <c r="M784" s="83"/>
    </row>
    <row r="785" spans="1:13" s="84" customFormat="1" x14ac:dyDescent="0.25">
      <c r="A785" s="85">
        <v>768</v>
      </c>
      <c r="B785" s="78" t="s">
        <v>85</v>
      </c>
      <c r="C785" s="115"/>
      <c r="D785" s="86" t="s">
        <v>85</v>
      </c>
      <c r="E785" s="79"/>
      <c r="F785" s="80"/>
      <c r="G785" s="80"/>
      <c r="H785" s="81" t="s">
        <v>85</v>
      </c>
      <c r="I785" s="81"/>
      <c r="J785" s="81" t="s">
        <v>85</v>
      </c>
      <c r="K785" s="81"/>
      <c r="L785" s="82" t="s">
        <v>85</v>
      </c>
      <c r="M785" s="83"/>
    </row>
    <row r="786" spans="1:13" s="84" customFormat="1" x14ac:dyDescent="0.25">
      <c r="A786" s="85">
        <v>769</v>
      </c>
      <c r="B786" s="78" t="s">
        <v>85</v>
      </c>
      <c r="C786" s="115"/>
      <c r="D786" s="86" t="s">
        <v>85</v>
      </c>
      <c r="E786" s="79"/>
      <c r="F786" s="80"/>
      <c r="G786" s="80"/>
      <c r="H786" s="81" t="s">
        <v>85</v>
      </c>
      <c r="I786" s="81"/>
      <c r="J786" s="81" t="s">
        <v>85</v>
      </c>
      <c r="K786" s="81"/>
      <c r="L786" s="82" t="s">
        <v>85</v>
      </c>
      <c r="M786" s="83"/>
    </row>
    <row r="787" spans="1:13" s="84" customFormat="1" x14ac:dyDescent="0.25">
      <c r="A787" s="85">
        <v>770</v>
      </c>
      <c r="B787" s="78" t="s">
        <v>85</v>
      </c>
      <c r="C787" s="115"/>
      <c r="D787" s="86" t="s">
        <v>85</v>
      </c>
      <c r="E787" s="79"/>
      <c r="F787" s="80"/>
      <c r="G787" s="80"/>
      <c r="H787" s="81" t="s">
        <v>85</v>
      </c>
      <c r="I787" s="81"/>
      <c r="J787" s="81" t="s">
        <v>85</v>
      </c>
      <c r="K787" s="81"/>
      <c r="L787" s="82" t="s">
        <v>85</v>
      </c>
      <c r="M787" s="83"/>
    </row>
    <row r="788" spans="1:13" s="84" customFormat="1" x14ac:dyDescent="0.25">
      <c r="A788" s="85">
        <v>771</v>
      </c>
      <c r="B788" s="78" t="s">
        <v>85</v>
      </c>
      <c r="C788" s="115"/>
      <c r="D788" s="86" t="s">
        <v>85</v>
      </c>
      <c r="E788" s="79"/>
      <c r="F788" s="80"/>
      <c r="G788" s="80"/>
      <c r="H788" s="81" t="s">
        <v>85</v>
      </c>
      <c r="I788" s="81"/>
      <c r="J788" s="81" t="s">
        <v>85</v>
      </c>
      <c r="K788" s="81"/>
      <c r="L788" s="82" t="s">
        <v>85</v>
      </c>
      <c r="M788" s="83"/>
    </row>
    <row r="789" spans="1:13" s="84" customFormat="1" x14ac:dyDescent="0.25">
      <c r="A789" s="85">
        <v>772</v>
      </c>
      <c r="B789" s="78" t="s">
        <v>85</v>
      </c>
      <c r="C789" s="115"/>
      <c r="D789" s="86" t="s">
        <v>85</v>
      </c>
      <c r="E789" s="79"/>
      <c r="F789" s="80"/>
      <c r="G789" s="80"/>
      <c r="H789" s="81" t="s">
        <v>85</v>
      </c>
      <c r="I789" s="81"/>
      <c r="J789" s="81" t="s">
        <v>85</v>
      </c>
      <c r="K789" s="81"/>
      <c r="L789" s="82" t="s">
        <v>85</v>
      </c>
      <c r="M789" s="83"/>
    </row>
    <row r="790" spans="1:13" s="84" customFormat="1" x14ac:dyDescent="0.25">
      <c r="A790" s="85">
        <v>773</v>
      </c>
      <c r="B790" s="78" t="s">
        <v>85</v>
      </c>
      <c r="C790" s="115"/>
      <c r="D790" s="86" t="s">
        <v>85</v>
      </c>
      <c r="E790" s="79"/>
      <c r="F790" s="80"/>
      <c r="G790" s="80"/>
      <c r="H790" s="81" t="s">
        <v>85</v>
      </c>
      <c r="I790" s="81"/>
      <c r="J790" s="81" t="s">
        <v>85</v>
      </c>
      <c r="K790" s="81"/>
      <c r="L790" s="82" t="s">
        <v>85</v>
      </c>
      <c r="M790" s="83"/>
    </row>
    <row r="791" spans="1:13" s="84" customFormat="1" x14ac:dyDescent="0.25">
      <c r="A791" s="85">
        <v>774</v>
      </c>
      <c r="B791" s="78" t="s">
        <v>85</v>
      </c>
      <c r="C791" s="115"/>
      <c r="D791" s="86" t="s">
        <v>85</v>
      </c>
      <c r="E791" s="79"/>
      <c r="F791" s="80"/>
      <c r="G791" s="80"/>
      <c r="H791" s="81" t="s">
        <v>85</v>
      </c>
      <c r="I791" s="81"/>
      <c r="J791" s="81" t="s">
        <v>85</v>
      </c>
      <c r="K791" s="81"/>
      <c r="L791" s="82" t="s">
        <v>85</v>
      </c>
      <c r="M791" s="83"/>
    </row>
    <row r="792" spans="1:13" s="84" customFormat="1" x14ac:dyDescent="0.25">
      <c r="A792" s="85">
        <v>775</v>
      </c>
      <c r="B792" s="78" t="s">
        <v>85</v>
      </c>
      <c r="C792" s="115"/>
      <c r="D792" s="86" t="s">
        <v>85</v>
      </c>
      <c r="E792" s="79"/>
      <c r="F792" s="80"/>
      <c r="G792" s="80"/>
      <c r="H792" s="81" t="s">
        <v>85</v>
      </c>
      <c r="I792" s="81"/>
      <c r="J792" s="81" t="s">
        <v>85</v>
      </c>
      <c r="K792" s="81"/>
      <c r="L792" s="82" t="s">
        <v>85</v>
      </c>
      <c r="M792" s="83"/>
    </row>
    <row r="793" spans="1:13" s="84" customFormat="1" x14ac:dyDescent="0.25">
      <c r="A793" s="85">
        <v>776</v>
      </c>
      <c r="B793" s="78" t="s">
        <v>85</v>
      </c>
      <c r="C793" s="115"/>
      <c r="D793" s="86" t="s">
        <v>85</v>
      </c>
      <c r="E793" s="79"/>
      <c r="F793" s="80"/>
      <c r="G793" s="80"/>
      <c r="H793" s="81" t="s">
        <v>85</v>
      </c>
      <c r="I793" s="81"/>
      <c r="J793" s="81" t="s">
        <v>85</v>
      </c>
      <c r="K793" s="81"/>
      <c r="L793" s="82" t="s">
        <v>85</v>
      </c>
      <c r="M793" s="83"/>
    </row>
    <row r="794" spans="1:13" s="84" customFormat="1" x14ac:dyDescent="0.25">
      <c r="A794" s="85">
        <v>777</v>
      </c>
      <c r="B794" s="78" t="s">
        <v>85</v>
      </c>
      <c r="C794" s="115"/>
      <c r="D794" s="86" t="s">
        <v>85</v>
      </c>
      <c r="E794" s="79"/>
      <c r="F794" s="80"/>
      <c r="G794" s="80"/>
      <c r="H794" s="81" t="s">
        <v>85</v>
      </c>
      <c r="I794" s="81"/>
      <c r="J794" s="81" t="s">
        <v>85</v>
      </c>
      <c r="K794" s="81"/>
      <c r="L794" s="82" t="s">
        <v>85</v>
      </c>
      <c r="M794" s="83"/>
    </row>
    <row r="795" spans="1:13" s="84" customFormat="1" x14ac:dyDescent="0.25">
      <c r="A795" s="85">
        <v>778</v>
      </c>
      <c r="B795" s="78" t="s">
        <v>85</v>
      </c>
      <c r="C795" s="115"/>
      <c r="D795" s="86" t="s">
        <v>85</v>
      </c>
      <c r="E795" s="79"/>
      <c r="F795" s="80"/>
      <c r="G795" s="80"/>
      <c r="H795" s="81" t="s">
        <v>85</v>
      </c>
      <c r="I795" s="81"/>
      <c r="J795" s="81" t="s">
        <v>85</v>
      </c>
      <c r="K795" s="81"/>
      <c r="L795" s="82" t="s">
        <v>85</v>
      </c>
      <c r="M795" s="83"/>
    </row>
    <row r="796" spans="1:13" s="84" customFormat="1" x14ac:dyDescent="0.25">
      <c r="A796" s="85">
        <v>779</v>
      </c>
      <c r="B796" s="78" t="s">
        <v>85</v>
      </c>
      <c r="C796" s="115"/>
      <c r="D796" s="86" t="s">
        <v>85</v>
      </c>
      <c r="E796" s="79"/>
      <c r="F796" s="80"/>
      <c r="G796" s="80"/>
      <c r="H796" s="81" t="s">
        <v>85</v>
      </c>
      <c r="I796" s="81"/>
      <c r="J796" s="81" t="s">
        <v>85</v>
      </c>
      <c r="K796" s="81"/>
      <c r="L796" s="82" t="s">
        <v>85</v>
      </c>
      <c r="M796" s="83"/>
    </row>
    <row r="797" spans="1:13" s="84" customFormat="1" x14ac:dyDescent="0.25">
      <c r="A797" s="85">
        <v>780</v>
      </c>
      <c r="B797" s="78" t="s">
        <v>85</v>
      </c>
      <c r="C797" s="115"/>
      <c r="D797" s="86" t="s">
        <v>85</v>
      </c>
      <c r="E797" s="79"/>
      <c r="F797" s="80"/>
      <c r="G797" s="80"/>
      <c r="H797" s="81" t="s">
        <v>85</v>
      </c>
      <c r="I797" s="81"/>
      <c r="J797" s="81" t="s">
        <v>85</v>
      </c>
      <c r="K797" s="81"/>
      <c r="L797" s="82" t="s">
        <v>85</v>
      </c>
      <c r="M797" s="83"/>
    </row>
    <row r="798" spans="1:13" s="84" customFormat="1" x14ac:dyDescent="0.25">
      <c r="A798" s="85">
        <v>781</v>
      </c>
      <c r="B798" s="78" t="s">
        <v>85</v>
      </c>
      <c r="C798" s="115"/>
      <c r="D798" s="86" t="s">
        <v>85</v>
      </c>
      <c r="E798" s="79"/>
      <c r="F798" s="80"/>
      <c r="G798" s="80"/>
      <c r="H798" s="81" t="s">
        <v>85</v>
      </c>
      <c r="I798" s="81"/>
      <c r="J798" s="81" t="s">
        <v>85</v>
      </c>
      <c r="K798" s="81"/>
      <c r="L798" s="82" t="s">
        <v>85</v>
      </c>
      <c r="M798" s="83"/>
    </row>
    <row r="799" spans="1:13" s="84" customFormat="1" x14ac:dyDescent="0.25">
      <c r="A799" s="85">
        <v>782</v>
      </c>
      <c r="B799" s="78" t="s">
        <v>85</v>
      </c>
      <c r="C799" s="115"/>
      <c r="D799" s="86" t="s">
        <v>85</v>
      </c>
      <c r="E799" s="79"/>
      <c r="F799" s="80"/>
      <c r="G799" s="80"/>
      <c r="H799" s="81" t="s">
        <v>85</v>
      </c>
      <c r="I799" s="81"/>
      <c r="J799" s="81" t="s">
        <v>85</v>
      </c>
      <c r="K799" s="81"/>
      <c r="L799" s="82" t="s">
        <v>85</v>
      </c>
      <c r="M799" s="83"/>
    </row>
    <row r="800" spans="1:13" s="84" customFormat="1" x14ac:dyDescent="0.25">
      <c r="A800" s="85">
        <v>783</v>
      </c>
      <c r="B800" s="78" t="s">
        <v>85</v>
      </c>
      <c r="C800" s="115"/>
      <c r="D800" s="86" t="s">
        <v>85</v>
      </c>
      <c r="E800" s="79"/>
      <c r="F800" s="80"/>
      <c r="G800" s="80"/>
      <c r="H800" s="81" t="s">
        <v>85</v>
      </c>
      <c r="I800" s="81"/>
      <c r="J800" s="81" t="s">
        <v>85</v>
      </c>
      <c r="K800" s="81"/>
      <c r="L800" s="82" t="s">
        <v>85</v>
      </c>
      <c r="M800" s="83"/>
    </row>
    <row r="801" spans="1:13" s="84" customFormat="1" x14ac:dyDescent="0.25">
      <c r="A801" s="85">
        <v>784</v>
      </c>
      <c r="B801" s="78" t="s">
        <v>85</v>
      </c>
      <c r="C801" s="115"/>
      <c r="D801" s="86" t="s">
        <v>85</v>
      </c>
      <c r="E801" s="79"/>
      <c r="F801" s="80"/>
      <c r="G801" s="80"/>
      <c r="H801" s="81" t="s">
        <v>85</v>
      </c>
      <c r="I801" s="81"/>
      <c r="J801" s="81" t="s">
        <v>85</v>
      </c>
      <c r="K801" s="81"/>
      <c r="L801" s="82" t="s">
        <v>85</v>
      </c>
      <c r="M801" s="83"/>
    </row>
    <row r="802" spans="1:13" s="84" customFormat="1" x14ac:dyDescent="0.25">
      <c r="A802" s="85">
        <v>785</v>
      </c>
      <c r="B802" s="78" t="s">
        <v>85</v>
      </c>
      <c r="C802" s="115"/>
      <c r="D802" s="86" t="s">
        <v>85</v>
      </c>
      <c r="E802" s="79"/>
      <c r="F802" s="80"/>
      <c r="G802" s="80"/>
      <c r="H802" s="81" t="s">
        <v>85</v>
      </c>
      <c r="I802" s="81"/>
      <c r="J802" s="81" t="s">
        <v>85</v>
      </c>
      <c r="K802" s="81"/>
      <c r="L802" s="82" t="s">
        <v>85</v>
      </c>
      <c r="M802" s="83"/>
    </row>
    <row r="803" spans="1:13" s="84" customFormat="1" x14ac:dyDescent="0.25">
      <c r="A803" s="85">
        <v>786</v>
      </c>
      <c r="B803" s="78" t="s">
        <v>85</v>
      </c>
      <c r="C803" s="115"/>
      <c r="D803" s="86" t="s">
        <v>85</v>
      </c>
      <c r="E803" s="79"/>
      <c r="F803" s="80"/>
      <c r="G803" s="80"/>
      <c r="H803" s="81" t="s">
        <v>85</v>
      </c>
      <c r="I803" s="81"/>
      <c r="J803" s="81" t="s">
        <v>85</v>
      </c>
      <c r="K803" s="81"/>
      <c r="L803" s="82" t="s">
        <v>85</v>
      </c>
      <c r="M803" s="83"/>
    </row>
    <row r="804" spans="1:13" s="84" customFormat="1" x14ac:dyDescent="0.25">
      <c r="A804" s="85">
        <v>787</v>
      </c>
      <c r="B804" s="78" t="s">
        <v>85</v>
      </c>
      <c r="C804" s="115"/>
      <c r="D804" s="86" t="s">
        <v>85</v>
      </c>
      <c r="E804" s="79"/>
      <c r="F804" s="80"/>
      <c r="G804" s="80"/>
      <c r="H804" s="81" t="s">
        <v>85</v>
      </c>
      <c r="I804" s="81"/>
      <c r="J804" s="81" t="s">
        <v>85</v>
      </c>
      <c r="K804" s="81"/>
      <c r="L804" s="82" t="s">
        <v>85</v>
      </c>
      <c r="M804" s="83"/>
    </row>
    <row r="805" spans="1:13" s="84" customFormat="1" x14ac:dyDescent="0.25">
      <c r="A805" s="85">
        <v>788</v>
      </c>
      <c r="B805" s="78" t="s">
        <v>85</v>
      </c>
      <c r="C805" s="115"/>
      <c r="D805" s="86" t="s">
        <v>85</v>
      </c>
      <c r="E805" s="79"/>
      <c r="F805" s="80"/>
      <c r="G805" s="80"/>
      <c r="H805" s="81" t="s">
        <v>85</v>
      </c>
      <c r="I805" s="81"/>
      <c r="J805" s="81" t="s">
        <v>85</v>
      </c>
      <c r="K805" s="81"/>
      <c r="L805" s="82" t="s">
        <v>85</v>
      </c>
      <c r="M805" s="83"/>
    </row>
    <row r="806" spans="1:13" s="84" customFormat="1" x14ac:dyDescent="0.25">
      <c r="A806" s="85">
        <v>789</v>
      </c>
      <c r="B806" s="78" t="s">
        <v>85</v>
      </c>
      <c r="C806" s="115"/>
      <c r="D806" s="86" t="s">
        <v>85</v>
      </c>
      <c r="E806" s="79"/>
      <c r="F806" s="80"/>
      <c r="G806" s="80"/>
      <c r="H806" s="81" t="s">
        <v>85</v>
      </c>
      <c r="I806" s="81"/>
      <c r="J806" s="81" t="s">
        <v>85</v>
      </c>
      <c r="K806" s="81"/>
      <c r="L806" s="82" t="s">
        <v>85</v>
      </c>
      <c r="M806" s="83"/>
    </row>
    <row r="807" spans="1:13" s="84" customFormat="1" x14ac:dyDescent="0.25">
      <c r="A807" s="85">
        <v>790</v>
      </c>
      <c r="B807" s="78" t="s">
        <v>85</v>
      </c>
      <c r="C807" s="115"/>
      <c r="D807" s="86" t="s">
        <v>85</v>
      </c>
      <c r="E807" s="79"/>
      <c r="F807" s="80"/>
      <c r="G807" s="80"/>
      <c r="H807" s="81" t="s">
        <v>85</v>
      </c>
      <c r="I807" s="81"/>
      <c r="J807" s="81" t="s">
        <v>85</v>
      </c>
      <c r="K807" s="81"/>
      <c r="L807" s="82" t="s">
        <v>85</v>
      </c>
      <c r="M807" s="83"/>
    </row>
    <row r="808" spans="1:13" s="84" customFormat="1" x14ac:dyDescent="0.25">
      <c r="A808" s="85">
        <v>791</v>
      </c>
      <c r="B808" s="78" t="s">
        <v>85</v>
      </c>
      <c r="C808" s="115"/>
      <c r="D808" s="86" t="s">
        <v>85</v>
      </c>
      <c r="E808" s="79"/>
      <c r="F808" s="80"/>
      <c r="G808" s="80"/>
      <c r="H808" s="81" t="s">
        <v>85</v>
      </c>
      <c r="I808" s="81"/>
      <c r="J808" s="81" t="s">
        <v>85</v>
      </c>
      <c r="K808" s="81"/>
      <c r="L808" s="82" t="s">
        <v>85</v>
      </c>
      <c r="M808" s="83"/>
    </row>
    <row r="809" spans="1:13" s="84" customFormat="1" x14ac:dyDescent="0.25">
      <c r="A809" s="85">
        <v>792</v>
      </c>
      <c r="B809" s="78" t="s">
        <v>85</v>
      </c>
      <c r="C809" s="115"/>
      <c r="D809" s="86" t="s">
        <v>85</v>
      </c>
      <c r="E809" s="79"/>
      <c r="F809" s="80"/>
      <c r="G809" s="80"/>
      <c r="H809" s="81" t="s">
        <v>85</v>
      </c>
      <c r="I809" s="81"/>
      <c r="J809" s="81" t="s">
        <v>85</v>
      </c>
      <c r="K809" s="81"/>
      <c r="L809" s="82" t="s">
        <v>85</v>
      </c>
      <c r="M809" s="83"/>
    </row>
    <row r="810" spans="1:13" s="84" customFormat="1" x14ac:dyDescent="0.25">
      <c r="A810" s="85">
        <v>793</v>
      </c>
      <c r="B810" s="78" t="s">
        <v>85</v>
      </c>
      <c r="C810" s="115"/>
      <c r="D810" s="86" t="s">
        <v>85</v>
      </c>
      <c r="E810" s="79"/>
      <c r="F810" s="80"/>
      <c r="G810" s="80"/>
      <c r="H810" s="81" t="s">
        <v>85</v>
      </c>
      <c r="I810" s="81"/>
      <c r="J810" s="81" t="s">
        <v>85</v>
      </c>
      <c r="K810" s="81"/>
      <c r="L810" s="82" t="s">
        <v>85</v>
      </c>
      <c r="M810" s="83"/>
    </row>
    <row r="811" spans="1:13" s="84" customFormat="1" x14ac:dyDescent="0.25">
      <c r="A811" s="85">
        <v>794</v>
      </c>
      <c r="B811" s="78" t="s">
        <v>85</v>
      </c>
      <c r="C811" s="115"/>
      <c r="D811" s="86" t="s">
        <v>85</v>
      </c>
      <c r="E811" s="79"/>
      <c r="F811" s="80"/>
      <c r="G811" s="80"/>
      <c r="H811" s="81" t="s">
        <v>85</v>
      </c>
      <c r="I811" s="81"/>
      <c r="J811" s="81" t="s">
        <v>85</v>
      </c>
      <c r="K811" s="81"/>
      <c r="L811" s="82" t="s">
        <v>85</v>
      </c>
      <c r="M811" s="83"/>
    </row>
    <row r="812" spans="1:13" s="84" customFormat="1" x14ac:dyDescent="0.25">
      <c r="A812" s="85">
        <v>795</v>
      </c>
      <c r="B812" s="78" t="s">
        <v>85</v>
      </c>
      <c r="C812" s="115"/>
      <c r="D812" s="86" t="s">
        <v>85</v>
      </c>
      <c r="E812" s="79"/>
      <c r="F812" s="80"/>
      <c r="G812" s="80"/>
      <c r="H812" s="81" t="s">
        <v>85</v>
      </c>
      <c r="I812" s="81"/>
      <c r="J812" s="81" t="s">
        <v>85</v>
      </c>
      <c r="K812" s="81"/>
      <c r="L812" s="82" t="s">
        <v>85</v>
      </c>
      <c r="M812" s="83"/>
    </row>
    <row r="813" spans="1:13" s="84" customFormat="1" x14ac:dyDescent="0.25">
      <c r="A813" s="85">
        <v>796</v>
      </c>
      <c r="B813" s="78" t="s">
        <v>85</v>
      </c>
      <c r="C813" s="115"/>
      <c r="D813" s="86" t="s">
        <v>85</v>
      </c>
      <c r="E813" s="79"/>
      <c r="F813" s="80"/>
      <c r="G813" s="80"/>
      <c r="H813" s="81" t="s">
        <v>85</v>
      </c>
      <c r="I813" s="81"/>
      <c r="J813" s="81" t="s">
        <v>85</v>
      </c>
      <c r="K813" s="81"/>
      <c r="L813" s="82" t="s">
        <v>85</v>
      </c>
      <c r="M813" s="83"/>
    </row>
    <row r="814" spans="1:13" s="84" customFormat="1" x14ac:dyDescent="0.25">
      <c r="A814" s="85">
        <v>797</v>
      </c>
      <c r="B814" s="78" t="s">
        <v>85</v>
      </c>
      <c r="C814" s="115"/>
      <c r="D814" s="86" t="s">
        <v>85</v>
      </c>
      <c r="E814" s="79"/>
      <c r="F814" s="80"/>
      <c r="G814" s="80"/>
      <c r="H814" s="81" t="s">
        <v>85</v>
      </c>
      <c r="I814" s="81"/>
      <c r="J814" s="81" t="s">
        <v>85</v>
      </c>
      <c r="K814" s="81"/>
      <c r="L814" s="82" t="s">
        <v>85</v>
      </c>
      <c r="M814" s="83"/>
    </row>
    <row r="815" spans="1:13" s="84" customFormat="1" x14ac:dyDescent="0.25">
      <c r="A815" s="85">
        <v>798</v>
      </c>
      <c r="B815" s="78" t="s">
        <v>85</v>
      </c>
      <c r="C815" s="115"/>
      <c r="D815" s="86" t="s">
        <v>85</v>
      </c>
      <c r="E815" s="79"/>
      <c r="F815" s="80"/>
      <c r="G815" s="80"/>
      <c r="H815" s="81" t="s">
        <v>85</v>
      </c>
      <c r="I815" s="81"/>
      <c r="J815" s="81" t="s">
        <v>85</v>
      </c>
      <c r="K815" s="81"/>
      <c r="L815" s="82" t="s">
        <v>85</v>
      </c>
      <c r="M815" s="83"/>
    </row>
    <row r="816" spans="1:13" s="84" customFormat="1" x14ac:dyDescent="0.25">
      <c r="A816" s="85">
        <v>799</v>
      </c>
      <c r="B816" s="78" t="s">
        <v>85</v>
      </c>
      <c r="C816" s="115"/>
      <c r="D816" s="86" t="s">
        <v>85</v>
      </c>
      <c r="E816" s="79"/>
      <c r="F816" s="80"/>
      <c r="G816" s="80"/>
      <c r="H816" s="81" t="s">
        <v>85</v>
      </c>
      <c r="I816" s="81"/>
      <c r="J816" s="81" t="s">
        <v>85</v>
      </c>
      <c r="K816" s="81"/>
      <c r="L816" s="82" t="s">
        <v>85</v>
      </c>
      <c r="M816" s="83"/>
    </row>
    <row r="817" spans="1:13" s="84" customFormat="1" x14ac:dyDescent="0.25">
      <c r="A817" s="85">
        <v>800</v>
      </c>
      <c r="B817" s="78" t="s">
        <v>85</v>
      </c>
      <c r="C817" s="115"/>
      <c r="D817" s="86" t="s">
        <v>85</v>
      </c>
      <c r="E817" s="79"/>
      <c r="F817" s="80"/>
      <c r="G817" s="80"/>
      <c r="H817" s="81" t="s">
        <v>85</v>
      </c>
      <c r="I817" s="81"/>
      <c r="J817" s="81" t="s">
        <v>85</v>
      </c>
      <c r="K817" s="81"/>
      <c r="L817" s="82" t="s">
        <v>85</v>
      </c>
      <c r="M817" s="83"/>
    </row>
    <row r="818" spans="1:13" s="84" customFormat="1" x14ac:dyDescent="0.25">
      <c r="A818" s="85">
        <v>801</v>
      </c>
      <c r="B818" s="78" t="s">
        <v>85</v>
      </c>
      <c r="C818" s="115"/>
      <c r="D818" s="86" t="s">
        <v>85</v>
      </c>
      <c r="E818" s="79"/>
      <c r="F818" s="80"/>
      <c r="G818" s="80"/>
      <c r="H818" s="81" t="s">
        <v>85</v>
      </c>
      <c r="I818" s="81"/>
      <c r="J818" s="81" t="s">
        <v>85</v>
      </c>
      <c r="K818" s="81"/>
      <c r="L818" s="82" t="s">
        <v>85</v>
      </c>
      <c r="M818" s="83"/>
    </row>
    <row r="819" spans="1:13" s="84" customFormat="1" x14ac:dyDescent="0.25">
      <c r="A819" s="85">
        <v>802</v>
      </c>
      <c r="B819" s="78" t="s">
        <v>85</v>
      </c>
      <c r="C819" s="115"/>
      <c r="D819" s="86" t="s">
        <v>85</v>
      </c>
      <c r="E819" s="79"/>
      <c r="F819" s="80"/>
      <c r="G819" s="80"/>
      <c r="H819" s="81" t="s">
        <v>85</v>
      </c>
      <c r="I819" s="81"/>
      <c r="J819" s="81" t="s">
        <v>85</v>
      </c>
      <c r="K819" s="81"/>
      <c r="L819" s="82" t="s">
        <v>85</v>
      </c>
      <c r="M819" s="83"/>
    </row>
    <row r="820" spans="1:13" s="84" customFormat="1" x14ac:dyDescent="0.25">
      <c r="A820" s="85">
        <v>803</v>
      </c>
      <c r="B820" s="78" t="s">
        <v>85</v>
      </c>
      <c r="C820" s="115"/>
      <c r="D820" s="86" t="s">
        <v>85</v>
      </c>
      <c r="E820" s="79"/>
      <c r="F820" s="80"/>
      <c r="G820" s="80"/>
      <c r="H820" s="81" t="s">
        <v>85</v>
      </c>
      <c r="I820" s="81"/>
      <c r="J820" s="81" t="s">
        <v>85</v>
      </c>
      <c r="K820" s="81"/>
      <c r="L820" s="82" t="s">
        <v>85</v>
      </c>
      <c r="M820" s="83"/>
    </row>
    <row r="821" spans="1:13" s="84" customFormat="1" x14ac:dyDescent="0.25">
      <c r="A821" s="85">
        <v>804</v>
      </c>
      <c r="B821" s="78" t="s">
        <v>85</v>
      </c>
      <c r="C821" s="115"/>
      <c r="D821" s="86" t="s">
        <v>85</v>
      </c>
      <c r="E821" s="79"/>
      <c r="F821" s="80"/>
      <c r="G821" s="80"/>
      <c r="H821" s="81" t="s">
        <v>85</v>
      </c>
      <c r="I821" s="81"/>
      <c r="J821" s="81" t="s">
        <v>85</v>
      </c>
      <c r="K821" s="81"/>
      <c r="L821" s="82" t="s">
        <v>85</v>
      </c>
      <c r="M821" s="83"/>
    </row>
    <row r="822" spans="1:13" s="84" customFormat="1" x14ac:dyDescent="0.25">
      <c r="A822" s="85">
        <v>805</v>
      </c>
      <c r="B822" s="78" t="s">
        <v>85</v>
      </c>
      <c r="C822" s="115"/>
      <c r="D822" s="86" t="s">
        <v>85</v>
      </c>
      <c r="E822" s="79"/>
      <c r="F822" s="80"/>
      <c r="G822" s="80"/>
      <c r="H822" s="81" t="s">
        <v>85</v>
      </c>
      <c r="I822" s="81"/>
      <c r="J822" s="81" t="s">
        <v>85</v>
      </c>
      <c r="K822" s="81"/>
      <c r="L822" s="82" t="s">
        <v>85</v>
      </c>
      <c r="M822" s="83"/>
    </row>
    <row r="823" spans="1:13" s="84" customFormat="1" x14ac:dyDescent="0.25">
      <c r="A823" s="85">
        <v>806</v>
      </c>
      <c r="B823" s="78" t="s">
        <v>85</v>
      </c>
      <c r="C823" s="115"/>
      <c r="D823" s="86" t="s">
        <v>85</v>
      </c>
      <c r="E823" s="79"/>
      <c r="F823" s="80"/>
      <c r="G823" s="80"/>
      <c r="H823" s="81" t="s">
        <v>85</v>
      </c>
      <c r="I823" s="81"/>
      <c r="J823" s="81" t="s">
        <v>85</v>
      </c>
      <c r="K823" s="81"/>
      <c r="L823" s="82" t="s">
        <v>85</v>
      </c>
      <c r="M823" s="83"/>
    </row>
    <row r="824" spans="1:13" s="84" customFormat="1" x14ac:dyDescent="0.25">
      <c r="A824" s="85">
        <v>807</v>
      </c>
      <c r="B824" s="78" t="s">
        <v>85</v>
      </c>
      <c r="C824" s="115"/>
      <c r="D824" s="86" t="s">
        <v>85</v>
      </c>
      <c r="E824" s="79"/>
      <c r="F824" s="80"/>
      <c r="G824" s="80"/>
      <c r="H824" s="81" t="s">
        <v>85</v>
      </c>
      <c r="I824" s="81"/>
      <c r="J824" s="81" t="s">
        <v>85</v>
      </c>
      <c r="K824" s="81"/>
      <c r="L824" s="82" t="s">
        <v>85</v>
      </c>
      <c r="M824" s="83"/>
    </row>
    <row r="825" spans="1:13" s="84" customFormat="1" x14ac:dyDescent="0.25">
      <c r="A825" s="85">
        <v>808</v>
      </c>
      <c r="B825" s="78" t="s">
        <v>85</v>
      </c>
      <c r="C825" s="115"/>
      <c r="D825" s="86" t="s">
        <v>85</v>
      </c>
      <c r="E825" s="79"/>
      <c r="F825" s="80"/>
      <c r="G825" s="80"/>
      <c r="H825" s="81" t="s">
        <v>85</v>
      </c>
      <c r="I825" s="81"/>
      <c r="J825" s="81" t="s">
        <v>85</v>
      </c>
      <c r="K825" s="81"/>
      <c r="L825" s="82" t="s">
        <v>85</v>
      </c>
      <c r="M825" s="83"/>
    </row>
    <row r="826" spans="1:13" s="84" customFormat="1" x14ac:dyDescent="0.25">
      <c r="A826" s="85">
        <v>809</v>
      </c>
      <c r="B826" s="78" t="s">
        <v>85</v>
      </c>
      <c r="C826" s="115"/>
      <c r="D826" s="86" t="s">
        <v>85</v>
      </c>
      <c r="E826" s="79"/>
      <c r="F826" s="80"/>
      <c r="G826" s="80"/>
      <c r="H826" s="81" t="s">
        <v>85</v>
      </c>
      <c r="I826" s="81"/>
      <c r="J826" s="81" t="s">
        <v>85</v>
      </c>
      <c r="K826" s="81"/>
      <c r="L826" s="82" t="s">
        <v>85</v>
      </c>
      <c r="M826" s="83"/>
    </row>
    <row r="827" spans="1:13" s="84" customFormat="1" x14ac:dyDescent="0.25">
      <c r="A827" s="85">
        <v>810</v>
      </c>
      <c r="B827" s="78" t="s">
        <v>85</v>
      </c>
      <c r="C827" s="115"/>
      <c r="D827" s="86" t="s">
        <v>85</v>
      </c>
      <c r="E827" s="79"/>
      <c r="F827" s="80"/>
      <c r="G827" s="80"/>
      <c r="H827" s="81" t="s">
        <v>85</v>
      </c>
      <c r="I827" s="81"/>
      <c r="J827" s="81" t="s">
        <v>85</v>
      </c>
      <c r="K827" s="81"/>
      <c r="L827" s="82" t="s">
        <v>85</v>
      </c>
      <c r="M827" s="83"/>
    </row>
    <row r="828" spans="1:13" s="84" customFormat="1" x14ac:dyDescent="0.25">
      <c r="A828" s="85">
        <v>811</v>
      </c>
      <c r="B828" s="78" t="s">
        <v>85</v>
      </c>
      <c r="C828" s="115"/>
      <c r="D828" s="86" t="s">
        <v>85</v>
      </c>
      <c r="E828" s="79"/>
      <c r="F828" s="80"/>
      <c r="G828" s="80"/>
      <c r="H828" s="81" t="s">
        <v>85</v>
      </c>
      <c r="I828" s="81"/>
      <c r="J828" s="81" t="s">
        <v>85</v>
      </c>
      <c r="K828" s="81"/>
      <c r="L828" s="82" t="s">
        <v>85</v>
      </c>
      <c r="M828" s="83"/>
    </row>
    <row r="829" spans="1:13" s="84" customFormat="1" x14ac:dyDescent="0.25">
      <c r="A829" s="85">
        <v>812</v>
      </c>
      <c r="B829" s="78" t="s">
        <v>85</v>
      </c>
      <c r="C829" s="115"/>
      <c r="D829" s="86" t="s">
        <v>85</v>
      </c>
      <c r="E829" s="79"/>
      <c r="F829" s="80"/>
      <c r="G829" s="80"/>
      <c r="H829" s="81" t="s">
        <v>85</v>
      </c>
      <c r="I829" s="81"/>
      <c r="J829" s="81" t="s">
        <v>85</v>
      </c>
      <c r="K829" s="81"/>
      <c r="L829" s="82" t="s">
        <v>85</v>
      </c>
      <c r="M829" s="83"/>
    </row>
    <row r="830" spans="1:13" s="84" customFormat="1" x14ac:dyDescent="0.25">
      <c r="A830" s="85">
        <v>813</v>
      </c>
      <c r="B830" s="78" t="s">
        <v>85</v>
      </c>
      <c r="C830" s="115"/>
      <c r="D830" s="86" t="s">
        <v>85</v>
      </c>
      <c r="E830" s="79"/>
      <c r="F830" s="80"/>
      <c r="G830" s="80"/>
      <c r="H830" s="81" t="s">
        <v>85</v>
      </c>
      <c r="I830" s="81"/>
      <c r="J830" s="81" t="s">
        <v>85</v>
      </c>
      <c r="K830" s="81"/>
      <c r="L830" s="82" t="s">
        <v>85</v>
      </c>
      <c r="M830" s="83"/>
    </row>
    <row r="831" spans="1:13" s="84" customFormat="1" x14ac:dyDescent="0.25">
      <c r="A831" s="85">
        <v>814</v>
      </c>
      <c r="B831" s="78" t="s">
        <v>85</v>
      </c>
      <c r="C831" s="115"/>
      <c r="D831" s="86" t="s">
        <v>85</v>
      </c>
      <c r="E831" s="79"/>
      <c r="F831" s="80"/>
      <c r="G831" s="80"/>
      <c r="H831" s="81" t="s">
        <v>85</v>
      </c>
      <c r="I831" s="81"/>
      <c r="J831" s="81" t="s">
        <v>85</v>
      </c>
      <c r="K831" s="81"/>
      <c r="L831" s="82" t="s">
        <v>85</v>
      </c>
      <c r="M831" s="83"/>
    </row>
    <row r="832" spans="1:13" s="84" customFormat="1" x14ac:dyDescent="0.25">
      <c r="A832" s="85">
        <v>815</v>
      </c>
      <c r="B832" s="78" t="s">
        <v>85</v>
      </c>
      <c r="C832" s="115"/>
      <c r="D832" s="86" t="s">
        <v>85</v>
      </c>
      <c r="E832" s="79"/>
      <c r="F832" s="80"/>
      <c r="G832" s="80"/>
      <c r="H832" s="81" t="s">
        <v>85</v>
      </c>
      <c r="I832" s="81"/>
      <c r="J832" s="81" t="s">
        <v>85</v>
      </c>
      <c r="K832" s="81"/>
      <c r="L832" s="82" t="s">
        <v>85</v>
      </c>
      <c r="M832" s="83"/>
    </row>
    <row r="833" spans="1:13" s="84" customFormat="1" x14ac:dyDescent="0.25">
      <c r="A833" s="85">
        <v>816</v>
      </c>
      <c r="B833" s="78" t="s">
        <v>85</v>
      </c>
      <c r="C833" s="115"/>
      <c r="D833" s="86" t="s">
        <v>85</v>
      </c>
      <c r="E833" s="79"/>
      <c r="F833" s="80"/>
      <c r="G833" s="80"/>
      <c r="H833" s="81" t="s">
        <v>85</v>
      </c>
      <c r="I833" s="81"/>
      <c r="J833" s="81" t="s">
        <v>85</v>
      </c>
      <c r="K833" s="81"/>
      <c r="L833" s="82" t="s">
        <v>85</v>
      </c>
      <c r="M833" s="83"/>
    </row>
    <row r="834" spans="1:13" s="84" customFormat="1" x14ac:dyDescent="0.25">
      <c r="A834" s="85">
        <v>817</v>
      </c>
      <c r="B834" s="78" t="s">
        <v>85</v>
      </c>
      <c r="C834" s="115"/>
      <c r="D834" s="86" t="s">
        <v>85</v>
      </c>
      <c r="E834" s="79"/>
      <c r="F834" s="80"/>
      <c r="G834" s="80"/>
      <c r="H834" s="81" t="s">
        <v>85</v>
      </c>
      <c r="I834" s="81"/>
      <c r="J834" s="81" t="s">
        <v>85</v>
      </c>
      <c r="K834" s="81"/>
      <c r="L834" s="82" t="s">
        <v>85</v>
      </c>
      <c r="M834" s="83"/>
    </row>
    <row r="835" spans="1:13" s="84" customFormat="1" x14ac:dyDescent="0.25">
      <c r="A835" s="85">
        <v>818</v>
      </c>
      <c r="B835" s="78" t="s">
        <v>85</v>
      </c>
      <c r="C835" s="115"/>
      <c r="D835" s="86" t="s">
        <v>85</v>
      </c>
      <c r="E835" s="79"/>
      <c r="F835" s="80"/>
      <c r="G835" s="80"/>
      <c r="H835" s="81" t="s">
        <v>85</v>
      </c>
      <c r="I835" s="81"/>
      <c r="J835" s="81" t="s">
        <v>85</v>
      </c>
      <c r="K835" s="81"/>
      <c r="L835" s="82" t="s">
        <v>85</v>
      </c>
      <c r="M835" s="83"/>
    </row>
    <row r="836" spans="1:13" s="84" customFormat="1" x14ac:dyDescent="0.25">
      <c r="A836" s="85">
        <v>819</v>
      </c>
      <c r="B836" s="78" t="s">
        <v>85</v>
      </c>
      <c r="C836" s="115"/>
      <c r="D836" s="86" t="s">
        <v>85</v>
      </c>
      <c r="E836" s="79"/>
      <c r="F836" s="80"/>
      <c r="G836" s="80"/>
      <c r="H836" s="81" t="s">
        <v>85</v>
      </c>
      <c r="I836" s="81"/>
      <c r="J836" s="81" t="s">
        <v>85</v>
      </c>
      <c r="K836" s="81"/>
      <c r="L836" s="82" t="s">
        <v>85</v>
      </c>
      <c r="M836" s="83"/>
    </row>
    <row r="837" spans="1:13" s="84" customFormat="1" x14ac:dyDescent="0.25">
      <c r="A837" s="85">
        <v>820</v>
      </c>
      <c r="B837" s="78" t="s">
        <v>85</v>
      </c>
      <c r="C837" s="115"/>
      <c r="D837" s="86" t="s">
        <v>85</v>
      </c>
      <c r="E837" s="79"/>
      <c r="F837" s="80"/>
      <c r="G837" s="80"/>
      <c r="H837" s="81" t="s">
        <v>85</v>
      </c>
      <c r="I837" s="81"/>
      <c r="J837" s="81" t="s">
        <v>85</v>
      </c>
      <c r="K837" s="81"/>
      <c r="L837" s="82" t="s">
        <v>85</v>
      </c>
      <c r="M837" s="83"/>
    </row>
    <row r="838" spans="1:13" s="84" customFormat="1" x14ac:dyDescent="0.25">
      <c r="A838" s="85">
        <v>821</v>
      </c>
      <c r="B838" s="78" t="s">
        <v>85</v>
      </c>
      <c r="C838" s="115"/>
      <c r="D838" s="86" t="s">
        <v>85</v>
      </c>
      <c r="E838" s="79"/>
      <c r="F838" s="80"/>
      <c r="G838" s="80"/>
      <c r="H838" s="81" t="s">
        <v>85</v>
      </c>
      <c r="I838" s="81"/>
      <c r="J838" s="81" t="s">
        <v>85</v>
      </c>
      <c r="K838" s="81"/>
      <c r="L838" s="82" t="s">
        <v>85</v>
      </c>
      <c r="M838" s="83"/>
    </row>
    <row r="839" spans="1:13" s="84" customFormat="1" x14ac:dyDescent="0.25">
      <c r="A839" s="85">
        <v>822</v>
      </c>
      <c r="B839" s="78" t="s">
        <v>85</v>
      </c>
      <c r="C839" s="115"/>
      <c r="D839" s="86" t="s">
        <v>85</v>
      </c>
      <c r="E839" s="79"/>
      <c r="F839" s="80"/>
      <c r="G839" s="80"/>
      <c r="H839" s="81" t="s">
        <v>85</v>
      </c>
      <c r="I839" s="81"/>
      <c r="J839" s="81" t="s">
        <v>85</v>
      </c>
      <c r="K839" s="81"/>
      <c r="L839" s="82" t="s">
        <v>85</v>
      </c>
      <c r="M839" s="83"/>
    </row>
    <row r="840" spans="1:13" s="84" customFormat="1" x14ac:dyDescent="0.25">
      <c r="A840" s="85">
        <v>823</v>
      </c>
      <c r="B840" s="78" t="s">
        <v>85</v>
      </c>
      <c r="C840" s="115"/>
      <c r="D840" s="86" t="s">
        <v>85</v>
      </c>
      <c r="E840" s="79"/>
      <c r="F840" s="80"/>
      <c r="G840" s="80"/>
      <c r="H840" s="81" t="s">
        <v>85</v>
      </c>
      <c r="I840" s="81"/>
      <c r="J840" s="81" t="s">
        <v>85</v>
      </c>
      <c r="K840" s="81"/>
      <c r="L840" s="82" t="s">
        <v>85</v>
      </c>
      <c r="M840" s="83"/>
    </row>
    <row r="841" spans="1:13" s="84" customFormat="1" x14ac:dyDescent="0.25">
      <c r="A841" s="85">
        <v>824</v>
      </c>
      <c r="B841" s="78" t="s">
        <v>85</v>
      </c>
      <c r="C841" s="115"/>
      <c r="D841" s="86" t="s">
        <v>85</v>
      </c>
      <c r="E841" s="79"/>
      <c r="F841" s="80"/>
      <c r="G841" s="80"/>
      <c r="H841" s="81" t="s">
        <v>85</v>
      </c>
      <c r="I841" s="81"/>
      <c r="J841" s="81" t="s">
        <v>85</v>
      </c>
      <c r="K841" s="81"/>
      <c r="L841" s="82" t="s">
        <v>85</v>
      </c>
      <c r="M841" s="83"/>
    </row>
    <row r="842" spans="1:13" s="84" customFormat="1" x14ac:dyDescent="0.25">
      <c r="A842" s="85">
        <v>825</v>
      </c>
      <c r="B842" s="78" t="s">
        <v>85</v>
      </c>
      <c r="C842" s="115"/>
      <c r="D842" s="86" t="s">
        <v>85</v>
      </c>
      <c r="E842" s="79"/>
      <c r="F842" s="80"/>
      <c r="G842" s="80"/>
      <c r="H842" s="81" t="s">
        <v>85</v>
      </c>
      <c r="I842" s="81"/>
      <c r="J842" s="81" t="s">
        <v>85</v>
      </c>
      <c r="K842" s="81"/>
      <c r="L842" s="82" t="s">
        <v>85</v>
      </c>
      <c r="M842" s="83"/>
    </row>
    <row r="843" spans="1:13" s="84" customFormat="1" x14ac:dyDescent="0.25">
      <c r="A843" s="85">
        <v>826</v>
      </c>
      <c r="B843" s="78" t="s">
        <v>85</v>
      </c>
      <c r="C843" s="115"/>
      <c r="D843" s="86" t="s">
        <v>85</v>
      </c>
      <c r="E843" s="79"/>
      <c r="F843" s="80"/>
      <c r="G843" s="80"/>
      <c r="H843" s="81" t="s">
        <v>85</v>
      </c>
      <c r="I843" s="81"/>
      <c r="J843" s="81" t="s">
        <v>85</v>
      </c>
      <c r="K843" s="81"/>
      <c r="L843" s="82" t="s">
        <v>85</v>
      </c>
      <c r="M843" s="83"/>
    </row>
    <row r="844" spans="1:13" s="84" customFormat="1" x14ac:dyDescent="0.25">
      <c r="A844" s="85">
        <v>827</v>
      </c>
      <c r="B844" s="78" t="s">
        <v>85</v>
      </c>
      <c r="C844" s="115"/>
      <c r="D844" s="86" t="s">
        <v>85</v>
      </c>
      <c r="E844" s="79"/>
      <c r="F844" s="80"/>
      <c r="G844" s="80"/>
      <c r="H844" s="81" t="s">
        <v>85</v>
      </c>
      <c r="I844" s="81"/>
      <c r="J844" s="81" t="s">
        <v>85</v>
      </c>
      <c r="K844" s="81"/>
      <c r="L844" s="82" t="s">
        <v>85</v>
      </c>
      <c r="M844" s="83"/>
    </row>
    <row r="845" spans="1:13" s="84" customFormat="1" x14ac:dyDescent="0.25">
      <c r="A845" s="85">
        <v>828</v>
      </c>
      <c r="B845" s="78" t="s">
        <v>85</v>
      </c>
      <c r="C845" s="115"/>
      <c r="D845" s="86" t="s">
        <v>85</v>
      </c>
      <c r="E845" s="79"/>
      <c r="F845" s="80"/>
      <c r="G845" s="80"/>
      <c r="H845" s="81" t="s">
        <v>85</v>
      </c>
      <c r="I845" s="81"/>
      <c r="J845" s="81" t="s">
        <v>85</v>
      </c>
      <c r="K845" s="81"/>
      <c r="L845" s="82" t="s">
        <v>85</v>
      </c>
      <c r="M845" s="83"/>
    </row>
    <row r="846" spans="1:13" s="84" customFormat="1" x14ac:dyDescent="0.25">
      <c r="A846" s="85">
        <v>829</v>
      </c>
      <c r="B846" s="78" t="s">
        <v>85</v>
      </c>
      <c r="C846" s="115"/>
      <c r="D846" s="86" t="s">
        <v>85</v>
      </c>
      <c r="E846" s="79"/>
      <c r="F846" s="80"/>
      <c r="G846" s="80"/>
      <c r="H846" s="81" t="s">
        <v>85</v>
      </c>
      <c r="I846" s="81"/>
      <c r="J846" s="81" t="s">
        <v>85</v>
      </c>
      <c r="K846" s="81"/>
      <c r="L846" s="82" t="s">
        <v>85</v>
      </c>
      <c r="M846" s="83"/>
    </row>
    <row r="847" spans="1:13" s="84" customFormat="1" x14ac:dyDescent="0.25">
      <c r="A847" s="85">
        <v>830</v>
      </c>
      <c r="B847" s="78" t="s">
        <v>85</v>
      </c>
      <c r="C847" s="115"/>
      <c r="D847" s="86" t="s">
        <v>85</v>
      </c>
      <c r="E847" s="79"/>
      <c r="F847" s="80"/>
      <c r="G847" s="80"/>
      <c r="H847" s="81" t="s">
        <v>85</v>
      </c>
      <c r="I847" s="81"/>
      <c r="J847" s="81" t="s">
        <v>85</v>
      </c>
      <c r="K847" s="81"/>
      <c r="L847" s="82" t="s">
        <v>85</v>
      </c>
      <c r="M847" s="83"/>
    </row>
    <row r="848" spans="1:13" s="84" customFormat="1" x14ac:dyDescent="0.25">
      <c r="A848" s="85">
        <v>831</v>
      </c>
      <c r="B848" s="78" t="s">
        <v>85</v>
      </c>
      <c r="C848" s="115"/>
      <c r="D848" s="86" t="s">
        <v>85</v>
      </c>
      <c r="E848" s="79"/>
      <c r="F848" s="80"/>
      <c r="G848" s="80"/>
      <c r="H848" s="81" t="s">
        <v>85</v>
      </c>
      <c r="I848" s="81"/>
      <c r="J848" s="81" t="s">
        <v>85</v>
      </c>
      <c r="K848" s="81"/>
      <c r="L848" s="82" t="s">
        <v>85</v>
      </c>
      <c r="M848" s="83"/>
    </row>
    <row r="849" spans="1:13" s="84" customFormat="1" x14ac:dyDescent="0.25">
      <c r="A849" s="85">
        <v>832</v>
      </c>
      <c r="B849" s="78" t="s">
        <v>85</v>
      </c>
      <c r="C849" s="115"/>
      <c r="D849" s="86" t="s">
        <v>85</v>
      </c>
      <c r="E849" s="79"/>
      <c r="F849" s="80"/>
      <c r="G849" s="80"/>
      <c r="H849" s="81" t="s">
        <v>85</v>
      </c>
      <c r="I849" s="81"/>
      <c r="J849" s="81" t="s">
        <v>85</v>
      </c>
      <c r="K849" s="81"/>
      <c r="L849" s="82" t="s">
        <v>85</v>
      </c>
      <c r="M849" s="83"/>
    </row>
    <row r="850" spans="1:13" s="84" customFormat="1" x14ac:dyDescent="0.25">
      <c r="A850" s="85">
        <v>833</v>
      </c>
      <c r="B850" s="78" t="s">
        <v>85</v>
      </c>
      <c r="C850" s="115"/>
      <c r="D850" s="86" t="s">
        <v>85</v>
      </c>
      <c r="E850" s="79"/>
      <c r="F850" s="80"/>
      <c r="G850" s="80"/>
      <c r="H850" s="81" t="s">
        <v>85</v>
      </c>
      <c r="I850" s="81"/>
      <c r="J850" s="81" t="s">
        <v>85</v>
      </c>
      <c r="K850" s="81"/>
      <c r="L850" s="82" t="s">
        <v>85</v>
      </c>
      <c r="M850" s="83"/>
    </row>
    <row r="851" spans="1:13" s="84" customFormat="1" x14ac:dyDescent="0.25">
      <c r="A851" s="85">
        <v>834</v>
      </c>
      <c r="B851" s="78" t="s">
        <v>85</v>
      </c>
      <c r="C851" s="115"/>
      <c r="D851" s="86" t="s">
        <v>85</v>
      </c>
      <c r="E851" s="79"/>
      <c r="F851" s="80"/>
      <c r="G851" s="80"/>
      <c r="H851" s="81" t="s">
        <v>85</v>
      </c>
      <c r="I851" s="81"/>
      <c r="J851" s="81" t="s">
        <v>85</v>
      </c>
      <c r="K851" s="81"/>
      <c r="L851" s="82" t="s">
        <v>85</v>
      </c>
      <c r="M851" s="83"/>
    </row>
    <row r="852" spans="1:13" s="84" customFormat="1" x14ac:dyDescent="0.25">
      <c r="A852" s="85">
        <v>835</v>
      </c>
      <c r="B852" s="78" t="s">
        <v>85</v>
      </c>
      <c r="C852" s="115"/>
      <c r="D852" s="86" t="s">
        <v>85</v>
      </c>
      <c r="E852" s="79"/>
      <c r="F852" s="80"/>
      <c r="G852" s="80"/>
      <c r="H852" s="81" t="s">
        <v>85</v>
      </c>
      <c r="I852" s="81"/>
      <c r="J852" s="81" t="s">
        <v>85</v>
      </c>
      <c r="K852" s="81"/>
      <c r="L852" s="82" t="s">
        <v>85</v>
      </c>
      <c r="M852" s="83"/>
    </row>
    <row r="853" spans="1:13" s="84" customFormat="1" x14ac:dyDescent="0.25">
      <c r="A853" s="85">
        <v>836</v>
      </c>
      <c r="B853" s="78" t="s">
        <v>85</v>
      </c>
      <c r="C853" s="115"/>
      <c r="D853" s="86" t="s">
        <v>85</v>
      </c>
      <c r="E853" s="79"/>
      <c r="F853" s="80"/>
      <c r="G853" s="80"/>
      <c r="H853" s="81" t="s">
        <v>85</v>
      </c>
      <c r="I853" s="81"/>
      <c r="J853" s="81" t="s">
        <v>85</v>
      </c>
      <c r="K853" s="81"/>
      <c r="L853" s="82" t="s">
        <v>85</v>
      </c>
      <c r="M853" s="83"/>
    </row>
    <row r="854" spans="1:13" s="84" customFormat="1" x14ac:dyDescent="0.25">
      <c r="A854" s="85">
        <v>837</v>
      </c>
      <c r="B854" s="78" t="s">
        <v>85</v>
      </c>
      <c r="C854" s="115"/>
      <c r="D854" s="86" t="s">
        <v>85</v>
      </c>
      <c r="E854" s="79"/>
      <c r="F854" s="80"/>
      <c r="G854" s="80"/>
      <c r="H854" s="81" t="s">
        <v>85</v>
      </c>
      <c r="I854" s="81"/>
      <c r="J854" s="81" t="s">
        <v>85</v>
      </c>
      <c r="K854" s="81"/>
      <c r="L854" s="82" t="s">
        <v>85</v>
      </c>
      <c r="M854" s="83"/>
    </row>
    <row r="855" spans="1:13" s="84" customFormat="1" x14ac:dyDescent="0.25">
      <c r="A855" s="85">
        <v>838</v>
      </c>
      <c r="B855" s="78" t="s">
        <v>85</v>
      </c>
      <c r="C855" s="115"/>
      <c r="D855" s="86" t="s">
        <v>85</v>
      </c>
      <c r="E855" s="79"/>
      <c r="F855" s="80"/>
      <c r="G855" s="80"/>
      <c r="H855" s="81" t="s">
        <v>85</v>
      </c>
      <c r="I855" s="81"/>
      <c r="J855" s="81" t="s">
        <v>85</v>
      </c>
      <c r="K855" s="81"/>
      <c r="L855" s="82" t="s">
        <v>85</v>
      </c>
      <c r="M855" s="83"/>
    </row>
    <row r="856" spans="1:13" s="84" customFormat="1" x14ac:dyDescent="0.25">
      <c r="A856" s="85">
        <v>839</v>
      </c>
      <c r="B856" s="78" t="s">
        <v>85</v>
      </c>
      <c r="C856" s="115"/>
      <c r="D856" s="86" t="s">
        <v>85</v>
      </c>
      <c r="E856" s="79"/>
      <c r="F856" s="80"/>
      <c r="G856" s="80"/>
      <c r="H856" s="81" t="s">
        <v>85</v>
      </c>
      <c r="I856" s="81"/>
      <c r="J856" s="81" t="s">
        <v>85</v>
      </c>
      <c r="K856" s="81"/>
      <c r="L856" s="82" t="s">
        <v>85</v>
      </c>
      <c r="M856" s="83"/>
    </row>
    <row r="857" spans="1:13" s="84" customFormat="1" x14ac:dyDescent="0.25">
      <c r="A857" s="85">
        <v>840</v>
      </c>
      <c r="B857" s="78" t="s">
        <v>85</v>
      </c>
      <c r="C857" s="115"/>
      <c r="D857" s="86" t="s">
        <v>85</v>
      </c>
      <c r="E857" s="79"/>
      <c r="F857" s="80"/>
      <c r="G857" s="80"/>
      <c r="H857" s="81" t="s">
        <v>85</v>
      </c>
      <c r="I857" s="81"/>
      <c r="J857" s="81" t="s">
        <v>85</v>
      </c>
      <c r="K857" s="81"/>
      <c r="L857" s="82" t="s">
        <v>85</v>
      </c>
      <c r="M857" s="83"/>
    </row>
    <row r="858" spans="1:13" s="84" customFormat="1" x14ac:dyDescent="0.25">
      <c r="A858" s="85">
        <v>841</v>
      </c>
      <c r="B858" s="78" t="s">
        <v>85</v>
      </c>
      <c r="C858" s="115"/>
      <c r="D858" s="86" t="s">
        <v>85</v>
      </c>
      <c r="E858" s="79"/>
      <c r="F858" s="80"/>
      <c r="G858" s="80"/>
      <c r="H858" s="81" t="s">
        <v>85</v>
      </c>
      <c r="I858" s="81"/>
      <c r="J858" s="81" t="s">
        <v>85</v>
      </c>
      <c r="K858" s="81"/>
      <c r="L858" s="82" t="s">
        <v>85</v>
      </c>
      <c r="M858" s="83"/>
    </row>
    <row r="859" spans="1:13" s="84" customFormat="1" x14ac:dyDescent="0.25">
      <c r="A859" s="85">
        <v>842</v>
      </c>
      <c r="B859" s="78" t="s">
        <v>85</v>
      </c>
      <c r="C859" s="115"/>
      <c r="D859" s="86" t="s">
        <v>85</v>
      </c>
      <c r="E859" s="79"/>
      <c r="F859" s="80"/>
      <c r="G859" s="80"/>
      <c r="H859" s="81" t="s">
        <v>85</v>
      </c>
      <c r="I859" s="81"/>
      <c r="J859" s="81" t="s">
        <v>85</v>
      </c>
      <c r="K859" s="81"/>
      <c r="L859" s="82" t="s">
        <v>85</v>
      </c>
      <c r="M859" s="83"/>
    </row>
    <row r="860" spans="1:13" s="84" customFormat="1" x14ac:dyDescent="0.25">
      <c r="A860" s="85">
        <v>843</v>
      </c>
      <c r="B860" s="78" t="s">
        <v>85</v>
      </c>
      <c r="C860" s="115"/>
      <c r="D860" s="86" t="s">
        <v>85</v>
      </c>
      <c r="E860" s="79"/>
      <c r="F860" s="80"/>
      <c r="G860" s="80"/>
      <c r="H860" s="81" t="s">
        <v>85</v>
      </c>
      <c r="I860" s="81"/>
      <c r="J860" s="81" t="s">
        <v>85</v>
      </c>
      <c r="K860" s="81"/>
      <c r="L860" s="82" t="s">
        <v>85</v>
      </c>
      <c r="M860" s="83"/>
    </row>
    <row r="861" spans="1:13" s="84" customFormat="1" x14ac:dyDescent="0.25">
      <c r="A861" s="85">
        <v>844</v>
      </c>
      <c r="B861" s="78" t="s">
        <v>85</v>
      </c>
      <c r="C861" s="115"/>
      <c r="D861" s="86" t="s">
        <v>85</v>
      </c>
      <c r="E861" s="79"/>
      <c r="F861" s="80"/>
      <c r="G861" s="80"/>
      <c r="H861" s="81" t="s">
        <v>85</v>
      </c>
      <c r="I861" s="81"/>
      <c r="J861" s="81" t="s">
        <v>85</v>
      </c>
      <c r="K861" s="81"/>
      <c r="L861" s="82" t="s">
        <v>85</v>
      </c>
      <c r="M861" s="83"/>
    </row>
    <row r="862" spans="1:13" s="84" customFormat="1" x14ac:dyDescent="0.25">
      <c r="A862" s="85">
        <v>845</v>
      </c>
      <c r="B862" s="78" t="s">
        <v>85</v>
      </c>
      <c r="C862" s="115"/>
      <c r="D862" s="86" t="s">
        <v>85</v>
      </c>
      <c r="E862" s="79"/>
      <c r="F862" s="80"/>
      <c r="G862" s="80"/>
      <c r="H862" s="81" t="s">
        <v>85</v>
      </c>
      <c r="I862" s="81"/>
      <c r="J862" s="81" t="s">
        <v>85</v>
      </c>
      <c r="K862" s="81"/>
      <c r="L862" s="82" t="s">
        <v>85</v>
      </c>
      <c r="M862" s="83"/>
    </row>
    <row r="863" spans="1:13" s="84" customFormat="1" x14ac:dyDescent="0.25">
      <c r="A863" s="85">
        <v>846</v>
      </c>
      <c r="B863" s="78" t="s">
        <v>85</v>
      </c>
      <c r="C863" s="115"/>
      <c r="D863" s="86" t="s">
        <v>85</v>
      </c>
      <c r="E863" s="79"/>
      <c r="F863" s="80"/>
      <c r="G863" s="80"/>
      <c r="H863" s="81" t="s">
        <v>85</v>
      </c>
      <c r="I863" s="81"/>
      <c r="J863" s="81" t="s">
        <v>85</v>
      </c>
      <c r="K863" s="81"/>
      <c r="L863" s="82" t="s">
        <v>85</v>
      </c>
      <c r="M863" s="83"/>
    </row>
    <row r="864" spans="1:13" s="84" customFormat="1" x14ac:dyDescent="0.25">
      <c r="A864" s="85">
        <v>847</v>
      </c>
      <c r="B864" s="78" t="s">
        <v>85</v>
      </c>
      <c r="C864" s="115"/>
      <c r="D864" s="86" t="s">
        <v>85</v>
      </c>
      <c r="E864" s="79"/>
      <c r="F864" s="80"/>
      <c r="G864" s="80"/>
      <c r="H864" s="81" t="s">
        <v>85</v>
      </c>
      <c r="I864" s="81"/>
      <c r="J864" s="81" t="s">
        <v>85</v>
      </c>
      <c r="K864" s="81"/>
      <c r="L864" s="82" t="s">
        <v>85</v>
      </c>
      <c r="M864" s="83"/>
    </row>
    <row r="865" spans="1:13" s="84" customFormat="1" x14ac:dyDescent="0.25">
      <c r="A865" s="85">
        <v>848</v>
      </c>
      <c r="B865" s="78" t="s">
        <v>85</v>
      </c>
      <c r="C865" s="115"/>
      <c r="D865" s="86" t="s">
        <v>85</v>
      </c>
      <c r="E865" s="79"/>
      <c r="F865" s="80"/>
      <c r="G865" s="80"/>
      <c r="H865" s="81" t="s">
        <v>85</v>
      </c>
      <c r="I865" s="81"/>
      <c r="J865" s="81" t="s">
        <v>85</v>
      </c>
      <c r="K865" s="81"/>
      <c r="L865" s="82" t="s">
        <v>85</v>
      </c>
      <c r="M865" s="83"/>
    </row>
    <row r="866" spans="1:13" s="84" customFormat="1" x14ac:dyDescent="0.25">
      <c r="A866" s="85">
        <v>849</v>
      </c>
      <c r="B866" s="78" t="s">
        <v>85</v>
      </c>
      <c r="C866" s="115"/>
      <c r="D866" s="86" t="s">
        <v>85</v>
      </c>
      <c r="E866" s="79"/>
      <c r="F866" s="80"/>
      <c r="G866" s="80"/>
      <c r="H866" s="81" t="s">
        <v>85</v>
      </c>
      <c r="I866" s="81"/>
      <c r="J866" s="81" t="s">
        <v>85</v>
      </c>
      <c r="K866" s="81"/>
      <c r="L866" s="82" t="s">
        <v>85</v>
      </c>
      <c r="M866" s="83"/>
    </row>
    <row r="867" spans="1:13" s="84" customFormat="1" x14ac:dyDescent="0.25">
      <c r="A867" s="85">
        <v>850</v>
      </c>
      <c r="B867" s="78" t="s">
        <v>85</v>
      </c>
      <c r="C867" s="115"/>
      <c r="D867" s="86" t="s">
        <v>85</v>
      </c>
      <c r="E867" s="79"/>
      <c r="F867" s="80"/>
      <c r="G867" s="80"/>
      <c r="H867" s="81" t="s">
        <v>85</v>
      </c>
      <c r="I867" s="81"/>
      <c r="J867" s="81" t="s">
        <v>85</v>
      </c>
      <c r="K867" s="81"/>
      <c r="L867" s="82" t="s">
        <v>85</v>
      </c>
      <c r="M867" s="83"/>
    </row>
    <row r="868" spans="1:13" s="84" customFormat="1" x14ac:dyDescent="0.25">
      <c r="A868" s="85">
        <v>851</v>
      </c>
      <c r="B868" s="78" t="s">
        <v>85</v>
      </c>
      <c r="C868" s="115"/>
      <c r="D868" s="86" t="s">
        <v>85</v>
      </c>
      <c r="E868" s="79"/>
      <c r="F868" s="80"/>
      <c r="G868" s="80"/>
      <c r="H868" s="81" t="s">
        <v>85</v>
      </c>
      <c r="I868" s="81"/>
      <c r="J868" s="81" t="s">
        <v>85</v>
      </c>
      <c r="K868" s="81"/>
      <c r="L868" s="82" t="s">
        <v>85</v>
      </c>
      <c r="M868" s="83"/>
    </row>
    <row r="869" spans="1:13" s="84" customFormat="1" x14ac:dyDescent="0.25">
      <c r="A869" s="85">
        <v>852</v>
      </c>
      <c r="B869" s="78" t="s">
        <v>85</v>
      </c>
      <c r="C869" s="115"/>
      <c r="D869" s="86" t="s">
        <v>85</v>
      </c>
      <c r="E869" s="79"/>
      <c r="F869" s="80"/>
      <c r="G869" s="80"/>
      <c r="H869" s="81" t="s">
        <v>85</v>
      </c>
      <c r="I869" s="81"/>
      <c r="J869" s="81" t="s">
        <v>85</v>
      </c>
      <c r="K869" s="81"/>
      <c r="L869" s="82" t="s">
        <v>85</v>
      </c>
      <c r="M869" s="83"/>
    </row>
    <row r="870" spans="1:13" s="84" customFormat="1" x14ac:dyDescent="0.25">
      <c r="A870" s="85">
        <v>853</v>
      </c>
      <c r="B870" s="78" t="s">
        <v>85</v>
      </c>
      <c r="C870" s="115"/>
      <c r="D870" s="86" t="s">
        <v>85</v>
      </c>
      <c r="E870" s="79"/>
      <c r="F870" s="80"/>
      <c r="G870" s="80"/>
      <c r="H870" s="81" t="s">
        <v>85</v>
      </c>
      <c r="I870" s="81"/>
      <c r="J870" s="81" t="s">
        <v>85</v>
      </c>
      <c r="K870" s="81"/>
      <c r="L870" s="82" t="s">
        <v>85</v>
      </c>
      <c r="M870" s="83"/>
    </row>
    <row r="871" spans="1:13" s="84" customFormat="1" x14ac:dyDescent="0.25">
      <c r="A871" s="85">
        <v>854</v>
      </c>
      <c r="B871" s="78" t="s">
        <v>85</v>
      </c>
      <c r="C871" s="115"/>
      <c r="D871" s="86" t="s">
        <v>85</v>
      </c>
      <c r="E871" s="79"/>
      <c r="F871" s="80"/>
      <c r="G871" s="80"/>
      <c r="H871" s="81" t="s">
        <v>85</v>
      </c>
      <c r="I871" s="81"/>
      <c r="J871" s="81" t="s">
        <v>85</v>
      </c>
      <c r="K871" s="81"/>
      <c r="L871" s="82" t="s">
        <v>85</v>
      </c>
      <c r="M871" s="83"/>
    </row>
    <row r="872" spans="1:13" s="84" customFormat="1" x14ac:dyDescent="0.25">
      <c r="A872" s="85">
        <v>855</v>
      </c>
      <c r="B872" s="78" t="s">
        <v>85</v>
      </c>
      <c r="C872" s="115"/>
      <c r="D872" s="86" t="s">
        <v>85</v>
      </c>
      <c r="E872" s="79"/>
      <c r="F872" s="80"/>
      <c r="G872" s="80"/>
      <c r="H872" s="81" t="s">
        <v>85</v>
      </c>
      <c r="I872" s="81"/>
      <c r="J872" s="81" t="s">
        <v>85</v>
      </c>
      <c r="K872" s="81"/>
      <c r="L872" s="82" t="s">
        <v>85</v>
      </c>
      <c r="M872" s="83"/>
    </row>
    <row r="873" spans="1:13" s="84" customFormat="1" x14ac:dyDescent="0.25">
      <c r="A873" s="85">
        <v>856</v>
      </c>
      <c r="B873" s="78" t="s">
        <v>85</v>
      </c>
      <c r="C873" s="115"/>
      <c r="D873" s="86" t="s">
        <v>85</v>
      </c>
      <c r="E873" s="79"/>
      <c r="F873" s="80"/>
      <c r="G873" s="80"/>
      <c r="H873" s="81" t="s">
        <v>85</v>
      </c>
      <c r="I873" s="81"/>
      <c r="J873" s="81" t="s">
        <v>85</v>
      </c>
      <c r="K873" s="81"/>
      <c r="L873" s="82" t="s">
        <v>85</v>
      </c>
      <c r="M873" s="83"/>
    </row>
    <row r="874" spans="1:13" s="84" customFormat="1" x14ac:dyDescent="0.25">
      <c r="A874" s="85">
        <v>857</v>
      </c>
      <c r="B874" s="78" t="s">
        <v>85</v>
      </c>
      <c r="C874" s="115"/>
      <c r="D874" s="86" t="s">
        <v>85</v>
      </c>
      <c r="E874" s="79"/>
      <c r="F874" s="80"/>
      <c r="G874" s="80"/>
      <c r="H874" s="81" t="s">
        <v>85</v>
      </c>
      <c r="I874" s="81"/>
      <c r="J874" s="81" t="s">
        <v>85</v>
      </c>
      <c r="K874" s="81"/>
      <c r="L874" s="82" t="s">
        <v>85</v>
      </c>
      <c r="M874" s="83"/>
    </row>
    <row r="875" spans="1:13" s="84" customFormat="1" x14ac:dyDescent="0.25">
      <c r="A875" s="85">
        <v>858</v>
      </c>
      <c r="B875" s="78" t="s">
        <v>85</v>
      </c>
      <c r="C875" s="115"/>
      <c r="D875" s="86" t="s">
        <v>85</v>
      </c>
      <c r="E875" s="79"/>
      <c r="F875" s="80"/>
      <c r="G875" s="80"/>
      <c r="H875" s="81" t="s">
        <v>85</v>
      </c>
      <c r="I875" s="81"/>
      <c r="J875" s="81" t="s">
        <v>85</v>
      </c>
      <c r="K875" s="81"/>
      <c r="L875" s="82" t="s">
        <v>85</v>
      </c>
      <c r="M875" s="83"/>
    </row>
    <row r="876" spans="1:13" s="84" customFormat="1" x14ac:dyDescent="0.25">
      <c r="A876" s="85">
        <v>859</v>
      </c>
      <c r="B876" s="78" t="s">
        <v>85</v>
      </c>
      <c r="C876" s="115"/>
      <c r="D876" s="86" t="s">
        <v>85</v>
      </c>
      <c r="E876" s="79"/>
      <c r="F876" s="80"/>
      <c r="G876" s="80"/>
      <c r="H876" s="81" t="s">
        <v>85</v>
      </c>
      <c r="I876" s="81"/>
      <c r="J876" s="81" t="s">
        <v>85</v>
      </c>
      <c r="K876" s="81"/>
      <c r="L876" s="82" t="s">
        <v>85</v>
      </c>
      <c r="M876" s="83"/>
    </row>
    <row r="877" spans="1:13" s="84" customFormat="1" x14ac:dyDescent="0.25">
      <c r="A877" s="85">
        <v>860</v>
      </c>
      <c r="B877" s="78" t="s">
        <v>85</v>
      </c>
      <c r="C877" s="115"/>
      <c r="D877" s="86" t="s">
        <v>85</v>
      </c>
      <c r="E877" s="79"/>
      <c r="F877" s="80"/>
      <c r="G877" s="80"/>
      <c r="H877" s="81" t="s">
        <v>85</v>
      </c>
      <c r="I877" s="81"/>
      <c r="J877" s="81" t="s">
        <v>85</v>
      </c>
      <c r="K877" s="81"/>
      <c r="L877" s="82" t="s">
        <v>85</v>
      </c>
      <c r="M877" s="83"/>
    </row>
    <row r="878" spans="1:13" s="84" customFormat="1" x14ac:dyDescent="0.25">
      <c r="A878" s="85">
        <v>861</v>
      </c>
      <c r="B878" s="78" t="s">
        <v>85</v>
      </c>
      <c r="C878" s="115"/>
      <c r="D878" s="86" t="s">
        <v>85</v>
      </c>
      <c r="E878" s="79"/>
      <c r="F878" s="80"/>
      <c r="G878" s="80"/>
      <c r="H878" s="81" t="s">
        <v>85</v>
      </c>
      <c r="I878" s="81"/>
      <c r="J878" s="81" t="s">
        <v>85</v>
      </c>
      <c r="K878" s="81"/>
      <c r="L878" s="82" t="s">
        <v>85</v>
      </c>
      <c r="M878" s="83"/>
    </row>
    <row r="879" spans="1:13" s="84" customFormat="1" x14ac:dyDescent="0.25">
      <c r="A879" s="85">
        <v>862</v>
      </c>
      <c r="B879" s="78" t="s">
        <v>85</v>
      </c>
      <c r="C879" s="115"/>
      <c r="D879" s="86" t="s">
        <v>85</v>
      </c>
      <c r="E879" s="79"/>
      <c r="F879" s="80"/>
      <c r="G879" s="80"/>
      <c r="H879" s="81" t="s">
        <v>85</v>
      </c>
      <c r="I879" s="81"/>
      <c r="J879" s="81" t="s">
        <v>85</v>
      </c>
      <c r="K879" s="81"/>
      <c r="L879" s="82" t="s">
        <v>85</v>
      </c>
      <c r="M879" s="83"/>
    </row>
    <row r="880" spans="1:13" s="84" customFormat="1" x14ac:dyDescent="0.25">
      <c r="A880" s="85">
        <v>863</v>
      </c>
      <c r="B880" s="78" t="s">
        <v>85</v>
      </c>
      <c r="C880" s="115"/>
      <c r="D880" s="86" t="s">
        <v>85</v>
      </c>
      <c r="E880" s="79"/>
      <c r="F880" s="80"/>
      <c r="G880" s="80"/>
      <c r="H880" s="81" t="s">
        <v>85</v>
      </c>
      <c r="I880" s="81"/>
      <c r="J880" s="81" t="s">
        <v>85</v>
      </c>
      <c r="K880" s="81"/>
      <c r="L880" s="82" t="s">
        <v>85</v>
      </c>
      <c r="M880" s="83"/>
    </row>
    <row r="881" spans="1:13" s="84" customFormat="1" x14ac:dyDescent="0.25">
      <c r="A881" s="85">
        <v>864</v>
      </c>
      <c r="B881" s="78" t="s">
        <v>85</v>
      </c>
      <c r="C881" s="115"/>
      <c r="D881" s="86" t="s">
        <v>85</v>
      </c>
      <c r="E881" s="79"/>
      <c r="F881" s="80"/>
      <c r="G881" s="80"/>
      <c r="H881" s="81" t="s">
        <v>85</v>
      </c>
      <c r="I881" s="81"/>
      <c r="J881" s="81" t="s">
        <v>85</v>
      </c>
      <c r="K881" s="81"/>
      <c r="L881" s="82" t="s">
        <v>85</v>
      </c>
      <c r="M881" s="83"/>
    </row>
    <row r="882" spans="1:13" s="84" customFormat="1" x14ac:dyDescent="0.25">
      <c r="A882" s="85">
        <v>865</v>
      </c>
      <c r="B882" s="78" t="s">
        <v>85</v>
      </c>
      <c r="C882" s="115"/>
      <c r="D882" s="86" t="s">
        <v>85</v>
      </c>
      <c r="E882" s="79"/>
      <c r="F882" s="80"/>
      <c r="G882" s="80"/>
      <c r="H882" s="81" t="s">
        <v>85</v>
      </c>
      <c r="I882" s="81"/>
      <c r="J882" s="81" t="s">
        <v>85</v>
      </c>
      <c r="K882" s="81"/>
      <c r="L882" s="82" t="s">
        <v>85</v>
      </c>
      <c r="M882" s="83"/>
    </row>
    <row r="883" spans="1:13" s="84" customFormat="1" x14ac:dyDescent="0.25">
      <c r="A883" s="85">
        <v>866</v>
      </c>
      <c r="B883" s="78" t="s">
        <v>85</v>
      </c>
      <c r="C883" s="115"/>
      <c r="D883" s="86" t="s">
        <v>85</v>
      </c>
      <c r="E883" s="79"/>
      <c r="F883" s="80"/>
      <c r="G883" s="80"/>
      <c r="H883" s="81" t="s">
        <v>85</v>
      </c>
      <c r="I883" s="81"/>
      <c r="J883" s="81" t="s">
        <v>85</v>
      </c>
      <c r="K883" s="81"/>
      <c r="L883" s="82" t="s">
        <v>85</v>
      </c>
      <c r="M883" s="83"/>
    </row>
    <row r="884" spans="1:13" s="84" customFormat="1" x14ac:dyDescent="0.25">
      <c r="A884" s="85">
        <v>867</v>
      </c>
      <c r="B884" s="78" t="s">
        <v>85</v>
      </c>
      <c r="C884" s="115"/>
      <c r="D884" s="86" t="s">
        <v>85</v>
      </c>
      <c r="E884" s="79"/>
      <c r="F884" s="80"/>
      <c r="G884" s="80"/>
      <c r="H884" s="81" t="s">
        <v>85</v>
      </c>
      <c r="I884" s="81"/>
      <c r="J884" s="81" t="s">
        <v>85</v>
      </c>
      <c r="K884" s="81"/>
      <c r="L884" s="82" t="s">
        <v>85</v>
      </c>
      <c r="M884" s="83"/>
    </row>
    <row r="885" spans="1:13" s="84" customFormat="1" x14ac:dyDescent="0.25">
      <c r="A885" s="85">
        <v>868</v>
      </c>
      <c r="B885" s="78" t="s">
        <v>85</v>
      </c>
      <c r="C885" s="115"/>
      <c r="D885" s="86" t="s">
        <v>85</v>
      </c>
      <c r="E885" s="79"/>
      <c r="F885" s="80"/>
      <c r="G885" s="80"/>
      <c r="H885" s="81" t="s">
        <v>85</v>
      </c>
      <c r="I885" s="81"/>
      <c r="J885" s="81" t="s">
        <v>85</v>
      </c>
      <c r="K885" s="81"/>
      <c r="L885" s="82" t="s">
        <v>85</v>
      </c>
      <c r="M885" s="83"/>
    </row>
    <row r="886" spans="1:13" s="84" customFormat="1" x14ac:dyDescent="0.25">
      <c r="A886" s="85">
        <v>869</v>
      </c>
      <c r="B886" s="78" t="s">
        <v>85</v>
      </c>
      <c r="C886" s="115"/>
      <c r="D886" s="86" t="s">
        <v>85</v>
      </c>
      <c r="E886" s="79"/>
      <c r="F886" s="80"/>
      <c r="G886" s="80"/>
      <c r="H886" s="81" t="s">
        <v>85</v>
      </c>
      <c r="I886" s="81"/>
      <c r="J886" s="81" t="s">
        <v>85</v>
      </c>
      <c r="K886" s="81"/>
      <c r="L886" s="82" t="s">
        <v>85</v>
      </c>
      <c r="M886" s="83"/>
    </row>
    <row r="887" spans="1:13" s="84" customFormat="1" x14ac:dyDescent="0.25">
      <c r="A887" s="85">
        <v>870</v>
      </c>
      <c r="B887" s="78" t="s">
        <v>85</v>
      </c>
      <c r="C887" s="115"/>
      <c r="D887" s="86" t="s">
        <v>85</v>
      </c>
      <c r="E887" s="79"/>
      <c r="F887" s="80"/>
      <c r="G887" s="80"/>
      <c r="H887" s="81" t="s">
        <v>85</v>
      </c>
      <c r="I887" s="81"/>
      <c r="J887" s="81" t="s">
        <v>85</v>
      </c>
      <c r="K887" s="81"/>
      <c r="L887" s="82" t="s">
        <v>85</v>
      </c>
      <c r="M887" s="83"/>
    </row>
    <row r="888" spans="1:13" s="84" customFormat="1" x14ac:dyDescent="0.25">
      <c r="A888" s="85">
        <v>871</v>
      </c>
      <c r="B888" s="78" t="s">
        <v>85</v>
      </c>
      <c r="C888" s="115"/>
      <c r="D888" s="86" t="s">
        <v>85</v>
      </c>
      <c r="E888" s="79"/>
      <c r="F888" s="80"/>
      <c r="G888" s="80"/>
      <c r="H888" s="81" t="s">
        <v>85</v>
      </c>
      <c r="I888" s="81"/>
      <c r="J888" s="81" t="s">
        <v>85</v>
      </c>
      <c r="K888" s="81"/>
      <c r="L888" s="82" t="s">
        <v>85</v>
      </c>
      <c r="M888" s="83"/>
    </row>
    <row r="889" spans="1:13" s="84" customFormat="1" x14ac:dyDescent="0.25">
      <c r="A889" s="85">
        <v>872</v>
      </c>
      <c r="B889" s="78" t="s">
        <v>85</v>
      </c>
      <c r="C889" s="115"/>
      <c r="D889" s="86" t="s">
        <v>85</v>
      </c>
      <c r="E889" s="79"/>
      <c r="F889" s="80"/>
      <c r="G889" s="80"/>
      <c r="H889" s="81" t="s">
        <v>85</v>
      </c>
      <c r="I889" s="81"/>
      <c r="J889" s="81" t="s">
        <v>85</v>
      </c>
      <c r="K889" s="81"/>
      <c r="L889" s="82" t="s">
        <v>85</v>
      </c>
      <c r="M889" s="83"/>
    </row>
    <row r="890" spans="1:13" s="84" customFormat="1" x14ac:dyDescent="0.25">
      <c r="A890" s="85">
        <v>873</v>
      </c>
      <c r="B890" s="78" t="s">
        <v>85</v>
      </c>
      <c r="C890" s="115"/>
      <c r="D890" s="86" t="s">
        <v>85</v>
      </c>
      <c r="E890" s="79"/>
      <c r="F890" s="80"/>
      <c r="G890" s="80"/>
      <c r="H890" s="81" t="s">
        <v>85</v>
      </c>
      <c r="I890" s="81"/>
      <c r="J890" s="81" t="s">
        <v>85</v>
      </c>
      <c r="K890" s="81"/>
      <c r="L890" s="82" t="s">
        <v>85</v>
      </c>
      <c r="M890" s="83"/>
    </row>
    <row r="891" spans="1:13" s="84" customFormat="1" x14ac:dyDescent="0.25">
      <c r="A891" s="85">
        <v>874</v>
      </c>
      <c r="B891" s="78" t="s">
        <v>85</v>
      </c>
      <c r="C891" s="115"/>
      <c r="D891" s="86" t="s">
        <v>85</v>
      </c>
      <c r="E891" s="79"/>
      <c r="F891" s="80"/>
      <c r="G891" s="80"/>
      <c r="H891" s="81" t="s">
        <v>85</v>
      </c>
      <c r="I891" s="81"/>
      <c r="J891" s="81" t="s">
        <v>85</v>
      </c>
      <c r="K891" s="81"/>
      <c r="L891" s="82" t="s">
        <v>85</v>
      </c>
      <c r="M891" s="83"/>
    </row>
    <row r="892" spans="1:13" s="84" customFormat="1" x14ac:dyDescent="0.25">
      <c r="A892" s="85">
        <v>875</v>
      </c>
      <c r="B892" s="78" t="s">
        <v>85</v>
      </c>
      <c r="C892" s="115"/>
      <c r="D892" s="86" t="s">
        <v>85</v>
      </c>
      <c r="E892" s="79"/>
      <c r="F892" s="80"/>
      <c r="G892" s="80"/>
      <c r="H892" s="81" t="s">
        <v>85</v>
      </c>
      <c r="I892" s="81"/>
      <c r="J892" s="81" t="s">
        <v>85</v>
      </c>
      <c r="K892" s="81"/>
      <c r="L892" s="82" t="s">
        <v>85</v>
      </c>
      <c r="M892" s="83"/>
    </row>
    <row r="893" spans="1:13" s="84" customFormat="1" x14ac:dyDescent="0.25">
      <c r="A893" s="85">
        <v>876</v>
      </c>
      <c r="B893" s="78" t="s">
        <v>85</v>
      </c>
      <c r="C893" s="115"/>
      <c r="D893" s="86" t="s">
        <v>85</v>
      </c>
      <c r="E893" s="79"/>
      <c r="F893" s="80"/>
      <c r="G893" s="80"/>
      <c r="H893" s="81" t="s">
        <v>85</v>
      </c>
      <c r="I893" s="81"/>
      <c r="J893" s="81" t="s">
        <v>85</v>
      </c>
      <c r="K893" s="81"/>
      <c r="L893" s="82" t="s">
        <v>85</v>
      </c>
      <c r="M893" s="83"/>
    </row>
    <row r="894" spans="1:13" s="84" customFormat="1" x14ac:dyDescent="0.25">
      <c r="A894" s="85">
        <v>877</v>
      </c>
      <c r="B894" s="78" t="s">
        <v>85</v>
      </c>
      <c r="C894" s="115"/>
      <c r="D894" s="86" t="s">
        <v>85</v>
      </c>
      <c r="E894" s="79"/>
      <c r="F894" s="80"/>
      <c r="G894" s="80"/>
      <c r="H894" s="81" t="s">
        <v>85</v>
      </c>
      <c r="I894" s="81"/>
      <c r="J894" s="81" t="s">
        <v>85</v>
      </c>
      <c r="K894" s="81"/>
      <c r="L894" s="82" t="s">
        <v>85</v>
      </c>
      <c r="M894" s="83"/>
    </row>
    <row r="895" spans="1:13" s="84" customFormat="1" x14ac:dyDescent="0.25">
      <c r="A895" s="85">
        <v>878</v>
      </c>
      <c r="B895" s="78" t="s">
        <v>85</v>
      </c>
      <c r="C895" s="115"/>
      <c r="D895" s="86" t="s">
        <v>85</v>
      </c>
      <c r="E895" s="79"/>
      <c r="F895" s="80"/>
      <c r="G895" s="80"/>
      <c r="H895" s="81" t="s">
        <v>85</v>
      </c>
      <c r="I895" s="81"/>
      <c r="J895" s="81" t="s">
        <v>85</v>
      </c>
      <c r="K895" s="81"/>
      <c r="L895" s="82" t="s">
        <v>85</v>
      </c>
      <c r="M895" s="83"/>
    </row>
    <row r="896" spans="1:13" s="84" customFormat="1" x14ac:dyDescent="0.25">
      <c r="A896" s="85">
        <v>879</v>
      </c>
      <c r="B896" s="78" t="s">
        <v>85</v>
      </c>
      <c r="C896" s="115"/>
      <c r="D896" s="86" t="s">
        <v>85</v>
      </c>
      <c r="E896" s="79"/>
      <c r="F896" s="80"/>
      <c r="G896" s="80"/>
      <c r="H896" s="81" t="s">
        <v>85</v>
      </c>
      <c r="I896" s="81"/>
      <c r="J896" s="81" t="s">
        <v>85</v>
      </c>
      <c r="K896" s="81"/>
      <c r="L896" s="82" t="s">
        <v>85</v>
      </c>
      <c r="M896" s="83"/>
    </row>
    <row r="897" spans="1:13" s="84" customFormat="1" x14ac:dyDescent="0.25">
      <c r="A897" s="85">
        <v>880</v>
      </c>
      <c r="B897" s="78" t="s">
        <v>85</v>
      </c>
      <c r="C897" s="115"/>
      <c r="D897" s="86" t="s">
        <v>85</v>
      </c>
      <c r="E897" s="79"/>
      <c r="F897" s="80"/>
      <c r="G897" s="80"/>
      <c r="H897" s="81" t="s">
        <v>85</v>
      </c>
      <c r="I897" s="81"/>
      <c r="J897" s="81" t="s">
        <v>85</v>
      </c>
      <c r="K897" s="81"/>
      <c r="L897" s="82" t="s">
        <v>85</v>
      </c>
      <c r="M897" s="83"/>
    </row>
    <row r="898" spans="1:13" s="84" customFormat="1" x14ac:dyDescent="0.25">
      <c r="A898" s="85">
        <v>881</v>
      </c>
      <c r="B898" s="78" t="s">
        <v>85</v>
      </c>
      <c r="C898" s="115"/>
      <c r="D898" s="86" t="s">
        <v>85</v>
      </c>
      <c r="E898" s="79"/>
      <c r="F898" s="80"/>
      <c r="G898" s="80"/>
      <c r="H898" s="81" t="s">
        <v>85</v>
      </c>
      <c r="I898" s="81"/>
      <c r="J898" s="81" t="s">
        <v>85</v>
      </c>
      <c r="K898" s="81"/>
      <c r="L898" s="82" t="s">
        <v>85</v>
      </c>
      <c r="M898" s="83"/>
    </row>
    <row r="899" spans="1:13" s="84" customFormat="1" x14ac:dyDescent="0.25">
      <c r="A899" s="85">
        <v>882</v>
      </c>
      <c r="B899" s="78" t="s">
        <v>85</v>
      </c>
      <c r="C899" s="115"/>
      <c r="D899" s="86" t="s">
        <v>85</v>
      </c>
      <c r="E899" s="79"/>
      <c r="F899" s="80"/>
      <c r="G899" s="80"/>
      <c r="H899" s="81" t="s">
        <v>85</v>
      </c>
      <c r="I899" s="81"/>
      <c r="J899" s="81" t="s">
        <v>85</v>
      </c>
      <c r="K899" s="81"/>
      <c r="L899" s="82" t="s">
        <v>85</v>
      </c>
      <c r="M899" s="83"/>
    </row>
    <row r="900" spans="1:13" s="84" customFormat="1" x14ac:dyDescent="0.25">
      <c r="A900" s="85">
        <v>883</v>
      </c>
      <c r="B900" s="78" t="s">
        <v>85</v>
      </c>
      <c r="C900" s="115"/>
      <c r="D900" s="86" t="s">
        <v>85</v>
      </c>
      <c r="E900" s="79"/>
      <c r="F900" s="80"/>
      <c r="G900" s="80"/>
      <c r="H900" s="81" t="s">
        <v>85</v>
      </c>
      <c r="I900" s="81"/>
      <c r="J900" s="81" t="s">
        <v>85</v>
      </c>
      <c r="K900" s="81"/>
      <c r="L900" s="82" t="s">
        <v>85</v>
      </c>
      <c r="M900" s="83"/>
    </row>
    <row r="901" spans="1:13" s="84" customFormat="1" x14ac:dyDescent="0.25">
      <c r="A901" s="85">
        <v>884</v>
      </c>
      <c r="B901" s="78" t="s">
        <v>85</v>
      </c>
      <c r="C901" s="115"/>
      <c r="D901" s="86" t="s">
        <v>85</v>
      </c>
      <c r="E901" s="79"/>
      <c r="F901" s="80"/>
      <c r="G901" s="80"/>
      <c r="H901" s="81" t="s">
        <v>85</v>
      </c>
      <c r="I901" s="81"/>
      <c r="J901" s="81" t="s">
        <v>85</v>
      </c>
      <c r="K901" s="81"/>
      <c r="L901" s="82" t="s">
        <v>85</v>
      </c>
      <c r="M901" s="83"/>
    </row>
    <row r="902" spans="1:13" s="84" customFormat="1" x14ac:dyDescent="0.25">
      <c r="A902" s="85">
        <v>885</v>
      </c>
      <c r="B902" s="78" t="s">
        <v>85</v>
      </c>
      <c r="C902" s="115"/>
      <c r="D902" s="86" t="s">
        <v>85</v>
      </c>
      <c r="E902" s="79"/>
      <c r="F902" s="80"/>
      <c r="G902" s="80"/>
      <c r="H902" s="81" t="s">
        <v>85</v>
      </c>
      <c r="I902" s="81"/>
      <c r="J902" s="81" t="s">
        <v>85</v>
      </c>
      <c r="K902" s="81"/>
      <c r="L902" s="82" t="s">
        <v>85</v>
      </c>
      <c r="M902" s="83"/>
    </row>
    <row r="903" spans="1:13" s="84" customFormat="1" x14ac:dyDescent="0.25">
      <c r="A903" s="85">
        <v>886</v>
      </c>
      <c r="B903" s="78" t="s">
        <v>85</v>
      </c>
      <c r="C903" s="115"/>
      <c r="D903" s="86" t="s">
        <v>85</v>
      </c>
      <c r="E903" s="79"/>
      <c r="F903" s="80"/>
      <c r="G903" s="80"/>
      <c r="H903" s="81" t="s">
        <v>85</v>
      </c>
      <c r="I903" s="81"/>
      <c r="J903" s="81" t="s">
        <v>85</v>
      </c>
      <c r="K903" s="81"/>
      <c r="L903" s="82" t="s">
        <v>85</v>
      </c>
      <c r="M903" s="83"/>
    </row>
    <row r="904" spans="1:13" s="84" customFormat="1" x14ac:dyDescent="0.25">
      <c r="A904" s="85">
        <v>887</v>
      </c>
      <c r="B904" s="78" t="s">
        <v>85</v>
      </c>
      <c r="C904" s="115"/>
      <c r="D904" s="86" t="s">
        <v>85</v>
      </c>
      <c r="E904" s="79"/>
      <c r="F904" s="80"/>
      <c r="G904" s="80"/>
      <c r="H904" s="81" t="s">
        <v>85</v>
      </c>
      <c r="I904" s="81"/>
      <c r="J904" s="81" t="s">
        <v>85</v>
      </c>
      <c r="K904" s="81"/>
      <c r="L904" s="82" t="s">
        <v>85</v>
      </c>
      <c r="M904" s="83"/>
    </row>
    <row r="905" spans="1:13" s="84" customFormat="1" x14ac:dyDescent="0.25">
      <c r="A905" s="85">
        <v>888</v>
      </c>
      <c r="B905" s="78" t="s">
        <v>85</v>
      </c>
      <c r="C905" s="115"/>
      <c r="D905" s="86" t="s">
        <v>85</v>
      </c>
      <c r="E905" s="79"/>
      <c r="F905" s="80"/>
      <c r="G905" s="80"/>
      <c r="H905" s="81" t="s">
        <v>85</v>
      </c>
      <c r="I905" s="81"/>
      <c r="J905" s="81" t="s">
        <v>85</v>
      </c>
      <c r="K905" s="81"/>
      <c r="L905" s="82" t="s">
        <v>85</v>
      </c>
      <c r="M905" s="83"/>
    </row>
    <row r="906" spans="1:13" s="84" customFormat="1" x14ac:dyDescent="0.25">
      <c r="A906" s="85">
        <v>889</v>
      </c>
      <c r="B906" s="78" t="s">
        <v>85</v>
      </c>
      <c r="C906" s="115"/>
      <c r="D906" s="86" t="s">
        <v>85</v>
      </c>
      <c r="E906" s="79"/>
      <c r="F906" s="80"/>
      <c r="G906" s="80"/>
      <c r="H906" s="81" t="s">
        <v>85</v>
      </c>
      <c r="I906" s="81"/>
      <c r="J906" s="81" t="s">
        <v>85</v>
      </c>
      <c r="K906" s="81"/>
      <c r="L906" s="82" t="s">
        <v>85</v>
      </c>
      <c r="M906" s="83"/>
    </row>
    <row r="907" spans="1:13" s="84" customFormat="1" x14ac:dyDescent="0.25">
      <c r="A907" s="85">
        <v>890</v>
      </c>
      <c r="B907" s="78" t="s">
        <v>85</v>
      </c>
      <c r="C907" s="115"/>
      <c r="D907" s="86" t="s">
        <v>85</v>
      </c>
      <c r="E907" s="79"/>
      <c r="F907" s="80"/>
      <c r="G907" s="80"/>
      <c r="H907" s="81" t="s">
        <v>85</v>
      </c>
      <c r="I907" s="81"/>
      <c r="J907" s="81" t="s">
        <v>85</v>
      </c>
      <c r="K907" s="81"/>
      <c r="L907" s="82" t="s">
        <v>85</v>
      </c>
      <c r="M907" s="83"/>
    </row>
    <row r="908" spans="1:13" s="84" customFormat="1" x14ac:dyDescent="0.25">
      <c r="A908" s="85">
        <v>891</v>
      </c>
      <c r="B908" s="78" t="s">
        <v>85</v>
      </c>
      <c r="C908" s="115"/>
      <c r="D908" s="86" t="s">
        <v>85</v>
      </c>
      <c r="E908" s="79"/>
      <c r="F908" s="80"/>
      <c r="G908" s="80"/>
      <c r="H908" s="81" t="s">
        <v>85</v>
      </c>
      <c r="I908" s="81"/>
      <c r="J908" s="81" t="s">
        <v>85</v>
      </c>
      <c r="K908" s="81"/>
      <c r="L908" s="82" t="s">
        <v>85</v>
      </c>
      <c r="M908" s="83"/>
    </row>
    <row r="909" spans="1:13" s="84" customFormat="1" x14ac:dyDescent="0.25">
      <c r="A909" s="85">
        <v>892</v>
      </c>
      <c r="B909" s="78" t="s">
        <v>85</v>
      </c>
      <c r="C909" s="115"/>
      <c r="D909" s="86" t="s">
        <v>85</v>
      </c>
      <c r="E909" s="79"/>
      <c r="F909" s="80"/>
      <c r="G909" s="80"/>
      <c r="H909" s="81" t="s">
        <v>85</v>
      </c>
      <c r="I909" s="81"/>
      <c r="J909" s="81" t="s">
        <v>85</v>
      </c>
      <c r="K909" s="81"/>
      <c r="L909" s="82" t="s">
        <v>85</v>
      </c>
      <c r="M909" s="83"/>
    </row>
    <row r="910" spans="1:13" s="84" customFormat="1" x14ac:dyDescent="0.25">
      <c r="A910" s="85">
        <v>893</v>
      </c>
      <c r="B910" s="78" t="s">
        <v>85</v>
      </c>
      <c r="C910" s="115"/>
      <c r="D910" s="86" t="s">
        <v>85</v>
      </c>
      <c r="E910" s="79"/>
      <c r="F910" s="80"/>
      <c r="G910" s="80"/>
      <c r="H910" s="81" t="s">
        <v>85</v>
      </c>
      <c r="I910" s="81"/>
      <c r="J910" s="81" t="s">
        <v>85</v>
      </c>
      <c r="K910" s="81"/>
      <c r="L910" s="82" t="s">
        <v>85</v>
      </c>
      <c r="M910" s="83"/>
    </row>
    <row r="911" spans="1:13" s="84" customFormat="1" x14ac:dyDescent="0.25">
      <c r="A911" s="85">
        <v>894</v>
      </c>
      <c r="B911" s="78" t="s">
        <v>85</v>
      </c>
      <c r="C911" s="115"/>
      <c r="D911" s="86" t="s">
        <v>85</v>
      </c>
      <c r="E911" s="79"/>
      <c r="F911" s="80"/>
      <c r="G911" s="80"/>
      <c r="H911" s="81" t="s">
        <v>85</v>
      </c>
      <c r="I911" s="81"/>
      <c r="J911" s="81" t="s">
        <v>85</v>
      </c>
      <c r="K911" s="81"/>
      <c r="L911" s="82" t="s">
        <v>85</v>
      </c>
      <c r="M911" s="83"/>
    </row>
    <row r="912" spans="1:13" s="84" customFormat="1" x14ac:dyDescent="0.25">
      <c r="A912" s="85">
        <v>895</v>
      </c>
      <c r="B912" s="78" t="s">
        <v>85</v>
      </c>
      <c r="C912" s="115"/>
      <c r="D912" s="86" t="s">
        <v>85</v>
      </c>
      <c r="E912" s="79"/>
      <c r="F912" s="80"/>
      <c r="G912" s="80"/>
      <c r="H912" s="81" t="s">
        <v>85</v>
      </c>
      <c r="I912" s="81"/>
      <c r="J912" s="81" t="s">
        <v>85</v>
      </c>
      <c r="K912" s="81"/>
      <c r="L912" s="82" t="s">
        <v>85</v>
      </c>
      <c r="M912" s="83"/>
    </row>
    <row r="913" spans="1:13" s="84" customFormat="1" x14ac:dyDescent="0.25">
      <c r="A913" s="85">
        <v>896</v>
      </c>
      <c r="B913" s="78" t="s">
        <v>85</v>
      </c>
      <c r="C913" s="115"/>
      <c r="D913" s="86" t="s">
        <v>85</v>
      </c>
      <c r="E913" s="79"/>
      <c r="F913" s="80"/>
      <c r="G913" s="80"/>
      <c r="H913" s="81" t="s">
        <v>85</v>
      </c>
      <c r="I913" s="81"/>
      <c r="J913" s="81" t="s">
        <v>85</v>
      </c>
      <c r="K913" s="81"/>
      <c r="L913" s="82" t="s">
        <v>85</v>
      </c>
      <c r="M913" s="83"/>
    </row>
    <row r="914" spans="1:13" s="84" customFormat="1" x14ac:dyDescent="0.25">
      <c r="A914" s="85">
        <v>897</v>
      </c>
      <c r="B914" s="78" t="s">
        <v>85</v>
      </c>
      <c r="C914" s="115"/>
      <c r="D914" s="86" t="s">
        <v>85</v>
      </c>
      <c r="E914" s="79"/>
      <c r="F914" s="80"/>
      <c r="G914" s="80"/>
      <c r="H914" s="81" t="s">
        <v>85</v>
      </c>
      <c r="I914" s="81"/>
      <c r="J914" s="81" t="s">
        <v>85</v>
      </c>
      <c r="K914" s="81"/>
      <c r="L914" s="82" t="s">
        <v>85</v>
      </c>
      <c r="M914" s="83"/>
    </row>
    <row r="915" spans="1:13" s="84" customFormat="1" x14ac:dyDescent="0.25">
      <c r="A915" s="85">
        <v>898</v>
      </c>
      <c r="B915" s="78" t="s">
        <v>85</v>
      </c>
      <c r="C915" s="115"/>
      <c r="D915" s="86" t="s">
        <v>85</v>
      </c>
      <c r="E915" s="79"/>
      <c r="F915" s="80"/>
      <c r="G915" s="80"/>
      <c r="H915" s="81" t="s">
        <v>85</v>
      </c>
      <c r="I915" s="81"/>
      <c r="J915" s="81" t="s">
        <v>85</v>
      </c>
      <c r="K915" s="81"/>
      <c r="L915" s="82" t="s">
        <v>85</v>
      </c>
      <c r="M915" s="83"/>
    </row>
    <row r="916" spans="1:13" s="84" customFormat="1" x14ac:dyDescent="0.25">
      <c r="A916" s="85">
        <v>899</v>
      </c>
      <c r="B916" s="78" t="s">
        <v>85</v>
      </c>
      <c r="C916" s="115"/>
      <c r="D916" s="86" t="s">
        <v>85</v>
      </c>
      <c r="E916" s="79"/>
      <c r="F916" s="80"/>
      <c r="G916" s="80"/>
      <c r="H916" s="81" t="s">
        <v>85</v>
      </c>
      <c r="I916" s="81"/>
      <c r="J916" s="81" t="s">
        <v>85</v>
      </c>
      <c r="K916" s="81"/>
      <c r="L916" s="82" t="s">
        <v>85</v>
      </c>
      <c r="M916" s="83"/>
    </row>
    <row r="917" spans="1:13" s="84" customFormat="1" x14ac:dyDescent="0.25">
      <c r="A917" s="85">
        <v>900</v>
      </c>
      <c r="B917" s="78" t="s">
        <v>85</v>
      </c>
      <c r="C917" s="115"/>
      <c r="D917" s="86" t="s">
        <v>85</v>
      </c>
      <c r="E917" s="79"/>
      <c r="F917" s="80"/>
      <c r="G917" s="80"/>
      <c r="H917" s="81" t="s">
        <v>85</v>
      </c>
      <c r="I917" s="81"/>
      <c r="J917" s="81" t="s">
        <v>85</v>
      </c>
      <c r="K917" s="81"/>
      <c r="L917" s="82" t="s">
        <v>85</v>
      </c>
      <c r="M917" s="83"/>
    </row>
    <row r="918" spans="1:13" s="84" customFormat="1" x14ac:dyDescent="0.25">
      <c r="A918" s="85">
        <v>901</v>
      </c>
      <c r="B918" s="78" t="s">
        <v>85</v>
      </c>
      <c r="C918" s="115"/>
      <c r="D918" s="86" t="s">
        <v>85</v>
      </c>
      <c r="E918" s="79"/>
      <c r="F918" s="80"/>
      <c r="G918" s="80"/>
      <c r="H918" s="81" t="s">
        <v>85</v>
      </c>
      <c r="I918" s="81"/>
      <c r="J918" s="81" t="s">
        <v>85</v>
      </c>
      <c r="K918" s="81"/>
      <c r="L918" s="82" t="s">
        <v>85</v>
      </c>
      <c r="M918" s="83"/>
    </row>
    <row r="919" spans="1:13" s="84" customFormat="1" x14ac:dyDescent="0.25">
      <c r="A919" s="85">
        <v>902</v>
      </c>
      <c r="B919" s="78" t="s">
        <v>85</v>
      </c>
      <c r="C919" s="115"/>
      <c r="D919" s="86" t="s">
        <v>85</v>
      </c>
      <c r="E919" s="79"/>
      <c r="F919" s="80"/>
      <c r="G919" s="80"/>
      <c r="H919" s="81" t="s">
        <v>85</v>
      </c>
      <c r="I919" s="81"/>
      <c r="J919" s="81" t="s">
        <v>85</v>
      </c>
      <c r="K919" s="81"/>
      <c r="L919" s="82" t="s">
        <v>85</v>
      </c>
      <c r="M919" s="83"/>
    </row>
    <row r="920" spans="1:13" s="84" customFormat="1" x14ac:dyDescent="0.25">
      <c r="A920" s="85">
        <v>903</v>
      </c>
      <c r="B920" s="78" t="s">
        <v>85</v>
      </c>
      <c r="C920" s="115"/>
      <c r="D920" s="86" t="s">
        <v>85</v>
      </c>
      <c r="E920" s="79"/>
      <c r="F920" s="80"/>
      <c r="G920" s="80"/>
      <c r="H920" s="81" t="s">
        <v>85</v>
      </c>
      <c r="I920" s="81"/>
      <c r="J920" s="81" t="s">
        <v>85</v>
      </c>
      <c r="K920" s="81"/>
      <c r="L920" s="82" t="s">
        <v>85</v>
      </c>
      <c r="M920" s="83"/>
    </row>
    <row r="921" spans="1:13" s="84" customFormat="1" x14ac:dyDescent="0.25">
      <c r="A921" s="85">
        <v>904</v>
      </c>
      <c r="B921" s="78" t="s">
        <v>85</v>
      </c>
      <c r="C921" s="115"/>
      <c r="D921" s="86" t="s">
        <v>85</v>
      </c>
      <c r="E921" s="79"/>
      <c r="F921" s="80"/>
      <c r="G921" s="80"/>
      <c r="H921" s="81" t="s">
        <v>85</v>
      </c>
      <c r="I921" s="81"/>
      <c r="J921" s="81" t="s">
        <v>85</v>
      </c>
      <c r="K921" s="81"/>
      <c r="L921" s="82" t="s">
        <v>85</v>
      </c>
      <c r="M921" s="83"/>
    </row>
    <row r="922" spans="1:13" s="84" customFormat="1" x14ac:dyDescent="0.25">
      <c r="A922" s="85">
        <v>905</v>
      </c>
      <c r="B922" s="78" t="s">
        <v>85</v>
      </c>
      <c r="C922" s="115"/>
      <c r="D922" s="86" t="s">
        <v>85</v>
      </c>
      <c r="E922" s="79"/>
      <c r="F922" s="80"/>
      <c r="G922" s="80"/>
      <c r="H922" s="81" t="s">
        <v>85</v>
      </c>
      <c r="I922" s="81"/>
      <c r="J922" s="81" t="s">
        <v>85</v>
      </c>
      <c r="K922" s="81"/>
      <c r="L922" s="82" t="s">
        <v>85</v>
      </c>
      <c r="M922" s="83"/>
    </row>
    <row r="923" spans="1:13" s="84" customFormat="1" x14ac:dyDescent="0.25">
      <c r="A923" s="85">
        <v>906</v>
      </c>
      <c r="B923" s="78" t="s">
        <v>85</v>
      </c>
      <c r="C923" s="115"/>
      <c r="D923" s="86" t="s">
        <v>85</v>
      </c>
      <c r="E923" s="79"/>
      <c r="F923" s="80"/>
      <c r="G923" s="80"/>
      <c r="H923" s="81" t="s">
        <v>85</v>
      </c>
      <c r="I923" s="81"/>
      <c r="J923" s="81" t="s">
        <v>85</v>
      </c>
      <c r="K923" s="81"/>
      <c r="L923" s="82" t="s">
        <v>85</v>
      </c>
      <c r="M923" s="83"/>
    </row>
    <row r="924" spans="1:13" s="84" customFormat="1" x14ac:dyDescent="0.25">
      <c r="A924" s="85">
        <v>907</v>
      </c>
      <c r="B924" s="78" t="s">
        <v>85</v>
      </c>
      <c r="C924" s="115"/>
      <c r="D924" s="86" t="s">
        <v>85</v>
      </c>
      <c r="E924" s="79"/>
      <c r="F924" s="80"/>
      <c r="G924" s="80"/>
      <c r="H924" s="81" t="s">
        <v>85</v>
      </c>
      <c r="I924" s="81"/>
      <c r="J924" s="81" t="s">
        <v>85</v>
      </c>
      <c r="K924" s="81"/>
      <c r="L924" s="82" t="s">
        <v>85</v>
      </c>
      <c r="M924" s="83"/>
    </row>
    <row r="925" spans="1:13" s="84" customFormat="1" x14ac:dyDescent="0.25">
      <c r="A925" s="85">
        <v>908</v>
      </c>
      <c r="B925" s="78" t="s">
        <v>85</v>
      </c>
      <c r="C925" s="115"/>
      <c r="D925" s="86" t="s">
        <v>85</v>
      </c>
      <c r="E925" s="79"/>
      <c r="F925" s="80"/>
      <c r="G925" s="80"/>
      <c r="H925" s="81" t="s">
        <v>85</v>
      </c>
      <c r="I925" s="81"/>
      <c r="J925" s="81" t="s">
        <v>85</v>
      </c>
      <c r="K925" s="81"/>
      <c r="L925" s="82" t="s">
        <v>85</v>
      </c>
      <c r="M925" s="83"/>
    </row>
    <row r="926" spans="1:13" s="84" customFormat="1" x14ac:dyDescent="0.25">
      <c r="A926" s="85">
        <v>909</v>
      </c>
      <c r="B926" s="78" t="s">
        <v>85</v>
      </c>
      <c r="C926" s="115"/>
      <c r="D926" s="86" t="s">
        <v>85</v>
      </c>
      <c r="E926" s="79"/>
      <c r="F926" s="80"/>
      <c r="G926" s="80"/>
      <c r="H926" s="81" t="s">
        <v>85</v>
      </c>
      <c r="I926" s="81"/>
      <c r="J926" s="81" t="s">
        <v>85</v>
      </c>
      <c r="K926" s="81"/>
      <c r="L926" s="82" t="s">
        <v>85</v>
      </c>
      <c r="M926" s="83"/>
    </row>
    <row r="927" spans="1:13" s="84" customFormat="1" x14ac:dyDescent="0.25">
      <c r="A927" s="85">
        <v>910</v>
      </c>
      <c r="B927" s="78" t="s">
        <v>85</v>
      </c>
      <c r="C927" s="115"/>
      <c r="D927" s="86" t="s">
        <v>85</v>
      </c>
      <c r="E927" s="79"/>
      <c r="F927" s="80"/>
      <c r="G927" s="80"/>
      <c r="H927" s="81" t="s">
        <v>85</v>
      </c>
      <c r="I927" s="81"/>
      <c r="J927" s="81" t="s">
        <v>85</v>
      </c>
      <c r="K927" s="81"/>
      <c r="L927" s="82" t="s">
        <v>85</v>
      </c>
      <c r="M927" s="83"/>
    </row>
    <row r="928" spans="1:13" s="84" customFormat="1" x14ac:dyDescent="0.25">
      <c r="A928" s="85">
        <v>911</v>
      </c>
      <c r="B928" s="78" t="s">
        <v>85</v>
      </c>
      <c r="C928" s="115"/>
      <c r="D928" s="86" t="s">
        <v>85</v>
      </c>
      <c r="E928" s="79"/>
      <c r="F928" s="80"/>
      <c r="G928" s="80"/>
      <c r="H928" s="81" t="s">
        <v>85</v>
      </c>
      <c r="I928" s="81"/>
      <c r="J928" s="81" t="s">
        <v>85</v>
      </c>
      <c r="K928" s="81"/>
      <c r="L928" s="82" t="s">
        <v>85</v>
      </c>
      <c r="M928" s="83"/>
    </row>
    <row r="929" spans="1:13" s="84" customFormat="1" x14ac:dyDescent="0.25">
      <c r="A929" s="85">
        <v>912</v>
      </c>
      <c r="B929" s="78" t="s">
        <v>85</v>
      </c>
      <c r="C929" s="115"/>
      <c r="D929" s="86" t="s">
        <v>85</v>
      </c>
      <c r="E929" s="79"/>
      <c r="F929" s="80"/>
      <c r="G929" s="80"/>
      <c r="H929" s="81" t="s">
        <v>85</v>
      </c>
      <c r="I929" s="81"/>
      <c r="J929" s="81" t="s">
        <v>85</v>
      </c>
      <c r="K929" s="81"/>
      <c r="L929" s="82" t="s">
        <v>85</v>
      </c>
      <c r="M929" s="83"/>
    </row>
    <row r="930" spans="1:13" s="84" customFormat="1" x14ac:dyDescent="0.25">
      <c r="A930" s="85">
        <v>913</v>
      </c>
      <c r="B930" s="78" t="s">
        <v>85</v>
      </c>
      <c r="C930" s="115"/>
      <c r="D930" s="86" t="s">
        <v>85</v>
      </c>
      <c r="E930" s="79"/>
      <c r="F930" s="80"/>
      <c r="G930" s="80"/>
      <c r="H930" s="81" t="s">
        <v>85</v>
      </c>
      <c r="I930" s="81"/>
      <c r="J930" s="81" t="s">
        <v>85</v>
      </c>
      <c r="K930" s="81"/>
      <c r="L930" s="82" t="s">
        <v>85</v>
      </c>
      <c r="M930" s="83"/>
    </row>
    <row r="931" spans="1:13" s="84" customFormat="1" x14ac:dyDescent="0.25">
      <c r="A931" s="85">
        <v>914</v>
      </c>
      <c r="B931" s="78" t="s">
        <v>85</v>
      </c>
      <c r="C931" s="115"/>
      <c r="D931" s="86" t="s">
        <v>85</v>
      </c>
      <c r="E931" s="79"/>
      <c r="F931" s="80"/>
      <c r="G931" s="80"/>
      <c r="H931" s="81" t="s">
        <v>85</v>
      </c>
      <c r="I931" s="81"/>
      <c r="J931" s="81" t="s">
        <v>85</v>
      </c>
      <c r="K931" s="81"/>
      <c r="L931" s="82" t="s">
        <v>85</v>
      </c>
      <c r="M931" s="83"/>
    </row>
    <row r="932" spans="1:13" s="84" customFormat="1" x14ac:dyDescent="0.25">
      <c r="A932" s="85">
        <v>915</v>
      </c>
      <c r="B932" s="78" t="s">
        <v>85</v>
      </c>
      <c r="C932" s="115"/>
      <c r="D932" s="86" t="s">
        <v>85</v>
      </c>
      <c r="E932" s="79"/>
      <c r="F932" s="80"/>
      <c r="G932" s="80"/>
      <c r="H932" s="81" t="s">
        <v>85</v>
      </c>
      <c r="I932" s="81"/>
      <c r="J932" s="81" t="s">
        <v>85</v>
      </c>
      <c r="K932" s="81"/>
      <c r="L932" s="82" t="s">
        <v>85</v>
      </c>
      <c r="M932" s="83"/>
    </row>
    <row r="933" spans="1:13" s="84" customFormat="1" x14ac:dyDescent="0.25">
      <c r="A933" s="85">
        <v>916</v>
      </c>
      <c r="B933" s="78" t="s">
        <v>85</v>
      </c>
      <c r="C933" s="115"/>
      <c r="D933" s="86" t="s">
        <v>85</v>
      </c>
      <c r="E933" s="79"/>
      <c r="F933" s="80"/>
      <c r="G933" s="80"/>
      <c r="H933" s="81" t="s">
        <v>85</v>
      </c>
      <c r="I933" s="81"/>
      <c r="J933" s="81" t="s">
        <v>85</v>
      </c>
      <c r="K933" s="81"/>
      <c r="L933" s="82" t="s">
        <v>85</v>
      </c>
      <c r="M933" s="83"/>
    </row>
    <row r="934" spans="1:13" s="84" customFormat="1" x14ac:dyDescent="0.25">
      <c r="A934" s="85">
        <v>917</v>
      </c>
      <c r="B934" s="78" t="s">
        <v>85</v>
      </c>
      <c r="C934" s="115"/>
      <c r="D934" s="86" t="s">
        <v>85</v>
      </c>
      <c r="E934" s="79"/>
      <c r="F934" s="80"/>
      <c r="G934" s="80"/>
      <c r="H934" s="81" t="s">
        <v>85</v>
      </c>
      <c r="I934" s="81"/>
      <c r="J934" s="81" t="s">
        <v>85</v>
      </c>
      <c r="K934" s="81"/>
      <c r="L934" s="82" t="s">
        <v>85</v>
      </c>
      <c r="M934" s="83"/>
    </row>
    <row r="935" spans="1:13" s="84" customFormat="1" x14ac:dyDescent="0.25">
      <c r="A935" s="85">
        <v>918</v>
      </c>
      <c r="B935" s="78" t="s">
        <v>85</v>
      </c>
      <c r="C935" s="115"/>
      <c r="D935" s="86" t="s">
        <v>85</v>
      </c>
      <c r="E935" s="79"/>
      <c r="F935" s="80"/>
      <c r="G935" s="80"/>
      <c r="H935" s="81" t="s">
        <v>85</v>
      </c>
      <c r="I935" s="81"/>
      <c r="J935" s="81" t="s">
        <v>85</v>
      </c>
      <c r="K935" s="81"/>
      <c r="L935" s="82" t="s">
        <v>85</v>
      </c>
      <c r="M935" s="83"/>
    </row>
    <row r="936" spans="1:13" s="84" customFormat="1" x14ac:dyDescent="0.25">
      <c r="A936" s="85">
        <v>919</v>
      </c>
      <c r="B936" s="78" t="s">
        <v>85</v>
      </c>
      <c r="C936" s="115"/>
      <c r="D936" s="86" t="s">
        <v>85</v>
      </c>
      <c r="E936" s="79"/>
      <c r="F936" s="80"/>
      <c r="G936" s="80"/>
      <c r="H936" s="81" t="s">
        <v>85</v>
      </c>
      <c r="I936" s="81"/>
      <c r="J936" s="81" t="s">
        <v>85</v>
      </c>
      <c r="K936" s="81"/>
      <c r="L936" s="82" t="s">
        <v>85</v>
      </c>
      <c r="M936" s="83"/>
    </row>
    <row r="937" spans="1:13" s="84" customFormat="1" x14ac:dyDescent="0.25">
      <c r="A937" s="85">
        <v>920</v>
      </c>
      <c r="B937" s="78" t="s">
        <v>85</v>
      </c>
      <c r="C937" s="115"/>
      <c r="D937" s="86" t="s">
        <v>85</v>
      </c>
      <c r="E937" s="79"/>
      <c r="F937" s="80"/>
      <c r="G937" s="80"/>
      <c r="H937" s="81" t="s">
        <v>85</v>
      </c>
      <c r="I937" s="81"/>
      <c r="J937" s="81" t="s">
        <v>85</v>
      </c>
      <c r="K937" s="81"/>
      <c r="L937" s="82" t="s">
        <v>85</v>
      </c>
      <c r="M937" s="83"/>
    </row>
    <row r="938" spans="1:13" s="84" customFormat="1" x14ac:dyDescent="0.25">
      <c r="A938" s="85">
        <v>921</v>
      </c>
      <c r="B938" s="78" t="s">
        <v>85</v>
      </c>
      <c r="C938" s="115"/>
      <c r="D938" s="86" t="s">
        <v>85</v>
      </c>
      <c r="E938" s="79"/>
      <c r="F938" s="80"/>
      <c r="G938" s="80"/>
      <c r="H938" s="81" t="s">
        <v>85</v>
      </c>
      <c r="I938" s="81"/>
      <c r="J938" s="81" t="s">
        <v>85</v>
      </c>
      <c r="K938" s="81"/>
      <c r="L938" s="82" t="s">
        <v>85</v>
      </c>
      <c r="M938" s="83"/>
    </row>
    <row r="939" spans="1:13" s="84" customFormat="1" x14ac:dyDescent="0.25">
      <c r="A939" s="85">
        <v>922</v>
      </c>
      <c r="B939" s="78" t="s">
        <v>85</v>
      </c>
      <c r="C939" s="115"/>
      <c r="D939" s="86" t="s">
        <v>85</v>
      </c>
      <c r="E939" s="79"/>
      <c r="F939" s="80"/>
      <c r="G939" s="80"/>
      <c r="H939" s="81" t="s">
        <v>85</v>
      </c>
      <c r="I939" s="81"/>
      <c r="J939" s="81" t="s">
        <v>85</v>
      </c>
      <c r="K939" s="81"/>
      <c r="L939" s="82" t="s">
        <v>85</v>
      </c>
      <c r="M939" s="83"/>
    </row>
    <row r="940" spans="1:13" s="84" customFormat="1" x14ac:dyDescent="0.25">
      <c r="A940" s="85">
        <v>923</v>
      </c>
      <c r="B940" s="78" t="s">
        <v>85</v>
      </c>
      <c r="C940" s="115"/>
      <c r="D940" s="86" t="s">
        <v>85</v>
      </c>
      <c r="E940" s="79"/>
      <c r="F940" s="80"/>
      <c r="G940" s="80"/>
      <c r="H940" s="81" t="s">
        <v>85</v>
      </c>
      <c r="I940" s="81"/>
      <c r="J940" s="81" t="s">
        <v>85</v>
      </c>
      <c r="K940" s="81"/>
      <c r="L940" s="82" t="s">
        <v>85</v>
      </c>
      <c r="M940" s="83"/>
    </row>
    <row r="941" spans="1:13" s="84" customFormat="1" x14ac:dyDescent="0.25">
      <c r="A941" s="85">
        <v>924</v>
      </c>
      <c r="B941" s="78" t="s">
        <v>85</v>
      </c>
      <c r="C941" s="115"/>
      <c r="D941" s="86" t="s">
        <v>85</v>
      </c>
      <c r="E941" s="79"/>
      <c r="F941" s="80"/>
      <c r="G941" s="80"/>
      <c r="H941" s="81" t="s">
        <v>85</v>
      </c>
      <c r="I941" s="81"/>
      <c r="J941" s="81" t="s">
        <v>85</v>
      </c>
      <c r="K941" s="81"/>
      <c r="L941" s="82" t="s">
        <v>85</v>
      </c>
      <c r="M941" s="83"/>
    </row>
    <row r="942" spans="1:13" s="84" customFormat="1" x14ac:dyDescent="0.25">
      <c r="A942" s="85">
        <v>925</v>
      </c>
      <c r="B942" s="78" t="s">
        <v>85</v>
      </c>
      <c r="C942" s="115"/>
      <c r="D942" s="86" t="s">
        <v>85</v>
      </c>
      <c r="E942" s="79"/>
      <c r="F942" s="80"/>
      <c r="G942" s="80"/>
      <c r="H942" s="81" t="s">
        <v>85</v>
      </c>
      <c r="I942" s="81"/>
      <c r="J942" s="81" t="s">
        <v>85</v>
      </c>
      <c r="K942" s="81"/>
      <c r="L942" s="82" t="s">
        <v>85</v>
      </c>
      <c r="M942" s="83"/>
    </row>
    <row r="943" spans="1:13" s="84" customFormat="1" x14ac:dyDescent="0.25">
      <c r="A943" s="85">
        <v>926</v>
      </c>
      <c r="B943" s="78" t="s">
        <v>85</v>
      </c>
      <c r="C943" s="115"/>
      <c r="D943" s="86" t="s">
        <v>85</v>
      </c>
      <c r="E943" s="79"/>
      <c r="F943" s="80"/>
      <c r="G943" s="80"/>
      <c r="H943" s="81" t="s">
        <v>85</v>
      </c>
      <c r="I943" s="81"/>
      <c r="J943" s="81" t="s">
        <v>85</v>
      </c>
      <c r="K943" s="81"/>
      <c r="L943" s="82" t="s">
        <v>85</v>
      </c>
      <c r="M943" s="83"/>
    </row>
    <row r="944" spans="1:13" s="84" customFormat="1" x14ac:dyDescent="0.25">
      <c r="A944" s="85">
        <v>927</v>
      </c>
      <c r="B944" s="78" t="s">
        <v>85</v>
      </c>
      <c r="C944" s="115"/>
      <c r="D944" s="86" t="s">
        <v>85</v>
      </c>
      <c r="E944" s="79"/>
      <c r="F944" s="80"/>
      <c r="G944" s="80"/>
      <c r="H944" s="81" t="s">
        <v>85</v>
      </c>
      <c r="I944" s="81"/>
      <c r="J944" s="81" t="s">
        <v>85</v>
      </c>
      <c r="K944" s="81"/>
      <c r="L944" s="82" t="s">
        <v>85</v>
      </c>
      <c r="M944" s="83"/>
    </row>
    <row r="945" spans="1:13" s="84" customFormat="1" x14ac:dyDescent="0.25">
      <c r="A945" s="85">
        <v>928</v>
      </c>
      <c r="B945" s="78" t="s">
        <v>85</v>
      </c>
      <c r="C945" s="115"/>
      <c r="D945" s="86" t="s">
        <v>85</v>
      </c>
      <c r="E945" s="79"/>
      <c r="F945" s="80"/>
      <c r="G945" s="80"/>
      <c r="H945" s="81" t="s">
        <v>85</v>
      </c>
      <c r="I945" s="81"/>
      <c r="J945" s="81" t="s">
        <v>85</v>
      </c>
      <c r="K945" s="81"/>
      <c r="L945" s="82" t="s">
        <v>85</v>
      </c>
      <c r="M945" s="83"/>
    </row>
    <row r="946" spans="1:13" s="84" customFormat="1" x14ac:dyDescent="0.25">
      <c r="A946" s="85">
        <v>929</v>
      </c>
      <c r="B946" s="78" t="s">
        <v>85</v>
      </c>
      <c r="C946" s="115"/>
      <c r="D946" s="86" t="s">
        <v>85</v>
      </c>
      <c r="E946" s="79"/>
      <c r="F946" s="80"/>
      <c r="G946" s="80"/>
      <c r="H946" s="81" t="s">
        <v>85</v>
      </c>
      <c r="I946" s="81"/>
      <c r="J946" s="81" t="s">
        <v>85</v>
      </c>
      <c r="K946" s="81"/>
      <c r="L946" s="82" t="s">
        <v>85</v>
      </c>
      <c r="M946" s="83"/>
    </row>
    <row r="947" spans="1:13" s="84" customFormat="1" x14ac:dyDescent="0.25">
      <c r="A947" s="85">
        <v>930</v>
      </c>
      <c r="B947" s="78" t="s">
        <v>85</v>
      </c>
      <c r="C947" s="115"/>
      <c r="D947" s="86" t="s">
        <v>85</v>
      </c>
      <c r="E947" s="79"/>
      <c r="F947" s="80"/>
      <c r="G947" s="80"/>
      <c r="H947" s="81" t="s">
        <v>85</v>
      </c>
      <c r="I947" s="81"/>
      <c r="J947" s="81" t="s">
        <v>85</v>
      </c>
      <c r="K947" s="81"/>
      <c r="L947" s="82" t="s">
        <v>85</v>
      </c>
      <c r="M947" s="83"/>
    </row>
    <row r="948" spans="1:13" s="84" customFormat="1" x14ac:dyDescent="0.25">
      <c r="A948" s="85">
        <v>931</v>
      </c>
      <c r="B948" s="78" t="s">
        <v>85</v>
      </c>
      <c r="C948" s="115"/>
      <c r="D948" s="86" t="s">
        <v>85</v>
      </c>
      <c r="E948" s="79"/>
      <c r="F948" s="80"/>
      <c r="G948" s="80"/>
      <c r="H948" s="81" t="s">
        <v>85</v>
      </c>
      <c r="I948" s="81"/>
      <c r="J948" s="81" t="s">
        <v>85</v>
      </c>
      <c r="K948" s="81"/>
      <c r="L948" s="82" t="s">
        <v>85</v>
      </c>
      <c r="M948" s="83"/>
    </row>
    <row r="949" spans="1:13" s="84" customFormat="1" x14ac:dyDescent="0.25">
      <c r="A949" s="85">
        <v>932</v>
      </c>
      <c r="B949" s="78" t="s">
        <v>85</v>
      </c>
      <c r="C949" s="115"/>
      <c r="D949" s="86" t="s">
        <v>85</v>
      </c>
      <c r="E949" s="79"/>
      <c r="F949" s="80"/>
      <c r="G949" s="80"/>
      <c r="H949" s="81" t="s">
        <v>85</v>
      </c>
      <c r="I949" s="81"/>
      <c r="J949" s="81" t="s">
        <v>85</v>
      </c>
      <c r="K949" s="81"/>
      <c r="L949" s="82" t="s">
        <v>85</v>
      </c>
      <c r="M949" s="83"/>
    </row>
    <row r="950" spans="1:13" s="84" customFormat="1" x14ac:dyDescent="0.25">
      <c r="A950" s="85">
        <v>933</v>
      </c>
      <c r="B950" s="78" t="s">
        <v>85</v>
      </c>
      <c r="C950" s="115"/>
      <c r="D950" s="86" t="s">
        <v>85</v>
      </c>
      <c r="E950" s="79"/>
      <c r="F950" s="80"/>
      <c r="G950" s="80"/>
      <c r="H950" s="81" t="s">
        <v>85</v>
      </c>
      <c r="I950" s="81"/>
      <c r="J950" s="81" t="s">
        <v>85</v>
      </c>
      <c r="K950" s="81"/>
      <c r="L950" s="82" t="s">
        <v>85</v>
      </c>
      <c r="M950" s="83"/>
    </row>
    <row r="951" spans="1:13" s="84" customFormat="1" x14ac:dyDescent="0.25">
      <c r="A951" s="85">
        <v>934</v>
      </c>
      <c r="B951" s="78" t="s">
        <v>85</v>
      </c>
      <c r="C951" s="115"/>
      <c r="D951" s="86" t="s">
        <v>85</v>
      </c>
      <c r="E951" s="79"/>
      <c r="F951" s="80"/>
      <c r="G951" s="80"/>
      <c r="H951" s="81" t="s">
        <v>85</v>
      </c>
      <c r="I951" s="81"/>
      <c r="J951" s="81" t="s">
        <v>85</v>
      </c>
      <c r="K951" s="81"/>
      <c r="L951" s="82" t="s">
        <v>85</v>
      </c>
      <c r="M951" s="83"/>
    </row>
    <row r="952" spans="1:13" s="84" customFormat="1" x14ac:dyDescent="0.25">
      <c r="A952" s="85">
        <v>935</v>
      </c>
      <c r="B952" s="78" t="s">
        <v>85</v>
      </c>
      <c r="C952" s="115"/>
      <c r="D952" s="86" t="s">
        <v>85</v>
      </c>
      <c r="E952" s="79"/>
      <c r="F952" s="80"/>
      <c r="G952" s="80"/>
      <c r="H952" s="81" t="s">
        <v>85</v>
      </c>
      <c r="I952" s="81"/>
      <c r="J952" s="81" t="s">
        <v>85</v>
      </c>
      <c r="K952" s="81"/>
      <c r="L952" s="82" t="s">
        <v>85</v>
      </c>
      <c r="M952" s="83"/>
    </row>
    <row r="953" spans="1:13" s="84" customFormat="1" x14ac:dyDescent="0.25">
      <c r="A953" s="85">
        <v>936</v>
      </c>
      <c r="B953" s="78" t="s">
        <v>85</v>
      </c>
      <c r="C953" s="115"/>
      <c r="D953" s="86" t="s">
        <v>85</v>
      </c>
      <c r="E953" s="79"/>
      <c r="F953" s="80"/>
      <c r="G953" s="80"/>
      <c r="H953" s="81" t="s">
        <v>85</v>
      </c>
      <c r="I953" s="81"/>
      <c r="J953" s="81" t="s">
        <v>85</v>
      </c>
      <c r="K953" s="81"/>
      <c r="L953" s="82" t="s">
        <v>85</v>
      </c>
      <c r="M953" s="83"/>
    </row>
    <row r="954" spans="1:13" s="84" customFormat="1" x14ac:dyDescent="0.25">
      <c r="A954" s="85">
        <v>937</v>
      </c>
      <c r="B954" s="78" t="s">
        <v>85</v>
      </c>
      <c r="C954" s="115"/>
      <c r="D954" s="86" t="s">
        <v>85</v>
      </c>
      <c r="E954" s="79"/>
      <c r="F954" s="80"/>
      <c r="G954" s="80"/>
      <c r="H954" s="81" t="s">
        <v>85</v>
      </c>
      <c r="I954" s="81"/>
      <c r="J954" s="81" t="s">
        <v>85</v>
      </c>
      <c r="K954" s="81"/>
      <c r="L954" s="82" t="s">
        <v>85</v>
      </c>
      <c r="M954" s="83"/>
    </row>
    <row r="955" spans="1:13" s="84" customFormat="1" x14ac:dyDescent="0.25">
      <c r="A955" s="85">
        <v>938</v>
      </c>
      <c r="B955" s="78" t="s">
        <v>85</v>
      </c>
      <c r="C955" s="115"/>
      <c r="D955" s="86" t="s">
        <v>85</v>
      </c>
      <c r="E955" s="79"/>
      <c r="F955" s="80"/>
      <c r="G955" s="80"/>
      <c r="H955" s="81" t="s">
        <v>85</v>
      </c>
      <c r="I955" s="81"/>
      <c r="J955" s="81" t="s">
        <v>85</v>
      </c>
      <c r="K955" s="81"/>
      <c r="L955" s="82" t="s">
        <v>85</v>
      </c>
      <c r="M955" s="83"/>
    </row>
    <row r="956" spans="1:13" s="84" customFormat="1" x14ac:dyDescent="0.25">
      <c r="A956" s="85">
        <v>939</v>
      </c>
      <c r="B956" s="78" t="s">
        <v>85</v>
      </c>
      <c r="C956" s="115"/>
      <c r="D956" s="86" t="s">
        <v>85</v>
      </c>
      <c r="E956" s="79"/>
      <c r="F956" s="80"/>
      <c r="G956" s="80"/>
      <c r="H956" s="81" t="s">
        <v>85</v>
      </c>
      <c r="I956" s="81"/>
      <c r="J956" s="81" t="s">
        <v>85</v>
      </c>
      <c r="K956" s="81"/>
      <c r="L956" s="82" t="s">
        <v>85</v>
      </c>
      <c r="M956" s="83"/>
    </row>
    <row r="957" spans="1:13" s="84" customFormat="1" x14ac:dyDescent="0.25">
      <c r="A957" s="85">
        <v>940</v>
      </c>
      <c r="B957" s="78" t="s">
        <v>85</v>
      </c>
      <c r="C957" s="115"/>
      <c r="D957" s="86" t="s">
        <v>85</v>
      </c>
      <c r="E957" s="79"/>
      <c r="F957" s="80"/>
      <c r="G957" s="80"/>
      <c r="H957" s="81" t="s">
        <v>85</v>
      </c>
      <c r="I957" s="81"/>
      <c r="J957" s="81" t="s">
        <v>85</v>
      </c>
      <c r="K957" s="81"/>
      <c r="L957" s="82" t="s">
        <v>85</v>
      </c>
      <c r="M957" s="83"/>
    </row>
    <row r="958" spans="1:13" s="84" customFormat="1" x14ac:dyDescent="0.25">
      <c r="A958" s="85">
        <v>941</v>
      </c>
      <c r="B958" s="78" t="s">
        <v>85</v>
      </c>
      <c r="C958" s="115"/>
      <c r="D958" s="86" t="s">
        <v>85</v>
      </c>
      <c r="E958" s="79"/>
      <c r="F958" s="80"/>
      <c r="G958" s="80"/>
      <c r="H958" s="81" t="s">
        <v>85</v>
      </c>
      <c r="I958" s="81"/>
      <c r="J958" s="81" t="s">
        <v>85</v>
      </c>
      <c r="K958" s="81"/>
      <c r="L958" s="82" t="s">
        <v>85</v>
      </c>
      <c r="M958" s="83"/>
    </row>
    <row r="959" spans="1:13" s="84" customFormat="1" x14ac:dyDescent="0.25">
      <c r="A959" s="85">
        <v>942</v>
      </c>
      <c r="B959" s="78" t="s">
        <v>85</v>
      </c>
      <c r="C959" s="115"/>
      <c r="D959" s="86" t="s">
        <v>85</v>
      </c>
      <c r="E959" s="79"/>
      <c r="F959" s="80"/>
      <c r="G959" s="80"/>
      <c r="H959" s="81" t="s">
        <v>85</v>
      </c>
      <c r="I959" s="81"/>
      <c r="J959" s="81" t="s">
        <v>85</v>
      </c>
      <c r="K959" s="81"/>
      <c r="L959" s="82" t="s">
        <v>85</v>
      </c>
      <c r="M959" s="83"/>
    </row>
    <row r="960" spans="1:13" s="84" customFormat="1" x14ac:dyDescent="0.25">
      <c r="A960" s="85">
        <v>943</v>
      </c>
      <c r="B960" s="78" t="s">
        <v>85</v>
      </c>
      <c r="C960" s="115"/>
      <c r="D960" s="86" t="s">
        <v>85</v>
      </c>
      <c r="E960" s="79"/>
      <c r="F960" s="80"/>
      <c r="G960" s="80"/>
      <c r="H960" s="81" t="s">
        <v>85</v>
      </c>
      <c r="I960" s="81"/>
      <c r="J960" s="81" t="s">
        <v>85</v>
      </c>
      <c r="K960" s="81"/>
      <c r="L960" s="82" t="s">
        <v>85</v>
      </c>
      <c r="M960" s="83"/>
    </row>
    <row r="961" spans="1:13" s="84" customFormat="1" x14ac:dyDescent="0.25">
      <c r="A961" s="85">
        <v>944</v>
      </c>
      <c r="B961" s="78" t="s">
        <v>85</v>
      </c>
      <c r="C961" s="115"/>
      <c r="D961" s="86" t="s">
        <v>85</v>
      </c>
      <c r="E961" s="79"/>
      <c r="F961" s="80"/>
      <c r="G961" s="80"/>
      <c r="H961" s="81" t="s">
        <v>85</v>
      </c>
      <c r="I961" s="81"/>
      <c r="J961" s="81" t="s">
        <v>85</v>
      </c>
      <c r="K961" s="81"/>
      <c r="L961" s="82" t="s">
        <v>85</v>
      </c>
      <c r="M961" s="83"/>
    </row>
    <row r="962" spans="1:13" s="84" customFormat="1" x14ac:dyDescent="0.25">
      <c r="A962" s="85">
        <v>945</v>
      </c>
      <c r="B962" s="78" t="s">
        <v>85</v>
      </c>
      <c r="C962" s="115"/>
      <c r="D962" s="86" t="s">
        <v>85</v>
      </c>
      <c r="E962" s="79"/>
      <c r="F962" s="80"/>
      <c r="G962" s="80"/>
      <c r="H962" s="81" t="s">
        <v>85</v>
      </c>
      <c r="I962" s="81"/>
      <c r="J962" s="81" t="s">
        <v>85</v>
      </c>
      <c r="K962" s="81"/>
      <c r="L962" s="82" t="s">
        <v>85</v>
      </c>
      <c r="M962" s="83"/>
    </row>
    <row r="963" spans="1:13" s="84" customFormat="1" x14ac:dyDescent="0.25">
      <c r="A963" s="85">
        <v>946</v>
      </c>
      <c r="B963" s="78" t="s">
        <v>85</v>
      </c>
      <c r="C963" s="115"/>
      <c r="D963" s="86" t="s">
        <v>85</v>
      </c>
      <c r="E963" s="79"/>
      <c r="F963" s="80"/>
      <c r="G963" s="80"/>
      <c r="H963" s="81" t="s">
        <v>85</v>
      </c>
      <c r="I963" s="81"/>
      <c r="J963" s="81" t="s">
        <v>85</v>
      </c>
      <c r="K963" s="81"/>
      <c r="L963" s="82" t="s">
        <v>85</v>
      </c>
      <c r="M963" s="83"/>
    </row>
    <row r="964" spans="1:13" s="84" customFormat="1" x14ac:dyDescent="0.25">
      <c r="A964" s="85">
        <v>947</v>
      </c>
      <c r="B964" s="78" t="s">
        <v>85</v>
      </c>
      <c r="C964" s="115"/>
      <c r="D964" s="86" t="s">
        <v>85</v>
      </c>
      <c r="E964" s="79"/>
      <c r="F964" s="80"/>
      <c r="G964" s="80"/>
      <c r="H964" s="81" t="s">
        <v>85</v>
      </c>
      <c r="I964" s="81"/>
      <c r="J964" s="81" t="s">
        <v>85</v>
      </c>
      <c r="K964" s="81"/>
      <c r="L964" s="82" t="s">
        <v>85</v>
      </c>
      <c r="M964" s="83"/>
    </row>
    <row r="965" spans="1:13" s="84" customFormat="1" x14ac:dyDescent="0.25">
      <c r="A965" s="85">
        <v>948</v>
      </c>
      <c r="B965" s="78" t="s">
        <v>85</v>
      </c>
      <c r="C965" s="115"/>
      <c r="D965" s="86" t="s">
        <v>85</v>
      </c>
      <c r="E965" s="79"/>
      <c r="F965" s="80"/>
      <c r="G965" s="80"/>
      <c r="H965" s="81" t="s">
        <v>85</v>
      </c>
      <c r="I965" s="81"/>
      <c r="J965" s="81" t="s">
        <v>85</v>
      </c>
      <c r="K965" s="81"/>
      <c r="L965" s="82" t="s">
        <v>85</v>
      </c>
      <c r="M965" s="83"/>
    </row>
    <row r="966" spans="1:13" s="84" customFormat="1" x14ac:dyDescent="0.25">
      <c r="A966" s="85">
        <v>949</v>
      </c>
      <c r="B966" s="78" t="s">
        <v>85</v>
      </c>
      <c r="C966" s="115"/>
      <c r="D966" s="86" t="s">
        <v>85</v>
      </c>
      <c r="E966" s="79"/>
      <c r="F966" s="80"/>
      <c r="G966" s="80"/>
      <c r="H966" s="81" t="s">
        <v>85</v>
      </c>
      <c r="I966" s="81"/>
      <c r="J966" s="81" t="s">
        <v>85</v>
      </c>
      <c r="K966" s="81"/>
      <c r="L966" s="82" t="s">
        <v>85</v>
      </c>
      <c r="M966" s="83"/>
    </row>
    <row r="967" spans="1:13" s="84" customFormat="1" x14ac:dyDescent="0.25">
      <c r="A967" s="85">
        <v>950</v>
      </c>
      <c r="B967" s="78" t="s">
        <v>85</v>
      </c>
      <c r="C967" s="115"/>
      <c r="D967" s="86" t="s">
        <v>85</v>
      </c>
      <c r="E967" s="79"/>
      <c r="F967" s="80"/>
      <c r="G967" s="80"/>
      <c r="H967" s="81" t="s">
        <v>85</v>
      </c>
      <c r="I967" s="81"/>
      <c r="J967" s="81" t="s">
        <v>85</v>
      </c>
      <c r="K967" s="81"/>
      <c r="L967" s="82" t="s">
        <v>85</v>
      </c>
      <c r="M967" s="83"/>
    </row>
    <row r="968" spans="1:13" s="84" customFormat="1" x14ac:dyDescent="0.25">
      <c r="A968" s="85">
        <v>951</v>
      </c>
      <c r="B968" s="78" t="s">
        <v>85</v>
      </c>
      <c r="C968" s="115"/>
      <c r="D968" s="86" t="s">
        <v>85</v>
      </c>
      <c r="E968" s="79"/>
      <c r="F968" s="80"/>
      <c r="G968" s="80"/>
      <c r="H968" s="81" t="s">
        <v>85</v>
      </c>
      <c r="I968" s="81"/>
      <c r="J968" s="81" t="s">
        <v>85</v>
      </c>
      <c r="K968" s="81"/>
      <c r="L968" s="82" t="s">
        <v>85</v>
      </c>
      <c r="M968" s="83"/>
    </row>
    <row r="969" spans="1:13" s="84" customFormat="1" x14ac:dyDescent="0.25">
      <c r="A969" s="85">
        <v>952</v>
      </c>
      <c r="B969" s="78" t="s">
        <v>85</v>
      </c>
      <c r="C969" s="115"/>
      <c r="D969" s="86" t="s">
        <v>85</v>
      </c>
      <c r="E969" s="79"/>
      <c r="F969" s="80"/>
      <c r="G969" s="80"/>
      <c r="H969" s="81" t="s">
        <v>85</v>
      </c>
      <c r="I969" s="81"/>
      <c r="J969" s="81" t="s">
        <v>85</v>
      </c>
      <c r="K969" s="81"/>
      <c r="L969" s="82" t="s">
        <v>85</v>
      </c>
      <c r="M969" s="83"/>
    </row>
    <row r="970" spans="1:13" s="84" customFormat="1" x14ac:dyDescent="0.25">
      <c r="A970" s="85">
        <v>953</v>
      </c>
      <c r="B970" s="78" t="s">
        <v>85</v>
      </c>
      <c r="C970" s="115"/>
      <c r="D970" s="86" t="s">
        <v>85</v>
      </c>
      <c r="E970" s="79"/>
      <c r="F970" s="80"/>
      <c r="G970" s="80"/>
      <c r="H970" s="81" t="s">
        <v>85</v>
      </c>
      <c r="I970" s="81"/>
      <c r="J970" s="81" t="s">
        <v>85</v>
      </c>
      <c r="K970" s="81"/>
      <c r="L970" s="82" t="s">
        <v>85</v>
      </c>
      <c r="M970" s="83"/>
    </row>
    <row r="971" spans="1:13" s="84" customFormat="1" x14ac:dyDescent="0.25">
      <c r="A971" s="85">
        <v>954</v>
      </c>
      <c r="B971" s="78" t="s">
        <v>85</v>
      </c>
      <c r="C971" s="115"/>
      <c r="D971" s="86" t="s">
        <v>85</v>
      </c>
      <c r="E971" s="79"/>
      <c r="F971" s="80"/>
      <c r="G971" s="80"/>
      <c r="H971" s="81" t="s">
        <v>85</v>
      </c>
      <c r="I971" s="81"/>
      <c r="J971" s="81" t="s">
        <v>85</v>
      </c>
      <c r="K971" s="81"/>
      <c r="L971" s="82" t="s">
        <v>85</v>
      </c>
      <c r="M971" s="83"/>
    </row>
    <row r="972" spans="1:13" s="84" customFormat="1" x14ac:dyDescent="0.25">
      <c r="A972" s="85">
        <v>955</v>
      </c>
      <c r="B972" s="78" t="s">
        <v>85</v>
      </c>
      <c r="C972" s="115"/>
      <c r="D972" s="86" t="s">
        <v>85</v>
      </c>
      <c r="E972" s="79"/>
      <c r="F972" s="80"/>
      <c r="G972" s="80"/>
      <c r="H972" s="81" t="s">
        <v>85</v>
      </c>
      <c r="I972" s="81"/>
      <c r="J972" s="81" t="s">
        <v>85</v>
      </c>
      <c r="K972" s="81"/>
      <c r="L972" s="82" t="s">
        <v>85</v>
      </c>
      <c r="M972" s="83"/>
    </row>
    <row r="973" spans="1:13" s="84" customFormat="1" x14ac:dyDescent="0.25">
      <c r="A973" s="85">
        <v>956</v>
      </c>
      <c r="B973" s="78" t="s">
        <v>85</v>
      </c>
      <c r="C973" s="115"/>
      <c r="D973" s="86" t="s">
        <v>85</v>
      </c>
      <c r="E973" s="79"/>
      <c r="F973" s="80"/>
      <c r="G973" s="80"/>
      <c r="H973" s="81" t="s">
        <v>85</v>
      </c>
      <c r="I973" s="81"/>
      <c r="J973" s="81" t="s">
        <v>85</v>
      </c>
      <c r="K973" s="81"/>
      <c r="L973" s="82" t="s">
        <v>85</v>
      </c>
      <c r="M973" s="83"/>
    </row>
    <row r="974" spans="1:13" s="84" customFormat="1" x14ac:dyDescent="0.25">
      <c r="A974" s="85">
        <v>957</v>
      </c>
      <c r="B974" s="78" t="s">
        <v>85</v>
      </c>
      <c r="C974" s="115"/>
      <c r="D974" s="86" t="s">
        <v>85</v>
      </c>
      <c r="E974" s="79"/>
      <c r="F974" s="80"/>
      <c r="G974" s="80"/>
      <c r="H974" s="81" t="s">
        <v>85</v>
      </c>
      <c r="I974" s="81"/>
      <c r="J974" s="81" t="s">
        <v>85</v>
      </c>
      <c r="K974" s="81"/>
      <c r="L974" s="82" t="s">
        <v>85</v>
      </c>
      <c r="M974" s="83"/>
    </row>
    <row r="975" spans="1:13" s="84" customFormat="1" x14ac:dyDescent="0.25">
      <c r="A975" s="85">
        <v>958</v>
      </c>
      <c r="B975" s="78" t="s">
        <v>85</v>
      </c>
      <c r="C975" s="115"/>
      <c r="D975" s="86" t="s">
        <v>85</v>
      </c>
      <c r="E975" s="79"/>
      <c r="F975" s="80"/>
      <c r="G975" s="80"/>
      <c r="H975" s="81" t="s">
        <v>85</v>
      </c>
      <c r="I975" s="81"/>
      <c r="J975" s="81" t="s">
        <v>85</v>
      </c>
      <c r="K975" s="81"/>
      <c r="L975" s="82" t="s">
        <v>85</v>
      </c>
      <c r="M975" s="83"/>
    </row>
    <row r="976" spans="1:13" s="84" customFormat="1" x14ac:dyDescent="0.25">
      <c r="A976" s="85">
        <v>959</v>
      </c>
      <c r="B976" s="78" t="s">
        <v>85</v>
      </c>
      <c r="C976" s="115"/>
      <c r="D976" s="86" t="s">
        <v>85</v>
      </c>
      <c r="E976" s="79"/>
      <c r="F976" s="80"/>
      <c r="G976" s="80"/>
      <c r="H976" s="81" t="s">
        <v>85</v>
      </c>
      <c r="I976" s="81"/>
      <c r="J976" s="81" t="s">
        <v>85</v>
      </c>
      <c r="K976" s="81"/>
      <c r="L976" s="82" t="s">
        <v>85</v>
      </c>
      <c r="M976" s="83"/>
    </row>
    <row r="977" spans="1:13" s="84" customFormat="1" x14ac:dyDescent="0.25">
      <c r="A977" s="85">
        <v>960</v>
      </c>
      <c r="B977" s="78" t="s">
        <v>85</v>
      </c>
      <c r="C977" s="115"/>
      <c r="D977" s="86" t="s">
        <v>85</v>
      </c>
      <c r="E977" s="79"/>
      <c r="F977" s="80"/>
      <c r="G977" s="80"/>
      <c r="H977" s="81" t="s">
        <v>85</v>
      </c>
      <c r="I977" s="81"/>
      <c r="J977" s="81" t="s">
        <v>85</v>
      </c>
      <c r="K977" s="81"/>
      <c r="L977" s="82" t="s">
        <v>85</v>
      </c>
      <c r="M977" s="83"/>
    </row>
    <row r="978" spans="1:13" s="84" customFormat="1" x14ac:dyDescent="0.25">
      <c r="A978" s="85">
        <v>961</v>
      </c>
      <c r="B978" s="78" t="s">
        <v>85</v>
      </c>
      <c r="C978" s="115"/>
      <c r="D978" s="86" t="s">
        <v>85</v>
      </c>
      <c r="E978" s="79"/>
      <c r="F978" s="80"/>
      <c r="G978" s="80"/>
      <c r="H978" s="81" t="s">
        <v>85</v>
      </c>
      <c r="I978" s="81"/>
      <c r="J978" s="81" t="s">
        <v>85</v>
      </c>
      <c r="K978" s="81"/>
      <c r="L978" s="82" t="s">
        <v>85</v>
      </c>
      <c r="M978" s="83"/>
    </row>
    <row r="979" spans="1:13" s="84" customFormat="1" x14ac:dyDescent="0.25">
      <c r="A979" s="85">
        <v>962</v>
      </c>
      <c r="B979" s="78" t="s">
        <v>85</v>
      </c>
      <c r="C979" s="115"/>
      <c r="D979" s="86" t="s">
        <v>85</v>
      </c>
      <c r="E979" s="79"/>
      <c r="F979" s="80"/>
      <c r="G979" s="80"/>
      <c r="H979" s="81" t="s">
        <v>85</v>
      </c>
      <c r="I979" s="81"/>
      <c r="J979" s="81" t="s">
        <v>85</v>
      </c>
      <c r="K979" s="81"/>
      <c r="L979" s="82" t="s">
        <v>85</v>
      </c>
      <c r="M979" s="83"/>
    </row>
    <row r="980" spans="1:13" s="84" customFormat="1" x14ac:dyDescent="0.25">
      <c r="A980" s="85">
        <v>963</v>
      </c>
      <c r="B980" s="78" t="s">
        <v>85</v>
      </c>
      <c r="C980" s="115"/>
      <c r="D980" s="86" t="s">
        <v>85</v>
      </c>
      <c r="E980" s="79"/>
      <c r="F980" s="80"/>
      <c r="G980" s="80"/>
      <c r="H980" s="81" t="s">
        <v>85</v>
      </c>
      <c r="I980" s="81"/>
      <c r="J980" s="81" t="s">
        <v>85</v>
      </c>
      <c r="K980" s="81"/>
      <c r="L980" s="82" t="s">
        <v>85</v>
      </c>
      <c r="M980" s="83"/>
    </row>
    <row r="981" spans="1:13" s="84" customFormat="1" x14ac:dyDescent="0.25">
      <c r="A981" s="85">
        <v>964</v>
      </c>
      <c r="B981" s="78" t="s">
        <v>85</v>
      </c>
      <c r="C981" s="115"/>
      <c r="D981" s="86" t="s">
        <v>85</v>
      </c>
      <c r="E981" s="79"/>
      <c r="F981" s="80"/>
      <c r="G981" s="80"/>
      <c r="H981" s="81" t="s">
        <v>85</v>
      </c>
      <c r="I981" s="81"/>
      <c r="J981" s="81" t="s">
        <v>85</v>
      </c>
      <c r="K981" s="81"/>
      <c r="L981" s="82" t="s">
        <v>85</v>
      </c>
      <c r="M981" s="83"/>
    </row>
    <row r="982" spans="1:13" s="84" customFormat="1" x14ac:dyDescent="0.25">
      <c r="A982" s="85">
        <v>965</v>
      </c>
      <c r="B982" s="78" t="s">
        <v>85</v>
      </c>
      <c r="C982" s="115"/>
      <c r="D982" s="86" t="s">
        <v>85</v>
      </c>
      <c r="E982" s="79"/>
      <c r="F982" s="80"/>
      <c r="G982" s="80"/>
      <c r="H982" s="81" t="s">
        <v>85</v>
      </c>
      <c r="I982" s="81"/>
      <c r="J982" s="81" t="s">
        <v>85</v>
      </c>
      <c r="K982" s="81"/>
      <c r="L982" s="82" t="s">
        <v>85</v>
      </c>
      <c r="M982" s="83"/>
    </row>
    <row r="983" spans="1:13" s="84" customFormat="1" x14ac:dyDescent="0.25">
      <c r="A983" s="85">
        <v>966</v>
      </c>
      <c r="B983" s="78" t="s">
        <v>85</v>
      </c>
      <c r="C983" s="115"/>
      <c r="D983" s="86" t="s">
        <v>85</v>
      </c>
      <c r="E983" s="79"/>
      <c r="F983" s="80"/>
      <c r="G983" s="80"/>
      <c r="H983" s="81" t="s">
        <v>85</v>
      </c>
      <c r="I983" s="81"/>
      <c r="J983" s="81" t="s">
        <v>85</v>
      </c>
      <c r="K983" s="81"/>
      <c r="L983" s="82" t="s">
        <v>85</v>
      </c>
      <c r="M983" s="83"/>
    </row>
    <row r="984" spans="1:13" s="84" customFormat="1" x14ac:dyDescent="0.25">
      <c r="A984" s="85">
        <v>967</v>
      </c>
      <c r="B984" s="78" t="s">
        <v>85</v>
      </c>
      <c r="C984" s="115"/>
      <c r="D984" s="86" t="s">
        <v>85</v>
      </c>
      <c r="E984" s="79"/>
      <c r="F984" s="80"/>
      <c r="G984" s="80"/>
      <c r="H984" s="81" t="s">
        <v>85</v>
      </c>
      <c r="I984" s="81"/>
      <c r="J984" s="81" t="s">
        <v>85</v>
      </c>
      <c r="K984" s="81"/>
      <c r="L984" s="82" t="s">
        <v>85</v>
      </c>
      <c r="M984" s="83"/>
    </row>
    <row r="985" spans="1:13" s="84" customFormat="1" x14ac:dyDescent="0.25">
      <c r="A985" s="85">
        <v>968</v>
      </c>
      <c r="B985" s="78" t="s">
        <v>85</v>
      </c>
      <c r="C985" s="115"/>
      <c r="D985" s="86" t="s">
        <v>85</v>
      </c>
      <c r="E985" s="79"/>
      <c r="F985" s="80"/>
      <c r="G985" s="80"/>
      <c r="H985" s="81" t="s">
        <v>85</v>
      </c>
      <c r="I985" s="81"/>
      <c r="J985" s="81" t="s">
        <v>85</v>
      </c>
      <c r="K985" s="81"/>
      <c r="L985" s="82" t="s">
        <v>85</v>
      </c>
      <c r="M985" s="83"/>
    </row>
    <row r="986" spans="1:13" s="84" customFormat="1" x14ac:dyDescent="0.25">
      <c r="A986" s="85">
        <v>969</v>
      </c>
      <c r="B986" s="78" t="s">
        <v>85</v>
      </c>
      <c r="C986" s="115"/>
      <c r="D986" s="86" t="s">
        <v>85</v>
      </c>
      <c r="E986" s="79"/>
      <c r="F986" s="80"/>
      <c r="G986" s="80"/>
      <c r="H986" s="81" t="s">
        <v>85</v>
      </c>
      <c r="I986" s="81"/>
      <c r="J986" s="81" t="s">
        <v>85</v>
      </c>
      <c r="K986" s="81"/>
      <c r="L986" s="82" t="s">
        <v>85</v>
      </c>
      <c r="M986" s="83"/>
    </row>
    <row r="987" spans="1:13" s="84" customFormat="1" x14ac:dyDescent="0.25">
      <c r="A987" s="85">
        <v>970</v>
      </c>
      <c r="B987" s="78" t="s">
        <v>85</v>
      </c>
      <c r="C987" s="115"/>
      <c r="D987" s="86" t="s">
        <v>85</v>
      </c>
      <c r="E987" s="79"/>
      <c r="F987" s="80"/>
      <c r="G987" s="80"/>
      <c r="H987" s="81" t="s">
        <v>85</v>
      </c>
      <c r="I987" s="81"/>
      <c r="J987" s="81" t="s">
        <v>85</v>
      </c>
      <c r="K987" s="81"/>
      <c r="L987" s="82" t="s">
        <v>85</v>
      </c>
      <c r="M987" s="83"/>
    </row>
    <row r="988" spans="1:13" s="84" customFormat="1" x14ac:dyDescent="0.25">
      <c r="A988" s="85">
        <v>971</v>
      </c>
      <c r="B988" s="78" t="s">
        <v>85</v>
      </c>
      <c r="C988" s="115"/>
      <c r="D988" s="86" t="s">
        <v>85</v>
      </c>
      <c r="E988" s="79"/>
      <c r="F988" s="80"/>
      <c r="G988" s="80"/>
      <c r="H988" s="81" t="s">
        <v>85</v>
      </c>
      <c r="I988" s="81"/>
      <c r="J988" s="81" t="s">
        <v>85</v>
      </c>
      <c r="K988" s="81"/>
      <c r="L988" s="82" t="s">
        <v>85</v>
      </c>
      <c r="M988" s="83"/>
    </row>
    <row r="989" spans="1:13" s="84" customFormat="1" x14ac:dyDescent="0.25">
      <c r="A989" s="85">
        <v>972</v>
      </c>
      <c r="B989" s="78" t="s">
        <v>85</v>
      </c>
      <c r="C989" s="115"/>
      <c r="D989" s="86" t="s">
        <v>85</v>
      </c>
      <c r="E989" s="79"/>
      <c r="F989" s="80"/>
      <c r="G989" s="80"/>
      <c r="H989" s="81" t="s">
        <v>85</v>
      </c>
      <c r="I989" s="81"/>
      <c r="J989" s="81" t="s">
        <v>85</v>
      </c>
      <c r="K989" s="81"/>
      <c r="L989" s="82" t="s">
        <v>85</v>
      </c>
      <c r="M989" s="83"/>
    </row>
    <row r="990" spans="1:13" s="84" customFormat="1" x14ac:dyDescent="0.25">
      <c r="A990" s="85">
        <v>973</v>
      </c>
      <c r="B990" s="78" t="s">
        <v>85</v>
      </c>
      <c r="C990" s="115"/>
      <c r="D990" s="86" t="s">
        <v>85</v>
      </c>
      <c r="E990" s="79"/>
      <c r="F990" s="80"/>
      <c r="G990" s="80"/>
      <c r="H990" s="81" t="s">
        <v>85</v>
      </c>
      <c r="I990" s="81"/>
      <c r="J990" s="81" t="s">
        <v>85</v>
      </c>
      <c r="K990" s="81"/>
      <c r="L990" s="82" t="s">
        <v>85</v>
      </c>
      <c r="M990" s="83"/>
    </row>
    <row r="991" spans="1:13" s="84" customFormat="1" x14ac:dyDescent="0.25">
      <c r="A991" s="85">
        <v>974</v>
      </c>
      <c r="B991" s="78" t="s">
        <v>85</v>
      </c>
      <c r="C991" s="115"/>
      <c r="D991" s="86" t="s">
        <v>85</v>
      </c>
      <c r="E991" s="79"/>
      <c r="F991" s="80"/>
      <c r="G991" s="80"/>
      <c r="H991" s="81" t="s">
        <v>85</v>
      </c>
      <c r="I991" s="81"/>
      <c r="J991" s="81" t="s">
        <v>85</v>
      </c>
      <c r="K991" s="81"/>
      <c r="L991" s="82" t="s">
        <v>85</v>
      </c>
      <c r="M991" s="83"/>
    </row>
    <row r="992" spans="1:13" s="84" customFormat="1" x14ac:dyDescent="0.25">
      <c r="A992" s="85">
        <v>975</v>
      </c>
      <c r="B992" s="78" t="s">
        <v>85</v>
      </c>
      <c r="C992" s="115"/>
      <c r="D992" s="86" t="s">
        <v>85</v>
      </c>
      <c r="E992" s="79"/>
      <c r="F992" s="80"/>
      <c r="G992" s="80"/>
      <c r="H992" s="81" t="s">
        <v>85</v>
      </c>
      <c r="I992" s="81"/>
      <c r="J992" s="81" t="s">
        <v>85</v>
      </c>
      <c r="K992" s="81"/>
      <c r="L992" s="82" t="s">
        <v>85</v>
      </c>
      <c r="M992" s="83"/>
    </row>
    <row r="993" spans="1:13" s="84" customFormat="1" x14ac:dyDescent="0.25">
      <c r="A993" s="85">
        <v>976</v>
      </c>
      <c r="B993" s="78" t="s">
        <v>85</v>
      </c>
      <c r="C993" s="115"/>
      <c r="D993" s="86" t="s">
        <v>85</v>
      </c>
      <c r="E993" s="79"/>
      <c r="F993" s="80"/>
      <c r="G993" s="80"/>
      <c r="H993" s="81" t="s">
        <v>85</v>
      </c>
      <c r="I993" s="81"/>
      <c r="J993" s="81" t="s">
        <v>85</v>
      </c>
      <c r="K993" s="81"/>
      <c r="L993" s="82" t="s">
        <v>85</v>
      </c>
      <c r="M993" s="83"/>
    </row>
    <row r="994" spans="1:13" s="84" customFormat="1" x14ac:dyDescent="0.25">
      <c r="A994" s="85">
        <v>977</v>
      </c>
      <c r="B994" s="78" t="s">
        <v>85</v>
      </c>
      <c r="C994" s="115"/>
      <c r="D994" s="86" t="s">
        <v>85</v>
      </c>
      <c r="E994" s="79"/>
      <c r="F994" s="80"/>
      <c r="G994" s="80"/>
      <c r="H994" s="81" t="s">
        <v>85</v>
      </c>
      <c r="I994" s="81"/>
      <c r="J994" s="81" t="s">
        <v>85</v>
      </c>
      <c r="K994" s="81"/>
      <c r="L994" s="82" t="s">
        <v>85</v>
      </c>
      <c r="M994" s="83"/>
    </row>
    <row r="995" spans="1:13" s="84" customFormat="1" x14ac:dyDescent="0.25">
      <c r="A995" s="85">
        <v>978</v>
      </c>
      <c r="B995" s="78" t="s">
        <v>85</v>
      </c>
      <c r="C995" s="115"/>
      <c r="D995" s="86" t="s">
        <v>85</v>
      </c>
      <c r="E995" s="79"/>
      <c r="F995" s="80"/>
      <c r="G995" s="80"/>
      <c r="H995" s="81" t="s">
        <v>85</v>
      </c>
      <c r="I995" s="81"/>
      <c r="J995" s="81" t="s">
        <v>85</v>
      </c>
      <c r="K995" s="81"/>
      <c r="L995" s="82" t="s">
        <v>85</v>
      </c>
      <c r="M995" s="83"/>
    </row>
    <row r="996" spans="1:13" s="84" customFormat="1" x14ac:dyDescent="0.25">
      <c r="A996" s="85">
        <v>979</v>
      </c>
      <c r="B996" s="78" t="s">
        <v>85</v>
      </c>
      <c r="C996" s="115"/>
      <c r="D996" s="86" t="s">
        <v>85</v>
      </c>
      <c r="E996" s="79"/>
      <c r="F996" s="80"/>
      <c r="G996" s="80"/>
      <c r="H996" s="81" t="s">
        <v>85</v>
      </c>
      <c r="I996" s="81"/>
      <c r="J996" s="81" t="s">
        <v>85</v>
      </c>
      <c r="K996" s="81"/>
      <c r="L996" s="82" t="s">
        <v>85</v>
      </c>
      <c r="M996" s="83"/>
    </row>
    <row r="997" spans="1:13" s="84" customFormat="1" x14ac:dyDescent="0.25">
      <c r="A997" s="85">
        <v>980</v>
      </c>
      <c r="B997" s="78" t="s">
        <v>85</v>
      </c>
      <c r="C997" s="115"/>
      <c r="D997" s="86" t="s">
        <v>85</v>
      </c>
      <c r="E997" s="79"/>
      <c r="F997" s="80"/>
      <c r="G997" s="80"/>
      <c r="H997" s="81" t="s">
        <v>85</v>
      </c>
      <c r="I997" s="81"/>
      <c r="J997" s="81" t="s">
        <v>85</v>
      </c>
      <c r="K997" s="81"/>
      <c r="L997" s="82" t="s">
        <v>85</v>
      </c>
      <c r="M997" s="83"/>
    </row>
    <row r="998" spans="1:13" s="84" customFormat="1" x14ac:dyDescent="0.25">
      <c r="A998" s="85">
        <v>981</v>
      </c>
      <c r="B998" s="78" t="s">
        <v>85</v>
      </c>
      <c r="C998" s="115"/>
      <c r="D998" s="86" t="s">
        <v>85</v>
      </c>
      <c r="E998" s="79"/>
      <c r="F998" s="80"/>
      <c r="G998" s="80"/>
      <c r="H998" s="81" t="s">
        <v>85</v>
      </c>
      <c r="I998" s="81"/>
      <c r="J998" s="81" t="s">
        <v>85</v>
      </c>
      <c r="K998" s="81"/>
      <c r="L998" s="82" t="s">
        <v>85</v>
      </c>
      <c r="M998" s="83"/>
    </row>
    <row r="999" spans="1:13" s="84" customFormat="1" x14ac:dyDescent="0.25">
      <c r="A999" s="85">
        <v>982</v>
      </c>
      <c r="B999" s="78" t="s">
        <v>85</v>
      </c>
      <c r="C999" s="115"/>
      <c r="D999" s="86" t="s">
        <v>85</v>
      </c>
      <c r="E999" s="79"/>
      <c r="F999" s="80"/>
      <c r="G999" s="80"/>
      <c r="H999" s="81" t="s">
        <v>85</v>
      </c>
      <c r="I999" s="81"/>
      <c r="J999" s="81" t="s">
        <v>85</v>
      </c>
      <c r="K999" s="81"/>
      <c r="L999" s="82" t="s">
        <v>85</v>
      </c>
      <c r="M999" s="83"/>
    </row>
    <row r="1000" spans="1:13" s="84" customFormat="1" x14ac:dyDescent="0.25">
      <c r="A1000" s="85">
        <v>983</v>
      </c>
      <c r="B1000" s="78" t="s">
        <v>85</v>
      </c>
      <c r="C1000" s="115"/>
      <c r="D1000" s="86" t="s">
        <v>85</v>
      </c>
      <c r="E1000" s="79"/>
      <c r="F1000" s="80"/>
      <c r="G1000" s="80"/>
      <c r="H1000" s="81" t="s">
        <v>85</v>
      </c>
      <c r="I1000" s="81"/>
      <c r="J1000" s="81" t="s">
        <v>85</v>
      </c>
      <c r="K1000" s="81"/>
      <c r="L1000" s="82" t="s">
        <v>85</v>
      </c>
      <c r="M1000" s="83"/>
    </row>
    <row r="1001" spans="1:13" s="84" customFormat="1" x14ac:dyDescent="0.25">
      <c r="A1001" s="85">
        <v>984</v>
      </c>
      <c r="B1001" s="78" t="s">
        <v>85</v>
      </c>
      <c r="C1001" s="115"/>
      <c r="D1001" s="86" t="s">
        <v>85</v>
      </c>
      <c r="E1001" s="79"/>
      <c r="F1001" s="80"/>
      <c r="G1001" s="80"/>
      <c r="H1001" s="81" t="s">
        <v>85</v>
      </c>
      <c r="I1001" s="81"/>
      <c r="J1001" s="81" t="s">
        <v>85</v>
      </c>
      <c r="K1001" s="81"/>
      <c r="L1001" s="82" t="s">
        <v>85</v>
      </c>
      <c r="M1001" s="83"/>
    </row>
    <row r="1002" spans="1:13" s="84" customFormat="1" x14ac:dyDescent="0.25">
      <c r="A1002" s="85">
        <v>985</v>
      </c>
      <c r="B1002" s="78" t="s">
        <v>85</v>
      </c>
      <c r="C1002" s="115"/>
      <c r="D1002" s="86" t="s">
        <v>85</v>
      </c>
      <c r="E1002" s="79"/>
      <c r="F1002" s="80"/>
      <c r="G1002" s="80"/>
      <c r="H1002" s="81" t="s">
        <v>85</v>
      </c>
      <c r="I1002" s="81"/>
      <c r="J1002" s="81" t="s">
        <v>85</v>
      </c>
      <c r="K1002" s="81"/>
      <c r="L1002" s="82" t="s">
        <v>85</v>
      </c>
      <c r="M1002" s="83"/>
    </row>
    <row r="1003" spans="1:13" s="84" customFormat="1" x14ac:dyDescent="0.25">
      <c r="A1003" s="85">
        <v>986</v>
      </c>
      <c r="B1003" s="78" t="s">
        <v>85</v>
      </c>
      <c r="C1003" s="115"/>
      <c r="D1003" s="86" t="s">
        <v>85</v>
      </c>
      <c r="E1003" s="79"/>
      <c r="F1003" s="80"/>
      <c r="G1003" s="80"/>
      <c r="H1003" s="81" t="s">
        <v>85</v>
      </c>
      <c r="I1003" s="81"/>
      <c r="J1003" s="81" t="s">
        <v>85</v>
      </c>
      <c r="K1003" s="81"/>
      <c r="L1003" s="82" t="s">
        <v>85</v>
      </c>
      <c r="M1003" s="83"/>
    </row>
    <row r="1004" spans="1:13" s="84" customFormat="1" x14ac:dyDescent="0.25">
      <c r="A1004" s="85">
        <v>987</v>
      </c>
      <c r="B1004" s="78" t="s">
        <v>85</v>
      </c>
      <c r="C1004" s="115"/>
      <c r="D1004" s="86" t="s">
        <v>85</v>
      </c>
      <c r="E1004" s="79"/>
      <c r="F1004" s="80"/>
      <c r="G1004" s="80"/>
      <c r="H1004" s="81" t="s">
        <v>85</v>
      </c>
      <c r="I1004" s="81"/>
      <c r="J1004" s="81" t="s">
        <v>85</v>
      </c>
      <c r="K1004" s="81"/>
      <c r="L1004" s="82" t="s">
        <v>85</v>
      </c>
      <c r="M1004" s="83"/>
    </row>
    <row r="1005" spans="1:13" s="84" customFormat="1" x14ac:dyDescent="0.25">
      <c r="A1005" s="85">
        <v>988</v>
      </c>
      <c r="B1005" s="78" t="s">
        <v>85</v>
      </c>
      <c r="C1005" s="115"/>
      <c r="D1005" s="86" t="s">
        <v>85</v>
      </c>
      <c r="E1005" s="79"/>
      <c r="F1005" s="80"/>
      <c r="G1005" s="80"/>
      <c r="H1005" s="81" t="s">
        <v>85</v>
      </c>
      <c r="I1005" s="81"/>
      <c r="J1005" s="81" t="s">
        <v>85</v>
      </c>
      <c r="K1005" s="81"/>
      <c r="L1005" s="82" t="s">
        <v>85</v>
      </c>
      <c r="M1005" s="83"/>
    </row>
    <row r="1006" spans="1:13" s="84" customFormat="1" x14ac:dyDescent="0.25">
      <c r="A1006" s="85">
        <v>989</v>
      </c>
      <c r="B1006" s="78" t="s">
        <v>85</v>
      </c>
      <c r="C1006" s="115"/>
      <c r="D1006" s="86" t="s">
        <v>85</v>
      </c>
      <c r="E1006" s="79"/>
      <c r="F1006" s="80"/>
      <c r="G1006" s="80"/>
      <c r="H1006" s="81" t="s">
        <v>85</v>
      </c>
      <c r="I1006" s="81"/>
      <c r="J1006" s="81" t="s">
        <v>85</v>
      </c>
      <c r="K1006" s="81"/>
      <c r="L1006" s="82" t="s">
        <v>85</v>
      </c>
      <c r="M1006" s="83"/>
    </row>
    <row r="1007" spans="1:13" s="84" customFormat="1" x14ac:dyDescent="0.25">
      <c r="A1007" s="85">
        <v>990</v>
      </c>
      <c r="B1007" s="78" t="s">
        <v>85</v>
      </c>
      <c r="C1007" s="115"/>
      <c r="D1007" s="86" t="s">
        <v>85</v>
      </c>
      <c r="E1007" s="79"/>
      <c r="F1007" s="80"/>
      <c r="G1007" s="80"/>
      <c r="H1007" s="81" t="s">
        <v>85</v>
      </c>
      <c r="I1007" s="81"/>
      <c r="J1007" s="81" t="s">
        <v>85</v>
      </c>
      <c r="K1007" s="81"/>
      <c r="L1007" s="82" t="s">
        <v>85</v>
      </c>
      <c r="M1007" s="83"/>
    </row>
    <row r="1008" spans="1:13" s="84" customFormat="1" x14ac:dyDescent="0.25">
      <c r="A1008" s="85">
        <v>991</v>
      </c>
      <c r="B1008" s="78" t="s">
        <v>85</v>
      </c>
      <c r="C1008" s="115"/>
      <c r="D1008" s="86" t="s">
        <v>85</v>
      </c>
      <c r="E1008" s="79"/>
      <c r="F1008" s="80"/>
      <c r="G1008" s="80"/>
      <c r="H1008" s="81" t="s">
        <v>85</v>
      </c>
      <c r="I1008" s="81"/>
      <c r="J1008" s="81" t="s">
        <v>85</v>
      </c>
      <c r="K1008" s="81"/>
      <c r="L1008" s="82" t="s">
        <v>85</v>
      </c>
      <c r="M1008" s="83"/>
    </row>
    <row r="1009" spans="1:13" s="84" customFormat="1" x14ac:dyDescent="0.25">
      <c r="A1009" s="85">
        <v>992</v>
      </c>
      <c r="B1009" s="78" t="s">
        <v>85</v>
      </c>
      <c r="C1009" s="115"/>
      <c r="D1009" s="86" t="s">
        <v>85</v>
      </c>
      <c r="E1009" s="79"/>
      <c r="F1009" s="80"/>
      <c r="G1009" s="80"/>
      <c r="H1009" s="81" t="s">
        <v>85</v>
      </c>
      <c r="I1009" s="81"/>
      <c r="J1009" s="81" t="s">
        <v>85</v>
      </c>
      <c r="K1009" s="81"/>
      <c r="L1009" s="82" t="s">
        <v>85</v>
      </c>
      <c r="M1009" s="83"/>
    </row>
    <row r="1010" spans="1:13" s="84" customFormat="1" x14ac:dyDescent="0.25">
      <c r="A1010" s="85">
        <v>993</v>
      </c>
      <c r="B1010" s="78" t="s">
        <v>85</v>
      </c>
      <c r="C1010" s="115"/>
      <c r="D1010" s="86" t="s">
        <v>85</v>
      </c>
      <c r="E1010" s="79"/>
      <c r="F1010" s="80"/>
      <c r="G1010" s="80"/>
      <c r="H1010" s="81" t="s">
        <v>85</v>
      </c>
      <c r="I1010" s="81"/>
      <c r="J1010" s="81" t="s">
        <v>85</v>
      </c>
      <c r="K1010" s="81"/>
      <c r="L1010" s="82" t="s">
        <v>85</v>
      </c>
      <c r="M1010" s="83"/>
    </row>
    <row r="1011" spans="1:13" s="84" customFormat="1" x14ac:dyDescent="0.25">
      <c r="A1011" s="85">
        <v>994</v>
      </c>
      <c r="B1011" s="78" t="s">
        <v>85</v>
      </c>
      <c r="C1011" s="115"/>
      <c r="D1011" s="86" t="s">
        <v>85</v>
      </c>
      <c r="E1011" s="79"/>
      <c r="F1011" s="80"/>
      <c r="G1011" s="80"/>
      <c r="H1011" s="81" t="s">
        <v>85</v>
      </c>
      <c r="I1011" s="81"/>
      <c r="J1011" s="81" t="s">
        <v>85</v>
      </c>
      <c r="K1011" s="81"/>
      <c r="L1011" s="82" t="s">
        <v>85</v>
      </c>
      <c r="M1011" s="83"/>
    </row>
    <row r="1012" spans="1:13" s="84" customFormat="1" x14ac:dyDescent="0.25">
      <c r="A1012" s="85">
        <v>995</v>
      </c>
      <c r="B1012" s="78" t="s">
        <v>85</v>
      </c>
      <c r="C1012" s="115"/>
      <c r="D1012" s="86" t="s">
        <v>85</v>
      </c>
      <c r="E1012" s="79"/>
      <c r="F1012" s="80"/>
      <c r="G1012" s="80"/>
      <c r="H1012" s="81" t="s">
        <v>85</v>
      </c>
      <c r="I1012" s="81"/>
      <c r="J1012" s="81" t="s">
        <v>85</v>
      </c>
      <c r="K1012" s="81"/>
      <c r="L1012" s="82" t="s">
        <v>85</v>
      </c>
      <c r="M1012" s="83"/>
    </row>
    <row r="1013" spans="1:13" s="84" customFormat="1" x14ac:dyDescent="0.25">
      <c r="A1013" s="85">
        <v>996</v>
      </c>
      <c r="B1013" s="78" t="s">
        <v>85</v>
      </c>
      <c r="C1013" s="115"/>
      <c r="D1013" s="86" t="s">
        <v>85</v>
      </c>
      <c r="E1013" s="79"/>
      <c r="F1013" s="80"/>
      <c r="G1013" s="80"/>
      <c r="H1013" s="81" t="s">
        <v>85</v>
      </c>
      <c r="I1013" s="81"/>
      <c r="J1013" s="81" t="s">
        <v>85</v>
      </c>
      <c r="K1013" s="81"/>
      <c r="L1013" s="82" t="s">
        <v>85</v>
      </c>
      <c r="M1013" s="83"/>
    </row>
    <row r="1014" spans="1:13" s="84" customFormat="1" x14ac:dyDescent="0.25">
      <c r="A1014" s="85">
        <v>997</v>
      </c>
      <c r="B1014" s="78" t="s">
        <v>85</v>
      </c>
      <c r="C1014" s="115"/>
      <c r="D1014" s="86" t="s">
        <v>85</v>
      </c>
      <c r="E1014" s="79"/>
      <c r="F1014" s="80"/>
      <c r="G1014" s="80"/>
      <c r="H1014" s="81" t="s">
        <v>85</v>
      </c>
      <c r="I1014" s="81"/>
      <c r="J1014" s="81" t="s">
        <v>85</v>
      </c>
      <c r="K1014" s="81"/>
      <c r="L1014" s="82" t="s">
        <v>85</v>
      </c>
      <c r="M1014" s="83"/>
    </row>
    <row r="1015" spans="1:13" s="84" customFormat="1" x14ac:dyDescent="0.25">
      <c r="A1015" s="85">
        <v>998</v>
      </c>
      <c r="B1015" s="78" t="s">
        <v>85</v>
      </c>
      <c r="C1015" s="115"/>
      <c r="D1015" s="86" t="s">
        <v>85</v>
      </c>
      <c r="E1015" s="79"/>
      <c r="F1015" s="80"/>
      <c r="G1015" s="80"/>
      <c r="H1015" s="81" t="s">
        <v>85</v>
      </c>
      <c r="I1015" s="81"/>
      <c r="J1015" s="81" t="s">
        <v>85</v>
      </c>
      <c r="K1015" s="81"/>
      <c r="L1015" s="82" t="s">
        <v>85</v>
      </c>
      <c r="M1015" s="83"/>
    </row>
    <row r="1016" spans="1:13" s="84" customFormat="1" x14ac:dyDescent="0.25">
      <c r="A1016" s="85">
        <v>999</v>
      </c>
      <c r="B1016" s="78" t="s">
        <v>85</v>
      </c>
      <c r="C1016" s="115"/>
      <c r="D1016" s="86" t="s">
        <v>85</v>
      </c>
      <c r="E1016" s="79"/>
      <c r="F1016" s="80"/>
      <c r="G1016" s="80"/>
      <c r="H1016" s="81" t="s">
        <v>85</v>
      </c>
      <c r="I1016" s="81"/>
      <c r="J1016" s="81" t="s">
        <v>85</v>
      </c>
      <c r="K1016" s="81"/>
      <c r="L1016" s="82" t="s">
        <v>85</v>
      </c>
      <c r="M1016" s="83"/>
    </row>
    <row r="1017" spans="1:13" s="84" customFormat="1" x14ac:dyDescent="0.25">
      <c r="A1017" s="85">
        <v>1000</v>
      </c>
      <c r="B1017" s="78" t="s">
        <v>85</v>
      </c>
      <c r="C1017" s="115"/>
      <c r="D1017" s="86" t="s">
        <v>85</v>
      </c>
      <c r="E1017" s="79"/>
      <c r="F1017" s="80"/>
      <c r="G1017" s="80"/>
      <c r="H1017" s="81" t="s">
        <v>85</v>
      </c>
      <c r="I1017" s="81"/>
      <c r="J1017" s="81" t="s">
        <v>85</v>
      </c>
      <c r="K1017" s="81"/>
      <c r="L1017" s="82" t="s">
        <v>85</v>
      </c>
      <c r="M1017" s="83"/>
    </row>
    <row r="1018" spans="1:13" s="84" customFormat="1" x14ac:dyDescent="0.25">
      <c r="A1018" s="85">
        <v>1001</v>
      </c>
      <c r="B1018" s="78" t="s">
        <v>85</v>
      </c>
      <c r="C1018" s="115"/>
      <c r="D1018" s="86" t="s">
        <v>85</v>
      </c>
      <c r="E1018" s="79"/>
      <c r="F1018" s="80"/>
      <c r="G1018" s="80"/>
      <c r="H1018" s="81" t="s">
        <v>85</v>
      </c>
      <c r="I1018" s="81"/>
      <c r="J1018" s="81" t="s">
        <v>85</v>
      </c>
      <c r="K1018" s="81"/>
      <c r="L1018" s="82" t="s">
        <v>85</v>
      </c>
      <c r="M1018" s="83"/>
    </row>
    <row r="1019" spans="1:13" s="84" customFormat="1" x14ac:dyDescent="0.25">
      <c r="A1019" s="85">
        <v>1002</v>
      </c>
      <c r="B1019" s="78" t="s">
        <v>85</v>
      </c>
      <c r="C1019" s="115"/>
      <c r="D1019" s="86" t="s">
        <v>85</v>
      </c>
      <c r="E1019" s="79"/>
      <c r="F1019" s="80"/>
      <c r="G1019" s="80"/>
      <c r="H1019" s="81" t="s">
        <v>85</v>
      </c>
      <c r="I1019" s="81"/>
      <c r="J1019" s="81" t="s">
        <v>85</v>
      </c>
      <c r="K1019" s="81"/>
      <c r="L1019" s="82" t="s">
        <v>85</v>
      </c>
      <c r="M1019" s="83"/>
    </row>
    <row r="1020" spans="1:13" s="84" customFormat="1" x14ac:dyDescent="0.25">
      <c r="A1020" s="85">
        <v>1003</v>
      </c>
      <c r="B1020" s="78" t="s">
        <v>85</v>
      </c>
      <c r="C1020" s="115"/>
      <c r="D1020" s="86" t="s">
        <v>85</v>
      </c>
      <c r="E1020" s="79"/>
      <c r="F1020" s="80"/>
      <c r="G1020" s="80"/>
      <c r="H1020" s="81" t="s">
        <v>85</v>
      </c>
      <c r="I1020" s="81"/>
      <c r="J1020" s="81" t="s">
        <v>85</v>
      </c>
      <c r="K1020" s="81"/>
      <c r="L1020" s="82" t="s">
        <v>85</v>
      </c>
      <c r="M1020" s="83"/>
    </row>
    <row r="1021" spans="1:13" s="84" customFormat="1" x14ac:dyDescent="0.25">
      <c r="A1021" s="85">
        <v>1004</v>
      </c>
      <c r="B1021" s="78" t="s">
        <v>85</v>
      </c>
      <c r="C1021" s="115"/>
      <c r="D1021" s="86" t="s">
        <v>85</v>
      </c>
      <c r="E1021" s="79"/>
      <c r="F1021" s="80"/>
      <c r="G1021" s="80"/>
      <c r="H1021" s="81" t="s">
        <v>85</v>
      </c>
      <c r="I1021" s="81"/>
      <c r="J1021" s="81" t="s">
        <v>85</v>
      </c>
      <c r="K1021" s="81"/>
      <c r="L1021" s="82" t="s">
        <v>85</v>
      </c>
      <c r="M1021" s="83"/>
    </row>
    <row r="1022" spans="1:13" s="84" customFormat="1" x14ac:dyDescent="0.25">
      <c r="A1022" s="85">
        <v>1005</v>
      </c>
      <c r="B1022" s="78" t="s">
        <v>85</v>
      </c>
      <c r="C1022" s="115"/>
      <c r="D1022" s="86" t="s">
        <v>85</v>
      </c>
      <c r="E1022" s="79"/>
      <c r="F1022" s="80"/>
      <c r="G1022" s="80"/>
      <c r="H1022" s="81" t="s">
        <v>85</v>
      </c>
      <c r="I1022" s="81"/>
      <c r="J1022" s="81" t="s">
        <v>85</v>
      </c>
      <c r="K1022" s="81"/>
      <c r="L1022" s="82" t="s">
        <v>85</v>
      </c>
      <c r="M1022" s="83"/>
    </row>
    <row r="1023" spans="1:13" s="84" customFormat="1" x14ac:dyDescent="0.25">
      <c r="A1023" s="85">
        <v>1006</v>
      </c>
      <c r="B1023" s="78" t="s">
        <v>85</v>
      </c>
      <c r="C1023" s="115"/>
      <c r="D1023" s="86" t="s">
        <v>85</v>
      </c>
      <c r="E1023" s="79"/>
      <c r="F1023" s="80"/>
      <c r="G1023" s="80"/>
      <c r="H1023" s="81" t="s">
        <v>85</v>
      </c>
      <c r="I1023" s="81"/>
      <c r="J1023" s="81" t="s">
        <v>85</v>
      </c>
      <c r="K1023" s="81"/>
      <c r="L1023" s="82" t="s">
        <v>85</v>
      </c>
      <c r="M1023" s="83"/>
    </row>
    <row r="1024" spans="1:13" s="84" customFormat="1" x14ac:dyDescent="0.25">
      <c r="A1024" s="85">
        <v>1007</v>
      </c>
      <c r="B1024" s="78" t="s">
        <v>85</v>
      </c>
      <c r="C1024" s="115"/>
      <c r="D1024" s="86" t="s">
        <v>85</v>
      </c>
      <c r="E1024" s="79"/>
      <c r="F1024" s="80"/>
      <c r="G1024" s="80"/>
      <c r="H1024" s="81" t="s">
        <v>85</v>
      </c>
      <c r="I1024" s="81"/>
      <c r="J1024" s="81" t="s">
        <v>85</v>
      </c>
      <c r="K1024" s="81"/>
      <c r="L1024" s="82" t="s">
        <v>85</v>
      </c>
      <c r="M1024" s="83"/>
    </row>
    <row r="1025" spans="1:13" s="84" customFormat="1" x14ac:dyDescent="0.25">
      <c r="A1025" s="85">
        <v>1008</v>
      </c>
      <c r="B1025" s="78" t="s">
        <v>85</v>
      </c>
      <c r="C1025" s="115"/>
      <c r="D1025" s="86" t="s">
        <v>85</v>
      </c>
      <c r="E1025" s="79"/>
      <c r="F1025" s="80"/>
      <c r="G1025" s="80"/>
      <c r="H1025" s="81" t="s">
        <v>85</v>
      </c>
      <c r="I1025" s="81"/>
      <c r="J1025" s="81" t="s">
        <v>85</v>
      </c>
      <c r="K1025" s="81"/>
      <c r="L1025" s="82" t="s">
        <v>85</v>
      </c>
      <c r="M1025" s="83"/>
    </row>
    <row r="1026" spans="1:13" s="84" customFormat="1" x14ac:dyDescent="0.25">
      <c r="A1026" s="85">
        <v>1009</v>
      </c>
      <c r="B1026" s="78" t="s">
        <v>85</v>
      </c>
      <c r="C1026" s="115"/>
      <c r="D1026" s="86" t="s">
        <v>85</v>
      </c>
      <c r="E1026" s="79"/>
      <c r="F1026" s="80"/>
      <c r="G1026" s="80"/>
      <c r="H1026" s="81" t="s">
        <v>85</v>
      </c>
      <c r="I1026" s="81"/>
      <c r="J1026" s="81" t="s">
        <v>85</v>
      </c>
      <c r="K1026" s="81"/>
      <c r="L1026" s="82" t="s">
        <v>85</v>
      </c>
      <c r="M1026" s="83"/>
    </row>
    <row r="1027" spans="1:13" s="84" customFormat="1" x14ac:dyDescent="0.25">
      <c r="A1027" s="85">
        <v>1010</v>
      </c>
      <c r="B1027" s="78" t="s">
        <v>85</v>
      </c>
      <c r="C1027" s="115"/>
      <c r="D1027" s="86" t="s">
        <v>85</v>
      </c>
      <c r="E1027" s="79"/>
      <c r="F1027" s="80"/>
      <c r="G1027" s="80"/>
      <c r="H1027" s="81" t="s">
        <v>85</v>
      </c>
      <c r="I1027" s="81"/>
      <c r="J1027" s="81" t="s">
        <v>85</v>
      </c>
      <c r="K1027" s="81"/>
      <c r="L1027" s="82" t="s">
        <v>85</v>
      </c>
      <c r="M1027" s="83"/>
    </row>
    <row r="1028" spans="1:13" s="84" customFormat="1" x14ac:dyDescent="0.25">
      <c r="A1028" s="85">
        <v>1011</v>
      </c>
      <c r="B1028" s="78" t="s">
        <v>85</v>
      </c>
      <c r="C1028" s="115"/>
      <c r="D1028" s="86" t="s">
        <v>85</v>
      </c>
      <c r="E1028" s="79"/>
      <c r="F1028" s="80"/>
      <c r="G1028" s="80"/>
      <c r="H1028" s="81" t="s">
        <v>85</v>
      </c>
      <c r="I1028" s="81"/>
      <c r="J1028" s="81" t="s">
        <v>85</v>
      </c>
      <c r="K1028" s="81"/>
      <c r="L1028" s="82" t="s">
        <v>85</v>
      </c>
      <c r="M1028" s="83"/>
    </row>
    <row r="1029" spans="1:13" s="84" customFormat="1" x14ac:dyDescent="0.25">
      <c r="A1029" s="85">
        <v>1012</v>
      </c>
      <c r="B1029" s="78" t="s">
        <v>85</v>
      </c>
      <c r="C1029" s="115"/>
      <c r="D1029" s="86" t="s">
        <v>85</v>
      </c>
      <c r="E1029" s="79"/>
      <c r="F1029" s="80"/>
      <c r="G1029" s="80"/>
      <c r="H1029" s="81" t="s">
        <v>85</v>
      </c>
      <c r="I1029" s="81"/>
      <c r="J1029" s="81" t="s">
        <v>85</v>
      </c>
      <c r="K1029" s="81"/>
      <c r="L1029" s="82" t="s">
        <v>85</v>
      </c>
      <c r="M1029" s="83"/>
    </row>
    <row r="1030" spans="1:13" s="84" customFormat="1" x14ac:dyDescent="0.25">
      <c r="A1030" s="85">
        <v>1013</v>
      </c>
      <c r="B1030" s="78" t="s">
        <v>85</v>
      </c>
      <c r="C1030" s="115"/>
      <c r="D1030" s="86" t="s">
        <v>85</v>
      </c>
      <c r="E1030" s="79"/>
      <c r="F1030" s="80"/>
      <c r="G1030" s="80"/>
      <c r="H1030" s="81" t="s">
        <v>85</v>
      </c>
      <c r="I1030" s="81"/>
      <c r="J1030" s="81" t="s">
        <v>85</v>
      </c>
      <c r="K1030" s="81"/>
      <c r="L1030" s="82" t="s">
        <v>85</v>
      </c>
      <c r="M1030" s="83"/>
    </row>
    <row r="1031" spans="1:13" s="84" customFormat="1" x14ac:dyDescent="0.25">
      <c r="A1031" s="85">
        <v>1014</v>
      </c>
      <c r="B1031" s="78" t="s">
        <v>85</v>
      </c>
      <c r="C1031" s="115"/>
      <c r="D1031" s="86" t="s">
        <v>85</v>
      </c>
      <c r="E1031" s="79"/>
      <c r="F1031" s="80"/>
      <c r="G1031" s="80"/>
      <c r="H1031" s="81" t="s">
        <v>85</v>
      </c>
      <c r="I1031" s="81"/>
      <c r="J1031" s="81" t="s">
        <v>85</v>
      </c>
      <c r="K1031" s="81"/>
      <c r="L1031" s="82" t="s">
        <v>85</v>
      </c>
      <c r="M1031" s="83"/>
    </row>
    <row r="1032" spans="1:13" s="84" customFormat="1" x14ac:dyDescent="0.25">
      <c r="A1032" s="85">
        <v>1015</v>
      </c>
      <c r="B1032" s="78" t="s">
        <v>85</v>
      </c>
      <c r="C1032" s="115"/>
      <c r="D1032" s="86" t="s">
        <v>85</v>
      </c>
      <c r="E1032" s="79"/>
      <c r="F1032" s="80"/>
      <c r="G1032" s="80"/>
      <c r="H1032" s="81" t="s">
        <v>85</v>
      </c>
      <c r="I1032" s="81"/>
      <c r="J1032" s="81" t="s">
        <v>85</v>
      </c>
      <c r="K1032" s="81"/>
      <c r="L1032" s="82" t="s">
        <v>85</v>
      </c>
      <c r="M1032" s="83"/>
    </row>
    <row r="1033" spans="1:13" s="84" customFormat="1" x14ac:dyDescent="0.25">
      <c r="A1033" s="85">
        <v>1016</v>
      </c>
      <c r="B1033" s="78" t="s">
        <v>85</v>
      </c>
      <c r="C1033" s="115"/>
      <c r="D1033" s="86" t="s">
        <v>85</v>
      </c>
      <c r="E1033" s="79"/>
      <c r="F1033" s="80"/>
      <c r="G1033" s="80"/>
      <c r="H1033" s="81" t="s">
        <v>85</v>
      </c>
      <c r="I1033" s="81"/>
      <c r="J1033" s="81" t="s">
        <v>85</v>
      </c>
      <c r="K1033" s="81"/>
      <c r="L1033" s="82" t="s">
        <v>85</v>
      </c>
      <c r="M1033" s="83"/>
    </row>
    <row r="1034" spans="1:13" s="84" customFormat="1" x14ac:dyDescent="0.25">
      <c r="A1034" s="85">
        <v>1017</v>
      </c>
      <c r="B1034" s="78" t="s">
        <v>85</v>
      </c>
      <c r="C1034" s="115"/>
      <c r="D1034" s="86" t="s">
        <v>85</v>
      </c>
      <c r="E1034" s="79"/>
      <c r="F1034" s="80"/>
      <c r="G1034" s="80"/>
      <c r="H1034" s="81" t="s">
        <v>85</v>
      </c>
      <c r="I1034" s="81"/>
      <c r="J1034" s="81" t="s">
        <v>85</v>
      </c>
      <c r="K1034" s="81"/>
      <c r="L1034" s="82" t="s">
        <v>85</v>
      </c>
      <c r="M1034" s="83"/>
    </row>
    <row r="1035" spans="1:13" s="84" customFormat="1" x14ac:dyDescent="0.25">
      <c r="A1035" s="85">
        <v>1018</v>
      </c>
      <c r="B1035" s="78" t="s">
        <v>85</v>
      </c>
      <c r="C1035" s="115"/>
      <c r="D1035" s="86" t="s">
        <v>85</v>
      </c>
      <c r="E1035" s="79"/>
      <c r="F1035" s="80"/>
      <c r="G1035" s="80"/>
      <c r="H1035" s="81" t="s">
        <v>85</v>
      </c>
      <c r="I1035" s="81"/>
      <c r="J1035" s="81" t="s">
        <v>85</v>
      </c>
      <c r="K1035" s="81"/>
      <c r="L1035" s="82" t="s">
        <v>85</v>
      </c>
      <c r="M1035" s="83"/>
    </row>
    <row r="1036" spans="1:13" s="84" customFormat="1" x14ac:dyDescent="0.25">
      <c r="A1036" s="85">
        <v>1019</v>
      </c>
      <c r="B1036" s="78" t="s">
        <v>85</v>
      </c>
      <c r="C1036" s="115"/>
      <c r="D1036" s="86" t="s">
        <v>85</v>
      </c>
      <c r="E1036" s="79"/>
      <c r="F1036" s="80"/>
      <c r="G1036" s="80"/>
      <c r="H1036" s="81" t="s">
        <v>85</v>
      </c>
      <c r="I1036" s="81"/>
      <c r="J1036" s="81" t="s">
        <v>85</v>
      </c>
      <c r="K1036" s="81"/>
      <c r="L1036" s="82" t="s">
        <v>85</v>
      </c>
      <c r="M1036" s="83"/>
    </row>
    <row r="1037" spans="1:13" s="84" customFormat="1" x14ac:dyDescent="0.25">
      <c r="A1037" s="85">
        <v>1020</v>
      </c>
      <c r="B1037" s="78" t="s">
        <v>85</v>
      </c>
      <c r="C1037" s="115"/>
      <c r="D1037" s="86" t="s">
        <v>85</v>
      </c>
      <c r="E1037" s="79"/>
      <c r="F1037" s="80"/>
      <c r="G1037" s="80"/>
      <c r="H1037" s="81" t="s">
        <v>85</v>
      </c>
      <c r="I1037" s="81"/>
      <c r="J1037" s="81" t="s">
        <v>85</v>
      </c>
      <c r="K1037" s="81"/>
      <c r="L1037" s="82" t="s">
        <v>85</v>
      </c>
      <c r="M1037" s="83"/>
    </row>
    <row r="1038" spans="1:13" s="84" customFormat="1" x14ac:dyDescent="0.25">
      <c r="A1038" s="85">
        <v>1021</v>
      </c>
      <c r="B1038" s="78" t="s">
        <v>85</v>
      </c>
      <c r="C1038" s="115"/>
      <c r="D1038" s="86" t="s">
        <v>85</v>
      </c>
      <c r="E1038" s="79"/>
      <c r="F1038" s="80"/>
      <c r="G1038" s="80"/>
      <c r="H1038" s="81" t="s">
        <v>85</v>
      </c>
      <c r="I1038" s="81"/>
      <c r="J1038" s="81" t="s">
        <v>85</v>
      </c>
      <c r="K1038" s="81"/>
      <c r="L1038" s="82" t="s">
        <v>85</v>
      </c>
      <c r="M1038" s="83"/>
    </row>
    <row r="1039" spans="1:13" s="84" customFormat="1" x14ac:dyDescent="0.25">
      <c r="A1039" s="85">
        <v>1022</v>
      </c>
      <c r="B1039" s="78" t="s">
        <v>85</v>
      </c>
      <c r="C1039" s="115"/>
      <c r="D1039" s="86" t="s">
        <v>85</v>
      </c>
      <c r="E1039" s="79"/>
      <c r="F1039" s="80"/>
      <c r="G1039" s="80"/>
      <c r="H1039" s="81" t="s">
        <v>85</v>
      </c>
      <c r="I1039" s="81"/>
      <c r="J1039" s="81" t="s">
        <v>85</v>
      </c>
      <c r="K1039" s="81"/>
      <c r="L1039" s="82" t="s">
        <v>85</v>
      </c>
      <c r="M1039" s="83"/>
    </row>
    <row r="1040" spans="1:13" s="84" customFormat="1" x14ac:dyDescent="0.25">
      <c r="A1040" s="85">
        <v>1023</v>
      </c>
      <c r="B1040" s="78" t="s">
        <v>85</v>
      </c>
      <c r="C1040" s="115"/>
      <c r="D1040" s="86" t="s">
        <v>85</v>
      </c>
      <c r="E1040" s="79"/>
      <c r="F1040" s="80"/>
      <c r="G1040" s="80"/>
      <c r="H1040" s="81" t="s">
        <v>85</v>
      </c>
      <c r="I1040" s="81"/>
      <c r="J1040" s="81" t="s">
        <v>85</v>
      </c>
      <c r="K1040" s="81"/>
      <c r="L1040" s="82" t="s">
        <v>85</v>
      </c>
      <c r="M1040" s="83"/>
    </row>
    <row r="1041" spans="1:13" s="84" customFormat="1" x14ac:dyDescent="0.25">
      <c r="A1041" s="85">
        <v>1024</v>
      </c>
      <c r="B1041" s="78" t="s">
        <v>85</v>
      </c>
      <c r="C1041" s="115"/>
      <c r="D1041" s="86" t="s">
        <v>85</v>
      </c>
      <c r="E1041" s="79"/>
      <c r="F1041" s="80"/>
      <c r="G1041" s="80"/>
      <c r="H1041" s="81" t="s">
        <v>85</v>
      </c>
      <c r="I1041" s="81"/>
      <c r="J1041" s="81" t="s">
        <v>85</v>
      </c>
      <c r="K1041" s="81"/>
      <c r="L1041" s="82" t="s">
        <v>85</v>
      </c>
      <c r="M1041" s="83"/>
    </row>
    <row r="1042" spans="1:13" s="84" customFormat="1" x14ac:dyDescent="0.25">
      <c r="A1042" s="85">
        <v>1025</v>
      </c>
      <c r="B1042" s="78" t="s">
        <v>85</v>
      </c>
      <c r="C1042" s="115"/>
      <c r="D1042" s="86" t="s">
        <v>85</v>
      </c>
      <c r="E1042" s="79"/>
      <c r="F1042" s="80"/>
      <c r="G1042" s="80"/>
      <c r="H1042" s="81" t="s">
        <v>85</v>
      </c>
      <c r="I1042" s="81"/>
      <c r="J1042" s="81" t="s">
        <v>85</v>
      </c>
      <c r="K1042" s="81"/>
      <c r="L1042" s="82" t="s">
        <v>85</v>
      </c>
      <c r="M1042" s="83"/>
    </row>
    <row r="1043" spans="1:13" s="84" customFormat="1" x14ac:dyDescent="0.25">
      <c r="A1043" s="85">
        <v>1026</v>
      </c>
      <c r="B1043" s="78" t="s">
        <v>85</v>
      </c>
      <c r="C1043" s="115"/>
      <c r="D1043" s="86" t="s">
        <v>85</v>
      </c>
      <c r="E1043" s="79"/>
      <c r="F1043" s="80"/>
      <c r="G1043" s="80"/>
      <c r="H1043" s="81" t="s">
        <v>85</v>
      </c>
      <c r="I1043" s="81"/>
      <c r="J1043" s="81" t="s">
        <v>85</v>
      </c>
      <c r="K1043" s="81"/>
      <c r="L1043" s="82" t="s">
        <v>85</v>
      </c>
      <c r="M1043" s="83"/>
    </row>
    <row r="1044" spans="1:13" s="84" customFormat="1" x14ac:dyDescent="0.25">
      <c r="A1044" s="85">
        <v>1027</v>
      </c>
      <c r="B1044" s="78" t="s">
        <v>85</v>
      </c>
      <c r="C1044" s="115"/>
      <c r="D1044" s="86" t="s">
        <v>85</v>
      </c>
      <c r="E1044" s="79"/>
      <c r="F1044" s="80"/>
      <c r="G1044" s="80"/>
      <c r="H1044" s="81" t="s">
        <v>85</v>
      </c>
      <c r="I1044" s="81"/>
      <c r="J1044" s="81" t="s">
        <v>85</v>
      </c>
      <c r="K1044" s="81"/>
      <c r="L1044" s="82" t="s">
        <v>85</v>
      </c>
      <c r="M1044" s="83"/>
    </row>
    <row r="1045" spans="1:13" s="84" customFormat="1" x14ac:dyDescent="0.25">
      <c r="A1045" s="85">
        <v>1028</v>
      </c>
      <c r="B1045" s="78" t="s">
        <v>85</v>
      </c>
      <c r="C1045" s="115"/>
      <c r="D1045" s="86" t="s">
        <v>85</v>
      </c>
      <c r="E1045" s="79"/>
      <c r="F1045" s="80"/>
      <c r="G1045" s="80"/>
      <c r="H1045" s="81" t="s">
        <v>85</v>
      </c>
      <c r="I1045" s="81"/>
      <c r="J1045" s="81" t="s">
        <v>85</v>
      </c>
      <c r="K1045" s="81"/>
      <c r="L1045" s="82" t="s">
        <v>85</v>
      </c>
      <c r="M1045" s="83"/>
    </row>
    <row r="1046" spans="1:13" s="84" customFormat="1" x14ac:dyDescent="0.25">
      <c r="A1046" s="85">
        <v>1029</v>
      </c>
      <c r="B1046" s="78" t="s">
        <v>85</v>
      </c>
      <c r="C1046" s="115"/>
      <c r="D1046" s="86" t="s">
        <v>85</v>
      </c>
      <c r="E1046" s="79"/>
      <c r="F1046" s="80"/>
      <c r="G1046" s="80"/>
      <c r="H1046" s="81" t="s">
        <v>85</v>
      </c>
      <c r="I1046" s="81"/>
      <c r="J1046" s="81" t="s">
        <v>85</v>
      </c>
      <c r="K1046" s="81"/>
      <c r="L1046" s="82" t="s">
        <v>85</v>
      </c>
      <c r="M1046" s="83"/>
    </row>
    <row r="1047" spans="1:13" s="84" customFormat="1" x14ac:dyDescent="0.25">
      <c r="A1047" s="85">
        <v>1030</v>
      </c>
      <c r="B1047" s="78" t="s">
        <v>85</v>
      </c>
      <c r="C1047" s="115"/>
      <c r="D1047" s="86" t="s">
        <v>85</v>
      </c>
      <c r="E1047" s="79"/>
      <c r="F1047" s="80"/>
      <c r="G1047" s="80"/>
      <c r="H1047" s="81" t="s">
        <v>85</v>
      </c>
      <c r="I1047" s="81"/>
      <c r="J1047" s="81" t="s">
        <v>85</v>
      </c>
      <c r="K1047" s="81"/>
      <c r="L1047" s="82" t="s">
        <v>85</v>
      </c>
      <c r="M1047" s="83"/>
    </row>
    <row r="1048" spans="1:13" s="84" customFormat="1" x14ac:dyDescent="0.25">
      <c r="A1048" s="85">
        <v>1031</v>
      </c>
      <c r="B1048" s="78" t="s">
        <v>85</v>
      </c>
      <c r="C1048" s="115"/>
      <c r="D1048" s="86" t="s">
        <v>85</v>
      </c>
      <c r="E1048" s="79"/>
      <c r="F1048" s="80"/>
      <c r="G1048" s="80"/>
      <c r="H1048" s="81" t="s">
        <v>85</v>
      </c>
      <c r="I1048" s="81"/>
      <c r="J1048" s="81" t="s">
        <v>85</v>
      </c>
      <c r="K1048" s="81"/>
      <c r="L1048" s="82" t="s">
        <v>85</v>
      </c>
      <c r="M1048" s="83"/>
    </row>
    <row r="1049" spans="1:13" s="84" customFormat="1" x14ac:dyDescent="0.25">
      <c r="A1049" s="85">
        <v>1032</v>
      </c>
      <c r="B1049" s="78" t="s">
        <v>85</v>
      </c>
      <c r="C1049" s="115"/>
      <c r="D1049" s="86" t="s">
        <v>85</v>
      </c>
      <c r="E1049" s="79"/>
      <c r="F1049" s="80"/>
      <c r="G1049" s="80"/>
      <c r="H1049" s="81" t="s">
        <v>85</v>
      </c>
      <c r="I1049" s="81"/>
      <c r="J1049" s="81" t="s">
        <v>85</v>
      </c>
      <c r="K1049" s="81"/>
      <c r="L1049" s="82" t="s">
        <v>85</v>
      </c>
      <c r="M1049" s="83"/>
    </row>
    <row r="1050" spans="1:13" s="84" customFormat="1" x14ac:dyDescent="0.25">
      <c r="A1050" s="85">
        <v>1033</v>
      </c>
      <c r="B1050" s="78" t="s">
        <v>85</v>
      </c>
      <c r="C1050" s="115"/>
      <c r="D1050" s="86" t="s">
        <v>85</v>
      </c>
      <c r="E1050" s="79"/>
      <c r="F1050" s="80"/>
      <c r="G1050" s="80"/>
      <c r="H1050" s="81" t="s">
        <v>85</v>
      </c>
      <c r="I1050" s="81"/>
      <c r="J1050" s="81" t="s">
        <v>85</v>
      </c>
      <c r="K1050" s="81"/>
      <c r="L1050" s="82" t="s">
        <v>85</v>
      </c>
      <c r="M1050" s="83"/>
    </row>
    <row r="1051" spans="1:13" s="84" customFormat="1" x14ac:dyDescent="0.25">
      <c r="A1051" s="85">
        <v>1034</v>
      </c>
      <c r="B1051" s="78" t="s">
        <v>85</v>
      </c>
      <c r="C1051" s="115"/>
      <c r="D1051" s="86" t="s">
        <v>85</v>
      </c>
      <c r="E1051" s="79"/>
      <c r="F1051" s="80"/>
      <c r="G1051" s="80"/>
      <c r="H1051" s="81" t="s">
        <v>85</v>
      </c>
      <c r="I1051" s="81"/>
      <c r="J1051" s="81" t="s">
        <v>85</v>
      </c>
      <c r="K1051" s="81"/>
      <c r="L1051" s="82" t="s">
        <v>85</v>
      </c>
      <c r="M1051" s="83"/>
    </row>
    <row r="1052" spans="1:13" s="84" customFormat="1" x14ac:dyDescent="0.25">
      <c r="A1052" s="85">
        <v>1035</v>
      </c>
      <c r="B1052" s="78" t="s">
        <v>85</v>
      </c>
      <c r="C1052" s="115"/>
      <c r="D1052" s="86" t="s">
        <v>85</v>
      </c>
      <c r="E1052" s="79"/>
      <c r="F1052" s="80"/>
      <c r="G1052" s="80"/>
      <c r="H1052" s="81" t="s">
        <v>85</v>
      </c>
      <c r="I1052" s="81"/>
      <c r="J1052" s="81" t="s">
        <v>85</v>
      </c>
      <c r="K1052" s="81"/>
      <c r="L1052" s="82" t="s">
        <v>85</v>
      </c>
      <c r="M1052" s="83"/>
    </row>
    <row r="1053" spans="1:13" s="84" customFormat="1" x14ac:dyDescent="0.25">
      <c r="A1053" s="85">
        <v>1036</v>
      </c>
      <c r="B1053" s="78" t="s">
        <v>85</v>
      </c>
      <c r="C1053" s="115"/>
      <c r="D1053" s="86" t="s">
        <v>85</v>
      </c>
      <c r="E1053" s="79"/>
      <c r="F1053" s="80"/>
      <c r="G1053" s="80"/>
      <c r="H1053" s="81" t="s">
        <v>85</v>
      </c>
      <c r="I1053" s="81"/>
      <c r="J1053" s="81" t="s">
        <v>85</v>
      </c>
      <c r="K1053" s="81"/>
      <c r="L1053" s="82" t="s">
        <v>85</v>
      </c>
      <c r="M1053" s="83"/>
    </row>
    <row r="1054" spans="1:13" s="84" customFormat="1" x14ac:dyDescent="0.25">
      <c r="A1054" s="85">
        <v>1037</v>
      </c>
      <c r="B1054" s="78" t="s">
        <v>85</v>
      </c>
      <c r="C1054" s="115"/>
      <c r="D1054" s="86" t="s">
        <v>85</v>
      </c>
      <c r="E1054" s="79"/>
      <c r="F1054" s="80"/>
      <c r="G1054" s="80"/>
      <c r="H1054" s="81" t="s">
        <v>85</v>
      </c>
      <c r="I1054" s="81"/>
      <c r="J1054" s="81" t="s">
        <v>85</v>
      </c>
      <c r="K1054" s="81"/>
      <c r="L1054" s="82" t="s">
        <v>85</v>
      </c>
      <c r="M1054" s="83"/>
    </row>
    <row r="1055" spans="1:13" s="84" customFormat="1" x14ac:dyDescent="0.25">
      <c r="A1055" s="85">
        <v>1038</v>
      </c>
      <c r="B1055" s="78" t="s">
        <v>85</v>
      </c>
      <c r="C1055" s="115"/>
      <c r="D1055" s="86" t="s">
        <v>85</v>
      </c>
      <c r="E1055" s="79"/>
      <c r="F1055" s="80"/>
      <c r="G1055" s="80"/>
      <c r="H1055" s="81" t="s">
        <v>85</v>
      </c>
      <c r="I1055" s="81"/>
      <c r="J1055" s="81" t="s">
        <v>85</v>
      </c>
      <c r="K1055" s="81"/>
      <c r="L1055" s="82" t="s">
        <v>85</v>
      </c>
      <c r="M1055" s="83"/>
    </row>
    <row r="1056" spans="1:13" s="84" customFormat="1" x14ac:dyDescent="0.25">
      <c r="A1056" s="85">
        <v>1039</v>
      </c>
      <c r="B1056" s="78" t="s">
        <v>85</v>
      </c>
      <c r="C1056" s="115"/>
      <c r="D1056" s="86" t="s">
        <v>85</v>
      </c>
      <c r="E1056" s="79"/>
      <c r="F1056" s="80"/>
      <c r="G1056" s="80"/>
      <c r="H1056" s="81" t="s">
        <v>85</v>
      </c>
      <c r="I1056" s="81"/>
      <c r="J1056" s="81" t="s">
        <v>85</v>
      </c>
      <c r="K1056" s="81"/>
      <c r="L1056" s="82" t="s">
        <v>85</v>
      </c>
      <c r="M1056" s="83"/>
    </row>
    <row r="1057" spans="1:13" s="84" customFormat="1" x14ac:dyDescent="0.25">
      <c r="A1057" s="85">
        <v>1040</v>
      </c>
      <c r="B1057" s="78" t="s">
        <v>85</v>
      </c>
      <c r="C1057" s="115"/>
      <c r="D1057" s="86" t="s">
        <v>85</v>
      </c>
      <c r="E1057" s="79"/>
      <c r="F1057" s="80"/>
      <c r="G1057" s="80"/>
      <c r="H1057" s="81" t="s">
        <v>85</v>
      </c>
      <c r="I1057" s="81"/>
      <c r="J1057" s="81" t="s">
        <v>85</v>
      </c>
      <c r="K1057" s="81"/>
      <c r="L1057" s="82" t="s">
        <v>85</v>
      </c>
      <c r="M1057" s="83"/>
    </row>
    <row r="1058" spans="1:13" s="84" customFormat="1" x14ac:dyDescent="0.25">
      <c r="A1058" s="85">
        <v>1041</v>
      </c>
      <c r="B1058" s="78" t="s">
        <v>85</v>
      </c>
      <c r="C1058" s="115"/>
      <c r="D1058" s="86" t="s">
        <v>85</v>
      </c>
      <c r="E1058" s="79"/>
      <c r="F1058" s="80"/>
      <c r="G1058" s="80"/>
      <c r="H1058" s="81" t="s">
        <v>85</v>
      </c>
      <c r="I1058" s="81"/>
      <c r="J1058" s="81" t="s">
        <v>85</v>
      </c>
      <c r="K1058" s="81"/>
      <c r="L1058" s="82" t="s">
        <v>85</v>
      </c>
      <c r="M1058" s="83"/>
    </row>
    <row r="1059" spans="1:13" s="84" customFormat="1" x14ac:dyDescent="0.25">
      <c r="A1059" s="85">
        <v>1042</v>
      </c>
      <c r="B1059" s="78" t="s">
        <v>85</v>
      </c>
      <c r="C1059" s="115"/>
      <c r="D1059" s="86" t="s">
        <v>85</v>
      </c>
      <c r="E1059" s="79"/>
      <c r="F1059" s="80"/>
      <c r="G1059" s="80"/>
      <c r="H1059" s="81" t="s">
        <v>85</v>
      </c>
      <c r="I1059" s="81"/>
      <c r="J1059" s="81" t="s">
        <v>85</v>
      </c>
      <c r="K1059" s="81"/>
      <c r="L1059" s="82" t="s">
        <v>85</v>
      </c>
      <c r="M1059" s="83"/>
    </row>
    <row r="1060" spans="1:13" s="84" customFormat="1" x14ac:dyDescent="0.25">
      <c r="A1060" s="85">
        <v>1043</v>
      </c>
      <c r="B1060" s="78" t="s">
        <v>85</v>
      </c>
      <c r="C1060" s="115"/>
      <c r="D1060" s="86" t="s">
        <v>85</v>
      </c>
      <c r="E1060" s="79"/>
      <c r="F1060" s="80"/>
      <c r="G1060" s="80"/>
      <c r="H1060" s="81" t="s">
        <v>85</v>
      </c>
      <c r="I1060" s="81"/>
      <c r="J1060" s="81" t="s">
        <v>85</v>
      </c>
      <c r="K1060" s="81"/>
      <c r="L1060" s="82" t="s">
        <v>85</v>
      </c>
      <c r="M1060" s="83"/>
    </row>
    <row r="1061" spans="1:13" s="84" customFormat="1" x14ac:dyDescent="0.25">
      <c r="A1061" s="85">
        <v>1044</v>
      </c>
      <c r="B1061" s="78" t="s">
        <v>85</v>
      </c>
      <c r="C1061" s="115"/>
      <c r="D1061" s="86" t="s">
        <v>85</v>
      </c>
      <c r="E1061" s="79"/>
      <c r="F1061" s="80"/>
      <c r="G1061" s="80"/>
      <c r="H1061" s="81" t="s">
        <v>85</v>
      </c>
      <c r="I1061" s="81"/>
      <c r="J1061" s="81" t="s">
        <v>85</v>
      </c>
      <c r="K1061" s="81"/>
      <c r="L1061" s="82" t="s">
        <v>85</v>
      </c>
      <c r="M1061" s="83"/>
    </row>
    <row r="1062" spans="1:13" s="84" customFormat="1" x14ac:dyDescent="0.25">
      <c r="A1062" s="85">
        <v>1045</v>
      </c>
      <c r="B1062" s="78" t="s">
        <v>85</v>
      </c>
      <c r="C1062" s="115"/>
      <c r="D1062" s="86" t="s">
        <v>85</v>
      </c>
      <c r="E1062" s="79"/>
      <c r="F1062" s="80"/>
      <c r="G1062" s="80"/>
      <c r="H1062" s="81" t="s">
        <v>85</v>
      </c>
      <c r="I1062" s="81"/>
      <c r="J1062" s="81" t="s">
        <v>85</v>
      </c>
      <c r="K1062" s="81"/>
      <c r="L1062" s="82" t="s">
        <v>85</v>
      </c>
      <c r="M1062" s="83"/>
    </row>
    <row r="1063" spans="1:13" s="84" customFormat="1" x14ac:dyDescent="0.25">
      <c r="A1063" s="85">
        <v>1046</v>
      </c>
      <c r="B1063" s="78" t="s">
        <v>85</v>
      </c>
      <c r="C1063" s="115"/>
      <c r="D1063" s="86" t="s">
        <v>85</v>
      </c>
      <c r="E1063" s="79"/>
      <c r="F1063" s="80"/>
      <c r="G1063" s="80"/>
      <c r="H1063" s="81" t="s">
        <v>85</v>
      </c>
      <c r="I1063" s="81"/>
      <c r="J1063" s="81" t="s">
        <v>85</v>
      </c>
      <c r="K1063" s="81"/>
      <c r="L1063" s="82" t="s">
        <v>85</v>
      </c>
      <c r="M1063" s="83"/>
    </row>
    <row r="1064" spans="1:13" s="84" customFormat="1" x14ac:dyDescent="0.25">
      <c r="A1064" s="85">
        <v>1047</v>
      </c>
      <c r="B1064" s="78" t="s">
        <v>85</v>
      </c>
      <c r="C1064" s="115"/>
      <c r="D1064" s="86" t="s">
        <v>85</v>
      </c>
      <c r="E1064" s="79"/>
      <c r="F1064" s="80"/>
      <c r="G1064" s="80"/>
      <c r="H1064" s="81" t="s">
        <v>85</v>
      </c>
      <c r="I1064" s="81"/>
      <c r="J1064" s="81" t="s">
        <v>85</v>
      </c>
      <c r="K1064" s="81"/>
      <c r="L1064" s="82" t="s">
        <v>85</v>
      </c>
      <c r="M1064" s="83"/>
    </row>
    <row r="1065" spans="1:13" s="84" customFormat="1" x14ac:dyDescent="0.25">
      <c r="A1065" s="85">
        <v>1048</v>
      </c>
      <c r="B1065" s="78" t="s">
        <v>85</v>
      </c>
      <c r="C1065" s="115"/>
      <c r="D1065" s="86" t="s">
        <v>85</v>
      </c>
      <c r="E1065" s="79"/>
      <c r="F1065" s="80"/>
      <c r="G1065" s="80"/>
      <c r="H1065" s="81" t="s">
        <v>85</v>
      </c>
      <c r="I1065" s="81"/>
      <c r="J1065" s="81" t="s">
        <v>85</v>
      </c>
      <c r="K1065" s="81"/>
      <c r="L1065" s="82" t="s">
        <v>85</v>
      </c>
      <c r="M1065" s="83"/>
    </row>
    <row r="1066" spans="1:13" s="84" customFormat="1" x14ac:dyDescent="0.25">
      <c r="A1066" s="85">
        <v>1049</v>
      </c>
      <c r="B1066" s="78" t="s">
        <v>85</v>
      </c>
      <c r="C1066" s="115"/>
      <c r="D1066" s="86" t="s">
        <v>85</v>
      </c>
      <c r="E1066" s="79"/>
      <c r="F1066" s="80"/>
      <c r="G1066" s="80"/>
      <c r="H1066" s="81" t="s">
        <v>85</v>
      </c>
      <c r="I1066" s="81"/>
      <c r="J1066" s="81" t="s">
        <v>85</v>
      </c>
      <c r="K1066" s="81"/>
      <c r="L1066" s="82" t="s">
        <v>85</v>
      </c>
      <c r="M1066" s="83"/>
    </row>
    <row r="1067" spans="1:13" s="84" customFormat="1" x14ac:dyDescent="0.25">
      <c r="A1067" s="85">
        <v>1050</v>
      </c>
      <c r="B1067" s="78" t="s">
        <v>85</v>
      </c>
      <c r="C1067" s="115"/>
      <c r="D1067" s="86" t="s">
        <v>85</v>
      </c>
      <c r="E1067" s="79"/>
      <c r="F1067" s="80"/>
      <c r="G1067" s="80"/>
      <c r="H1067" s="81" t="s">
        <v>85</v>
      </c>
      <c r="I1067" s="81"/>
      <c r="J1067" s="81" t="s">
        <v>85</v>
      </c>
      <c r="K1067" s="81"/>
      <c r="L1067" s="82" t="s">
        <v>85</v>
      </c>
      <c r="M1067" s="83"/>
    </row>
    <row r="1068" spans="1:13" s="84" customFormat="1" x14ac:dyDescent="0.25">
      <c r="A1068" s="85">
        <v>1051</v>
      </c>
      <c r="B1068" s="78" t="s">
        <v>85</v>
      </c>
      <c r="C1068" s="115"/>
      <c r="D1068" s="86" t="s">
        <v>85</v>
      </c>
      <c r="E1068" s="79"/>
      <c r="F1068" s="80"/>
      <c r="G1068" s="80"/>
      <c r="H1068" s="81" t="s">
        <v>85</v>
      </c>
      <c r="I1068" s="81"/>
      <c r="J1068" s="81" t="s">
        <v>85</v>
      </c>
      <c r="K1068" s="81"/>
      <c r="L1068" s="82" t="s">
        <v>85</v>
      </c>
      <c r="M1068" s="83"/>
    </row>
    <row r="1069" spans="1:13" s="84" customFormat="1" x14ac:dyDescent="0.25">
      <c r="A1069" s="85">
        <v>1052</v>
      </c>
      <c r="B1069" s="78" t="s">
        <v>85</v>
      </c>
      <c r="C1069" s="115"/>
      <c r="D1069" s="86" t="s">
        <v>85</v>
      </c>
      <c r="E1069" s="79"/>
      <c r="F1069" s="80"/>
      <c r="G1069" s="80"/>
      <c r="H1069" s="81" t="s">
        <v>85</v>
      </c>
      <c r="I1069" s="81"/>
      <c r="J1069" s="81" t="s">
        <v>85</v>
      </c>
      <c r="K1069" s="81"/>
      <c r="L1069" s="82" t="s">
        <v>85</v>
      </c>
      <c r="M1069" s="83"/>
    </row>
    <row r="1070" spans="1:13" s="84" customFormat="1" x14ac:dyDescent="0.25">
      <c r="A1070" s="85">
        <v>1053</v>
      </c>
      <c r="B1070" s="78" t="s">
        <v>85</v>
      </c>
      <c r="C1070" s="115"/>
      <c r="D1070" s="86" t="s">
        <v>85</v>
      </c>
      <c r="E1070" s="79"/>
      <c r="F1070" s="80"/>
      <c r="G1070" s="80"/>
      <c r="H1070" s="81" t="s">
        <v>85</v>
      </c>
      <c r="I1070" s="81"/>
      <c r="J1070" s="81" t="s">
        <v>85</v>
      </c>
      <c r="K1070" s="81"/>
      <c r="L1070" s="82" t="s">
        <v>85</v>
      </c>
      <c r="M1070" s="83"/>
    </row>
    <row r="1071" spans="1:13" s="84" customFormat="1" x14ac:dyDescent="0.25">
      <c r="A1071" s="85">
        <v>1054</v>
      </c>
      <c r="B1071" s="78" t="s">
        <v>85</v>
      </c>
      <c r="C1071" s="115"/>
      <c r="D1071" s="86" t="s">
        <v>85</v>
      </c>
      <c r="E1071" s="79"/>
      <c r="F1071" s="80"/>
      <c r="G1071" s="80"/>
      <c r="H1071" s="81" t="s">
        <v>85</v>
      </c>
      <c r="I1071" s="81"/>
      <c r="J1071" s="81" t="s">
        <v>85</v>
      </c>
      <c r="K1071" s="81"/>
      <c r="L1071" s="82" t="s">
        <v>85</v>
      </c>
      <c r="M1071" s="83"/>
    </row>
    <row r="1072" spans="1:13" s="84" customFormat="1" x14ac:dyDescent="0.25">
      <c r="A1072" s="85">
        <v>1055</v>
      </c>
      <c r="B1072" s="78" t="s">
        <v>85</v>
      </c>
      <c r="C1072" s="115"/>
      <c r="D1072" s="86" t="s">
        <v>85</v>
      </c>
      <c r="E1072" s="79"/>
      <c r="F1072" s="80"/>
      <c r="G1072" s="80"/>
      <c r="H1072" s="81" t="s">
        <v>85</v>
      </c>
      <c r="I1072" s="81"/>
      <c r="J1072" s="81" t="s">
        <v>85</v>
      </c>
      <c r="K1072" s="81"/>
      <c r="L1072" s="82" t="s">
        <v>85</v>
      </c>
      <c r="M1072" s="83"/>
    </row>
    <row r="1073" spans="1:13" s="84" customFormat="1" x14ac:dyDescent="0.25">
      <c r="A1073" s="85">
        <v>1056</v>
      </c>
      <c r="B1073" s="78" t="s">
        <v>85</v>
      </c>
      <c r="C1073" s="115"/>
      <c r="D1073" s="86" t="s">
        <v>85</v>
      </c>
      <c r="E1073" s="79"/>
      <c r="F1073" s="80"/>
      <c r="G1073" s="80"/>
      <c r="H1073" s="81" t="s">
        <v>85</v>
      </c>
      <c r="I1073" s="81"/>
      <c r="J1073" s="81" t="s">
        <v>85</v>
      </c>
      <c r="K1073" s="81"/>
      <c r="L1073" s="82" t="s">
        <v>85</v>
      </c>
      <c r="M1073" s="83"/>
    </row>
    <row r="1074" spans="1:13" s="84" customFormat="1" x14ac:dyDescent="0.25">
      <c r="A1074" s="85">
        <v>1057</v>
      </c>
      <c r="B1074" s="78" t="s">
        <v>85</v>
      </c>
      <c r="C1074" s="115"/>
      <c r="D1074" s="86" t="s">
        <v>85</v>
      </c>
      <c r="E1074" s="79"/>
      <c r="F1074" s="80"/>
      <c r="G1074" s="80"/>
      <c r="H1074" s="81" t="s">
        <v>85</v>
      </c>
      <c r="I1074" s="81"/>
      <c r="J1074" s="81" t="s">
        <v>85</v>
      </c>
      <c r="K1074" s="81"/>
      <c r="L1074" s="82" t="s">
        <v>85</v>
      </c>
      <c r="M1074" s="83"/>
    </row>
    <row r="1075" spans="1:13" s="84" customFormat="1" x14ac:dyDescent="0.25">
      <c r="A1075" s="85">
        <v>1058</v>
      </c>
      <c r="B1075" s="78" t="s">
        <v>85</v>
      </c>
      <c r="C1075" s="115"/>
      <c r="D1075" s="86" t="s">
        <v>85</v>
      </c>
      <c r="E1075" s="79"/>
      <c r="F1075" s="80"/>
      <c r="G1075" s="80"/>
      <c r="H1075" s="81" t="s">
        <v>85</v>
      </c>
      <c r="I1075" s="81"/>
      <c r="J1075" s="81" t="s">
        <v>85</v>
      </c>
      <c r="K1075" s="81"/>
      <c r="L1075" s="82" t="s">
        <v>85</v>
      </c>
      <c r="M1075" s="83"/>
    </row>
    <row r="1076" spans="1:13" s="84" customFormat="1" x14ac:dyDescent="0.25">
      <c r="A1076" s="85">
        <v>1059</v>
      </c>
      <c r="B1076" s="78" t="s">
        <v>85</v>
      </c>
      <c r="C1076" s="115"/>
      <c r="D1076" s="86" t="s">
        <v>85</v>
      </c>
      <c r="E1076" s="79"/>
      <c r="F1076" s="80"/>
      <c r="G1076" s="80"/>
      <c r="H1076" s="81" t="s">
        <v>85</v>
      </c>
      <c r="I1076" s="81"/>
      <c r="J1076" s="81" t="s">
        <v>85</v>
      </c>
      <c r="K1076" s="81"/>
      <c r="L1076" s="82" t="s">
        <v>85</v>
      </c>
      <c r="M1076" s="83"/>
    </row>
    <row r="1077" spans="1:13" s="84" customFormat="1" x14ac:dyDescent="0.25">
      <c r="A1077" s="85">
        <v>1060</v>
      </c>
      <c r="B1077" s="78" t="s">
        <v>85</v>
      </c>
      <c r="C1077" s="115"/>
      <c r="D1077" s="86" t="s">
        <v>85</v>
      </c>
      <c r="E1077" s="79"/>
      <c r="F1077" s="80"/>
      <c r="G1077" s="80"/>
      <c r="H1077" s="81" t="s">
        <v>85</v>
      </c>
      <c r="I1077" s="81"/>
      <c r="J1077" s="81" t="s">
        <v>85</v>
      </c>
      <c r="K1077" s="81"/>
      <c r="L1077" s="82" t="s">
        <v>85</v>
      </c>
      <c r="M1077" s="83"/>
    </row>
    <row r="1078" spans="1:13" s="84" customFormat="1" x14ac:dyDescent="0.25">
      <c r="A1078" s="85">
        <v>1061</v>
      </c>
      <c r="B1078" s="78" t="s">
        <v>85</v>
      </c>
      <c r="C1078" s="115"/>
      <c r="D1078" s="86" t="s">
        <v>85</v>
      </c>
      <c r="E1078" s="79"/>
      <c r="F1078" s="80"/>
      <c r="G1078" s="80"/>
      <c r="H1078" s="81" t="s">
        <v>85</v>
      </c>
      <c r="I1078" s="81"/>
      <c r="J1078" s="81" t="s">
        <v>85</v>
      </c>
      <c r="K1078" s="81"/>
      <c r="L1078" s="82" t="s">
        <v>85</v>
      </c>
      <c r="M1078" s="83"/>
    </row>
    <row r="1079" spans="1:13" s="84" customFormat="1" x14ac:dyDescent="0.25">
      <c r="B1079" s="87"/>
      <c r="C1079" s="116"/>
      <c r="D1079" s="88"/>
      <c r="G1079" s="89"/>
      <c r="H1079" s="89"/>
      <c r="I1079" s="89"/>
    </row>
    <row r="1080" spans="1:13" s="84" customFormat="1" x14ac:dyDescent="0.25">
      <c r="C1080" s="89"/>
      <c r="D1080" s="90"/>
      <c r="G1080" s="89"/>
      <c r="H1080" s="89"/>
      <c r="I1080" s="89"/>
    </row>
    <row r="1081" spans="1:13" s="84" customFormat="1" x14ac:dyDescent="0.25">
      <c r="C1081" s="89"/>
      <c r="D1081" s="90"/>
      <c r="G1081" s="89"/>
      <c r="H1081" s="89"/>
      <c r="I1081" s="89"/>
    </row>
    <row r="1082" spans="1:13" s="84" customFormat="1" x14ac:dyDescent="0.25">
      <c r="C1082" s="89"/>
      <c r="D1082" s="90"/>
      <c r="G1082" s="89"/>
      <c r="H1082" s="89"/>
      <c r="I1082" s="89"/>
    </row>
    <row r="1083" spans="1:13" s="84" customFormat="1" x14ac:dyDescent="0.25">
      <c r="C1083" s="89"/>
      <c r="D1083" s="90"/>
      <c r="G1083" s="89"/>
      <c r="H1083" s="89"/>
      <c r="I1083" s="89"/>
    </row>
    <row r="1084" spans="1:13" s="84" customFormat="1" x14ac:dyDescent="0.25">
      <c r="C1084" s="89"/>
      <c r="D1084" s="90"/>
      <c r="G1084" s="89"/>
      <c r="H1084" s="89"/>
      <c r="I1084" s="89"/>
    </row>
    <row r="1085" spans="1:13" s="84" customFormat="1" x14ac:dyDescent="0.25">
      <c r="C1085" s="89"/>
      <c r="D1085" s="90"/>
      <c r="G1085" s="89"/>
      <c r="H1085" s="89"/>
      <c r="I1085" s="89"/>
    </row>
    <row r="1086" spans="1:13" s="84" customFormat="1" x14ac:dyDescent="0.25">
      <c r="C1086" s="89"/>
      <c r="D1086" s="90"/>
      <c r="G1086" s="89"/>
      <c r="H1086" s="89"/>
      <c r="I1086" s="89"/>
    </row>
    <row r="1087" spans="1:13" s="84" customFormat="1" x14ac:dyDescent="0.25">
      <c r="C1087" s="89"/>
      <c r="D1087" s="90"/>
      <c r="G1087" s="89"/>
      <c r="H1087" s="89"/>
      <c r="I1087" s="89"/>
    </row>
    <row r="1088" spans="1:13" s="84" customFormat="1" x14ac:dyDescent="0.25">
      <c r="C1088" s="89"/>
      <c r="D1088" s="90"/>
      <c r="G1088" s="89"/>
      <c r="H1088" s="89"/>
      <c r="I1088" s="89"/>
    </row>
    <row r="1089" spans="3:9" s="84" customFormat="1" x14ac:dyDescent="0.25">
      <c r="C1089" s="89"/>
      <c r="D1089" s="90"/>
      <c r="G1089" s="89"/>
      <c r="H1089" s="89"/>
      <c r="I1089" s="89"/>
    </row>
    <row r="1090" spans="3:9" s="84" customFormat="1" x14ac:dyDescent="0.25">
      <c r="C1090" s="89"/>
      <c r="D1090" s="90"/>
      <c r="G1090" s="89"/>
      <c r="H1090" s="89"/>
      <c r="I1090" s="89"/>
    </row>
    <row r="1091" spans="3:9" s="84" customFormat="1" x14ac:dyDescent="0.25">
      <c r="C1091" s="89"/>
      <c r="D1091" s="90"/>
      <c r="G1091" s="89"/>
      <c r="H1091" s="89"/>
      <c r="I1091" s="89"/>
    </row>
    <row r="1092" spans="3:9" s="84" customFormat="1" x14ac:dyDescent="0.25">
      <c r="C1092" s="89"/>
      <c r="D1092" s="90"/>
      <c r="G1092" s="89"/>
      <c r="H1092" s="89"/>
      <c r="I1092" s="89"/>
    </row>
    <row r="1093" spans="3:9" s="84" customFormat="1" x14ac:dyDescent="0.25">
      <c r="C1093" s="89"/>
      <c r="D1093" s="90"/>
      <c r="G1093" s="89"/>
      <c r="H1093" s="89"/>
      <c r="I1093" s="89"/>
    </row>
    <row r="1094" spans="3:9" s="84" customFormat="1" x14ac:dyDescent="0.25">
      <c r="C1094" s="89"/>
      <c r="D1094" s="90"/>
      <c r="G1094" s="89"/>
      <c r="H1094" s="89"/>
      <c r="I1094" s="89"/>
    </row>
    <row r="1095" spans="3:9" s="84" customFormat="1" x14ac:dyDescent="0.25">
      <c r="C1095" s="89"/>
      <c r="D1095" s="90"/>
      <c r="G1095" s="89"/>
      <c r="H1095" s="89"/>
      <c r="I1095" s="89"/>
    </row>
    <row r="1096" spans="3:9" s="84" customFormat="1" x14ac:dyDescent="0.25">
      <c r="C1096" s="89"/>
      <c r="D1096" s="90"/>
      <c r="G1096" s="89"/>
      <c r="H1096" s="89"/>
      <c r="I1096" s="89"/>
    </row>
    <row r="1097" spans="3:9" s="84" customFormat="1" x14ac:dyDescent="0.25">
      <c r="C1097" s="89"/>
      <c r="D1097" s="90"/>
      <c r="G1097" s="89"/>
      <c r="H1097" s="89"/>
      <c r="I1097" s="89"/>
    </row>
    <row r="1098" spans="3:9" s="84" customFormat="1" x14ac:dyDescent="0.25">
      <c r="C1098" s="89"/>
      <c r="D1098" s="90"/>
      <c r="G1098" s="89"/>
      <c r="H1098" s="89"/>
      <c r="I1098" s="89"/>
    </row>
    <row r="1099" spans="3:9" s="84" customFormat="1" x14ac:dyDescent="0.25">
      <c r="C1099" s="89"/>
      <c r="D1099" s="90"/>
      <c r="G1099" s="89"/>
      <c r="H1099" s="89"/>
      <c r="I1099" s="89"/>
    </row>
    <row r="1100" spans="3:9" s="84" customFormat="1" x14ac:dyDescent="0.25">
      <c r="C1100" s="89"/>
      <c r="D1100" s="90"/>
      <c r="G1100" s="89"/>
      <c r="H1100" s="89"/>
      <c r="I1100" s="89"/>
    </row>
    <row r="1101" spans="3:9" s="84" customFormat="1" x14ac:dyDescent="0.25">
      <c r="C1101" s="89"/>
      <c r="D1101" s="90"/>
      <c r="G1101" s="89"/>
      <c r="H1101" s="89"/>
      <c r="I1101" s="89"/>
    </row>
    <row r="1102" spans="3:9" s="84" customFormat="1" x14ac:dyDescent="0.25">
      <c r="C1102" s="89"/>
      <c r="D1102" s="90"/>
      <c r="G1102" s="89"/>
      <c r="H1102" s="89"/>
      <c r="I1102" s="89"/>
    </row>
    <row r="1103" spans="3:9" s="84" customFormat="1" x14ac:dyDescent="0.25">
      <c r="C1103" s="89"/>
      <c r="D1103" s="90"/>
      <c r="G1103" s="89"/>
      <c r="H1103" s="89"/>
      <c r="I1103" s="89"/>
    </row>
    <row r="1104" spans="3:9" s="84" customFormat="1" x14ac:dyDescent="0.25">
      <c r="C1104" s="89"/>
      <c r="D1104" s="90"/>
      <c r="G1104" s="89"/>
      <c r="H1104" s="89"/>
      <c r="I1104" s="89"/>
    </row>
    <row r="1105" spans="3:9" s="84" customFormat="1" x14ac:dyDescent="0.25">
      <c r="C1105" s="89"/>
      <c r="D1105" s="90"/>
      <c r="G1105" s="89"/>
      <c r="H1105" s="89"/>
      <c r="I1105" s="89"/>
    </row>
    <row r="1106" spans="3:9" s="84" customFormat="1" x14ac:dyDescent="0.25">
      <c r="C1106" s="89"/>
      <c r="D1106" s="90"/>
      <c r="G1106" s="89"/>
      <c r="H1106" s="89"/>
      <c r="I1106" s="89"/>
    </row>
    <row r="1107" spans="3:9" s="84" customFormat="1" x14ac:dyDescent="0.25">
      <c r="C1107" s="89"/>
      <c r="D1107" s="90"/>
      <c r="G1107" s="89"/>
      <c r="H1107" s="89"/>
      <c r="I1107" s="89"/>
    </row>
    <row r="1108" spans="3:9" s="84" customFormat="1" x14ac:dyDescent="0.25">
      <c r="C1108" s="89"/>
      <c r="D1108" s="90"/>
      <c r="G1108" s="89"/>
      <c r="H1108" s="89"/>
      <c r="I1108" s="89"/>
    </row>
    <row r="1109" spans="3:9" s="84" customFormat="1" x14ac:dyDescent="0.25">
      <c r="C1109" s="89"/>
      <c r="D1109" s="90"/>
      <c r="G1109" s="89"/>
      <c r="H1109" s="89"/>
      <c r="I1109" s="89"/>
    </row>
    <row r="1110" spans="3:9" s="84" customFormat="1" x14ac:dyDescent="0.25">
      <c r="C1110" s="89"/>
      <c r="D1110" s="90"/>
      <c r="G1110" s="89"/>
      <c r="H1110" s="89"/>
      <c r="I1110" s="89"/>
    </row>
    <row r="1111" spans="3:9" s="84" customFormat="1" x14ac:dyDescent="0.25">
      <c r="C1111" s="89"/>
      <c r="D1111" s="90"/>
      <c r="G1111" s="89"/>
      <c r="H1111" s="89"/>
      <c r="I1111" s="89"/>
    </row>
    <row r="1112" spans="3:9" s="84" customFormat="1" x14ac:dyDescent="0.25">
      <c r="C1112" s="89"/>
      <c r="D1112" s="90"/>
      <c r="G1112" s="89"/>
      <c r="H1112" s="89"/>
      <c r="I1112" s="89"/>
    </row>
    <row r="1113" spans="3:9" s="84" customFormat="1" x14ac:dyDescent="0.25">
      <c r="C1113" s="89"/>
      <c r="D1113" s="90"/>
      <c r="G1113" s="89"/>
      <c r="H1113" s="89"/>
      <c r="I1113" s="89"/>
    </row>
    <row r="1114" spans="3:9" s="84" customFormat="1" x14ac:dyDescent="0.25">
      <c r="C1114" s="89"/>
      <c r="D1114" s="90"/>
      <c r="G1114" s="89"/>
      <c r="H1114" s="89"/>
      <c r="I1114" s="89"/>
    </row>
    <row r="1115" spans="3:9" s="84" customFormat="1" x14ac:dyDescent="0.25">
      <c r="C1115" s="89"/>
      <c r="D1115" s="90"/>
      <c r="G1115" s="89"/>
      <c r="H1115" s="89"/>
      <c r="I1115" s="89"/>
    </row>
    <row r="1116" spans="3:9" s="84" customFormat="1" x14ac:dyDescent="0.25">
      <c r="C1116" s="89"/>
      <c r="D1116" s="90"/>
      <c r="G1116" s="89"/>
      <c r="H1116" s="89"/>
      <c r="I1116" s="89"/>
    </row>
    <row r="1117" spans="3:9" s="84" customFormat="1" x14ac:dyDescent="0.25">
      <c r="C1117" s="89"/>
      <c r="D1117" s="90"/>
      <c r="G1117" s="89"/>
      <c r="H1117" s="89"/>
      <c r="I1117" s="89"/>
    </row>
    <row r="1118" spans="3:9" s="84" customFormat="1" x14ac:dyDescent="0.25">
      <c r="C1118" s="89"/>
      <c r="D1118" s="90"/>
      <c r="G1118" s="89"/>
      <c r="H1118" s="89"/>
      <c r="I1118" s="89"/>
    </row>
    <row r="1119" spans="3:9" s="84" customFormat="1" x14ac:dyDescent="0.25">
      <c r="C1119" s="89"/>
      <c r="D1119" s="90"/>
      <c r="G1119" s="89"/>
      <c r="H1119" s="89"/>
      <c r="I1119" s="89"/>
    </row>
    <row r="1120" spans="3:9" s="84" customFormat="1" x14ac:dyDescent="0.25">
      <c r="C1120" s="89"/>
      <c r="D1120" s="90"/>
      <c r="G1120" s="89"/>
      <c r="H1120" s="89"/>
      <c r="I1120" s="89"/>
    </row>
    <row r="1121" spans="3:9" s="84" customFormat="1" x14ac:dyDescent="0.25">
      <c r="C1121" s="89"/>
      <c r="D1121" s="90"/>
      <c r="G1121" s="89"/>
      <c r="H1121" s="89"/>
      <c r="I1121" s="89"/>
    </row>
    <row r="1122" spans="3:9" s="84" customFormat="1" x14ac:dyDescent="0.25">
      <c r="C1122" s="89"/>
      <c r="D1122" s="90"/>
      <c r="G1122" s="89"/>
      <c r="H1122" s="89"/>
      <c r="I1122" s="89"/>
    </row>
    <row r="1123" spans="3:9" s="84" customFormat="1" x14ac:dyDescent="0.25">
      <c r="C1123" s="89"/>
      <c r="D1123" s="90"/>
      <c r="G1123" s="89"/>
      <c r="H1123" s="89"/>
      <c r="I1123" s="89"/>
    </row>
    <row r="1124" spans="3:9" s="84" customFormat="1" x14ac:dyDescent="0.25">
      <c r="C1124" s="89"/>
      <c r="D1124" s="90"/>
      <c r="G1124" s="89"/>
      <c r="H1124" s="89"/>
      <c r="I1124" s="89"/>
    </row>
    <row r="1125" spans="3:9" s="84" customFormat="1" x14ac:dyDescent="0.25">
      <c r="C1125" s="89"/>
      <c r="D1125" s="90"/>
      <c r="G1125" s="89"/>
      <c r="H1125" s="89"/>
      <c r="I1125" s="89"/>
    </row>
    <row r="1126" spans="3:9" s="84" customFormat="1" x14ac:dyDescent="0.25">
      <c r="C1126" s="89"/>
      <c r="D1126" s="90"/>
      <c r="G1126" s="89"/>
      <c r="H1126" s="89"/>
      <c r="I1126" s="89"/>
    </row>
    <row r="1127" spans="3:9" s="84" customFormat="1" x14ac:dyDescent="0.25">
      <c r="C1127" s="89"/>
      <c r="D1127" s="90"/>
      <c r="G1127" s="89"/>
      <c r="H1127" s="89"/>
      <c r="I1127" s="89"/>
    </row>
    <row r="1128" spans="3:9" s="84" customFormat="1" x14ac:dyDescent="0.25">
      <c r="C1128" s="89"/>
      <c r="D1128" s="90"/>
      <c r="G1128" s="89"/>
      <c r="H1128" s="89"/>
      <c r="I1128" s="89"/>
    </row>
    <row r="1129" spans="3:9" s="84" customFormat="1" x14ac:dyDescent="0.25">
      <c r="C1129" s="89"/>
      <c r="D1129" s="90"/>
      <c r="G1129" s="89"/>
      <c r="H1129" s="89"/>
      <c r="I1129" s="89"/>
    </row>
    <row r="1130" spans="3:9" s="84" customFormat="1" x14ac:dyDescent="0.25">
      <c r="C1130" s="89"/>
      <c r="D1130" s="90"/>
      <c r="G1130" s="89"/>
      <c r="H1130" s="89"/>
      <c r="I1130" s="89"/>
    </row>
    <row r="1131" spans="3:9" s="84" customFormat="1" x14ac:dyDescent="0.25">
      <c r="C1131" s="89"/>
      <c r="D1131" s="90"/>
      <c r="G1131" s="89"/>
      <c r="H1131" s="89"/>
      <c r="I1131" s="89"/>
    </row>
    <row r="1132" spans="3:9" s="84" customFormat="1" x14ac:dyDescent="0.25">
      <c r="C1132" s="89"/>
      <c r="D1132" s="90"/>
      <c r="G1132" s="89"/>
      <c r="H1132" s="89"/>
      <c r="I1132" s="89"/>
    </row>
    <row r="1133" spans="3:9" s="84" customFormat="1" x14ac:dyDescent="0.25">
      <c r="C1133" s="89"/>
      <c r="D1133" s="90"/>
      <c r="G1133" s="89"/>
      <c r="H1133" s="89"/>
      <c r="I1133" s="89"/>
    </row>
    <row r="1134" spans="3:9" s="84" customFormat="1" x14ac:dyDescent="0.25">
      <c r="C1134" s="89"/>
      <c r="D1134" s="90"/>
      <c r="G1134" s="89"/>
      <c r="H1134" s="89"/>
      <c r="I1134" s="89"/>
    </row>
    <row r="1135" spans="3:9" s="84" customFormat="1" x14ac:dyDescent="0.25">
      <c r="C1135" s="89"/>
      <c r="D1135" s="90"/>
      <c r="G1135" s="89"/>
      <c r="H1135" s="89"/>
      <c r="I1135" s="89"/>
    </row>
    <row r="1136" spans="3:9" s="84" customFormat="1" x14ac:dyDescent="0.25">
      <c r="C1136" s="89"/>
      <c r="D1136" s="90"/>
      <c r="G1136" s="89"/>
      <c r="H1136" s="89"/>
      <c r="I1136" s="89"/>
    </row>
    <row r="1137" spans="3:9" s="84" customFormat="1" x14ac:dyDescent="0.25">
      <c r="C1137" s="89"/>
      <c r="D1137" s="90"/>
      <c r="G1137" s="89"/>
      <c r="H1137" s="89"/>
      <c r="I1137" s="89"/>
    </row>
    <row r="1138" spans="3:9" s="84" customFormat="1" x14ac:dyDescent="0.25">
      <c r="C1138" s="89"/>
      <c r="D1138" s="90"/>
      <c r="G1138" s="89"/>
      <c r="H1138" s="89"/>
      <c r="I1138" s="89"/>
    </row>
    <row r="1139" spans="3:9" s="84" customFormat="1" x14ac:dyDescent="0.25">
      <c r="C1139" s="89"/>
      <c r="D1139" s="90"/>
      <c r="G1139" s="89"/>
      <c r="H1139" s="89"/>
      <c r="I1139" s="89"/>
    </row>
    <row r="1140" spans="3:9" s="84" customFormat="1" x14ac:dyDescent="0.25">
      <c r="C1140" s="89"/>
      <c r="D1140" s="90"/>
      <c r="G1140" s="89"/>
      <c r="H1140" s="89"/>
      <c r="I1140" s="89"/>
    </row>
    <row r="1141" spans="3:9" s="84" customFormat="1" x14ac:dyDescent="0.25">
      <c r="C1141" s="89"/>
      <c r="D1141" s="90"/>
      <c r="G1141" s="89"/>
      <c r="H1141" s="89"/>
      <c r="I1141" s="89"/>
    </row>
    <row r="1142" spans="3:9" s="84" customFormat="1" x14ac:dyDescent="0.25">
      <c r="C1142" s="89"/>
      <c r="D1142" s="90"/>
      <c r="G1142" s="89"/>
      <c r="H1142" s="89"/>
      <c r="I1142" s="89"/>
    </row>
    <row r="1143" spans="3:9" s="84" customFormat="1" x14ac:dyDescent="0.25">
      <c r="C1143" s="89"/>
      <c r="D1143" s="90"/>
      <c r="G1143" s="89"/>
      <c r="H1143" s="89"/>
      <c r="I1143" s="89"/>
    </row>
    <row r="1144" spans="3:9" s="84" customFormat="1" x14ac:dyDescent="0.25">
      <c r="C1144" s="89"/>
      <c r="D1144" s="90"/>
      <c r="G1144" s="89"/>
      <c r="H1144" s="89"/>
      <c r="I1144" s="89"/>
    </row>
    <row r="1145" spans="3:9" s="84" customFormat="1" x14ac:dyDescent="0.25">
      <c r="C1145" s="89"/>
      <c r="D1145" s="90"/>
      <c r="G1145" s="89"/>
      <c r="H1145" s="89"/>
      <c r="I1145" s="89"/>
    </row>
    <row r="1146" spans="3:9" s="84" customFormat="1" x14ac:dyDescent="0.25">
      <c r="C1146" s="89"/>
      <c r="D1146" s="90"/>
      <c r="G1146" s="89"/>
      <c r="H1146" s="89"/>
      <c r="I1146" s="89"/>
    </row>
    <row r="1147" spans="3:9" s="84" customFormat="1" x14ac:dyDescent="0.25">
      <c r="C1147" s="89"/>
      <c r="D1147" s="90"/>
      <c r="G1147" s="89"/>
      <c r="H1147" s="89"/>
      <c r="I1147" s="89"/>
    </row>
    <row r="1148" spans="3:9" s="84" customFormat="1" x14ac:dyDescent="0.25">
      <c r="C1148" s="89"/>
      <c r="D1148" s="90"/>
      <c r="G1148" s="89"/>
      <c r="H1148" s="89"/>
      <c r="I1148" s="89"/>
    </row>
    <row r="1149" spans="3:9" s="84" customFormat="1" x14ac:dyDescent="0.25">
      <c r="C1149" s="89"/>
      <c r="D1149" s="90"/>
      <c r="G1149" s="89"/>
      <c r="H1149" s="89"/>
      <c r="I1149" s="89"/>
    </row>
    <row r="1150" spans="3:9" s="84" customFormat="1" x14ac:dyDescent="0.25">
      <c r="C1150" s="89"/>
      <c r="D1150" s="90"/>
      <c r="G1150" s="89"/>
      <c r="H1150" s="89"/>
      <c r="I1150" s="89"/>
    </row>
    <row r="1151" spans="3:9" s="84" customFormat="1" x14ac:dyDescent="0.25">
      <c r="C1151" s="89"/>
      <c r="D1151" s="90"/>
      <c r="G1151" s="89"/>
      <c r="H1151" s="89"/>
      <c r="I1151" s="89"/>
    </row>
    <row r="1152" spans="3:9" s="84" customFormat="1" x14ac:dyDescent="0.25">
      <c r="C1152" s="89"/>
      <c r="D1152" s="90"/>
      <c r="G1152" s="89"/>
      <c r="H1152" s="89"/>
      <c r="I1152" s="89"/>
    </row>
    <row r="1153" spans="3:9" s="84" customFormat="1" x14ac:dyDescent="0.25">
      <c r="C1153" s="89"/>
      <c r="D1153" s="90"/>
      <c r="G1153" s="89"/>
      <c r="H1153" s="89"/>
      <c r="I1153" s="89"/>
    </row>
    <row r="1154" spans="3:9" s="84" customFormat="1" x14ac:dyDescent="0.25">
      <c r="C1154" s="89"/>
      <c r="D1154" s="90"/>
      <c r="G1154" s="89"/>
      <c r="H1154" s="89"/>
      <c r="I1154" s="89"/>
    </row>
    <row r="1155" spans="3:9" s="84" customFormat="1" x14ac:dyDescent="0.25">
      <c r="C1155" s="89"/>
      <c r="D1155" s="90"/>
      <c r="G1155" s="89"/>
      <c r="H1155" s="89"/>
      <c r="I1155" s="89"/>
    </row>
    <row r="1156" spans="3:9" s="84" customFormat="1" x14ac:dyDescent="0.25">
      <c r="C1156" s="89"/>
      <c r="D1156" s="90"/>
      <c r="G1156" s="89"/>
      <c r="H1156" s="89"/>
      <c r="I1156" s="89"/>
    </row>
    <row r="1157" spans="3:9" s="84" customFormat="1" x14ac:dyDescent="0.25">
      <c r="C1157" s="89"/>
      <c r="D1157" s="90"/>
      <c r="G1157" s="89"/>
      <c r="H1157" s="89"/>
      <c r="I1157" s="89"/>
    </row>
    <row r="1158" spans="3:9" s="84" customFormat="1" x14ac:dyDescent="0.25">
      <c r="C1158" s="89"/>
      <c r="D1158" s="90"/>
      <c r="G1158" s="89"/>
      <c r="H1158" s="89"/>
      <c r="I1158" s="89"/>
    </row>
    <row r="1159" spans="3:9" s="84" customFormat="1" x14ac:dyDescent="0.25">
      <c r="C1159" s="89"/>
      <c r="D1159" s="90"/>
      <c r="G1159" s="89"/>
      <c r="H1159" s="89"/>
      <c r="I1159" s="89"/>
    </row>
    <row r="1160" spans="3:9" s="84" customFormat="1" x14ac:dyDescent="0.25">
      <c r="C1160" s="89"/>
      <c r="D1160" s="90"/>
      <c r="G1160" s="89"/>
      <c r="H1160" s="89"/>
      <c r="I1160" s="89"/>
    </row>
    <row r="1161" spans="3:9" s="84" customFormat="1" x14ac:dyDescent="0.25">
      <c r="C1161" s="89"/>
      <c r="D1161" s="90"/>
      <c r="G1161" s="89"/>
      <c r="H1161" s="89"/>
      <c r="I1161" s="89"/>
    </row>
    <row r="1162" spans="3:9" s="84" customFormat="1" x14ac:dyDescent="0.25">
      <c r="C1162" s="89"/>
      <c r="D1162" s="90"/>
      <c r="G1162" s="89"/>
      <c r="H1162" s="89"/>
      <c r="I1162" s="89"/>
    </row>
    <row r="1163" spans="3:9" s="84" customFormat="1" x14ac:dyDescent="0.25">
      <c r="C1163" s="89"/>
      <c r="D1163" s="90"/>
      <c r="G1163" s="89"/>
      <c r="H1163" s="89"/>
      <c r="I1163" s="89"/>
    </row>
    <row r="1164" spans="3:9" s="84" customFormat="1" x14ac:dyDescent="0.25">
      <c r="C1164" s="89"/>
      <c r="D1164" s="90"/>
      <c r="G1164" s="89"/>
      <c r="H1164" s="89"/>
      <c r="I1164" s="89"/>
    </row>
    <row r="1165" spans="3:9" s="84" customFormat="1" x14ac:dyDescent="0.25">
      <c r="C1165" s="89"/>
      <c r="D1165" s="90"/>
      <c r="G1165" s="89"/>
      <c r="H1165" s="89"/>
      <c r="I1165" s="89"/>
    </row>
    <row r="1166" spans="3:9" s="84" customFormat="1" x14ac:dyDescent="0.25">
      <c r="C1166" s="89"/>
      <c r="D1166" s="90"/>
      <c r="G1166" s="89"/>
      <c r="H1166" s="89"/>
      <c r="I1166" s="89"/>
    </row>
    <row r="1167" spans="3:9" s="84" customFormat="1" x14ac:dyDescent="0.25">
      <c r="C1167" s="89"/>
      <c r="D1167" s="90"/>
      <c r="G1167" s="89"/>
      <c r="H1167" s="89"/>
      <c r="I1167" s="89"/>
    </row>
    <row r="1168" spans="3:9" s="84" customFormat="1" x14ac:dyDescent="0.25">
      <c r="C1168" s="89"/>
      <c r="D1168" s="90"/>
      <c r="G1168" s="89"/>
      <c r="H1168" s="89"/>
      <c r="I1168" s="89"/>
    </row>
    <row r="1169" spans="3:9" s="84" customFormat="1" x14ac:dyDescent="0.25">
      <c r="C1169" s="89"/>
      <c r="D1169" s="90"/>
      <c r="G1169" s="89"/>
      <c r="H1169" s="89"/>
      <c r="I1169" s="89"/>
    </row>
    <row r="1170" spans="3:9" s="84" customFormat="1" x14ac:dyDescent="0.25">
      <c r="C1170" s="89"/>
      <c r="D1170" s="90"/>
      <c r="G1170" s="89"/>
      <c r="H1170" s="89"/>
      <c r="I1170" s="89"/>
    </row>
    <row r="1171" spans="3:9" s="84" customFormat="1" x14ac:dyDescent="0.25">
      <c r="C1171" s="89"/>
      <c r="D1171" s="90"/>
      <c r="G1171" s="89"/>
      <c r="H1171" s="89"/>
      <c r="I1171" s="89"/>
    </row>
    <row r="1172" spans="3:9" s="84" customFormat="1" x14ac:dyDescent="0.25">
      <c r="C1172" s="89"/>
      <c r="D1172" s="90"/>
      <c r="G1172" s="89"/>
      <c r="H1172" s="89"/>
      <c r="I1172" s="89"/>
    </row>
    <row r="1173" spans="3:9" s="84" customFormat="1" x14ac:dyDescent="0.25">
      <c r="C1173" s="89"/>
      <c r="D1173" s="90"/>
      <c r="G1173" s="89"/>
      <c r="H1173" s="89"/>
      <c r="I1173" s="89"/>
    </row>
    <row r="1174" spans="3:9" s="84" customFormat="1" x14ac:dyDescent="0.25">
      <c r="C1174" s="89"/>
      <c r="D1174" s="90"/>
      <c r="G1174" s="89"/>
      <c r="H1174" s="89"/>
      <c r="I1174" s="89"/>
    </row>
    <row r="1175" spans="3:9" s="84" customFormat="1" x14ac:dyDescent="0.25">
      <c r="C1175" s="89"/>
      <c r="D1175" s="90"/>
      <c r="G1175" s="89"/>
      <c r="H1175" s="89"/>
      <c r="I1175" s="89"/>
    </row>
    <row r="1176" spans="3:9" s="84" customFormat="1" x14ac:dyDescent="0.25">
      <c r="C1176" s="89"/>
      <c r="D1176" s="90"/>
      <c r="G1176" s="89"/>
      <c r="H1176" s="89"/>
      <c r="I1176" s="89"/>
    </row>
    <row r="1177" spans="3:9" s="84" customFormat="1" x14ac:dyDescent="0.25">
      <c r="C1177" s="89"/>
      <c r="D1177" s="90"/>
      <c r="G1177" s="89"/>
      <c r="H1177" s="89"/>
      <c r="I1177" s="89"/>
    </row>
    <row r="1178" spans="3:9" s="84" customFormat="1" x14ac:dyDescent="0.25">
      <c r="C1178" s="89"/>
      <c r="D1178" s="90"/>
      <c r="G1178" s="89"/>
      <c r="H1178" s="89"/>
      <c r="I1178" s="89"/>
    </row>
    <row r="1179" spans="3:9" s="84" customFormat="1" x14ac:dyDescent="0.25">
      <c r="C1179" s="89"/>
      <c r="D1179" s="90"/>
      <c r="G1179" s="89"/>
      <c r="H1179" s="89"/>
      <c r="I1179" s="89"/>
    </row>
    <row r="1180" spans="3:9" s="84" customFormat="1" x14ac:dyDescent="0.25">
      <c r="C1180" s="89"/>
      <c r="D1180" s="90"/>
      <c r="G1180" s="89"/>
      <c r="H1180" s="89"/>
      <c r="I1180" s="89"/>
    </row>
    <row r="1181" spans="3:9" s="84" customFormat="1" x14ac:dyDescent="0.25">
      <c r="C1181" s="89"/>
      <c r="D1181" s="90"/>
      <c r="G1181" s="89"/>
      <c r="H1181" s="89"/>
      <c r="I1181" s="89"/>
    </row>
    <row r="1182" spans="3:9" s="84" customFormat="1" x14ac:dyDescent="0.25">
      <c r="C1182" s="89"/>
      <c r="D1182" s="90"/>
      <c r="G1182" s="89"/>
      <c r="H1182" s="89"/>
      <c r="I1182" s="89"/>
    </row>
    <row r="1183" spans="3:9" s="84" customFormat="1" x14ac:dyDescent="0.25">
      <c r="C1183" s="89"/>
      <c r="D1183" s="90"/>
      <c r="G1183" s="89"/>
      <c r="H1183" s="89"/>
      <c r="I1183" s="89"/>
    </row>
    <row r="1184" spans="3:9" s="84" customFormat="1" x14ac:dyDescent="0.25">
      <c r="C1184" s="89"/>
      <c r="D1184" s="90"/>
      <c r="G1184" s="89"/>
      <c r="H1184" s="89"/>
      <c r="I1184" s="89"/>
    </row>
    <row r="1185" spans="3:9" s="84" customFormat="1" x14ac:dyDescent="0.25">
      <c r="C1185" s="89"/>
      <c r="D1185" s="90"/>
      <c r="G1185" s="89"/>
      <c r="H1185" s="89"/>
      <c r="I1185" s="89"/>
    </row>
    <row r="1186" spans="3:9" s="84" customFormat="1" x14ac:dyDescent="0.25">
      <c r="C1186" s="89"/>
      <c r="D1186" s="90"/>
      <c r="G1186" s="89"/>
      <c r="H1186" s="89"/>
      <c r="I1186" s="89"/>
    </row>
    <row r="1187" spans="3:9" s="84" customFormat="1" x14ac:dyDescent="0.25">
      <c r="C1187" s="89"/>
      <c r="D1187" s="90"/>
      <c r="G1187" s="89"/>
      <c r="H1187" s="89"/>
      <c r="I1187" s="89"/>
    </row>
    <row r="1188" spans="3:9" s="84" customFormat="1" x14ac:dyDescent="0.25">
      <c r="C1188" s="89"/>
      <c r="D1188" s="90"/>
      <c r="G1188" s="89"/>
      <c r="H1188" s="89"/>
      <c r="I1188" s="89"/>
    </row>
    <row r="1189" spans="3:9" s="84" customFormat="1" x14ac:dyDescent="0.25">
      <c r="C1189" s="89"/>
      <c r="D1189" s="90"/>
      <c r="G1189" s="89"/>
      <c r="H1189" s="89"/>
      <c r="I1189" s="89"/>
    </row>
    <row r="1190" spans="3:9" s="84" customFormat="1" x14ac:dyDescent="0.25">
      <c r="C1190" s="89"/>
      <c r="D1190" s="90"/>
      <c r="G1190" s="89"/>
      <c r="H1190" s="89"/>
      <c r="I1190" s="89"/>
    </row>
    <row r="1191" spans="3:9" s="84" customFormat="1" x14ac:dyDescent="0.25">
      <c r="C1191" s="89"/>
      <c r="D1191" s="90"/>
      <c r="G1191" s="89"/>
      <c r="H1191" s="89"/>
      <c r="I1191" s="89"/>
    </row>
    <row r="1192" spans="3:9" s="84" customFormat="1" x14ac:dyDescent="0.25">
      <c r="C1192" s="89"/>
      <c r="D1192" s="90"/>
      <c r="G1192" s="89"/>
      <c r="H1192" s="89"/>
      <c r="I1192" s="89"/>
    </row>
    <row r="1193" spans="3:9" s="84" customFormat="1" x14ac:dyDescent="0.25">
      <c r="C1193" s="89"/>
      <c r="D1193" s="90"/>
      <c r="G1193" s="89"/>
      <c r="H1193" s="89"/>
      <c r="I1193" s="89"/>
    </row>
    <row r="1194" spans="3:9" s="84" customFormat="1" x14ac:dyDescent="0.25">
      <c r="C1194" s="89"/>
      <c r="D1194" s="90"/>
      <c r="G1194" s="89"/>
      <c r="H1194" s="89"/>
      <c r="I1194" s="89"/>
    </row>
    <row r="1195" spans="3:9" s="84" customFormat="1" x14ac:dyDescent="0.25">
      <c r="C1195" s="89"/>
      <c r="D1195" s="90"/>
      <c r="G1195" s="89"/>
      <c r="H1195" s="89"/>
      <c r="I1195" s="89"/>
    </row>
    <row r="1196" spans="3:9" s="84" customFormat="1" x14ac:dyDescent="0.25">
      <c r="C1196" s="89"/>
      <c r="D1196" s="90"/>
      <c r="G1196" s="89"/>
      <c r="H1196" s="89"/>
      <c r="I1196" s="89"/>
    </row>
    <row r="1197" spans="3:9" s="84" customFormat="1" x14ac:dyDescent="0.25">
      <c r="C1197" s="89"/>
      <c r="D1197" s="90"/>
      <c r="G1197" s="89"/>
      <c r="H1197" s="89"/>
      <c r="I1197" s="89"/>
    </row>
    <row r="1198" spans="3:9" s="84" customFormat="1" x14ac:dyDescent="0.25">
      <c r="C1198" s="89"/>
      <c r="D1198" s="90"/>
      <c r="G1198" s="89"/>
      <c r="H1198" s="89"/>
      <c r="I1198" s="89"/>
    </row>
    <row r="1199" spans="3:9" s="84" customFormat="1" x14ac:dyDescent="0.25">
      <c r="C1199" s="89"/>
      <c r="D1199" s="90"/>
      <c r="G1199" s="89"/>
      <c r="H1199" s="89"/>
      <c r="I1199" s="89"/>
    </row>
    <row r="1200" spans="3:9" s="84" customFormat="1" x14ac:dyDescent="0.25">
      <c r="C1200" s="89"/>
      <c r="D1200" s="90"/>
      <c r="G1200" s="89"/>
      <c r="H1200" s="89"/>
      <c r="I1200" s="89"/>
    </row>
    <row r="1201" spans="3:9" s="84" customFormat="1" x14ac:dyDescent="0.25">
      <c r="C1201" s="89"/>
      <c r="D1201" s="90"/>
      <c r="G1201" s="89"/>
      <c r="H1201" s="89"/>
      <c r="I1201" s="89"/>
    </row>
    <row r="1202" spans="3:9" s="84" customFormat="1" x14ac:dyDescent="0.25">
      <c r="C1202" s="89"/>
      <c r="D1202" s="90"/>
      <c r="G1202" s="89"/>
      <c r="H1202" s="89"/>
      <c r="I1202" s="89"/>
    </row>
    <row r="1203" spans="3:9" s="84" customFormat="1" x14ac:dyDescent="0.25">
      <c r="C1203" s="89"/>
      <c r="D1203" s="90"/>
      <c r="G1203" s="89"/>
      <c r="H1203" s="89"/>
      <c r="I1203" s="89"/>
    </row>
    <row r="1204" spans="3:9" s="84" customFormat="1" x14ac:dyDescent="0.25">
      <c r="C1204" s="89"/>
      <c r="D1204" s="90"/>
      <c r="G1204" s="89"/>
      <c r="H1204" s="89"/>
      <c r="I1204" s="89"/>
    </row>
    <row r="1205" spans="3:9" s="84" customFormat="1" x14ac:dyDescent="0.25">
      <c r="C1205" s="89"/>
      <c r="D1205" s="90"/>
      <c r="G1205" s="89"/>
      <c r="H1205" s="89"/>
      <c r="I1205" s="89"/>
    </row>
    <row r="1206" spans="3:9" s="84" customFormat="1" x14ac:dyDescent="0.25">
      <c r="C1206" s="89"/>
      <c r="D1206" s="90"/>
      <c r="G1206" s="89"/>
      <c r="H1206" s="89"/>
      <c r="I1206" s="89"/>
    </row>
    <row r="1207" spans="3:9" s="84" customFormat="1" x14ac:dyDescent="0.25">
      <c r="C1207" s="89"/>
      <c r="D1207" s="90"/>
      <c r="G1207" s="89"/>
      <c r="H1207" s="89"/>
      <c r="I1207" s="89"/>
    </row>
    <row r="1208" spans="3:9" s="84" customFormat="1" x14ac:dyDescent="0.25">
      <c r="C1208" s="89"/>
      <c r="D1208" s="90"/>
      <c r="G1208" s="89"/>
      <c r="H1208" s="89"/>
      <c r="I1208" s="89"/>
    </row>
    <row r="1209" spans="3:9" s="84" customFormat="1" x14ac:dyDescent="0.25">
      <c r="C1209" s="89"/>
      <c r="D1209" s="90"/>
      <c r="G1209" s="89"/>
      <c r="H1209" s="89"/>
      <c r="I1209" s="89"/>
    </row>
    <row r="1210" spans="3:9" s="84" customFormat="1" x14ac:dyDescent="0.25">
      <c r="C1210" s="89"/>
      <c r="D1210" s="90"/>
      <c r="G1210" s="89"/>
      <c r="H1210" s="89"/>
      <c r="I1210" s="89"/>
    </row>
    <row r="1211" spans="3:9" s="84" customFormat="1" x14ac:dyDescent="0.25">
      <c r="C1211" s="89"/>
      <c r="D1211" s="90"/>
      <c r="G1211" s="89"/>
      <c r="H1211" s="89"/>
      <c r="I1211" s="89"/>
    </row>
    <row r="1212" spans="3:9" s="84" customFormat="1" x14ac:dyDescent="0.25">
      <c r="C1212" s="89"/>
      <c r="D1212" s="90"/>
      <c r="G1212" s="89"/>
      <c r="H1212" s="89"/>
      <c r="I1212" s="89"/>
    </row>
    <row r="1213" spans="3:9" s="84" customFormat="1" x14ac:dyDescent="0.25">
      <c r="C1213" s="89"/>
      <c r="D1213" s="90"/>
      <c r="G1213" s="89"/>
      <c r="H1213" s="89"/>
      <c r="I1213" s="89"/>
    </row>
    <row r="1214" spans="3:9" s="84" customFormat="1" x14ac:dyDescent="0.25">
      <c r="C1214" s="89"/>
      <c r="D1214" s="90"/>
      <c r="G1214" s="89"/>
      <c r="H1214" s="89"/>
      <c r="I1214" s="89"/>
    </row>
    <row r="1215" spans="3:9" s="84" customFormat="1" x14ac:dyDescent="0.25">
      <c r="C1215" s="89"/>
      <c r="D1215" s="90"/>
      <c r="G1215" s="89"/>
      <c r="H1215" s="89"/>
      <c r="I1215" s="89"/>
    </row>
    <row r="1216" spans="3:9" s="84" customFormat="1" x14ac:dyDescent="0.25">
      <c r="C1216" s="89"/>
      <c r="D1216" s="90"/>
      <c r="G1216" s="89"/>
      <c r="H1216" s="89"/>
      <c r="I1216" s="89"/>
    </row>
    <row r="1217" spans="3:9" s="84" customFormat="1" x14ac:dyDescent="0.25">
      <c r="C1217" s="89"/>
      <c r="D1217" s="90"/>
      <c r="G1217" s="89"/>
      <c r="H1217" s="89"/>
      <c r="I1217" s="89"/>
    </row>
    <row r="1218" spans="3:9" s="84" customFormat="1" x14ac:dyDescent="0.25">
      <c r="C1218" s="89"/>
      <c r="D1218" s="90"/>
      <c r="G1218" s="89"/>
      <c r="H1218" s="89"/>
      <c r="I1218" s="89"/>
    </row>
    <row r="1219" spans="3:9" s="84" customFormat="1" x14ac:dyDescent="0.25">
      <c r="C1219" s="89"/>
      <c r="D1219" s="90"/>
      <c r="G1219" s="89"/>
      <c r="H1219" s="89"/>
      <c r="I1219" s="89"/>
    </row>
    <row r="1220" spans="3:9" s="84" customFormat="1" x14ac:dyDescent="0.25">
      <c r="C1220" s="89"/>
      <c r="D1220" s="90"/>
      <c r="G1220" s="89"/>
      <c r="H1220" s="89"/>
      <c r="I1220" s="89"/>
    </row>
    <row r="1221" spans="3:9" s="84" customFormat="1" x14ac:dyDescent="0.25">
      <c r="C1221" s="89"/>
      <c r="D1221" s="90"/>
      <c r="G1221" s="89"/>
      <c r="H1221" s="89"/>
      <c r="I1221" s="89"/>
    </row>
    <row r="1222" spans="3:9" s="84" customFormat="1" x14ac:dyDescent="0.25">
      <c r="C1222" s="89"/>
      <c r="D1222" s="90"/>
      <c r="G1222" s="89"/>
      <c r="H1222" s="89"/>
      <c r="I1222" s="89"/>
    </row>
    <row r="1223" spans="3:9" s="84" customFormat="1" x14ac:dyDescent="0.25">
      <c r="C1223" s="89"/>
      <c r="D1223" s="90"/>
      <c r="G1223" s="89"/>
      <c r="H1223" s="89"/>
      <c r="I1223" s="89"/>
    </row>
    <row r="1224" spans="3:9" s="84" customFormat="1" x14ac:dyDescent="0.25">
      <c r="C1224" s="89"/>
      <c r="D1224" s="90"/>
      <c r="G1224" s="89"/>
      <c r="H1224" s="89"/>
      <c r="I1224" s="89"/>
    </row>
    <row r="1225" spans="3:9" s="84" customFormat="1" x14ac:dyDescent="0.25">
      <c r="C1225" s="89"/>
      <c r="D1225" s="90"/>
      <c r="G1225" s="89"/>
      <c r="H1225" s="89"/>
      <c r="I1225" s="89"/>
    </row>
    <row r="1226" spans="3:9" s="84" customFormat="1" x14ac:dyDescent="0.25">
      <c r="C1226" s="89"/>
      <c r="D1226" s="90"/>
      <c r="G1226" s="89"/>
      <c r="H1226" s="89"/>
      <c r="I1226" s="89"/>
    </row>
    <row r="1227" spans="3:9" s="84" customFormat="1" x14ac:dyDescent="0.25">
      <c r="C1227" s="89"/>
      <c r="D1227" s="90"/>
      <c r="G1227" s="89"/>
      <c r="H1227" s="89"/>
      <c r="I1227" s="89"/>
    </row>
    <row r="1228" spans="3:9" s="84" customFormat="1" x14ac:dyDescent="0.25">
      <c r="C1228" s="89"/>
      <c r="D1228" s="90"/>
      <c r="G1228" s="89"/>
      <c r="H1228" s="89"/>
      <c r="I1228" s="89"/>
    </row>
    <row r="1229" spans="3:9" s="84" customFormat="1" x14ac:dyDescent="0.25">
      <c r="C1229" s="89"/>
      <c r="D1229" s="90"/>
      <c r="G1229" s="89"/>
      <c r="H1229" s="89"/>
      <c r="I1229" s="89"/>
    </row>
    <row r="1230" spans="3:9" s="84" customFormat="1" x14ac:dyDescent="0.25">
      <c r="C1230" s="89"/>
      <c r="D1230" s="90"/>
      <c r="G1230" s="89"/>
      <c r="H1230" s="89"/>
      <c r="I1230" s="89"/>
    </row>
    <row r="1231" spans="3:9" s="84" customFormat="1" x14ac:dyDescent="0.25">
      <c r="C1231" s="89"/>
      <c r="D1231" s="90"/>
      <c r="G1231" s="89"/>
      <c r="H1231" s="89"/>
      <c r="I1231" s="89"/>
    </row>
    <row r="1232" spans="3:9" s="84" customFormat="1" x14ac:dyDescent="0.25">
      <c r="C1232" s="89"/>
      <c r="D1232" s="90"/>
      <c r="G1232" s="89"/>
      <c r="H1232" s="89"/>
      <c r="I1232" s="89"/>
    </row>
    <row r="1233" spans="3:9" s="84" customFormat="1" x14ac:dyDescent="0.25">
      <c r="C1233" s="89"/>
      <c r="D1233" s="90"/>
      <c r="G1233" s="89"/>
      <c r="H1233" s="89"/>
      <c r="I1233" s="89"/>
    </row>
    <row r="1234" spans="3:9" s="84" customFormat="1" x14ac:dyDescent="0.25">
      <c r="C1234" s="89"/>
      <c r="D1234" s="90"/>
      <c r="G1234" s="89"/>
      <c r="H1234" s="89"/>
      <c r="I1234" s="89"/>
    </row>
    <row r="1235" spans="3:9" s="84" customFormat="1" x14ac:dyDescent="0.25">
      <c r="C1235" s="89"/>
      <c r="D1235" s="90"/>
      <c r="G1235" s="89"/>
      <c r="H1235" s="89"/>
      <c r="I1235" s="89"/>
    </row>
    <row r="1236" spans="3:9" s="84" customFormat="1" x14ac:dyDescent="0.25">
      <c r="C1236" s="89"/>
      <c r="D1236" s="90"/>
      <c r="G1236" s="89"/>
      <c r="H1236" s="89"/>
      <c r="I1236" s="89"/>
    </row>
    <row r="1237" spans="3:9" s="84" customFormat="1" x14ac:dyDescent="0.25">
      <c r="C1237" s="89"/>
      <c r="D1237" s="90"/>
      <c r="G1237" s="89"/>
      <c r="H1237" s="89"/>
      <c r="I1237" s="89"/>
    </row>
    <row r="1238" spans="3:9" s="84" customFormat="1" x14ac:dyDescent="0.25">
      <c r="C1238" s="89"/>
      <c r="D1238" s="90"/>
      <c r="G1238" s="89"/>
      <c r="H1238" s="89"/>
      <c r="I1238" s="89"/>
    </row>
    <row r="1239" spans="3:9" s="84" customFormat="1" x14ac:dyDescent="0.25">
      <c r="C1239" s="89"/>
      <c r="D1239" s="90"/>
      <c r="G1239" s="89"/>
      <c r="H1239" s="89"/>
      <c r="I1239" s="89"/>
    </row>
    <row r="1240" spans="3:9" s="84" customFormat="1" x14ac:dyDescent="0.25">
      <c r="C1240" s="89"/>
      <c r="D1240" s="90"/>
      <c r="G1240" s="89"/>
      <c r="H1240" s="89"/>
      <c r="I1240" s="89"/>
    </row>
    <row r="1241" spans="3:9" s="84" customFormat="1" x14ac:dyDescent="0.25">
      <c r="C1241" s="89"/>
      <c r="D1241" s="90"/>
      <c r="G1241" s="89"/>
      <c r="H1241" s="89"/>
      <c r="I1241" s="89"/>
    </row>
    <row r="1242" spans="3:9" s="84" customFormat="1" x14ac:dyDescent="0.25">
      <c r="C1242" s="89"/>
      <c r="D1242" s="90"/>
      <c r="G1242" s="89"/>
      <c r="H1242" s="89"/>
      <c r="I1242" s="89"/>
    </row>
    <row r="1243" spans="3:9" s="84" customFormat="1" x14ac:dyDescent="0.25">
      <c r="C1243" s="89"/>
      <c r="D1243" s="90"/>
      <c r="G1243" s="89"/>
      <c r="H1243" s="89"/>
      <c r="I1243" s="89"/>
    </row>
    <row r="1244" spans="3:9" s="84" customFormat="1" x14ac:dyDescent="0.25">
      <c r="C1244" s="89"/>
      <c r="D1244" s="90"/>
      <c r="G1244" s="89"/>
      <c r="H1244" s="89"/>
      <c r="I1244" s="89"/>
    </row>
    <row r="1245" spans="3:9" s="84" customFormat="1" x14ac:dyDescent="0.25">
      <c r="C1245" s="89"/>
      <c r="D1245" s="90"/>
      <c r="G1245" s="89"/>
      <c r="H1245" s="89"/>
      <c r="I1245" s="89"/>
    </row>
    <row r="1246" spans="3:9" s="84" customFormat="1" x14ac:dyDescent="0.25">
      <c r="C1246" s="89"/>
      <c r="D1246" s="90"/>
      <c r="G1246" s="89"/>
      <c r="H1246" s="89"/>
      <c r="I1246" s="89"/>
    </row>
    <row r="1247" spans="3:9" s="84" customFormat="1" x14ac:dyDescent="0.25">
      <c r="C1247" s="89"/>
      <c r="D1247" s="90"/>
      <c r="G1247" s="89"/>
      <c r="H1247" s="89"/>
      <c r="I1247" s="89"/>
    </row>
    <row r="1248" spans="3:9" s="84" customFormat="1" x14ac:dyDescent="0.25">
      <c r="C1248" s="89"/>
      <c r="D1248" s="90"/>
      <c r="G1248" s="89"/>
      <c r="H1248" s="89"/>
      <c r="I1248" s="89"/>
    </row>
    <row r="1249" spans="3:9" s="84" customFormat="1" x14ac:dyDescent="0.25">
      <c r="C1249" s="89"/>
      <c r="D1249" s="90"/>
      <c r="G1249" s="89"/>
      <c r="H1249" s="89"/>
      <c r="I1249" s="89"/>
    </row>
    <row r="1250" spans="3:9" s="84" customFormat="1" x14ac:dyDescent="0.25">
      <c r="C1250" s="89"/>
      <c r="D1250" s="90"/>
      <c r="G1250" s="89"/>
      <c r="H1250" s="89"/>
      <c r="I1250" s="89"/>
    </row>
    <row r="1251" spans="3:9" s="84" customFormat="1" x14ac:dyDescent="0.25">
      <c r="C1251" s="89"/>
      <c r="D1251" s="90"/>
      <c r="G1251" s="89"/>
      <c r="H1251" s="89"/>
      <c r="I1251" s="89"/>
    </row>
    <row r="1252" spans="3:9" s="84" customFormat="1" x14ac:dyDescent="0.25">
      <c r="C1252" s="89"/>
      <c r="D1252" s="90"/>
      <c r="G1252" s="89"/>
      <c r="H1252" s="89"/>
      <c r="I1252" s="89"/>
    </row>
    <row r="1253" spans="3:9" s="84" customFormat="1" x14ac:dyDescent="0.25">
      <c r="C1253" s="89"/>
      <c r="D1253" s="90"/>
      <c r="G1253" s="89"/>
      <c r="H1253" s="89"/>
      <c r="I1253" s="89"/>
    </row>
    <row r="1254" spans="3:9" s="84" customFormat="1" x14ac:dyDescent="0.25">
      <c r="C1254" s="89"/>
      <c r="D1254" s="90"/>
      <c r="G1254" s="89"/>
      <c r="H1254" s="89"/>
      <c r="I1254" s="89"/>
    </row>
    <row r="1255" spans="3:9" s="84" customFormat="1" x14ac:dyDescent="0.25">
      <c r="C1255" s="89"/>
      <c r="D1255" s="90"/>
      <c r="G1255" s="89"/>
      <c r="H1255" s="89"/>
      <c r="I1255" s="89"/>
    </row>
    <row r="1256" spans="3:9" s="84" customFormat="1" x14ac:dyDescent="0.25">
      <c r="C1256" s="89"/>
      <c r="D1256" s="90"/>
      <c r="G1256" s="89"/>
      <c r="H1256" s="89"/>
      <c r="I1256" s="89"/>
    </row>
    <row r="1257" spans="3:9" s="84" customFormat="1" x14ac:dyDescent="0.25">
      <c r="C1257" s="89"/>
      <c r="D1257" s="90"/>
      <c r="G1257" s="89"/>
      <c r="H1257" s="89"/>
      <c r="I1257" s="89"/>
    </row>
    <row r="1258" spans="3:9" s="84" customFormat="1" x14ac:dyDescent="0.25">
      <c r="C1258" s="89"/>
      <c r="D1258" s="90"/>
      <c r="G1258" s="89"/>
      <c r="H1258" s="89"/>
      <c r="I1258" s="89"/>
    </row>
    <row r="1259" spans="3:9" s="84" customFormat="1" x14ac:dyDescent="0.25">
      <c r="C1259" s="89"/>
      <c r="D1259" s="90"/>
      <c r="G1259" s="89"/>
      <c r="H1259" s="89"/>
      <c r="I1259" s="89"/>
    </row>
    <row r="1260" spans="3:9" s="84" customFormat="1" x14ac:dyDescent="0.25">
      <c r="C1260" s="89"/>
      <c r="D1260" s="90"/>
      <c r="G1260" s="89"/>
      <c r="H1260" s="89"/>
      <c r="I1260" s="89"/>
    </row>
    <row r="1261" spans="3:9" s="84" customFormat="1" x14ac:dyDescent="0.25">
      <c r="C1261" s="89"/>
      <c r="D1261" s="90"/>
      <c r="G1261" s="89"/>
      <c r="H1261" s="89"/>
      <c r="I1261" s="89"/>
    </row>
    <row r="1262" spans="3:9" s="84" customFormat="1" x14ac:dyDescent="0.25">
      <c r="C1262" s="89"/>
      <c r="D1262" s="90"/>
      <c r="G1262" s="89"/>
      <c r="H1262" s="89"/>
      <c r="I1262" s="89"/>
    </row>
    <row r="1263" spans="3:9" s="84" customFormat="1" x14ac:dyDescent="0.25">
      <c r="C1263" s="89"/>
      <c r="D1263" s="90"/>
      <c r="G1263" s="89"/>
      <c r="H1263" s="89"/>
      <c r="I1263" s="89"/>
    </row>
    <row r="1264" spans="3:9" s="84" customFormat="1" x14ac:dyDescent="0.25">
      <c r="C1264" s="89"/>
      <c r="D1264" s="90"/>
      <c r="G1264" s="89"/>
      <c r="H1264" s="89"/>
      <c r="I1264" s="89"/>
    </row>
    <row r="1265" spans="3:9" s="84" customFormat="1" x14ac:dyDescent="0.25">
      <c r="C1265" s="89"/>
      <c r="D1265" s="90"/>
      <c r="G1265" s="89"/>
      <c r="H1265" s="89"/>
      <c r="I1265" s="89"/>
    </row>
    <row r="1266" spans="3:9" s="84" customFormat="1" x14ac:dyDescent="0.25">
      <c r="C1266" s="89"/>
      <c r="D1266" s="90"/>
      <c r="G1266" s="89"/>
      <c r="H1266" s="89"/>
      <c r="I1266" s="89"/>
    </row>
    <row r="1267" spans="3:9" s="84" customFormat="1" x14ac:dyDescent="0.25">
      <c r="C1267" s="89"/>
      <c r="D1267" s="90"/>
      <c r="G1267" s="89"/>
      <c r="H1267" s="89"/>
      <c r="I1267" s="89"/>
    </row>
    <row r="1268" spans="3:9" s="84" customFormat="1" x14ac:dyDescent="0.25">
      <c r="C1268" s="89"/>
      <c r="D1268" s="90"/>
      <c r="G1268" s="89"/>
      <c r="H1268" s="89"/>
      <c r="I1268" s="89"/>
    </row>
    <row r="1269" spans="3:9" s="84" customFormat="1" x14ac:dyDescent="0.25">
      <c r="C1269" s="89"/>
      <c r="D1269" s="90"/>
      <c r="G1269" s="89"/>
      <c r="H1269" s="89"/>
      <c r="I1269" s="89"/>
    </row>
    <row r="1270" spans="3:9" s="84" customFormat="1" x14ac:dyDescent="0.25">
      <c r="C1270" s="89"/>
      <c r="D1270" s="90"/>
      <c r="G1270" s="89"/>
      <c r="H1270" s="89"/>
      <c r="I1270" s="89"/>
    </row>
    <row r="1271" spans="3:9" s="84" customFormat="1" x14ac:dyDescent="0.25">
      <c r="C1271" s="89"/>
      <c r="D1271" s="90"/>
      <c r="G1271" s="89"/>
      <c r="H1271" s="89"/>
      <c r="I1271" s="89"/>
    </row>
    <row r="1272" spans="3:9" s="84" customFormat="1" x14ac:dyDescent="0.25">
      <c r="C1272" s="89"/>
      <c r="D1272" s="90"/>
      <c r="G1272" s="89"/>
      <c r="H1272" s="89"/>
      <c r="I1272" s="89"/>
    </row>
    <row r="1273" spans="3:9" s="84" customFormat="1" x14ac:dyDescent="0.25">
      <c r="C1273" s="89"/>
      <c r="D1273" s="90"/>
      <c r="G1273" s="89"/>
      <c r="H1273" s="89"/>
      <c r="I1273" s="89"/>
    </row>
    <row r="1274" spans="3:9" s="84" customFormat="1" x14ac:dyDescent="0.25">
      <c r="C1274" s="89"/>
      <c r="D1274" s="90"/>
      <c r="G1274" s="89"/>
      <c r="H1274" s="89"/>
      <c r="I1274" s="89"/>
    </row>
    <row r="1275" spans="3:9" s="84" customFormat="1" x14ac:dyDescent="0.25">
      <c r="C1275" s="89"/>
      <c r="D1275" s="90"/>
      <c r="G1275" s="89"/>
      <c r="H1275" s="89"/>
      <c r="I1275" s="89"/>
    </row>
    <row r="1276" spans="3:9" s="84" customFormat="1" x14ac:dyDescent="0.25">
      <c r="C1276" s="89"/>
      <c r="D1276" s="90"/>
      <c r="G1276" s="89"/>
      <c r="H1276" s="89"/>
      <c r="I1276" s="89"/>
    </row>
    <row r="1277" spans="3:9" s="84" customFormat="1" x14ac:dyDescent="0.25">
      <c r="C1277" s="89"/>
      <c r="D1277" s="90"/>
      <c r="G1277" s="89"/>
      <c r="H1277" s="89"/>
      <c r="I1277" s="89"/>
    </row>
    <row r="1278" spans="3:9" s="84" customFormat="1" x14ac:dyDescent="0.25">
      <c r="C1278" s="89"/>
      <c r="D1278" s="90"/>
      <c r="G1278" s="89"/>
      <c r="H1278" s="89"/>
      <c r="I1278" s="89"/>
    </row>
    <row r="1279" spans="3:9" s="84" customFormat="1" x14ac:dyDescent="0.25">
      <c r="C1279" s="89"/>
      <c r="D1279" s="90"/>
      <c r="G1279" s="89"/>
      <c r="H1279" s="89"/>
      <c r="I1279" s="89"/>
    </row>
    <row r="1280" spans="3:9" s="84" customFormat="1" x14ac:dyDescent="0.25">
      <c r="C1280" s="89"/>
      <c r="D1280" s="90"/>
      <c r="G1280" s="89"/>
      <c r="H1280" s="89"/>
      <c r="I1280" s="89"/>
    </row>
    <row r="1281" spans="3:9" s="84" customFormat="1" x14ac:dyDescent="0.25">
      <c r="C1281" s="89"/>
      <c r="D1281" s="90"/>
      <c r="G1281" s="89"/>
      <c r="H1281" s="89"/>
      <c r="I1281" s="89"/>
    </row>
    <row r="1282" spans="3:9" s="84" customFormat="1" x14ac:dyDescent="0.25">
      <c r="C1282" s="89"/>
      <c r="D1282" s="90"/>
      <c r="G1282" s="89"/>
      <c r="H1282" s="89"/>
      <c r="I1282" s="89"/>
    </row>
    <row r="1283" spans="3:9" s="84" customFormat="1" x14ac:dyDescent="0.25">
      <c r="C1283" s="89"/>
      <c r="D1283" s="90"/>
      <c r="G1283" s="89"/>
      <c r="H1283" s="89"/>
      <c r="I1283" s="89"/>
    </row>
    <row r="1284" spans="3:9" s="84" customFormat="1" x14ac:dyDescent="0.25">
      <c r="C1284" s="89"/>
      <c r="D1284" s="90"/>
      <c r="G1284" s="89"/>
      <c r="H1284" s="89"/>
      <c r="I1284" s="89"/>
    </row>
    <row r="1285" spans="3:9" s="84" customFormat="1" x14ac:dyDescent="0.25">
      <c r="C1285" s="89"/>
      <c r="D1285" s="90"/>
      <c r="G1285" s="89"/>
      <c r="H1285" s="89"/>
      <c r="I1285" s="89"/>
    </row>
    <row r="1286" spans="3:9" s="84" customFormat="1" x14ac:dyDescent="0.25">
      <c r="C1286" s="89"/>
      <c r="D1286" s="90"/>
      <c r="G1286" s="89"/>
      <c r="H1286" s="89"/>
      <c r="I1286" s="89"/>
    </row>
    <row r="1287" spans="3:9" s="84" customFormat="1" x14ac:dyDescent="0.25">
      <c r="C1287" s="89"/>
      <c r="D1287" s="90"/>
      <c r="G1287" s="89"/>
      <c r="H1287" s="89"/>
      <c r="I1287" s="89"/>
    </row>
    <row r="1288" spans="3:9" s="84" customFormat="1" x14ac:dyDescent="0.25">
      <c r="C1288" s="89"/>
      <c r="D1288" s="90"/>
      <c r="G1288" s="89"/>
      <c r="H1288" s="89"/>
      <c r="I1288" s="89"/>
    </row>
    <row r="1289" spans="3:9" s="84" customFormat="1" x14ac:dyDescent="0.25">
      <c r="C1289" s="89"/>
      <c r="D1289" s="90"/>
      <c r="G1289" s="89"/>
      <c r="H1289" s="89"/>
      <c r="I1289" s="89"/>
    </row>
    <row r="1290" spans="3:9" s="84" customFormat="1" x14ac:dyDescent="0.25">
      <c r="C1290" s="89"/>
      <c r="D1290" s="90"/>
      <c r="G1290" s="89"/>
      <c r="H1290" s="89"/>
      <c r="I1290" s="89"/>
    </row>
    <row r="1291" spans="3:9" s="84" customFormat="1" x14ac:dyDescent="0.25">
      <c r="C1291" s="89"/>
      <c r="D1291" s="90"/>
      <c r="G1291" s="89"/>
      <c r="H1291" s="89"/>
      <c r="I1291" s="89"/>
    </row>
    <row r="1292" spans="3:9" s="84" customFormat="1" x14ac:dyDescent="0.25">
      <c r="C1292" s="89"/>
      <c r="D1292" s="90"/>
      <c r="G1292" s="89"/>
      <c r="H1292" s="89"/>
      <c r="I1292" s="89"/>
    </row>
    <row r="1293" spans="3:9" s="84" customFormat="1" x14ac:dyDescent="0.25">
      <c r="C1293" s="89"/>
      <c r="D1293" s="90"/>
      <c r="G1293" s="89"/>
      <c r="H1293" s="89"/>
      <c r="I1293" s="89"/>
    </row>
    <row r="1294" spans="3:9" s="84" customFormat="1" x14ac:dyDescent="0.25">
      <c r="C1294" s="89"/>
      <c r="D1294" s="90"/>
      <c r="G1294" s="89"/>
      <c r="H1294" s="89"/>
      <c r="I1294" s="89"/>
    </row>
    <row r="1295" spans="3:9" s="84" customFormat="1" x14ac:dyDescent="0.25">
      <c r="C1295" s="89"/>
      <c r="D1295" s="90"/>
      <c r="G1295" s="89"/>
      <c r="H1295" s="89"/>
      <c r="I1295" s="89"/>
    </row>
    <row r="1296" spans="3:9" s="84" customFormat="1" x14ac:dyDescent="0.25">
      <c r="C1296" s="89"/>
      <c r="D1296" s="90"/>
      <c r="G1296" s="89"/>
      <c r="H1296" s="89"/>
      <c r="I1296" s="89"/>
    </row>
    <row r="1297" spans="3:9" s="84" customFormat="1" x14ac:dyDescent="0.25">
      <c r="C1297" s="89"/>
      <c r="D1297" s="90"/>
      <c r="G1297" s="89"/>
      <c r="H1297" s="89"/>
      <c r="I1297" s="89"/>
    </row>
    <row r="1298" spans="3:9" s="84" customFormat="1" x14ac:dyDescent="0.25">
      <c r="C1298" s="89"/>
      <c r="D1298" s="90"/>
      <c r="G1298" s="89"/>
      <c r="H1298" s="89"/>
      <c r="I1298" s="89"/>
    </row>
    <row r="1299" spans="3:9" s="84" customFormat="1" x14ac:dyDescent="0.25">
      <c r="C1299" s="89"/>
      <c r="D1299" s="90"/>
      <c r="G1299" s="89"/>
      <c r="H1299" s="89"/>
      <c r="I1299" s="89"/>
    </row>
    <row r="1300" spans="3:9" s="84" customFormat="1" x14ac:dyDescent="0.25">
      <c r="C1300" s="89"/>
      <c r="D1300" s="90"/>
      <c r="G1300" s="89"/>
      <c r="H1300" s="89"/>
      <c r="I1300" s="89"/>
    </row>
    <row r="1301" spans="3:9" s="84" customFormat="1" x14ac:dyDescent="0.25">
      <c r="C1301" s="89"/>
      <c r="D1301" s="90"/>
      <c r="G1301" s="89"/>
      <c r="H1301" s="89"/>
      <c r="I1301" s="89"/>
    </row>
    <row r="1302" spans="3:9" s="84" customFormat="1" x14ac:dyDescent="0.25">
      <c r="C1302" s="89"/>
      <c r="D1302" s="90"/>
      <c r="G1302" s="89"/>
      <c r="H1302" s="89"/>
      <c r="I1302" s="89"/>
    </row>
    <row r="1303" spans="3:9" s="84" customFormat="1" x14ac:dyDescent="0.25">
      <c r="C1303" s="89"/>
      <c r="D1303" s="90"/>
      <c r="G1303" s="89"/>
      <c r="H1303" s="89"/>
      <c r="I1303" s="89"/>
    </row>
    <row r="1304" spans="3:9" s="84" customFormat="1" x14ac:dyDescent="0.25">
      <c r="C1304" s="89"/>
      <c r="D1304" s="90"/>
      <c r="G1304" s="89"/>
      <c r="H1304" s="89"/>
      <c r="I1304" s="89"/>
    </row>
    <row r="1305" spans="3:9" s="84" customFormat="1" x14ac:dyDescent="0.25">
      <c r="C1305" s="89"/>
      <c r="D1305" s="90"/>
      <c r="G1305" s="89"/>
      <c r="H1305" s="89"/>
      <c r="I1305" s="89"/>
    </row>
    <row r="1306" spans="3:9" s="84" customFormat="1" x14ac:dyDescent="0.25">
      <c r="C1306" s="89"/>
      <c r="D1306" s="90"/>
      <c r="G1306" s="89"/>
      <c r="H1306" s="89"/>
      <c r="I1306" s="89"/>
    </row>
    <row r="1307" spans="3:9" s="84" customFormat="1" x14ac:dyDescent="0.25">
      <c r="C1307" s="89"/>
      <c r="D1307" s="90"/>
      <c r="G1307" s="89"/>
      <c r="H1307" s="89"/>
      <c r="I1307" s="89"/>
    </row>
    <row r="1308" spans="3:9" s="84" customFormat="1" x14ac:dyDescent="0.25">
      <c r="C1308" s="89"/>
      <c r="D1308" s="90"/>
      <c r="G1308" s="89"/>
      <c r="H1308" s="89"/>
      <c r="I1308" s="89"/>
    </row>
    <row r="1309" spans="3:9" s="84" customFormat="1" x14ac:dyDescent="0.25">
      <c r="C1309" s="89"/>
      <c r="D1309" s="90"/>
      <c r="G1309" s="89"/>
      <c r="H1309" s="89"/>
      <c r="I1309" s="89"/>
    </row>
    <row r="1310" spans="3:9" s="84" customFormat="1" x14ac:dyDescent="0.25">
      <c r="C1310" s="89"/>
      <c r="D1310" s="90"/>
      <c r="G1310" s="89"/>
      <c r="H1310" s="89"/>
      <c r="I1310" s="89"/>
    </row>
    <row r="1311" spans="3:9" s="84" customFormat="1" x14ac:dyDescent="0.25">
      <c r="C1311" s="89"/>
      <c r="D1311" s="90"/>
      <c r="G1311" s="89"/>
      <c r="H1311" s="89"/>
      <c r="I1311" s="89"/>
    </row>
    <row r="1312" spans="3:9" s="84" customFormat="1" x14ac:dyDescent="0.25">
      <c r="C1312" s="89"/>
      <c r="D1312" s="90"/>
      <c r="G1312" s="89"/>
      <c r="H1312" s="89"/>
      <c r="I1312" s="89"/>
    </row>
    <row r="1313" spans="3:9" s="84" customFormat="1" x14ac:dyDescent="0.25">
      <c r="C1313" s="89"/>
      <c r="D1313" s="90"/>
      <c r="G1313" s="89"/>
      <c r="H1313" s="89"/>
      <c r="I1313" s="89"/>
    </row>
    <row r="1314" spans="3:9" s="84" customFormat="1" x14ac:dyDescent="0.25">
      <c r="C1314" s="89"/>
      <c r="D1314" s="90"/>
      <c r="G1314" s="89"/>
      <c r="H1314" s="89"/>
      <c r="I1314" s="89"/>
    </row>
    <row r="1315" spans="3:9" s="84" customFormat="1" x14ac:dyDescent="0.25">
      <c r="C1315" s="89"/>
      <c r="D1315" s="90"/>
      <c r="G1315" s="89"/>
      <c r="H1315" s="89"/>
      <c r="I1315" s="89"/>
    </row>
    <row r="1316" spans="3:9" s="84" customFormat="1" x14ac:dyDescent="0.25">
      <c r="C1316" s="89"/>
      <c r="D1316" s="90"/>
      <c r="G1316" s="89"/>
      <c r="H1316" s="89"/>
      <c r="I1316" s="89"/>
    </row>
    <row r="1317" spans="3:9" s="84" customFormat="1" x14ac:dyDescent="0.25">
      <c r="C1317" s="89"/>
      <c r="D1317" s="90"/>
      <c r="G1317" s="89"/>
      <c r="H1317" s="89"/>
      <c r="I1317" s="89"/>
    </row>
    <row r="1318" spans="3:9" s="84" customFormat="1" x14ac:dyDescent="0.25">
      <c r="C1318" s="89"/>
      <c r="D1318" s="90"/>
      <c r="G1318" s="89"/>
      <c r="H1318" s="89"/>
      <c r="I1318" s="89"/>
    </row>
    <row r="1319" spans="3:9" s="84" customFormat="1" x14ac:dyDescent="0.25">
      <c r="C1319" s="89"/>
      <c r="D1319" s="90"/>
      <c r="G1319" s="89"/>
      <c r="H1319" s="89"/>
      <c r="I1319" s="89"/>
    </row>
    <row r="1320" spans="3:9" s="84" customFormat="1" x14ac:dyDescent="0.25">
      <c r="C1320" s="89"/>
      <c r="D1320" s="90"/>
      <c r="G1320" s="89"/>
      <c r="H1320" s="89"/>
      <c r="I1320" s="89"/>
    </row>
    <row r="1321" spans="3:9" s="84" customFormat="1" x14ac:dyDescent="0.25">
      <c r="C1321" s="89"/>
      <c r="D1321" s="90"/>
      <c r="G1321" s="89"/>
      <c r="H1321" s="89"/>
      <c r="I1321" s="89"/>
    </row>
    <row r="1322" spans="3:9" s="84" customFormat="1" x14ac:dyDescent="0.25">
      <c r="C1322" s="89"/>
      <c r="D1322" s="90"/>
      <c r="G1322" s="89"/>
      <c r="H1322" s="89"/>
      <c r="I1322" s="89"/>
    </row>
    <row r="1323" spans="3:9" s="84" customFormat="1" x14ac:dyDescent="0.25">
      <c r="C1323" s="89"/>
      <c r="D1323" s="90"/>
      <c r="G1323" s="89"/>
      <c r="H1323" s="89"/>
      <c r="I1323" s="89"/>
    </row>
    <row r="1324" spans="3:9" s="84" customFormat="1" x14ac:dyDescent="0.25">
      <c r="C1324" s="89"/>
      <c r="D1324" s="90"/>
      <c r="G1324" s="89"/>
      <c r="H1324" s="89"/>
      <c r="I1324" s="89"/>
    </row>
    <row r="1325" spans="3:9" s="84" customFormat="1" x14ac:dyDescent="0.25">
      <c r="C1325" s="89"/>
      <c r="D1325" s="90"/>
      <c r="G1325" s="89"/>
      <c r="H1325" s="89"/>
      <c r="I1325" s="89"/>
    </row>
    <row r="1326" spans="3:9" s="84" customFormat="1" x14ac:dyDescent="0.25">
      <c r="C1326" s="89"/>
      <c r="D1326" s="90"/>
      <c r="G1326" s="89"/>
      <c r="H1326" s="89"/>
      <c r="I1326" s="89"/>
    </row>
    <row r="1327" spans="3:9" s="84" customFormat="1" x14ac:dyDescent="0.25">
      <c r="C1327" s="89"/>
      <c r="D1327" s="90"/>
      <c r="G1327" s="89"/>
      <c r="H1327" s="89"/>
      <c r="I1327" s="89"/>
    </row>
    <row r="1328" spans="3:9" s="84" customFormat="1" x14ac:dyDescent="0.25">
      <c r="C1328" s="89"/>
      <c r="D1328" s="90"/>
      <c r="G1328" s="89"/>
      <c r="H1328" s="89"/>
      <c r="I1328" s="89"/>
    </row>
    <row r="1329" spans="3:9" s="84" customFormat="1" x14ac:dyDescent="0.25">
      <c r="C1329" s="89"/>
      <c r="D1329" s="90"/>
      <c r="G1329" s="89"/>
      <c r="H1329" s="89"/>
      <c r="I1329" s="89"/>
    </row>
    <row r="1330" spans="3:9" s="84" customFormat="1" x14ac:dyDescent="0.25">
      <c r="C1330" s="89"/>
      <c r="D1330" s="90"/>
      <c r="G1330" s="89"/>
      <c r="H1330" s="89"/>
      <c r="I1330" s="89"/>
    </row>
    <row r="1331" spans="3:9" s="84" customFormat="1" x14ac:dyDescent="0.25">
      <c r="C1331" s="89"/>
      <c r="D1331" s="90"/>
      <c r="G1331" s="89"/>
      <c r="H1331" s="89"/>
      <c r="I1331" s="89"/>
    </row>
    <row r="1332" spans="3:9" s="84" customFormat="1" x14ac:dyDescent="0.25">
      <c r="C1332" s="89"/>
      <c r="D1332" s="90"/>
      <c r="G1332" s="89"/>
      <c r="H1332" s="89"/>
      <c r="I1332" s="89"/>
    </row>
    <row r="1333" spans="3:9" s="84" customFormat="1" x14ac:dyDescent="0.25">
      <c r="C1333" s="89"/>
      <c r="D1333" s="90"/>
      <c r="G1333" s="89"/>
      <c r="H1333" s="89"/>
      <c r="I1333" s="89"/>
    </row>
    <row r="1334" spans="3:9" s="84" customFormat="1" x14ac:dyDescent="0.25">
      <c r="C1334" s="89"/>
      <c r="D1334" s="90"/>
      <c r="G1334" s="89"/>
      <c r="H1334" s="89"/>
      <c r="I1334" s="89"/>
    </row>
    <row r="1335" spans="3:9" s="84" customFormat="1" x14ac:dyDescent="0.25">
      <c r="C1335" s="89"/>
      <c r="D1335" s="90"/>
      <c r="G1335" s="89"/>
      <c r="H1335" s="89"/>
      <c r="I1335" s="89"/>
    </row>
    <row r="1336" spans="3:9" s="84" customFormat="1" x14ac:dyDescent="0.25">
      <c r="C1336" s="89"/>
      <c r="D1336" s="90"/>
      <c r="G1336" s="89"/>
      <c r="H1336" s="89"/>
      <c r="I1336" s="89"/>
    </row>
    <row r="1337" spans="3:9" s="84" customFormat="1" x14ac:dyDescent="0.25">
      <c r="C1337" s="89"/>
      <c r="D1337" s="90"/>
      <c r="G1337" s="89"/>
      <c r="H1337" s="89"/>
      <c r="I1337" s="89"/>
    </row>
    <row r="1338" spans="3:9" s="84" customFormat="1" x14ac:dyDescent="0.25">
      <c r="C1338" s="89"/>
      <c r="D1338" s="90"/>
      <c r="G1338" s="89"/>
      <c r="H1338" s="89"/>
      <c r="I1338" s="89"/>
    </row>
    <row r="1339" spans="3:9" s="84" customFormat="1" x14ac:dyDescent="0.25">
      <c r="C1339" s="89"/>
      <c r="D1339" s="90"/>
      <c r="G1339" s="89"/>
      <c r="H1339" s="89"/>
      <c r="I1339" s="89"/>
    </row>
    <row r="1340" spans="3:9" s="84" customFormat="1" x14ac:dyDescent="0.25">
      <c r="C1340" s="89"/>
      <c r="D1340" s="90"/>
      <c r="G1340" s="89"/>
      <c r="H1340" s="89"/>
      <c r="I1340" s="89"/>
    </row>
    <row r="1341" spans="3:9" s="84" customFormat="1" x14ac:dyDescent="0.25">
      <c r="C1341" s="89"/>
      <c r="D1341" s="90"/>
      <c r="G1341" s="89"/>
      <c r="H1341" s="89"/>
      <c r="I1341" s="89"/>
    </row>
    <row r="1342" spans="3:9" s="84" customFormat="1" x14ac:dyDescent="0.25">
      <c r="C1342" s="89"/>
      <c r="D1342" s="90"/>
      <c r="G1342" s="89"/>
      <c r="H1342" s="89"/>
      <c r="I1342" s="89"/>
    </row>
    <row r="1343" spans="3:9" s="84" customFormat="1" x14ac:dyDescent="0.25">
      <c r="C1343" s="89"/>
      <c r="D1343" s="90"/>
      <c r="G1343" s="89"/>
      <c r="H1343" s="89"/>
      <c r="I1343" s="89"/>
    </row>
    <row r="1344" spans="3:9" s="84" customFormat="1" x14ac:dyDescent="0.25">
      <c r="C1344" s="89"/>
      <c r="D1344" s="90"/>
      <c r="G1344" s="89"/>
      <c r="H1344" s="89"/>
      <c r="I1344" s="89"/>
    </row>
    <row r="1345" spans="3:9" s="84" customFormat="1" x14ac:dyDescent="0.25">
      <c r="C1345" s="89"/>
      <c r="D1345" s="90"/>
      <c r="G1345" s="89"/>
      <c r="H1345" s="89"/>
      <c r="I1345" s="89"/>
    </row>
    <row r="1346" spans="3:9" s="84" customFormat="1" x14ac:dyDescent="0.25">
      <c r="C1346" s="89"/>
      <c r="D1346" s="90"/>
      <c r="G1346" s="89"/>
      <c r="H1346" s="89"/>
      <c r="I1346" s="89"/>
    </row>
    <row r="1347" spans="3:9" s="84" customFormat="1" x14ac:dyDescent="0.25">
      <c r="C1347" s="89"/>
      <c r="D1347" s="90"/>
      <c r="G1347" s="89"/>
      <c r="H1347" s="89"/>
      <c r="I1347" s="89"/>
    </row>
    <row r="1348" spans="3:9" s="84" customFormat="1" x14ac:dyDescent="0.25">
      <c r="C1348" s="89"/>
      <c r="D1348" s="90"/>
      <c r="G1348" s="89"/>
      <c r="H1348" s="89"/>
      <c r="I1348" s="89"/>
    </row>
    <row r="1349" spans="3:9" s="84" customFormat="1" x14ac:dyDescent="0.25">
      <c r="C1349" s="89"/>
      <c r="D1349" s="90"/>
      <c r="G1349" s="89"/>
      <c r="H1349" s="89"/>
      <c r="I1349" s="89"/>
    </row>
    <row r="1350" spans="3:9" s="84" customFormat="1" x14ac:dyDescent="0.25">
      <c r="C1350" s="89"/>
      <c r="D1350" s="90"/>
      <c r="G1350" s="89"/>
      <c r="H1350" s="89"/>
      <c r="I1350" s="89"/>
    </row>
    <row r="1351" spans="3:9" s="84" customFormat="1" x14ac:dyDescent="0.25">
      <c r="C1351" s="89"/>
      <c r="D1351" s="90"/>
      <c r="G1351" s="89"/>
      <c r="H1351" s="89"/>
      <c r="I1351" s="89"/>
    </row>
    <row r="1352" spans="3:9" s="84" customFormat="1" x14ac:dyDescent="0.25">
      <c r="C1352" s="89"/>
      <c r="D1352" s="90"/>
      <c r="G1352" s="89"/>
      <c r="H1352" s="89"/>
      <c r="I1352" s="89"/>
    </row>
    <row r="1353" spans="3:9" s="84" customFormat="1" x14ac:dyDescent="0.25">
      <c r="C1353" s="89"/>
      <c r="D1353" s="90"/>
      <c r="G1353" s="89"/>
      <c r="H1353" s="89"/>
      <c r="I1353" s="89"/>
    </row>
    <row r="1354" spans="3:9" s="84" customFormat="1" x14ac:dyDescent="0.25">
      <c r="C1354" s="89"/>
      <c r="D1354" s="90"/>
      <c r="G1354" s="89"/>
      <c r="H1354" s="89"/>
      <c r="I1354" s="89"/>
    </row>
    <row r="1355" spans="3:9" s="84" customFormat="1" x14ac:dyDescent="0.25">
      <c r="C1355" s="89"/>
      <c r="D1355" s="90"/>
      <c r="G1355" s="89"/>
      <c r="H1355" s="89"/>
      <c r="I1355" s="89"/>
    </row>
    <row r="1356" spans="3:9" s="84" customFormat="1" x14ac:dyDescent="0.25">
      <c r="C1356" s="89"/>
      <c r="D1356" s="90"/>
      <c r="G1356" s="89"/>
      <c r="H1356" s="89"/>
      <c r="I1356" s="89"/>
    </row>
    <row r="1357" spans="3:9" s="84" customFormat="1" x14ac:dyDescent="0.25">
      <c r="C1357" s="89"/>
      <c r="D1357" s="90"/>
      <c r="G1357" s="89"/>
      <c r="H1357" s="89"/>
      <c r="I1357" s="89"/>
    </row>
    <row r="1358" spans="3:9" s="84" customFormat="1" x14ac:dyDescent="0.25">
      <c r="C1358" s="89"/>
      <c r="D1358" s="90"/>
      <c r="G1358" s="89"/>
      <c r="H1358" s="89"/>
      <c r="I1358" s="89"/>
    </row>
    <row r="1359" spans="3:9" s="84" customFormat="1" x14ac:dyDescent="0.25">
      <c r="C1359" s="89"/>
      <c r="D1359" s="90"/>
      <c r="G1359" s="89"/>
      <c r="H1359" s="89"/>
      <c r="I1359" s="89"/>
    </row>
    <row r="1360" spans="3:9" s="84" customFormat="1" x14ac:dyDescent="0.25">
      <c r="C1360" s="89"/>
      <c r="D1360" s="90"/>
      <c r="G1360" s="89"/>
      <c r="H1360" s="89"/>
      <c r="I1360" s="89"/>
    </row>
    <row r="1361" spans="3:9" s="84" customFormat="1" x14ac:dyDescent="0.25">
      <c r="C1361" s="89"/>
      <c r="D1361" s="90"/>
      <c r="G1361" s="89"/>
      <c r="H1361" s="89"/>
      <c r="I1361" s="89"/>
    </row>
    <row r="1362" spans="3:9" s="84" customFormat="1" x14ac:dyDescent="0.25">
      <c r="C1362" s="89"/>
      <c r="D1362" s="90"/>
      <c r="G1362" s="89"/>
      <c r="H1362" s="89"/>
      <c r="I1362" s="89"/>
    </row>
    <row r="1363" spans="3:9" s="84" customFormat="1" x14ac:dyDescent="0.25">
      <c r="C1363" s="89"/>
      <c r="D1363" s="90"/>
      <c r="G1363" s="89"/>
      <c r="H1363" s="89"/>
      <c r="I1363" s="89"/>
    </row>
    <row r="1364" spans="3:9" s="84" customFormat="1" x14ac:dyDescent="0.25">
      <c r="C1364" s="89"/>
      <c r="D1364" s="90"/>
      <c r="G1364" s="89"/>
      <c r="H1364" s="89"/>
      <c r="I1364" s="89"/>
    </row>
    <row r="1365" spans="3:9" s="84" customFormat="1" x14ac:dyDescent="0.25">
      <c r="C1365" s="89"/>
      <c r="D1365" s="90"/>
      <c r="G1365" s="89"/>
      <c r="H1365" s="89"/>
      <c r="I1365" s="89"/>
    </row>
    <row r="1366" spans="3:9" s="84" customFormat="1" x14ac:dyDescent="0.25">
      <c r="C1366" s="89"/>
      <c r="D1366" s="90"/>
      <c r="G1366" s="89"/>
      <c r="H1366" s="89"/>
      <c r="I1366" s="89"/>
    </row>
    <row r="1367" spans="3:9" s="84" customFormat="1" x14ac:dyDescent="0.25">
      <c r="C1367" s="89"/>
      <c r="D1367" s="90"/>
      <c r="G1367" s="89"/>
      <c r="H1367" s="89"/>
      <c r="I1367" s="89"/>
    </row>
    <row r="1368" spans="3:9" s="84" customFormat="1" x14ac:dyDescent="0.25">
      <c r="C1368" s="89"/>
      <c r="D1368" s="90"/>
      <c r="G1368" s="89"/>
      <c r="H1368" s="89"/>
      <c r="I1368" s="89"/>
    </row>
    <row r="1369" spans="3:9" s="84" customFormat="1" x14ac:dyDescent="0.25">
      <c r="C1369" s="89"/>
      <c r="D1369" s="90"/>
      <c r="G1369" s="89"/>
      <c r="H1369" s="89"/>
      <c r="I1369" s="89"/>
    </row>
    <row r="1370" spans="3:9" s="84" customFormat="1" x14ac:dyDescent="0.25">
      <c r="C1370" s="89"/>
      <c r="D1370" s="90"/>
      <c r="G1370" s="89"/>
      <c r="H1370" s="89"/>
      <c r="I1370" s="89"/>
    </row>
    <row r="1371" spans="3:9" s="84" customFormat="1" x14ac:dyDescent="0.25">
      <c r="C1371" s="89"/>
      <c r="D1371" s="90"/>
      <c r="G1371" s="89"/>
      <c r="H1371" s="89"/>
      <c r="I1371" s="89"/>
    </row>
    <row r="1372" spans="3:9" s="84" customFormat="1" x14ac:dyDescent="0.25">
      <c r="C1372" s="89"/>
      <c r="D1372" s="90"/>
      <c r="G1372" s="89"/>
      <c r="H1372" s="89"/>
      <c r="I1372" s="89"/>
    </row>
    <row r="1373" spans="3:9" s="84" customFormat="1" x14ac:dyDescent="0.25">
      <c r="C1373" s="89"/>
      <c r="D1373" s="90"/>
      <c r="G1373" s="89"/>
      <c r="H1373" s="89"/>
      <c r="I1373" s="89"/>
    </row>
    <row r="1374" spans="3:9" s="84" customFormat="1" x14ac:dyDescent="0.25">
      <c r="C1374" s="89"/>
      <c r="D1374" s="90"/>
      <c r="G1374" s="89"/>
      <c r="H1374" s="89"/>
      <c r="I1374" s="89"/>
    </row>
    <row r="1375" spans="3:9" s="84" customFormat="1" x14ac:dyDescent="0.25">
      <c r="C1375" s="89"/>
      <c r="D1375" s="90"/>
      <c r="G1375" s="89"/>
      <c r="H1375" s="89"/>
      <c r="I1375" s="89"/>
    </row>
    <row r="1376" spans="3:9" s="84" customFormat="1" x14ac:dyDescent="0.25">
      <c r="C1376" s="89"/>
      <c r="D1376" s="90"/>
      <c r="G1376" s="89"/>
      <c r="H1376" s="89"/>
      <c r="I1376" s="89"/>
    </row>
    <row r="1377" spans="3:9" s="84" customFormat="1" x14ac:dyDescent="0.25">
      <c r="C1377" s="89"/>
      <c r="D1377" s="90"/>
      <c r="G1377" s="89"/>
      <c r="H1377" s="89"/>
      <c r="I1377" s="89"/>
    </row>
    <row r="1378" spans="3:9" s="84" customFormat="1" x14ac:dyDescent="0.25">
      <c r="C1378" s="89"/>
      <c r="D1378" s="90"/>
      <c r="G1378" s="89"/>
      <c r="H1378" s="89"/>
      <c r="I1378" s="89"/>
    </row>
    <row r="1379" spans="3:9" s="84" customFormat="1" x14ac:dyDescent="0.25">
      <c r="C1379" s="89"/>
      <c r="D1379" s="90"/>
      <c r="G1379" s="89"/>
      <c r="H1379" s="89"/>
      <c r="I1379" s="89"/>
    </row>
    <row r="1380" spans="3:9" s="84" customFormat="1" x14ac:dyDescent="0.25">
      <c r="C1380" s="89"/>
      <c r="D1380" s="90"/>
      <c r="G1380" s="89"/>
      <c r="H1380" s="89"/>
      <c r="I1380" s="89"/>
    </row>
    <row r="1381" spans="3:9" s="84" customFormat="1" x14ac:dyDescent="0.25">
      <c r="C1381" s="89"/>
      <c r="D1381" s="90"/>
      <c r="G1381" s="89"/>
      <c r="H1381" s="89"/>
      <c r="I1381" s="89"/>
    </row>
    <row r="1382" spans="3:9" s="84" customFormat="1" x14ac:dyDescent="0.25">
      <c r="C1382" s="89"/>
      <c r="D1382" s="90"/>
      <c r="G1382" s="89"/>
      <c r="H1382" s="89"/>
      <c r="I1382" s="89"/>
    </row>
    <row r="1383" spans="3:9" s="84" customFormat="1" x14ac:dyDescent="0.25">
      <c r="C1383" s="89"/>
      <c r="D1383" s="90"/>
      <c r="G1383" s="89"/>
      <c r="H1383" s="89"/>
      <c r="I1383" s="89"/>
    </row>
    <row r="1384" spans="3:9" s="84" customFormat="1" x14ac:dyDescent="0.25">
      <c r="C1384" s="89"/>
      <c r="D1384" s="90"/>
      <c r="G1384" s="89"/>
      <c r="H1384" s="89"/>
      <c r="I1384" s="89"/>
    </row>
    <row r="1385" spans="3:9" s="84" customFormat="1" x14ac:dyDescent="0.25">
      <c r="C1385" s="89"/>
      <c r="D1385" s="90"/>
      <c r="G1385" s="89"/>
      <c r="H1385" s="89"/>
      <c r="I1385" s="89"/>
    </row>
    <row r="1386" spans="3:9" s="84" customFormat="1" x14ac:dyDescent="0.25">
      <c r="C1386" s="89"/>
      <c r="D1386" s="90"/>
      <c r="G1386" s="89"/>
      <c r="H1386" s="89"/>
      <c r="I1386" s="89"/>
    </row>
    <row r="1387" spans="3:9" s="84" customFormat="1" x14ac:dyDescent="0.25">
      <c r="C1387" s="89"/>
      <c r="D1387" s="90"/>
      <c r="G1387" s="89"/>
      <c r="H1387" s="89"/>
      <c r="I1387" s="89"/>
    </row>
    <row r="1388" spans="3:9" s="84" customFormat="1" x14ac:dyDescent="0.25">
      <c r="C1388" s="89"/>
      <c r="D1388" s="90"/>
      <c r="G1388" s="89"/>
      <c r="H1388" s="89"/>
      <c r="I1388" s="89"/>
    </row>
    <row r="1389" spans="3:9" s="84" customFormat="1" x14ac:dyDescent="0.25">
      <c r="C1389" s="89"/>
      <c r="D1389" s="90"/>
      <c r="G1389" s="89"/>
      <c r="H1389" s="89"/>
      <c r="I1389" s="89"/>
    </row>
    <row r="1390" spans="3:9" s="84" customFormat="1" x14ac:dyDescent="0.25">
      <c r="C1390" s="89"/>
      <c r="D1390" s="90"/>
      <c r="G1390" s="89"/>
      <c r="H1390" s="89"/>
      <c r="I1390" s="89"/>
    </row>
    <row r="1391" spans="3:9" s="84" customFormat="1" x14ac:dyDescent="0.25">
      <c r="C1391" s="89"/>
      <c r="D1391" s="90"/>
      <c r="G1391" s="89"/>
      <c r="H1391" s="89"/>
      <c r="I1391" s="89"/>
    </row>
    <row r="1392" spans="3:9" s="84" customFormat="1" x14ac:dyDescent="0.25">
      <c r="C1392" s="89"/>
      <c r="D1392" s="90"/>
      <c r="G1392" s="89"/>
      <c r="H1392" s="89"/>
      <c r="I1392" s="89"/>
    </row>
    <row r="1393" spans="3:9" s="84" customFormat="1" x14ac:dyDescent="0.25">
      <c r="C1393" s="89"/>
      <c r="D1393" s="90"/>
      <c r="G1393" s="89"/>
      <c r="H1393" s="89"/>
      <c r="I1393" s="89"/>
    </row>
    <row r="1394" spans="3:9" s="84" customFormat="1" x14ac:dyDescent="0.25">
      <c r="C1394" s="89"/>
      <c r="D1394" s="90"/>
      <c r="G1394" s="89"/>
      <c r="H1394" s="89"/>
      <c r="I1394" s="89"/>
    </row>
    <row r="1395" spans="3:9" s="84" customFormat="1" x14ac:dyDescent="0.25">
      <c r="C1395" s="89"/>
      <c r="D1395" s="90"/>
      <c r="G1395" s="89"/>
      <c r="H1395" s="89"/>
      <c r="I1395" s="89"/>
    </row>
    <row r="1396" spans="3:9" s="84" customFormat="1" x14ac:dyDescent="0.25">
      <c r="C1396" s="89"/>
      <c r="D1396" s="90"/>
      <c r="G1396" s="89"/>
      <c r="H1396" s="89"/>
      <c r="I1396" s="89"/>
    </row>
    <row r="1397" spans="3:9" s="84" customFormat="1" x14ac:dyDescent="0.25">
      <c r="C1397" s="89"/>
      <c r="D1397" s="90"/>
      <c r="G1397" s="89"/>
      <c r="H1397" s="89"/>
      <c r="I1397" s="89"/>
    </row>
    <row r="1398" spans="3:9" s="84" customFormat="1" x14ac:dyDescent="0.25">
      <c r="C1398" s="89"/>
      <c r="D1398" s="90"/>
      <c r="G1398" s="89"/>
      <c r="H1398" s="89"/>
      <c r="I1398" s="89"/>
    </row>
    <row r="1399" spans="3:9" s="84" customFormat="1" x14ac:dyDescent="0.25">
      <c r="C1399" s="89"/>
      <c r="D1399" s="90"/>
      <c r="G1399" s="89"/>
      <c r="H1399" s="89"/>
      <c r="I1399" s="89"/>
    </row>
    <row r="1400" spans="3:9" s="84" customFormat="1" x14ac:dyDescent="0.25">
      <c r="C1400" s="89"/>
      <c r="D1400" s="90"/>
      <c r="G1400" s="89"/>
      <c r="H1400" s="89"/>
      <c r="I1400" s="89"/>
    </row>
    <row r="1401" spans="3:9" s="84" customFormat="1" x14ac:dyDescent="0.25">
      <c r="C1401" s="89"/>
      <c r="D1401" s="90"/>
      <c r="G1401" s="89"/>
      <c r="H1401" s="89"/>
      <c r="I1401" s="89"/>
    </row>
    <row r="1402" spans="3:9" s="84" customFormat="1" x14ac:dyDescent="0.25">
      <c r="C1402" s="89"/>
      <c r="D1402" s="90"/>
      <c r="G1402" s="89"/>
      <c r="H1402" s="89"/>
      <c r="I1402" s="89"/>
    </row>
    <row r="1403" spans="3:9" s="84" customFormat="1" x14ac:dyDescent="0.25">
      <c r="C1403" s="89"/>
      <c r="D1403" s="90"/>
      <c r="G1403" s="89"/>
      <c r="H1403" s="89"/>
      <c r="I1403" s="89"/>
    </row>
    <row r="1404" spans="3:9" s="84" customFormat="1" x14ac:dyDescent="0.25">
      <c r="C1404" s="89"/>
      <c r="D1404" s="90"/>
      <c r="G1404" s="89"/>
      <c r="H1404" s="89"/>
      <c r="I1404" s="89"/>
    </row>
    <row r="1405" spans="3:9" s="84" customFormat="1" x14ac:dyDescent="0.25">
      <c r="C1405" s="89"/>
      <c r="D1405" s="90"/>
      <c r="G1405" s="89"/>
      <c r="H1405" s="89"/>
      <c r="I1405" s="89"/>
    </row>
    <row r="1406" spans="3:9" s="84" customFormat="1" x14ac:dyDescent="0.25">
      <c r="C1406" s="89"/>
      <c r="D1406" s="90"/>
      <c r="G1406" s="89"/>
      <c r="H1406" s="89"/>
      <c r="I1406" s="89"/>
    </row>
    <row r="1407" spans="3:9" s="84" customFormat="1" x14ac:dyDescent="0.25">
      <c r="C1407" s="89"/>
      <c r="D1407" s="90"/>
      <c r="G1407" s="89"/>
      <c r="H1407" s="89"/>
      <c r="I1407" s="89"/>
    </row>
    <row r="1408" spans="3:9" s="84" customFormat="1" x14ac:dyDescent="0.25">
      <c r="C1408" s="89"/>
      <c r="D1408" s="90"/>
      <c r="G1408" s="89"/>
      <c r="H1408" s="89"/>
      <c r="I1408" s="89"/>
    </row>
    <row r="1409" spans="3:9" s="84" customFormat="1" x14ac:dyDescent="0.25">
      <c r="C1409" s="89"/>
      <c r="D1409" s="90"/>
      <c r="G1409" s="89"/>
      <c r="H1409" s="89"/>
      <c r="I1409" s="89"/>
    </row>
    <row r="1410" spans="3:9" s="84" customFormat="1" x14ac:dyDescent="0.25">
      <c r="C1410" s="89"/>
      <c r="D1410" s="90"/>
      <c r="G1410" s="89"/>
      <c r="H1410" s="89"/>
      <c r="I1410" s="89"/>
    </row>
    <row r="1411" spans="3:9" s="84" customFormat="1" x14ac:dyDescent="0.25">
      <c r="C1411" s="89"/>
      <c r="D1411" s="90"/>
      <c r="G1411" s="89"/>
      <c r="H1411" s="89"/>
      <c r="I1411" s="89"/>
    </row>
    <row r="1412" spans="3:9" s="84" customFormat="1" x14ac:dyDescent="0.25">
      <c r="C1412" s="89"/>
      <c r="D1412" s="90"/>
      <c r="G1412" s="89"/>
      <c r="H1412" s="89"/>
      <c r="I1412" s="89"/>
    </row>
    <row r="1413" spans="3:9" s="84" customFormat="1" x14ac:dyDescent="0.25">
      <c r="C1413" s="89"/>
      <c r="D1413" s="90"/>
      <c r="G1413" s="89"/>
      <c r="H1413" s="89"/>
      <c r="I1413" s="89"/>
    </row>
    <row r="1414" spans="3:9" s="84" customFormat="1" x14ac:dyDescent="0.25">
      <c r="C1414" s="89"/>
      <c r="D1414" s="90"/>
      <c r="G1414" s="89"/>
      <c r="H1414" s="89"/>
      <c r="I1414" s="89"/>
    </row>
    <row r="1415" spans="3:9" s="84" customFormat="1" x14ac:dyDescent="0.25">
      <c r="C1415" s="89"/>
      <c r="D1415" s="90"/>
      <c r="G1415" s="89"/>
      <c r="H1415" s="89"/>
      <c r="I1415" s="89"/>
    </row>
    <row r="1416" spans="3:9" s="84" customFormat="1" x14ac:dyDescent="0.25">
      <c r="C1416" s="89"/>
      <c r="D1416" s="90"/>
      <c r="G1416" s="89"/>
      <c r="H1416" s="89"/>
      <c r="I1416" s="89"/>
    </row>
    <row r="1417" spans="3:9" s="84" customFormat="1" x14ac:dyDescent="0.25">
      <c r="C1417" s="89"/>
      <c r="D1417" s="90"/>
      <c r="G1417" s="89"/>
      <c r="H1417" s="89"/>
      <c r="I1417" s="89"/>
    </row>
    <row r="1418" spans="3:9" s="84" customFormat="1" x14ac:dyDescent="0.25">
      <c r="C1418" s="89"/>
      <c r="D1418" s="90"/>
      <c r="G1418" s="89"/>
      <c r="H1418" s="89"/>
      <c r="I1418" s="89"/>
    </row>
    <row r="1419" spans="3:9" s="84" customFormat="1" x14ac:dyDescent="0.25">
      <c r="C1419" s="89"/>
      <c r="D1419" s="90"/>
      <c r="G1419" s="89"/>
      <c r="H1419" s="89"/>
      <c r="I1419" s="89"/>
    </row>
    <row r="1420" spans="3:9" s="84" customFormat="1" x14ac:dyDescent="0.25">
      <c r="C1420" s="89"/>
      <c r="D1420" s="90"/>
      <c r="G1420" s="89"/>
      <c r="H1420" s="89"/>
      <c r="I1420" s="89"/>
    </row>
    <row r="1421" spans="3:9" s="84" customFormat="1" x14ac:dyDescent="0.25">
      <c r="C1421" s="89"/>
      <c r="D1421" s="90"/>
      <c r="G1421" s="89"/>
      <c r="H1421" s="89"/>
      <c r="I1421" s="89"/>
    </row>
    <row r="1422" spans="3:9" s="84" customFormat="1" x14ac:dyDescent="0.25">
      <c r="C1422" s="89"/>
      <c r="D1422" s="90"/>
      <c r="G1422" s="89"/>
      <c r="H1422" s="89"/>
      <c r="I1422" s="89"/>
    </row>
    <row r="1423" spans="3:9" s="84" customFormat="1" x14ac:dyDescent="0.25">
      <c r="C1423" s="89"/>
      <c r="D1423" s="90"/>
      <c r="G1423" s="89"/>
      <c r="H1423" s="89"/>
      <c r="I1423" s="89"/>
    </row>
    <row r="1424" spans="3:9" s="84" customFormat="1" x14ac:dyDescent="0.25">
      <c r="C1424" s="89"/>
      <c r="D1424" s="90"/>
      <c r="G1424" s="89"/>
      <c r="H1424" s="89"/>
      <c r="I1424" s="89"/>
    </row>
    <row r="1425" spans="3:9" s="84" customFormat="1" x14ac:dyDescent="0.25">
      <c r="C1425" s="89"/>
      <c r="D1425" s="90"/>
      <c r="G1425" s="89"/>
      <c r="H1425" s="89"/>
      <c r="I1425" s="89"/>
    </row>
    <row r="1426" spans="3:9" s="84" customFormat="1" x14ac:dyDescent="0.25">
      <c r="C1426" s="89"/>
      <c r="D1426" s="90"/>
      <c r="G1426" s="89"/>
      <c r="H1426" s="89"/>
      <c r="I1426" s="89"/>
    </row>
    <row r="1427" spans="3:9" s="84" customFormat="1" x14ac:dyDescent="0.25">
      <c r="C1427" s="89"/>
      <c r="D1427" s="90"/>
      <c r="G1427" s="89"/>
      <c r="H1427" s="89"/>
      <c r="I1427" s="89"/>
    </row>
    <row r="1428" spans="3:9" s="84" customFormat="1" x14ac:dyDescent="0.25">
      <c r="C1428" s="89"/>
      <c r="D1428" s="90"/>
      <c r="G1428" s="89"/>
      <c r="H1428" s="89"/>
      <c r="I1428" s="89"/>
    </row>
    <row r="1429" spans="3:9" s="84" customFormat="1" x14ac:dyDescent="0.25">
      <c r="C1429" s="89"/>
      <c r="D1429" s="90"/>
      <c r="G1429" s="89"/>
      <c r="H1429" s="89"/>
      <c r="I1429" s="89"/>
    </row>
    <row r="1430" spans="3:9" s="84" customFormat="1" x14ac:dyDescent="0.25">
      <c r="C1430" s="89"/>
      <c r="D1430" s="90"/>
      <c r="G1430" s="89"/>
      <c r="H1430" s="89"/>
      <c r="I1430" s="89"/>
    </row>
    <row r="1431" spans="3:9" s="84" customFormat="1" x14ac:dyDescent="0.25">
      <c r="C1431" s="89"/>
      <c r="D1431" s="90"/>
      <c r="G1431" s="89"/>
      <c r="H1431" s="89"/>
      <c r="I1431" s="89"/>
    </row>
    <row r="1432" spans="3:9" s="84" customFormat="1" x14ac:dyDescent="0.25">
      <c r="C1432" s="89"/>
      <c r="D1432" s="90"/>
      <c r="G1432" s="89"/>
      <c r="H1432" s="89"/>
      <c r="I1432" s="89"/>
    </row>
    <row r="1433" spans="3:9" s="84" customFormat="1" x14ac:dyDescent="0.25">
      <c r="C1433" s="89"/>
      <c r="D1433" s="90"/>
      <c r="G1433" s="89"/>
      <c r="H1433" s="89"/>
      <c r="I1433" s="89"/>
    </row>
    <row r="1434" spans="3:9" s="84" customFormat="1" x14ac:dyDescent="0.25">
      <c r="C1434" s="89"/>
      <c r="D1434" s="90"/>
      <c r="G1434" s="89"/>
      <c r="H1434" s="89"/>
      <c r="I1434" s="89"/>
    </row>
    <row r="1435" spans="3:9" s="84" customFormat="1" x14ac:dyDescent="0.25">
      <c r="C1435" s="89"/>
      <c r="D1435" s="90"/>
      <c r="G1435" s="89"/>
      <c r="H1435" s="89"/>
      <c r="I1435" s="89"/>
    </row>
    <row r="1436" spans="3:9" s="84" customFormat="1" x14ac:dyDescent="0.25">
      <c r="C1436" s="89"/>
      <c r="D1436" s="90"/>
      <c r="G1436" s="89"/>
      <c r="H1436" s="89"/>
      <c r="I1436" s="89"/>
    </row>
    <row r="1437" spans="3:9" s="84" customFormat="1" x14ac:dyDescent="0.25">
      <c r="C1437" s="89"/>
      <c r="D1437" s="90"/>
      <c r="G1437" s="89"/>
      <c r="H1437" s="89"/>
      <c r="I1437" s="89"/>
    </row>
    <row r="1438" spans="3:9" s="84" customFormat="1" x14ac:dyDescent="0.25">
      <c r="C1438" s="89"/>
      <c r="D1438" s="90"/>
      <c r="G1438" s="89"/>
      <c r="H1438" s="89"/>
      <c r="I1438" s="89"/>
    </row>
    <row r="1439" spans="3:9" s="84" customFormat="1" x14ac:dyDescent="0.25">
      <c r="C1439" s="89"/>
      <c r="D1439" s="90"/>
      <c r="G1439" s="89"/>
      <c r="H1439" s="89"/>
      <c r="I1439" s="89"/>
    </row>
    <row r="1440" spans="3:9" s="84" customFormat="1" x14ac:dyDescent="0.25">
      <c r="C1440" s="89"/>
      <c r="D1440" s="90"/>
      <c r="G1440" s="89"/>
      <c r="H1440" s="89"/>
      <c r="I1440" s="89"/>
    </row>
    <row r="1441" spans="3:9" s="84" customFormat="1" x14ac:dyDescent="0.25">
      <c r="C1441" s="89"/>
      <c r="D1441" s="90"/>
      <c r="G1441" s="89"/>
      <c r="H1441" s="89"/>
      <c r="I1441" s="89"/>
    </row>
    <row r="1442" spans="3:9" s="84" customFormat="1" x14ac:dyDescent="0.25">
      <c r="C1442" s="89"/>
      <c r="D1442" s="90"/>
      <c r="G1442" s="89"/>
      <c r="H1442" s="89"/>
      <c r="I1442" s="89"/>
    </row>
    <row r="1443" spans="3:9" s="84" customFormat="1" x14ac:dyDescent="0.25">
      <c r="C1443" s="89"/>
      <c r="D1443" s="90"/>
      <c r="G1443" s="89"/>
      <c r="H1443" s="89"/>
      <c r="I1443" s="89"/>
    </row>
    <row r="1444" spans="3:9" s="84" customFormat="1" x14ac:dyDescent="0.25">
      <c r="C1444" s="89"/>
      <c r="D1444" s="90"/>
      <c r="G1444" s="89"/>
      <c r="H1444" s="89"/>
      <c r="I1444" s="89"/>
    </row>
    <row r="1445" spans="3:9" s="84" customFormat="1" x14ac:dyDescent="0.25">
      <c r="C1445" s="89"/>
      <c r="D1445" s="90"/>
      <c r="G1445" s="89"/>
      <c r="H1445" s="89"/>
      <c r="I1445" s="89"/>
    </row>
    <row r="1446" spans="3:9" s="84" customFormat="1" x14ac:dyDescent="0.25">
      <c r="C1446" s="89"/>
      <c r="D1446" s="90"/>
      <c r="G1446" s="89"/>
      <c r="H1446" s="89"/>
      <c r="I1446" s="89"/>
    </row>
    <row r="1447" spans="3:9" s="84" customFormat="1" x14ac:dyDescent="0.25">
      <c r="C1447" s="89"/>
      <c r="D1447" s="90"/>
      <c r="G1447" s="89"/>
      <c r="H1447" s="89"/>
      <c r="I1447" s="89"/>
    </row>
    <row r="1448" spans="3:9" s="84" customFormat="1" x14ac:dyDescent="0.25">
      <c r="C1448" s="89"/>
      <c r="D1448" s="90"/>
      <c r="G1448" s="89"/>
      <c r="H1448" s="89"/>
      <c r="I1448" s="89"/>
    </row>
    <row r="1449" spans="3:9" s="84" customFormat="1" x14ac:dyDescent="0.25">
      <c r="C1449" s="89"/>
      <c r="D1449" s="90"/>
      <c r="G1449" s="89"/>
      <c r="H1449" s="89"/>
      <c r="I1449" s="89"/>
    </row>
    <row r="1450" spans="3:9" s="84" customFormat="1" x14ac:dyDescent="0.25">
      <c r="C1450" s="89"/>
      <c r="D1450" s="90"/>
      <c r="G1450" s="89"/>
      <c r="H1450" s="89"/>
      <c r="I1450" s="89"/>
    </row>
    <row r="1451" spans="3:9" s="84" customFormat="1" x14ac:dyDescent="0.25">
      <c r="C1451" s="89"/>
      <c r="D1451" s="90"/>
      <c r="G1451" s="89"/>
      <c r="H1451" s="89"/>
      <c r="I1451" s="89"/>
    </row>
    <row r="1452" spans="3:9" s="84" customFormat="1" x14ac:dyDescent="0.25">
      <c r="C1452" s="89"/>
      <c r="D1452" s="90"/>
      <c r="G1452" s="89"/>
      <c r="H1452" s="89"/>
      <c r="I1452" s="89"/>
    </row>
    <row r="1453" spans="3:9" s="84" customFormat="1" x14ac:dyDescent="0.25">
      <c r="C1453" s="89"/>
      <c r="D1453" s="90"/>
      <c r="G1453" s="89"/>
      <c r="H1453" s="89"/>
      <c r="I1453" s="89"/>
    </row>
    <row r="1454" spans="3:9" s="84" customFormat="1" x14ac:dyDescent="0.25">
      <c r="C1454" s="89"/>
      <c r="D1454" s="90"/>
      <c r="G1454" s="89"/>
      <c r="H1454" s="89"/>
      <c r="I1454" s="89"/>
    </row>
    <row r="1455" spans="3:9" s="84" customFormat="1" x14ac:dyDescent="0.25">
      <c r="C1455" s="89"/>
      <c r="D1455" s="90"/>
      <c r="G1455" s="89"/>
      <c r="H1455" s="89"/>
      <c r="I1455" s="89"/>
    </row>
    <row r="1456" spans="3:9" s="84" customFormat="1" x14ac:dyDescent="0.25">
      <c r="C1456" s="89"/>
      <c r="D1456" s="90"/>
      <c r="G1456" s="89"/>
      <c r="H1456" s="89"/>
      <c r="I1456" s="89"/>
    </row>
    <row r="1457" spans="3:9" s="84" customFormat="1" x14ac:dyDescent="0.25">
      <c r="C1457" s="89"/>
      <c r="D1457" s="90"/>
      <c r="G1457" s="89"/>
      <c r="H1457" s="89"/>
      <c r="I1457" s="89"/>
    </row>
    <row r="1458" spans="3:9" s="84" customFormat="1" x14ac:dyDescent="0.25">
      <c r="C1458" s="89"/>
      <c r="D1458" s="90"/>
      <c r="G1458" s="89"/>
      <c r="H1458" s="89"/>
      <c r="I1458" s="89"/>
    </row>
    <row r="1459" spans="3:9" s="84" customFormat="1" x14ac:dyDescent="0.25">
      <c r="C1459" s="89"/>
      <c r="D1459" s="90"/>
      <c r="G1459" s="89"/>
      <c r="H1459" s="89"/>
      <c r="I1459" s="89"/>
    </row>
    <row r="1460" spans="3:9" s="84" customFormat="1" x14ac:dyDescent="0.25">
      <c r="C1460" s="89"/>
      <c r="D1460" s="90"/>
      <c r="G1460" s="89"/>
      <c r="H1460" s="89"/>
      <c r="I1460" s="89"/>
    </row>
    <row r="1461" spans="3:9" s="84" customFormat="1" x14ac:dyDescent="0.25">
      <c r="C1461" s="89"/>
      <c r="D1461" s="90"/>
      <c r="G1461" s="89"/>
      <c r="H1461" s="89"/>
      <c r="I1461" s="89"/>
    </row>
    <row r="1462" spans="3:9" s="84" customFormat="1" x14ac:dyDescent="0.25">
      <c r="C1462" s="89"/>
      <c r="D1462" s="90"/>
      <c r="G1462" s="89"/>
      <c r="H1462" s="89"/>
      <c r="I1462" s="89"/>
    </row>
    <row r="1463" spans="3:9" s="84" customFormat="1" x14ac:dyDescent="0.25">
      <c r="C1463" s="89"/>
      <c r="D1463" s="90"/>
      <c r="G1463" s="89"/>
      <c r="H1463" s="89"/>
      <c r="I1463" s="89"/>
    </row>
    <row r="1464" spans="3:9" s="84" customFormat="1" x14ac:dyDescent="0.25">
      <c r="C1464" s="89"/>
      <c r="D1464" s="90"/>
      <c r="G1464" s="89"/>
      <c r="H1464" s="89"/>
      <c r="I1464" s="89"/>
    </row>
    <row r="1465" spans="3:9" s="84" customFormat="1" x14ac:dyDescent="0.25">
      <c r="C1465" s="89"/>
      <c r="D1465" s="90"/>
      <c r="G1465" s="89"/>
      <c r="H1465" s="89"/>
      <c r="I1465" s="89"/>
    </row>
    <row r="1466" spans="3:9" s="84" customFormat="1" x14ac:dyDescent="0.25">
      <c r="C1466" s="89"/>
      <c r="D1466" s="90"/>
      <c r="G1466" s="89"/>
      <c r="H1466" s="89"/>
      <c r="I1466" s="89"/>
    </row>
    <row r="1467" spans="3:9" s="84" customFormat="1" x14ac:dyDescent="0.25">
      <c r="C1467" s="89"/>
      <c r="D1467" s="90"/>
      <c r="G1467" s="89"/>
      <c r="H1467" s="89"/>
      <c r="I1467" s="89"/>
    </row>
    <row r="1468" spans="3:9" s="84" customFormat="1" x14ac:dyDescent="0.25">
      <c r="C1468" s="89"/>
      <c r="D1468" s="90"/>
      <c r="G1468" s="89"/>
      <c r="H1468" s="89"/>
      <c r="I1468" s="89"/>
    </row>
    <row r="1469" spans="3:9" s="84" customFormat="1" x14ac:dyDescent="0.25">
      <c r="C1469" s="89"/>
      <c r="D1469" s="90"/>
      <c r="G1469" s="89"/>
      <c r="H1469" s="89"/>
      <c r="I1469" s="89"/>
    </row>
    <row r="1470" spans="3:9" s="84" customFormat="1" x14ac:dyDescent="0.25">
      <c r="C1470" s="89"/>
      <c r="D1470" s="90"/>
      <c r="G1470" s="89"/>
      <c r="H1470" s="89"/>
      <c r="I1470" s="89"/>
    </row>
    <row r="1471" spans="3:9" s="84" customFormat="1" x14ac:dyDescent="0.25">
      <c r="C1471" s="89"/>
      <c r="D1471" s="90"/>
      <c r="G1471" s="89"/>
      <c r="H1471" s="89"/>
      <c r="I1471" s="89"/>
    </row>
    <row r="1472" spans="3:9" s="84" customFormat="1" x14ac:dyDescent="0.25">
      <c r="C1472" s="89"/>
      <c r="D1472" s="90"/>
      <c r="G1472" s="89"/>
      <c r="H1472" s="89"/>
      <c r="I1472" s="89"/>
    </row>
    <row r="1473" spans="3:9" s="84" customFormat="1" x14ac:dyDescent="0.25">
      <c r="C1473" s="89"/>
      <c r="D1473" s="90"/>
      <c r="G1473" s="89"/>
      <c r="H1473" s="89"/>
      <c r="I1473" s="89"/>
    </row>
    <row r="1474" spans="3:9" s="84" customFormat="1" x14ac:dyDescent="0.25">
      <c r="C1474" s="89"/>
      <c r="D1474" s="90"/>
      <c r="G1474" s="89"/>
      <c r="H1474" s="89"/>
      <c r="I1474" s="89"/>
    </row>
    <row r="1475" spans="3:9" s="84" customFormat="1" x14ac:dyDescent="0.25">
      <c r="C1475" s="89"/>
      <c r="D1475" s="90"/>
      <c r="G1475" s="89"/>
      <c r="H1475" s="89"/>
      <c r="I1475" s="89"/>
    </row>
    <row r="1476" spans="3:9" s="84" customFormat="1" x14ac:dyDescent="0.25">
      <c r="C1476" s="89"/>
      <c r="D1476" s="90"/>
      <c r="G1476" s="89"/>
      <c r="H1476" s="89"/>
      <c r="I1476" s="89"/>
    </row>
    <row r="1477" spans="3:9" s="84" customFormat="1" x14ac:dyDescent="0.25">
      <c r="C1477" s="89"/>
      <c r="D1477" s="90"/>
      <c r="G1477" s="89"/>
      <c r="H1477" s="89"/>
      <c r="I1477" s="89"/>
    </row>
    <row r="1478" spans="3:9" s="84" customFormat="1" x14ac:dyDescent="0.25">
      <c r="C1478" s="89"/>
      <c r="D1478" s="90"/>
      <c r="G1478" s="89"/>
      <c r="H1478" s="89"/>
      <c r="I1478" s="89"/>
    </row>
    <row r="1479" spans="3:9" s="84" customFormat="1" x14ac:dyDescent="0.25">
      <c r="C1479" s="89"/>
      <c r="D1479" s="90"/>
      <c r="G1479" s="89"/>
      <c r="H1479" s="89"/>
      <c r="I1479" s="89"/>
    </row>
    <row r="1480" spans="3:9" s="84" customFormat="1" x14ac:dyDescent="0.25">
      <c r="C1480" s="89"/>
      <c r="D1480" s="90"/>
      <c r="G1480" s="89"/>
      <c r="H1480" s="89"/>
      <c r="I1480" s="89"/>
    </row>
    <row r="1481" spans="3:9" s="84" customFormat="1" x14ac:dyDescent="0.25">
      <c r="C1481" s="89"/>
      <c r="D1481" s="90"/>
      <c r="G1481" s="89"/>
      <c r="H1481" s="89"/>
      <c r="I1481" s="89"/>
    </row>
    <row r="1482" spans="3:9" s="84" customFormat="1" x14ac:dyDescent="0.25">
      <c r="C1482" s="89"/>
      <c r="D1482" s="90"/>
      <c r="G1482" s="89"/>
      <c r="H1482" s="89"/>
      <c r="I1482" s="89"/>
    </row>
    <row r="1483" spans="3:9" s="84" customFormat="1" x14ac:dyDescent="0.25">
      <c r="C1483" s="89"/>
      <c r="D1483" s="90"/>
      <c r="G1483" s="89"/>
      <c r="H1483" s="89"/>
      <c r="I1483" s="89"/>
    </row>
    <row r="1484" spans="3:9" s="84" customFormat="1" x14ac:dyDescent="0.25">
      <c r="C1484" s="89"/>
      <c r="D1484" s="90"/>
      <c r="G1484" s="89"/>
      <c r="H1484" s="89"/>
      <c r="I1484" s="89"/>
    </row>
    <row r="1485" spans="3:9" s="84" customFormat="1" x14ac:dyDescent="0.25">
      <c r="C1485" s="89"/>
      <c r="D1485" s="90"/>
      <c r="G1485" s="89"/>
      <c r="H1485" s="89"/>
      <c r="I1485" s="89"/>
    </row>
    <row r="1486" spans="3:9" s="84" customFormat="1" x14ac:dyDescent="0.25">
      <c r="C1486" s="89"/>
      <c r="D1486" s="90"/>
      <c r="G1486" s="89"/>
      <c r="H1486" s="89"/>
      <c r="I1486" s="89"/>
    </row>
    <row r="1487" spans="3:9" s="84" customFormat="1" x14ac:dyDescent="0.25">
      <c r="C1487" s="89"/>
      <c r="D1487" s="90"/>
      <c r="G1487" s="89"/>
      <c r="H1487" s="89"/>
      <c r="I1487" s="89"/>
    </row>
    <row r="1488" spans="3:9" s="84" customFormat="1" x14ac:dyDescent="0.25">
      <c r="C1488" s="89"/>
      <c r="D1488" s="90"/>
      <c r="G1488" s="89"/>
      <c r="H1488" s="89"/>
      <c r="I1488" s="89"/>
    </row>
    <row r="1489" spans="3:9" s="84" customFormat="1" x14ac:dyDescent="0.25">
      <c r="C1489" s="89"/>
      <c r="D1489" s="90"/>
      <c r="G1489" s="89"/>
      <c r="H1489" s="89"/>
      <c r="I1489" s="89"/>
    </row>
    <row r="1490" spans="3:9" s="84" customFormat="1" x14ac:dyDescent="0.25">
      <c r="C1490" s="89"/>
      <c r="D1490" s="90"/>
      <c r="G1490" s="89"/>
      <c r="H1490" s="89"/>
      <c r="I1490" s="89"/>
    </row>
    <row r="1491" spans="3:9" s="84" customFormat="1" x14ac:dyDescent="0.25">
      <c r="C1491" s="89"/>
      <c r="D1491" s="90"/>
      <c r="G1491" s="89"/>
      <c r="H1491" s="89"/>
      <c r="I1491" s="89"/>
    </row>
    <row r="1492" spans="3:9" s="84" customFormat="1" x14ac:dyDescent="0.25">
      <c r="C1492" s="89"/>
      <c r="D1492" s="90"/>
      <c r="G1492" s="89"/>
      <c r="H1492" s="89"/>
      <c r="I1492" s="89"/>
    </row>
    <row r="1493" spans="3:9" s="84" customFormat="1" x14ac:dyDescent="0.25">
      <c r="C1493" s="89"/>
      <c r="D1493" s="90"/>
      <c r="G1493" s="89"/>
      <c r="H1493" s="89"/>
      <c r="I1493" s="89"/>
    </row>
    <row r="1494" spans="3:9" s="84" customFormat="1" x14ac:dyDescent="0.25">
      <c r="C1494" s="89"/>
      <c r="D1494" s="90"/>
      <c r="G1494" s="89"/>
      <c r="H1494" s="89"/>
      <c r="I1494" s="89"/>
    </row>
    <row r="1495" spans="3:9" s="84" customFormat="1" x14ac:dyDescent="0.25">
      <c r="C1495" s="89"/>
      <c r="D1495" s="90"/>
      <c r="G1495" s="89"/>
      <c r="H1495" s="89"/>
      <c r="I1495" s="89"/>
    </row>
    <row r="1496" spans="3:9" s="84" customFormat="1" x14ac:dyDescent="0.25">
      <c r="C1496" s="89"/>
      <c r="D1496" s="90"/>
      <c r="G1496" s="89"/>
      <c r="H1496" s="89"/>
      <c r="I1496" s="89"/>
    </row>
    <row r="1497" spans="3:9" s="84" customFormat="1" x14ac:dyDescent="0.25">
      <c r="C1497" s="89"/>
      <c r="D1497" s="90"/>
      <c r="G1497" s="89"/>
      <c r="H1497" s="89"/>
      <c r="I1497" s="89"/>
    </row>
    <row r="1498" spans="3:9" s="84" customFormat="1" x14ac:dyDescent="0.25">
      <c r="C1498" s="89"/>
      <c r="D1498" s="90"/>
      <c r="G1498" s="89"/>
      <c r="H1498" s="89"/>
      <c r="I1498" s="89"/>
    </row>
    <row r="1499" spans="3:9" s="84" customFormat="1" x14ac:dyDescent="0.25">
      <c r="C1499" s="89"/>
      <c r="D1499" s="90"/>
      <c r="G1499" s="89"/>
      <c r="H1499" s="89"/>
      <c r="I1499" s="89"/>
    </row>
    <row r="1500" spans="3:9" s="84" customFormat="1" x14ac:dyDescent="0.25">
      <c r="C1500" s="89"/>
      <c r="D1500" s="90"/>
      <c r="G1500" s="89"/>
      <c r="H1500" s="89"/>
      <c r="I1500" s="89"/>
    </row>
    <row r="1501" spans="3:9" s="84" customFormat="1" x14ac:dyDescent="0.25">
      <c r="C1501" s="89"/>
      <c r="D1501" s="90"/>
      <c r="G1501" s="89"/>
      <c r="H1501" s="89"/>
      <c r="I1501" s="89"/>
    </row>
    <row r="1502" spans="3:9" s="84" customFormat="1" x14ac:dyDescent="0.25">
      <c r="C1502" s="89"/>
      <c r="D1502" s="90"/>
      <c r="G1502" s="89"/>
      <c r="H1502" s="89"/>
      <c r="I1502" s="89"/>
    </row>
    <row r="1503" spans="3:9" s="84" customFormat="1" x14ac:dyDescent="0.25">
      <c r="C1503" s="89"/>
      <c r="D1503" s="90"/>
      <c r="G1503" s="89"/>
      <c r="H1503" s="89"/>
      <c r="I1503" s="89"/>
    </row>
    <row r="1504" spans="3:9" s="84" customFormat="1" x14ac:dyDescent="0.25">
      <c r="C1504" s="89"/>
      <c r="D1504" s="90"/>
      <c r="G1504" s="89"/>
      <c r="H1504" s="89"/>
      <c r="I1504" s="89"/>
    </row>
    <row r="1505" spans="3:9" s="84" customFormat="1" x14ac:dyDescent="0.25">
      <c r="C1505" s="89"/>
      <c r="D1505" s="90"/>
      <c r="G1505" s="89"/>
      <c r="H1505" s="89"/>
      <c r="I1505" s="89"/>
    </row>
    <row r="1506" spans="3:9" s="84" customFormat="1" x14ac:dyDescent="0.25">
      <c r="C1506" s="89"/>
      <c r="D1506" s="90"/>
      <c r="G1506" s="89"/>
      <c r="H1506" s="89"/>
      <c r="I1506" s="89"/>
    </row>
    <row r="1507" spans="3:9" s="84" customFormat="1" x14ac:dyDescent="0.25">
      <c r="C1507" s="89"/>
      <c r="D1507" s="90"/>
      <c r="G1507" s="89"/>
      <c r="H1507" s="89"/>
      <c r="I1507" s="89"/>
    </row>
    <row r="1508" spans="3:9" s="84" customFormat="1" x14ac:dyDescent="0.25">
      <c r="C1508" s="89"/>
      <c r="D1508" s="90"/>
      <c r="G1508" s="89"/>
      <c r="H1508" s="89"/>
      <c r="I1508" s="89"/>
    </row>
    <row r="1509" spans="3:9" s="84" customFormat="1" x14ac:dyDescent="0.25">
      <c r="C1509" s="89"/>
      <c r="D1509" s="90"/>
      <c r="G1509" s="89"/>
      <c r="H1509" s="89"/>
      <c r="I1509" s="89"/>
    </row>
    <row r="1510" spans="3:9" s="84" customFormat="1" x14ac:dyDescent="0.25">
      <c r="C1510" s="89"/>
      <c r="D1510" s="90"/>
      <c r="G1510" s="89"/>
      <c r="H1510" s="89"/>
      <c r="I1510" s="89"/>
    </row>
    <row r="1511" spans="3:9" s="84" customFormat="1" x14ac:dyDescent="0.25">
      <c r="C1511" s="89"/>
      <c r="D1511" s="90"/>
      <c r="G1511" s="89"/>
      <c r="H1511" s="89"/>
      <c r="I1511" s="89"/>
    </row>
    <row r="1512" spans="3:9" s="84" customFormat="1" x14ac:dyDescent="0.25">
      <c r="C1512" s="89"/>
      <c r="D1512" s="90"/>
      <c r="G1512" s="89"/>
      <c r="H1512" s="89"/>
      <c r="I1512" s="89"/>
    </row>
    <row r="1513" spans="3:9" s="84" customFormat="1" x14ac:dyDescent="0.25">
      <c r="C1513" s="89"/>
      <c r="D1513" s="90"/>
      <c r="G1513" s="89"/>
      <c r="H1513" s="89"/>
      <c r="I1513" s="89"/>
    </row>
    <row r="1514" spans="3:9" s="84" customFormat="1" x14ac:dyDescent="0.25">
      <c r="C1514" s="89"/>
      <c r="D1514" s="90"/>
      <c r="G1514" s="89"/>
      <c r="H1514" s="89"/>
      <c r="I1514" s="89"/>
    </row>
    <row r="1515" spans="3:9" s="84" customFormat="1" x14ac:dyDescent="0.25">
      <c r="C1515" s="89"/>
      <c r="D1515" s="90"/>
      <c r="G1515" s="89"/>
      <c r="H1515" s="89"/>
      <c r="I1515" s="89"/>
    </row>
    <row r="1516" spans="3:9" s="84" customFormat="1" x14ac:dyDescent="0.25">
      <c r="C1516" s="89"/>
      <c r="D1516" s="90"/>
      <c r="G1516" s="89"/>
      <c r="H1516" s="89"/>
      <c r="I1516" s="89"/>
    </row>
    <row r="1517" spans="3:9" s="84" customFormat="1" x14ac:dyDescent="0.25">
      <c r="C1517" s="89"/>
      <c r="D1517" s="90"/>
      <c r="G1517" s="89"/>
      <c r="H1517" s="89"/>
      <c r="I1517" s="89"/>
    </row>
    <row r="1518" spans="3:9" s="84" customFormat="1" x14ac:dyDescent="0.25">
      <c r="C1518" s="89"/>
      <c r="D1518" s="90"/>
      <c r="G1518" s="89"/>
      <c r="H1518" s="89"/>
      <c r="I1518" s="89"/>
    </row>
    <row r="1519" spans="3:9" s="84" customFormat="1" x14ac:dyDescent="0.25">
      <c r="C1519" s="89"/>
      <c r="D1519" s="90"/>
      <c r="G1519" s="89"/>
      <c r="H1519" s="89"/>
      <c r="I1519" s="89"/>
    </row>
    <row r="1520" spans="3:9" s="84" customFormat="1" x14ac:dyDescent="0.25">
      <c r="C1520" s="89"/>
      <c r="D1520" s="90"/>
      <c r="G1520" s="89"/>
      <c r="H1520" s="89"/>
      <c r="I1520" s="89"/>
    </row>
    <row r="1521" spans="3:9" s="84" customFormat="1" x14ac:dyDescent="0.25">
      <c r="C1521" s="89"/>
      <c r="D1521" s="90"/>
      <c r="G1521" s="89"/>
      <c r="H1521" s="89"/>
      <c r="I1521" s="89"/>
    </row>
    <row r="1522" spans="3:9" s="84" customFormat="1" x14ac:dyDescent="0.25">
      <c r="C1522" s="89"/>
      <c r="D1522" s="90"/>
      <c r="G1522" s="89"/>
      <c r="H1522" s="89"/>
      <c r="I1522" s="89"/>
    </row>
    <row r="1523" spans="3:9" s="84" customFormat="1" x14ac:dyDescent="0.25">
      <c r="C1523" s="89"/>
      <c r="D1523" s="90"/>
      <c r="G1523" s="89"/>
      <c r="H1523" s="89"/>
      <c r="I1523" s="89"/>
    </row>
    <row r="1524" spans="3:9" s="84" customFormat="1" x14ac:dyDescent="0.25">
      <c r="C1524" s="89"/>
      <c r="D1524" s="90"/>
      <c r="G1524" s="89"/>
      <c r="H1524" s="89"/>
      <c r="I1524" s="89"/>
    </row>
    <row r="1525" spans="3:9" s="84" customFormat="1" x14ac:dyDescent="0.25">
      <c r="C1525" s="89"/>
      <c r="D1525" s="90"/>
      <c r="G1525" s="89"/>
      <c r="H1525" s="89"/>
      <c r="I1525" s="89"/>
    </row>
    <row r="1526" spans="3:9" s="84" customFormat="1" x14ac:dyDescent="0.25">
      <c r="C1526" s="89"/>
      <c r="D1526" s="90"/>
      <c r="G1526" s="89"/>
      <c r="H1526" s="89"/>
      <c r="I1526" s="89"/>
    </row>
    <row r="1527" spans="3:9" s="84" customFormat="1" x14ac:dyDescent="0.25">
      <c r="C1527" s="89"/>
      <c r="D1527" s="90"/>
      <c r="G1527" s="89"/>
      <c r="H1527" s="89"/>
      <c r="I1527" s="89"/>
    </row>
    <row r="1528" spans="3:9" s="84" customFormat="1" x14ac:dyDescent="0.25">
      <c r="C1528" s="89"/>
      <c r="D1528" s="90"/>
      <c r="G1528" s="89"/>
      <c r="H1528" s="89"/>
      <c r="I1528" s="89"/>
    </row>
    <row r="1529" spans="3:9" s="84" customFormat="1" x14ac:dyDescent="0.25">
      <c r="C1529" s="89"/>
      <c r="D1529" s="90"/>
      <c r="G1529" s="89"/>
      <c r="H1529" s="89"/>
      <c r="I1529" s="89"/>
    </row>
    <row r="1530" spans="3:9" s="84" customFormat="1" x14ac:dyDescent="0.25">
      <c r="C1530" s="89"/>
      <c r="D1530" s="90"/>
      <c r="G1530" s="89"/>
      <c r="H1530" s="89"/>
      <c r="I1530" s="89"/>
    </row>
    <row r="1531" spans="3:9" s="84" customFormat="1" x14ac:dyDescent="0.25">
      <c r="C1531" s="89"/>
      <c r="D1531" s="90"/>
      <c r="G1531" s="89"/>
      <c r="H1531" s="89"/>
      <c r="I1531" s="89"/>
    </row>
    <row r="1532" spans="3:9" s="84" customFormat="1" x14ac:dyDescent="0.25">
      <c r="C1532" s="89"/>
      <c r="D1532" s="90"/>
      <c r="G1532" s="89"/>
      <c r="H1532" s="89"/>
      <c r="I1532" s="89"/>
    </row>
    <row r="1533" spans="3:9" s="84" customFormat="1" x14ac:dyDescent="0.25">
      <c r="C1533" s="89"/>
      <c r="D1533" s="90"/>
      <c r="G1533" s="89"/>
      <c r="H1533" s="89"/>
      <c r="I1533" s="89"/>
    </row>
    <row r="1534" spans="3:9" s="84" customFormat="1" x14ac:dyDescent="0.25">
      <c r="C1534" s="89"/>
      <c r="D1534" s="90"/>
      <c r="G1534" s="89"/>
      <c r="H1534" s="89"/>
      <c r="I1534" s="89"/>
    </row>
    <row r="1535" spans="3:9" s="84" customFormat="1" x14ac:dyDescent="0.25">
      <c r="C1535" s="89"/>
      <c r="D1535" s="90"/>
      <c r="G1535" s="89"/>
      <c r="H1535" s="89"/>
      <c r="I1535" s="89"/>
    </row>
    <row r="1536" spans="3:9" s="84" customFormat="1" x14ac:dyDescent="0.25">
      <c r="C1536" s="89"/>
      <c r="D1536" s="90"/>
      <c r="G1536" s="89"/>
      <c r="H1536" s="89"/>
      <c r="I1536" s="89"/>
    </row>
    <row r="1537" spans="3:9" s="84" customFormat="1" x14ac:dyDescent="0.25">
      <c r="C1537" s="89"/>
      <c r="D1537" s="90"/>
      <c r="G1537" s="89"/>
      <c r="H1537" s="89"/>
      <c r="I1537" s="89"/>
    </row>
    <row r="1538" spans="3:9" s="84" customFormat="1" x14ac:dyDescent="0.25">
      <c r="C1538" s="89"/>
      <c r="D1538" s="90"/>
      <c r="G1538" s="89"/>
      <c r="H1538" s="89"/>
      <c r="I1538" s="89"/>
    </row>
    <row r="1539" spans="3:9" s="84" customFormat="1" x14ac:dyDescent="0.25">
      <c r="C1539" s="89"/>
      <c r="D1539" s="90"/>
      <c r="G1539" s="89"/>
      <c r="H1539" s="89"/>
      <c r="I1539" s="89"/>
    </row>
    <row r="1540" spans="3:9" s="84" customFormat="1" x14ac:dyDescent="0.25">
      <c r="C1540" s="89"/>
      <c r="D1540" s="90"/>
      <c r="G1540" s="89"/>
      <c r="H1540" s="89"/>
      <c r="I1540" s="89"/>
    </row>
    <row r="1541" spans="3:9" s="84" customFormat="1" x14ac:dyDescent="0.25">
      <c r="C1541" s="89"/>
      <c r="D1541" s="90"/>
      <c r="G1541" s="89"/>
      <c r="H1541" s="89"/>
      <c r="I1541" s="89"/>
    </row>
    <row r="1542" spans="3:9" s="84" customFormat="1" x14ac:dyDescent="0.25">
      <c r="C1542" s="89"/>
      <c r="D1542" s="90"/>
      <c r="G1542" s="89"/>
      <c r="H1542" s="89"/>
      <c r="I1542" s="89"/>
    </row>
    <row r="1543" spans="3:9" s="84" customFormat="1" x14ac:dyDescent="0.25">
      <c r="C1543" s="89"/>
      <c r="D1543" s="90"/>
      <c r="G1543" s="89"/>
      <c r="H1543" s="89"/>
      <c r="I1543" s="89"/>
    </row>
    <row r="1544" spans="3:9" s="84" customFormat="1" x14ac:dyDescent="0.25">
      <c r="C1544" s="89"/>
      <c r="D1544" s="90"/>
      <c r="G1544" s="89"/>
      <c r="H1544" s="89"/>
      <c r="I1544" s="89"/>
    </row>
    <row r="1545" spans="3:9" s="84" customFormat="1" x14ac:dyDescent="0.25">
      <c r="C1545" s="89"/>
      <c r="D1545" s="90"/>
      <c r="G1545" s="89"/>
      <c r="H1545" s="89"/>
      <c r="I1545" s="89"/>
    </row>
    <row r="1546" spans="3:9" s="84" customFormat="1" x14ac:dyDescent="0.25">
      <c r="C1546" s="89"/>
      <c r="D1546" s="90"/>
      <c r="G1546" s="89"/>
      <c r="H1546" s="89"/>
      <c r="I1546" s="89"/>
    </row>
    <row r="1547" spans="3:9" s="84" customFormat="1" x14ac:dyDescent="0.25">
      <c r="C1547" s="89"/>
      <c r="D1547" s="90"/>
      <c r="G1547" s="89"/>
      <c r="H1547" s="89"/>
      <c r="I1547" s="89"/>
    </row>
    <row r="1548" spans="3:9" s="84" customFormat="1" x14ac:dyDescent="0.25">
      <c r="C1548" s="89"/>
      <c r="D1548" s="90"/>
      <c r="G1548" s="89"/>
      <c r="H1548" s="89"/>
      <c r="I1548" s="89"/>
    </row>
    <row r="1549" spans="3:9" s="84" customFormat="1" x14ac:dyDescent="0.25">
      <c r="C1549" s="89"/>
      <c r="D1549" s="90"/>
      <c r="G1549" s="89"/>
      <c r="H1549" s="89"/>
      <c r="I1549" s="89"/>
    </row>
    <row r="1550" spans="3:9" s="84" customFormat="1" x14ac:dyDescent="0.25">
      <c r="C1550" s="89"/>
      <c r="D1550" s="90"/>
      <c r="G1550" s="89"/>
      <c r="H1550" s="89"/>
      <c r="I1550" s="89"/>
    </row>
    <row r="1551" spans="3:9" s="84" customFormat="1" x14ac:dyDescent="0.25">
      <c r="C1551" s="89"/>
      <c r="D1551" s="90"/>
      <c r="G1551" s="89"/>
      <c r="H1551" s="89"/>
      <c r="I1551" s="89"/>
    </row>
    <row r="1552" spans="3:9" s="84" customFormat="1" x14ac:dyDescent="0.25">
      <c r="C1552" s="89"/>
      <c r="D1552" s="90"/>
      <c r="G1552" s="89"/>
      <c r="H1552" s="89"/>
      <c r="I1552" s="89"/>
    </row>
    <row r="1553" spans="3:9" s="84" customFormat="1" x14ac:dyDescent="0.25">
      <c r="C1553" s="89"/>
      <c r="D1553" s="90"/>
      <c r="G1553" s="89"/>
      <c r="H1553" s="89"/>
      <c r="I1553" s="89"/>
    </row>
    <row r="1554" spans="3:9" s="84" customFormat="1" x14ac:dyDescent="0.25">
      <c r="C1554" s="89"/>
      <c r="D1554" s="90"/>
      <c r="G1554" s="89"/>
      <c r="H1554" s="89"/>
      <c r="I1554" s="89"/>
    </row>
    <row r="1555" spans="3:9" s="84" customFormat="1" x14ac:dyDescent="0.25">
      <c r="C1555" s="89"/>
      <c r="D1555" s="90"/>
      <c r="G1555" s="89"/>
      <c r="H1555" s="89"/>
      <c r="I1555" s="89"/>
    </row>
    <row r="1556" spans="3:9" s="84" customFormat="1" x14ac:dyDescent="0.25">
      <c r="C1556" s="89"/>
      <c r="D1556" s="90"/>
      <c r="G1556" s="89"/>
      <c r="H1556" s="89"/>
      <c r="I1556" s="89"/>
    </row>
    <row r="1557" spans="3:9" s="84" customFormat="1" x14ac:dyDescent="0.25">
      <c r="C1557" s="89"/>
      <c r="D1557" s="90"/>
      <c r="G1557" s="89"/>
      <c r="H1557" s="89"/>
      <c r="I1557" s="89"/>
    </row>
    <row r="1558" spans="3:9" s="84" customFormat="1" x14ac:dyDescent="0.25">
      <c r="C1558" s="89"/>
      <c r="D1558" s="90"/>
      <c r="G1558" s="89"/>
      <c r="H1558" s="89"/>
      <c r="I1558" s="89"/>
    </row>
    <row r="1559" spans="3:9" s="84" customFormat="1" x14ac:dyDescent="0.25">
      <c r="C1559" s="89"/>
      <c r="D1559" s="90"/>
      <c r="G1559" s="89"/>
      <c r="H1559" s="89"/>
      <c r="I1559" s="89"/>
    </row>
    <row r="1560" spans="3:9" s="84" customFormat="1" x14ac:dyDescent="0.25">
      <c r="C1560" s="89"/>
      <c r="D1560" s="90"/>
      <c r="G1560" s="89"/>
      <c r="H1560" s="89"/>
      <c r="I1560" s="89"/>
    </row>
    <row r="1561" spans="3:9" s="84" customFormat="1" x14ac:dyDescent="0.25">
      <c r="C1561" s="89"/>
      <c r="D1561" s="90"/>
      <c r="G1561" s="89"/>
      <c r="H1561" s="89"/>
      <c r="I1561" s="89"/>
    </row>
    <row r="1562" spans="3:9" s="84" customFormat="1" x14ac:dyDescent="0.25">
      <c r="C1562" s="89"/>
      <c r="D1562" s="90"/>
      <c r="G1562" s="89"/>
      <c r="H1562" s="89"/>
      <c r="I1562" s="89"/>
    </row>
    <row r="1563" spans="3:9" s="84" customFormat="1" x14ac:dyDescent="0.25">
      <c r="C1563" s="89"/>
      <c r="D1563" s="90"/>
      <c r="G1563" s="89"/>
      <c r="H1563" s="89"/>
      <c r="I1563" s="89"/>
    </row>
    <row r="1564" spans="3:9" s="84" customFormat="1" x14ac:dyDescent="0.25">
      <c r="C1564" s="89"/>
      <c r="D1564" s="90"/>
      <c r="G1564" s="89"/>
      <c r="H1564" s="89"/>
      <c r="I1564" s="89"/>
    </row>
    <row r="1565" spans="3:9" s="84" customFormat="1" x14ac:dyDescent="0.25">
      <c r="C1565" s="89"/>
      <c r="D1565" s="90"/>
      <c r="G1565" s="89"/>
      <c r="H1565" s="89"/>
      <c r="I1565" s="89"/>
    </row>
    <row r="1566" spans="3:9" s="84" customFormat="1" x14ac:dyDescent="0.25">
      <c r="C1566" s="89"/>
      <c r="D1566" s="90"/>
      <c r="G1566" s="89"/>
      <c r="H1566" s="89"/>
      <c r="I1566" s="89"/>
    </row>
    <row r="1567" spans="3:9" s="84" customFormat="1" x14ac:dyDescent="0.25">
      <c r="C1567" s="89"/>
      <c r="D1567" s="90"/>
      <c r="G1567" s="89"/>
      <c r="H1567" s="89"/>
      <c r="I1567" s="89"/>
    </row>
    <row r="1568" spans="3:9" s="84" customFormat="1" x14ac:dyDescent="0.25">
      <c r="C1568" s="89"/>
      <c r="D1568" s="90"/>
      <c r="G1568" s="89"/>
      <c r="H1568" s="89"/>
      <c r="I1568" s="89"/>
    </row>
    <row r="1569" spans="3:9" s="84" customFormat="1" x14ac:dyDescent="0.25">
      <c r="C1569" s="89"/>
      <c r="D1569" s="90"/>
      <c r="G1569" s="89"/>
      <c r="H1569" s="89"/>
      <c r="I1569" s="89"/>
    </row>
    <row r="1570" spans="3:9" s="84" customFormat="1" x14ac:dyDescent="0.25">
      <c r="C1570" s="89"/>
      <c r="D1570" s="90"/>
      <c r="G1570" s="89"/>
      <c r="H1570" s="89"/>
      <c r="I1570" s="89"/>
    </row>
    <row r="1571" spans="3:9" s="84" customFormat="1" x14ac:dyDescent="0.25">
      <c r="C1571" s="89"/>
      <c r="D1571" s="90"/>
      <c r="G1571" s="89"/>
      <c r="H1571" s="89"/>
      <c r="I1571" s="89"/>
    </row>
    <row r="1572" spans="3:9" s="84" customFormat="1" x14ac:dyDescent="0.25">
      <c r="C1572" s="89"/>
      <c r="D1572" s="90"/>
      <c r="G1572" s="89"/>
      <c r="H1572" s="89"/>
      <c r="I1572" s="89"/>
    </row>
    <row r="1573" spans="3:9" s="84" customFormat="1" x14ac:dyDescent="0.25">
      <c r="C1573" s="89"/>
      <c r="D1573" s="90"/>
      <c r="G1573" s="89"/>
      <c r="H1573" s="89"/>
      <c r="I1573" s="89"/>
    </row>
    <row r="1574" spans="3:9" s="84" customFormat="1" x14ac:dyDescent="0.25">
      <c r="C1574" s="89"/>
      <c r="D1574" s="90"/>
      <c r="G1574" s="89"/>
      <c r="H1574" s="89"/>
      <c r="I1574" s="89"/>
    </row>
    <row r="1575" spans="3:9" s="84" customFormat="1" x14ac:dyDescent="0.25">
      <c r="C1575" s="89"/>
      <c r="D1575" s="90"/>
      <c r="G1575" s="89"/>
      <c r="H1575" s="89"/>
      <c r="I1575" s="89"/>
    </row>
    <row r="1576" spans="3:9" s="84" customFormat="1" x14ac:dyDescent="0.25">
      <c r="C1576" s="89"/>
      <c r="D1576" s="90"/>
      <c r="G1576" s="89"/>
      <c r="H1576" s="89"/>
      <c r="I1576" s="89"/>
    </row>
    <row r="1577" spans="3:9" s="84" customFormat="1" x14ac:dyDescent="0.25">
      <c r="C1577" s="89"/>
      <c r="D1577" s="90"/>
      <c r="G1577" s="89"/>
      <c r="H1577" s="89"/>
      <c r="I1577" s="89"/>
    </row>
    <row r="1578" spans="3:9" s="84" customFormat="1" x14ac:dyDescent="0.25">
      <c r="C1578" s="89"/>
      <c r="D1578" s="90"/>
      <c r="G1578" s="89"/>
      <c r="H1578" s="89"/>
      <c r="I1578" s="89"/>
    </row>
    <row r="1579" spans="3:9" s="84" customFormat="1" x14ac:dyDescent="0.25">
      <c r="C1579" s="89"/>
      <c r="D1579" s="90"/>
      <c r="G1579" s="89"/>
      <c r="H1579" s="89"/>
      <c r="I1579" s="89"/>
    </row>
    <row r="1580" spans="3:9" s="84" customFormat="1" x14ac:dyDescent="0.25">
      <c r="C1580" s="89"/>
      <c r="D1580" s="90"/>
      <c r="G1580" s="89"/>
      <c r="H1580" s="89"/>
      <c r="I1580" s="89"/>
    </row>
    <row r="1581" spans="3:9" s="84" customFormat="1" x14ac:dyDescent="0.25">
      <c r="C1581" s="89"/>
      <c r="D1581" s="90"/>
      <c r="G1581" s="89"/>
      <c r="H1581" s="89"/>
      <c r="I1581" s="89"/>
    </row>
    <row r="1582" spans="3:9" s="84" customFormat="1" x14ac:dyDescent="0.25">
      <c r="C1582" s="89"/>
      <c r="D1582" s="90"/>
      <c r="G1582" s="89"/>
      <c r="H1582" s="89"/>
      <c r="I1582" s="89"/>
    </row>
    <row r="1583" spans="3:9" s="84" customFormat="1" x14ac:dyDescent="0.25">
      <c r="C1583" s="89"/>
      <c r="D1583" s="90"/>
      <c r="G1583" s="89"/>
      <c r="H1583" s="89"/>
      <c r="I1583" s="89"/>
    </row>
    <row r="1584" spans="3:9" s="84" customFormat="1" x14ac:dyDescent="0.25">
      <c r="C1584" s="89"/>
      <c r="D1584" s="90"/>
      <c r="G1584" s="89"/>
      <c r="H1584" s="89"/>
      <c r="I1584" s="89"/>
    </row>
    <row r="1585" spans="3:9" s="84" customFormat="1" x14ac:dyDescent="0.25">
      <c r="C1585" s="89"/>
      <c r="D1585" s="90"/>
      <c r="G1585" s="89"/>
      <c r="H1585" s="89"/>
      <c r="I1585" s="89"/>
    </row>
    <row r="1586" spans="3:9" s="84" customFormat="1" x14ac:dyDescent="0.25">
      <c r="C1586" s="89"/>
      <c r="D1586" s="90"/>
      <c r="G1586" s="89"/>
      <c r="H1586" s="89"/>
      <c r="I1586" s="89"/>
    </row>
    <row r="1587" spans="3:9" s="84" customFormat="1" x14ac:dyDescent="0.25">
      <c r="C1587" s="89"/>
      <c r="D1587" s="90"/>
      <c r="G1587" s="89"/>
      <c r="H1587" s="89"/>
      <c r="I1587" s="89"/>
    </row>
    <row r="1588" spans="3:9" s="84" customFormat="1" x14ac:dyDescent="0.25">
      <c r="C1588" s="89"/>
      <c r="D1588" s="90"/>
      <c r="G1588" s="89"/>
      <c r="H1588" s="89"/>
      <c r="I1588" s="89"/>
    </row>
    <row r="1589" spans="3:9" s="84" customFormat="1" x14ac:dyDescent="0.25">
      <c r="C1589" s="89"/>
      <c r="D1589" s="90"/>
      <c r="G1589" s="89"/>
      <c r="H1589" s="89"/>
      <c r="I1589" s="89"/>
    </row>
    <row r="1590" spans="3:9" s="84" customFormat="1" x14ac:dyDescent="0.25">
      <c r="C1590" s="89"/>
      <c r="D1590" s="90"/>
      <c r="G1590" s="89"/>
      <c r="H1590" s="89"/>
      <c r="I1590" s="89"/>
    </row>
    <row r="1591" spans="3:9" s="84" customFormat="1" x14ac:dyDescent="0.25">
      <c r="C1591" s="89"/>
      <c r="D1591" s="90"/>
      <c r="G1591" s="89"/>
      <c r="H1591" s="89"/>
      <c r="I1591" s="89"/>
    </row>
    <row r="1592" spans="3:9" s="84" customFormat="1" x14ac:dyDescent="0.25">
      <c r="C1592" s="89"/>
      <c r="D1592" s="90"/>
      <c r="G1592" s="89"/>
      <c r="H1592" s="89"/>
      <c r="I1592" s="89"/>
    </row>
    <row r="1593" spans="3:9" s="84" customFormat="1" x14ac:dyDescent="0.25">
      <c r="C1593" s="89"/>
      <c r="D1593" s="90"/>
      <c r="G1593" s="89"/>
      <c r="H1593" s="89"/>
      <c r="I1593" s="89"/>
    </row>
    <row r="1594" spans="3:9" s="84" customFormat="1" x14ac:dyDescent="0.25">
      <c r="C1594" s="89"/>
      <c r="D1594" s="90"/>
      <c r="G1594" s="89"/>
      <c r="H1594" s="89"/>
      <c r="I1594" s="89"/>
    </row>
    <row r="1595" spans="3:9" s="84" customFormat="1" x14ac:dyDescent="0.25">
      <c r="C1595" s="89"/>
      <c r="D1595" s="90"/>
      <c r="G1595" s="89"/>
      <c r="H1595" s="89"/>
      <c r="I1595" s="89"/>
    </row>
    <row r="1596" spans="3:9" s="84" customFormat="1" x14ac:dyDescent="0.25">
      <c r="C1596" s="89"/>
      <c r="D1596" s="90"/>
      <c r="G1596" s="89"/>
      <c r="H1596" s="89"/>
      <c r="I1596" s="89"/>
    </row>
    <row r="1597" spans="3:9" s="84" customFormat="1" x14ac:dyDescent="0.25">
      <c r="C1597" s="89"/>
      <c r="D1597" s="90"/>
      <c r="G1597" s="89"/>
      <c r="H1597" s="89"/>
      <c r="I1597" s="89"/>
    </row>
    <row r="1598" spans="3:9" s="84" customFormat="1" x14ac:dyDescent="0.25">
      <c r="C1598" s="89"/>
      <c r="D1598" s="90"/>
      <c r="G1598" s="89"/>
      <c r="H1598" s="89"/>
      <c r="I1598" s="89"/>
    </row>
    <row r="1599" spans="3:9" s="84" customFormat="1" x14ac:dyDescent="0.25">
      <c r="C1599" s="89"/>
      <c r="D1599" s="90"/>
      <c r="G1599" s="89"/>
      <c r="H1599" s="89"/>
      <c r="I1599" s="89"/>
    </row>
    <row r="1600" spans="3:9" s="84" customFormat="1" x14ac:dyDescent="0.25">
      <c r="C1600" s="89"/>
      <c r="D1600" s="90"/>
      <c r="G1600" s="89"/>
      <c r="H1600" s="89"/>
      <c r="I1600" s="89"/>
    </row>
    <row r="1601" spans="3:9" s="84" customFormat="1" x14ac:dyDescent="0.25">
      <c r="C1601" s="89"/>
      <c r="D1601" s="90"/>
      <c r="G1601" s="89"/>
      <c r="H1601" s="89"/>
      <c r="I1601" s="89"/>
    </row>
    <row r="1602" spans="3:9" s="84" customFormat="1" x14ac:dyDescent="0.25">
      <c r="C1602" s="89"/>
      <c r="D1602" s="90"/>
      <c r="G1602" s="89"/>
      <c r="H1602" s="89"/>
      <c r="I1602" s="89"/>
    </row>
    <row r="1603" spans="3:9" s="84" customFormat="1" x14ac:dyDescent="0.25">
      <c r="C1603" s="89"/>
      <c r="D1603" s="90"/>
      <c r="G1603" s="89"/>
      <c r="H1603" s="89"/>
      <c r="I1603" s="89"/>
    </row>
    <row r="1604" spans="3:9" s="84" customFormat="1" x14ac:dyDescent="0.25">
      <c r="C1604" s="89"/>
      <c r="D1604" s="90"/>
      <c r="G1604" s="89"/>
      <c r="H1604" s="89"/>
      <c r="I1604" s="89"/>
    </row>
    <row r="1605" spans="3:9" s="84" customFormat="1" x14ac:dyDescent="0.25">
      <c r="C1605" s="89"/>
      <c r="D1605" s="90"/>
      <c r="G1605" s="89"/>
      <c r="H1605" s="89"/>
      <c r="I1605" s="89"/>
    </row>
    <row r="1606" spans="3:9" s="84" customFormat="1" x14ac:dyDescent="0.25">
      <c r="C1606" s="89"/>
      <c r="D1606" s="90"/>
      <c r="G1606" s="89"/>
      <c r="H1606" s="89"/>
      <c r="I1606" s="89"/>
    </row>
    <row r="1607" spans="3:9" s="84" customFormat="1" x14ac:dyDescent="0.25">
      <c r="C1607" s="89"/>
      <c r="D1607" s="90"/>
      <c r="G1607" s="89"/>
      <c r="H1607" s="89"/>
      <c r="I1607" s="89"/>
    </row>
    <row r="1608" spans="3:9" s="84" customFormat="1" x14ac:dyDescent="0.25">
      <c r="C1608" s="89"/>
      <c r="D1608" s="90"/>
      <c r="G1608" s="89"/>
      <c r="H1608" s="89"/>
      <c r="I1608" s="89"/>
    </row>
    <row r="1609" spans="3:9" s="84" customFormat="1" x14ac:dyDescent="0.25">
      <c r="C1609" s="89"/>
      <c r="D1609" s="90"/>
      <c r="G1609" s="89"/>
      <c r="H1609" s="89"/>
      <c r="I1609" s="89"/>
    </row>
    <row r="1610" spans="3:9" s="84" customFormat="1" x14ac:dyDescent="0.25">
      <c r="C1610" s="89"/>
      <c r="D1610" s="90"/>
      <c r="G1610" s="89"/>
      <c r="H1610" s="89"/>
      <c r="I1610" s="89"/>
    </row>
    <row r="1611" spans="3:9" s="84" customFormat="1" x14ac:dyDescent="0.25">
      <c r="C1611" s="89"/>
      <c r="D1611" s="90"/>
      <c r="G1611" s="89"/>
      <c r="H1611" s="89"/>
      <c r="I1611" s="89"/>
    </row>
    <row r="1612" spans="3:9" s="84" customFormat="1" x14ac:dyDescent="0.25">
      <c r="C1612" s="89"/>
      <c r="D1612" s="90"/>
      <c r="G1612" s="89"/>
      <c r="H1612" s="89"/>
      <c r="I1612" s="89"/>
    </row>
    <row r="1613" spans="3:9" s="84" customFormat="1" x14ac:dyDescent="0.25">
      <c r="C1613" s="89"/>
      <c r="D1613" s="90"/>
      <c r="G1613" s="89"/>
      <c r="H1613" s="89"/>
      <c r="I1613" s="89"/>
    </row>
    <row r="1614" spans="3:9" s="84" customFormat="1" x14ac:dyDescent="0.25">
      <c r="C1614" s="89"/>
      <c r="D1614" s="90"/>
      <c r="G1614" s="89"/>
      <c r="H1614" s="89"/>
      <c r="I1614" s="89"/>
    </row>
    <row r="1615" spans="3:9" s="84" customFormat="1" x14ac:dyDescent="0.25">
      <c r="C1615" s="89"/>
      <c r="D1615" s="90"/>
      <c r="G1615" s="89"/>
      <c r="H1615" s="89"/>
      <c r="I1615" s="89"/>
    </row>
    <row r="1616" spans="3:9" s="84" customFormat="1" x14ac:dyDescent="0.25">
      <c r="C1616" s="89"/>
      <c r="D1616" s="90"/>
      <c r="G1616" s="89"/>
      <c r="H1616" s="89"/>
      <c r="I1616" s="89"/>
    </row>
    <row r="1617" spans="3:9" s="84" customFormat="1" x14ac:dyDescent="0.25">
      <c r="C1617" s="89"/>
      <c r="D1617" s="90"/>
      <c r="G1617" s="89"/>
      <c r="H1617" s="89"/>
      <c r="I1617" s="89"/>
    </row>
    <row r="1618" spans="3:9" s="84" customFormat="1" x14ac:dyDescent="0.25">
      <c r="C1618" s="89"/>
      <c r="D1618" s="90"/>
      <c r="G1618" s="89"/>
      <c r="H1618" s="89"/>
      <c r="I1618" s="89"/>
    </row>
    <row r="1619" spans="3:9" s="84" customFormat="1" x14ac:dyDescent="0.25">
      <c r="C1619" s="89"/>
      <c r="D1619" s="90"/>
      <c r="G1619" s="89"/>
      <c r="H1619" s="89"/>
      <c r="I1619" s="89"/>
    </row>
    <row r="1620" spans="3:9" s="84" customFormat="1" x14ac:dyDescent="0.25">
      <c r="C1620" s="89"/>
      <c r="D1620" s="90"/>
      <c r="G1620" s="89"/>
      <c r="H1620" s="89"/>
      <c r="I1620" s="89"/>
    </row>
    <row r="1621" spans="3:9" s="84" customFormat="1" x14ac:dyDescent="0.25">
      <c r="C1621" s="89"/>
      <c r="D1621" s="90"/>
      <c r="G1621" s="89"/>
      <c r="H1621" s="89"/>
      <c r="I1621" s="89"/>
    </row>
    <row r="1622" spans="3:9" s="84" customFormat="1" x14ac:dyDescent="0.25">
      <c r="C1622" s="89"/>
      <c r="D1622" s="90"/>
      <c r="G1622" s="89"/>
      <c r="H1622" s="89"/>
      <c r="I1622" s="89"/>
    </row>
    <row r="1623" spans="3:9" s="84" customFormat="1" x14ac:dyDescent="0.25">
      <c r="C1623" s="89"/>
      <c r="D1623" s="90"/>
      <c r="G1623" s="89"/>
      <c r="H1623" s="89"/>
      <c r="I1623" s="89"/>
    </row>
    <row r="1624" spans="3:9" s="84" customFormat="1" x14ac:dyDescent="0.25">
      <c r="C1624" s="89"/>
      <c r="D1624" s="90"/>
      <c r="G1624" s="89"/>
      <c r="H1624" s="89"/>
      <c r="I1624" s="89"/>
    </row>
    <row r="1625" spans="3:9" s="84" customFormat="1" x14ac:dyDescent="0.25">
      <c r="C1625" s="89"/>
      <c r="D1625" s="90"/>
      <c r="G1625" s="89"/>
      <c r="H1625" s="89"/>
      <c r="I1625" s="89"/>
    </row>
    <row r="1626" spans="3:9" s="84" customFormat="1" x14ac:dyDescent="0.25">
      <c r="C1626" s="89"/>
      <c r="D1626" s="90"/>
      <c r="G1626" s="89"/>
      <c r="H1626" s="89"/>
      <c r="I1626" s="89"/>
    </row>
    <row r="1627" spans="3:9" s="84" customFormat="1" x14ac:dyDescent="0.25">
      <c r="C1627" s="89"/>
      <c r="D1627" s="90"/>
      <c r="G1627" s="89"/>
      <c r="H1627" s="89"/>
      <c r="I1627" s="89"/>
    </row>
    <row r="1628" spans="3:9" s="84" customFormat="1" x14ac:dyDescent="0.25">
      <c r="C1628" s="89"/>
      <c r="D1628" s="90"/>
      <c r="G1628" s="89"/>
      <c r="H1628" s="89"/>
      <c r="I1628" s="89"/>
    </row>
    <row r="1629" spans="3:9" s="84" customFormat="1" x14ac:dyDescent="0.25">
      <c r="C1629" s="89"/>
      <c r="D1629" s="90"/>
      <c r="G1629" s="89"/>
      <c r="H1629" s="89"/>
      <c r="I1629" s="89"/>
    </row>
    <row r="1630" spans="3:9" s="84" customFormat="1" x14ac:dyDescent="0.25">
      <c r="C1630" s="89"/>
      <c r="D1630" s="90"/>
      <c r="G1630" s="89"/>
      <c r="H1630" s="89"/>
      <c r="I1630" s="89"/>
    </row>
    <row r="1631" spans="3:9" s="84" customFormat="1" x14ac:dyDescent="0.25">
      <c r="C1631" s="89"/>
      <c r="D1631" s="90"/>
      <c r="G1631" s="89"/>
      <c r="H1631" s="89"/>
      <c r="I1631" s="89"/>
    </row>
    <row r="1632" spans="3:9" s="84" customFormat="1" x14ac:dyDescent="0.25">
      <c r="C1632" s="89"/>
      <c r="D1632" s="90"/>
      <c r="G1632" s="89"/>
      <c r="H1632" s="89"/>
      <c r="I1632" s="89"/>
    </row>
    <row r="1633" spans="3:9" s="84" customFormat="1" x14ac:dyDescent="0.25">
      <c r="C1633" s="89"/>
      <c r="D1633" s="90"/>
      <c r="G1633" s="89"/>
      <c r="H1633" s="89"/>
      <c r="I1633" s="89"/>
    </row>
    <row r="1634" spans="3:9" s="84" customFormat="1" x14ac:dyDescent="0.25">
      <c r="C1634" s="89"/>
      <c r="D1634" s="90"/>
      <c r="G1634" s="89"/>
      <c r="H1634" s="89"/>
      <c r="I1634" s="89"/>
    </row>
    <row r="1635" spans="3:9" s="84" customFormat="1" x14ac:dyDescent="0.25">
      <c r="C1635" s="89"/>
      <c r="D1635" s="90"/>
      <c r="G1635" s="89"/>
      <c r="H1635" s="89"/>
      <c r="I1635" s="89"/>
    </row>
    <row r="1636" spans="3:9" s="84" customFormat="1" x14ac:dyDescent="0.25">
      <c r="C1636" s="89"/>
      <c r="D1636" s="90"/>
      <c r="G1636" s="89"/>
      <c r="H1636" s="89"/>
      <c r="I1636" s="89"/>
    </row>
    <row r="1637" spans="3:9" s="84" customFormat="1" x14ac:dyDescent="0.25">
      <c r="C1637" s="89"/>
      <c r="D1637" s="90"/>
      <c r="G1637" s="89"/>
      <c r="H1637" s="89"/>
      <c r="I1637" s="89"/>
    </row>
    <row r="1638" spans="3:9" s="84" customFormat="1" x14ac:dyDescent="0.25">
      <c r="C1638" s="89"/>
      <c r="D1638" s="90"/>
      <c r="G1638" s="89"/>
      <c r="H1638" s="89"/>
      <c r="I1638" s="89"/>
    </row>
    <row r="1639" spans="3:9" s="84" customFormat="1" x14ac:dyDescent="0.25">
      <c r="C1639" s="89"/>
      <c r="D1639" s="90"/>
      <c r="G1639" s="89"/>
      <c r="H1639" s="89"/>
      <c r="I1639" s="89"/>
    </row>
    <row r="1640" spans="3:9" s="84" customFormat="1" x14ac:dyDescent="0.25">
      <c r="C1640" s="89"/>
      <c r="D1640" s="90"/>
      <c r="G1640" s="89"/>
      <c r="H1640" s="89"/>
      <c r="I1640" s="89"/>
    </row>
    <row r="1641" spans="3:9" s="84" customFormat="1" x14ac:dyDescent="0.25">
      <c r="C1641" s="89"/>
      <c r="D1641" s="90"/>
      <c r="G1641" s="89"/>
      <c r="H1641" s="89"/>
      <c r="I1641" s="89"/>
    </row>
    <row r="1642" spans="3:9" s="84" customFormat="1" x14ac:dyDescent="0.25">
      <c r="C1642" s="89"/>
      <c r="D1642" s="90"/>
      <c r="G1642" s="89"/>
      <c r="H1642" s="89"/>
      <c r="I1642" s="89"/>
    </row>
    <row r="1643" spans="3:9" s="84" customFormat="1" x14ac:dyDescent="0.25">
      <c r="C1643" s="89"/>
      <c r="D1643" s="90"/>
      <c r="G1643" s="89"/>
      <c r="H1643" s="89"/>
      <c r="I1643" s="89"/>
    </row>
    <row r="1644" spans="3:9" s="84" customFormat="1" x14ac:dyDescent="0.25">
      <c r="C1644" s="89"/>
      <c r="D1644" s="90"/>
      <c r="G1644" s="89"/>
      <c r="H1644" s="89"/>
      <c r="I1644" s="89"/>
    </row>
    <row r="1645" spans="3:9" s="84" customFormat="1" x14ac:dyDescent="0.25">
      <c r="C1645" s="89"/>
      <c r="D1645" s="90"/>
      <c r="G1645" s="89"/>
      <c r="H1645" s="89"/>
      <c r="I1645" s="89"/>
    </row>
    <row r="1646" spans="3:9" s="84" customFormat="1" x14ac:dyDescent="0.25">
      <c r="C1646" s="89"/>
      <c r="D1646" s="90"/>
      <c r="G1646" s="89"/>
      <c r="H1646" s="89"/>
      <c r="I1646" s="89"/>
    </row>
    <row r="1647" spans="3:9" s="84" customFormat="1" x14ac:dyDescent="0.25">
      <c r="C1647" s="89"/>
      <c r="D1647" s="90"/>
      <c r="G1647" s="89"/>
      <c r="H1647" s="89"/>
      <c r="I1647" s="89"/>
    </row>
    <row r="1648" spans="3:9" s="84" customFormat="1" x14ac:dyDescent="0.25">
      <c r="C1648" s="89"/>
      <c r="D1648" s="90"/>
      <c r="G1648" s="89"/>
      <c r="H1648" s="89"/>
      <c r="I1648" s="89"/>
    </row>
    <row r="1649" spans="3:9" s="84" customFormat="1" x14ac:dyDescent="0.25">
      <c r="C1649" s="89"/>
      <c r="D1649" s="90"/>
      <c r="G1649" s="89"/>
      <c r="H1649" s="89"/>
      <c r="I1649" s="89"/>
    </row>
    <row r="1650" spans="3:9" s="84" customFormat="1" x14ac:dyDescent="0.25">
      <c r="C1650" s="89"/>
      <c r="D1650" s="90"/>
      <c r="G1650" s="89"/>
      <c r="H1650" s="89"/>
      <c r="I1650" s="89"/>
    </row>
    <row r="1651" spans="3:9" s="84" customFormat="1" x14ac:dyDescent="0.25">
      <c r="C1651" s="89"/>
      <c r="D1651" s="90"/>
      <c r="G1651" s="89"/>
      <c r="H1651" s="89"/>
      <c r="I1651" s="89"/>
    </row>
    <row r="1652" spans="3:9" s="84" customFormat="1" x14ac:dyDescent="0.25">
      <c r="C1652" s="89"/>
      <c r="D1652" s="90"/>
      <c r="G1652" s="89"/>
      <c r="H1652" s="89"/>
      <c r="I1652" s="89"/>
    </row>
    <row r="1653" spans="3:9" s="84" customFormat="1" x14ac:dyDescent="0.25">
      <c r="C1653" s="89"/>
      <c r="D1653" s="90"/>
      <c r="G1653" s="89"/>
      <c r="H1653" s="89"/>
      <c r="I1653" s="89"/>
    </row>
    <row r="1654" spans="3:9" s="84" customFormat="1" x14ac:dyDescent="0.25">
      <c r="C1654" s="89"/>
      <c r="D1654" s="90"/>
      <c r="G1654" s="89"/>
      <c r="H1654" s="89"/>
      <c r="I1654" s="89"/>
    </row>
    <row r="1655" spans="3:9" s="84" customFormat="1" x14ac:dyDescent="0.25">
      <c r="C1655" s="89"/>
      <c r="D1655" s="90"/>
      <c r="G1655" s="89"/>
      <c r="H1655" s="89"/>
      <c r="I1655" s="89"/>
    </row>
    <row r="1656" spans="3:9" s="84" customFormat="1" x14ac:dyDescent="0.25">
      <c r="C1656" s="89"/>
      <c r="D1656" s="90"/>
      <c r="G1656" s="89"/>
      <c r="H1656" s="89"/>
      <c r="I1656" s="89"/>
    </row>
    <row r="1657" spans="3:9" s="84" customFormat="1" x14ac:dyDescent="0.25">
      <c r="C1657" s="89"/>
      <c r="D1657" s="90"/>
      <c r="G1657" s="89"/>
      <c r="H1657" s="89"/>
      <c r="I1657" s="89"/>
    </row>
    <row r="1658" spans="3:9" s="84" customFormat="1" x14ac:dyDescent="0.25">
      <c r="C1658" s="89"/>
      <c r="D1658" s="90"/>
      <c r="G1658" s="89"/>
      <c r="H1658" s="89"/>
      <c r="I1658" s="89"/>
    </row>
    <row r="1659" spans="3:9" s="84" customFormat="1" x14ac:dyDescent="0.25">
      <c r="C1659" s="89"/>
      <c r="D1659" s="90"/>
      <c r="G1659" s="89"/>
      <c r="H1659" s="89"/>
      <c r="I1659" s="89"/>
    </row>
    <row r="1660" spans="3:9" s="84" customFormat="1" x14ac:dyDescent="0.25">
      <c r="C1660" s="89"/>
      <c r="D1660" s="90"/>
      <c r="G1660" s="89"/>
      <c r="H1660" s="89"/>
      <c r="I1660" s="89"/>
    </row>
    <row r="1661" spans="3:9" s="84" customFormat="1" x14ac:dyDescent="0.25">
      <c r="C1661" s="89"/>
      <c r="D1661" s="90"/>
      <c r="G1661" s="89"/>
      <c r="H1661" s="89"/>
      <c r="I1661" s="89"/>
    </row>
  </sheetData>
  <mergeCells count="5">
    <mergeCell ref="C18:D18"/>
    <mergeCell ref="F18:G18"/>
    <mergeCell ref="H17:L17"/>
    <mergeCell ref="H18:I18"/>
    <mergeCell ref="J18:K18"/>
  </mergeCells>
  <conditionalFormatting sqref="G19:G169">
    <cfRule type="containsText" dxfId="1" priority="1" operator="containsText" text="Surpoids">
      <formula>NOT(ISERROR(SEARCH("Surpoids",G19)))</formula>
    </cfRule>
    <cfRule type="containsText" dxfId="0" priority="2" operator="containsText" text="Obésité">
      <formula>NOT(ISERROR(SEARCH("Obésité",G19)))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J21" sqref="J21"/>
    </sheetView>
  </sheetViews>
  <sheetFormatPr baseColWidth="10" defaultRowHeight="15" x14ac:dyDescent="0.25"/>
  <sheetData>
    <row r="1" spans="1:2" x14ac:dyDescent="0.25">
      <c r="A1" t="s">
        <v>79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Tableau de suivi régime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BERTHAUD Jean-Charles</cp:lastModifiedBy>
  <dcterms:created xsi:type="dcterms:W3CDTF">2023-01-05T08:12:13Z</dcterms:created>
  <dcterms:modified xsi:type="dcterms:W3CDTF">2023-03-19T08:35:19Z</dcterms:modified>
</cp:coreProperties>
</file>