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fileSharing userName="FILLAUDEAU Jérémy SCH" algorithmName="SHA-512" hashValue="mNsYiNWHaVh3fYzTExciWu5iDrlnvguhDUcEK4RhCDptsc/wTt2Njp66lG1j67bBUVpOkKs6OpYLdbzxxzlnxw==" saltValue="/q+CkIHFt8ggl9rv2KDEig==" spinCount="10000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.fillaudeau\Desktop\"/>
    </mc:Choice>
  </mc:AlternateContent>
  <bookViews>
    <workbookView xWindow="-7335" yWindow="30" windowWidth="21240" windowHeight="12840" tabRatio="663" firstSheet="1" activeTab="1"/>
  </bookViews>
  <sheets>
    <sheet name="SUIVI GSE" sheetId="1" state="hidden" r:id="rId1"/>
    <sheet name="Groupes" sheetId="18" r:id="rId2"/>
    <sheet name="Tracma chariot elev" sheetId="17" r:id="rId3"/>
  </sheets>
  <definedNames>
    <definedName name="_xlnm._FilterDatabase" localSheetId="1" hidden="1">Groupes!$A$2:$W$15</definedName>
    <definedName name="_xlnm._FilterDatabase" localSheetId="0" hidden="1">'SUIVI GSE'!$A$2:$AA$139</definedName>
    <definedName name="_xlnm._FilterDatabase" localSheetId="2" hidden="1">'Tracma chariot elev'!$A$2:$X$12</definedName>
    <definedName name="comptage_banc">Groupes!#REF!</definedName>
    <definedName name="mano_groupe">Groupes!#REF!</definedName>
    <definedName name="va_cable">#REF!</definedName>
    <definedName name="vgp_aeroportuaire">#REF!</definedName>
    <definedName name="vgp_chariot">'Tracma chariot elev'!$O$10:$O$12</definedName>
    <definedName name="vp_aeroportuaire">#REF!,#REF!</definedName>
    <definedName name="vp_barre">#REF!</definedName>
    <definedName name="vp_groupe">Groupes!$I$3:$I$15,Groupes!$I$16:$I$21</definedName>
    <definedName name="vp_remorque">#REF!</definedName>
    <definedName name="vp_tracma">'Tracma chariot elev'!$L$3:$L$12</definedName>
    <definedName name="vta_remorque">#REF!</definedName>
  </definedNames>
  <calcPr calcId="162913"/>
</workbook>
</file>

<file path=xl/calcChain.xml><?xml version="1.0" encoding="utf-8"?>
<calcChain xmlns="http://schemas.openxmlformats.org/spreadsheetml/2006/main">
  <c r="M3" i="18" l="1"/>
  <c r="M4" i="18"/>
  <c r="M5" i="18"/>
  <c r="M6" i="18"/>
  <c r="M7" i="18"/>
  <c r="M8" i="18"/>
  <c r="M9" i="18"/>
  <c r="M10" i="18"/>
  <c r="M11" i="18"/>
  <c r="M12" i="18"/>
  <c r="M13" i="18"/>
  <c r="M14" i="18"/>
  <c r="M15" i="18"/>
  <c r="M16" i="18"/>
  <c r="M17" i="18"/>
  <c r="M18" i="18"/>
  <c r="M19" i="18"/>
  <c r="M20" i="18"/>
  <c r="M21" i="18"/>
  <c r="M3" i="17"/>
  <c r="J15" i="18" l="1"/>
  <c r="J16" i="18"/>
  <c r="J17" i="18"/>
  <c r="J18" i="18"/>
  <c r="J19" i="18"/>
  <c r="J20" i="18"/>
  <c r="J21" i="18"/>
  <c r="J14" i="18"/>
  <c r="J10" i="18" l="1"/>
  <c r="J9" i="18"/>
  <c r="J8" i="18"/>
  <c r="J6" i="18"/>
  <c r="J7" i="18"/>
  <c r="J5" i="18"/>
  <c r="J4" i="18"/>
  <c r="J3" i="18"/>
  <c r="F4" i="18" l="1"/>
  <c r="F5" i="18"/>
  <c r="F6" i="18"/>
  <c r="F7" i="18"/>
  <c r="Q11" i="17" l="1"/>
  <c r="Q10" i="17" l="1"/>
  <c r="Q9" i="17"/>
  <c r="Q8" i="17"/>
  <c r="Q7" i="17"/>
  <c r="Q6" i="17"/>
  <c r="Q5" i="17"/>
  <c r="Q4" i="17"/>
  <c r="Q3" i="17"/>
  <c r="V12" i="17" l="1"/>
  <c r="V9" i="17"/>
  <c r="D10" i="1" l="1"/>
  <c r="D9" i="1"/>
  <c r="T10" i="1"/>
  <c r="T9" i="1"/>
  <c r="G10" i="1"/>
  <c r="G9" i="1"/>
  <c r="F10" i="1"/>
  <c r="F9" i="1"/>
  <c r="E9" i="1"/>
  <c r="E10" i="1"/>
  <c r="C10" i="1"/>
  <c r="C9" i="1"/>
  <c r="B9" i="1"/>
  <c r="B10" i="1"/>
  <c r="V10" i="17" l="1"/>
  <c r="V7" i="17"/>
  <c r="Q12" i="17"/>
  <c r="U9" i="1"/>
  <c r="U10" i="1"/>
  <c r="T23" i="1" l="1"/>
  <c r="T22" i="1"/>
  <c r="T20" i="1"/>
  <c r="T19" i="1"/>
  <c r="T21" i="1"/>
  <c r="T18" i="1"/>
  <c r="F23" i="1"/>
  <c r="F22" i="1"/>
  <c r="F21" i="1"/>
  <c r="F20" i="1"/>
  <c r="F19" i="1"/>
  <c r="F18" i="1"/>
  <c r="E19" i="1"/>
  <c r="E20" i="1"/>
  <c r="E21" i="1"/>
  <c r="E22" i="1"/>
  <c r="E23" i="1"/>
  <c r="E18" i="1"/>
  <c r="B18" i="1"/>
  <c r="B19" i="1"/>
  <c r="B20" i="1"/>
  <c r="B21" i="1"/>
  <c r="B22" i="1"/>
  <c r="B23" i="1"/>
  <c r="U18" i="1"/>
  <c r="I16" i="18"/>
  <c r="V11" i="17"/>
  <c r="V8" i="17"/>
  <c r="V4" i="17"/>
  <c r="V5" i="17"/>
  <c r="V6" i="17"/>
  <c r="V3" i="17"/>
  <c r="I4" i="18" l="1"/>
  <c r="I5" i="18"/>
  <c r="I6" i="18"/>
  <c r="B7" i="1" l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V7" i="1"/>
  <c r="W7" i="1"/>
  <c r="X7" i="1"/>
  <c r="Y7" i="1"/>
  <c r="Z7" i="1"/>
  <c r="AA7" i="1"/>
  <c r="U4" i="1"/>
  <c r="U5" i="1"/>
  <c r="U6" i="1"/>
  <c r="U7" i="1"/>
  <c r="B8" i="1"/>
  <c r="C8" i="1"/>
  <c r="D8" i="1"/>
  <c r="E8" i="1"/>
  <c r="F8" i="1"/>
  <c r="G8" i="1"/>
  <c r="H8" i="1"/>
  <c r="I8" i="1"/>
  <c r="J8" i="1"/>
  <c r="L8" i="1"/>
  <c r="M8" i="1"/>
  <c r="O8" i="1"/>
  <c r="P8" i="1"/>
  <c r="Q8" i="1"/>
  <c r="R8" i="1"/>
  <c r="S8" i="1"/>
  <c r="T8" i="1"/>
  <c r="V8" i="1"/>
  <c r="W8" i="1"/>
  <c r="Y8" i="1"/>
  <c r="Z8" i="1"/>
  <c r="AA8" i="1"/>
  <c r="B4" i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V4" i="1"/>
  <c r="W4" i="1"/>
  <c r="X4" i="1"/>
  <c r="Y4" i="1"/>
  <c r="Z4" i="1"/>
  <c r="AA4" i="1"/>
  <c r="B5" i="1"/>
  <c r="C5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V5" i="1"/>
  <c r="W5" i="1"/>
  <c r="X5" i="1"/>
  <c r="Y5" i="1"/>
  <c r="Z5" i="1"/>
  <c r="AA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V6" i="1"/>
  <c r="W6" i="1"/>
  <c r="X6" i="1"/>
  <c r="Y6" i="1"/>
  <c r="Z6" i="1"/>
  <c r="AA6" i="1"/>
  <c r="T102" i="1" l="1"/>
  <c r="T103" i="1"/>
  <c r="F102" i="1"/>
  <c r="F103" i="1"/>
  <c r="E102" i="1"/>
  <c r="E103" i="1"/>
  <c r="D102" i="1"/>
  <c r="D103" i="1"/>
  <c r="C102" i="1"/>
  <c r="C103" i="1"/>
  <c r="T97" i="1"/>
  <c r="E97" i="1"/>
  <c r="D97" i="1"/>
  <c r="F97" i="1"/>
  <c r="C97" i="1"/>
  <c r="T94" i="1"/>
  <c r="T95" i="1"/>
  <c r="F94" i="1"/>
  <c r="F95" i="1"/>
  <c r="E94" i="1"/>
  <c r="E95" i="1"/>
  <c r="D94" i="1"/>
  <c r="D95" i="1"/>
  <c r="C94" i="1"/>
  <c r="C95" i="1"/>
  <c r="T91" i="1"/>
  <c r="T84" i="1"/>
  <c r="T85" i="1"/>
  <c r="T86" i="1"/>
  <c r="T87" i="1"/>
  <c r="T88" i="1"/>
  <c r="F91" i="1"/>
  <c r="E91" i="1"/>
  <c r="D91" i="1"/>
  <c r="C91" i="1"/>
  <c r="F84" i="1"/>
  <c r="F85" i="1"/>
  <c r="F86" i="1"/>
  <c r="F87" i="1"/>
  <c r="F88" i="1"/>
  <c r="E84" i="1"/>
  <c r="E85" i="1"/>
  <c r="E86" i="1"/>
  <c r="E87" i="1"/>
  <c r="E88" i="1"/>
  <c r="D84" i="1"/>
  <c r="D85" i="1"/>
  <c r="D86" i="1"/>
  <c r="D87" i="1"/>
  <c r="D88" i="1"/>
  <c r="C84" i="1"/>
  <c r="C85" i="1"/>
  <c r="C86" i="1"/>
  <c r="C87" i="1"/>
  <c r="C88" i="1"/>
  <c r="T79" i="1"/>
  <c r="T80" i="1"/>
  <c r="T81" i="1"/>
  <c r="T82" i="1"/>
  <c r="F80" i="1"/>
  <c r="F81" i="1"/>
  <c r="F82" i="1"/>
  <c r="E80" i="1"/>
  <c r="E81" i="1"/>
  <c r="E82" i="1"/>
  <c r="D80" i="1"/>
  <c r="D81" i="1"/>
  <c r="D82" i="1"/>
  <c r="C80" i="1"/>
  <c r="C81" i="1"/>
  <c r="C82" i="1"/>
  <c r="F79" i="1"/>
  <c r="E79" i="1"/>
  <c r="D79" i="1"/>
  <c r="F77" i="1"/>
  <c r="E77" i="1"/>
  <c r="D77" i="1"/>
  <c r="C79" i="1"/>
  <c r="T77" i="1"/>
  <c r="C77" i="1"/>
  <c r="U102" i="1"/>
  <c r="U103" i="1"/>
  <c r="U97" i="1"/>
  <c r="U94" i="1"/>
  <c r="U95" i="1"/>
  <c r="U91" i="1"/>
  <c r="U88" i="1"/>
  <c r="U85" i="1"/>
  <c r="U86" i="1"/>
  <c r="U87" i="1"/>
  <c r="U84" i="1"/>
  <c r="U80" i="1"/>
  <c r="U81" i="1"/>
  <c r="U82" i="1"/>
  <c r="U79" i="1"/>
  <c r="U77" i="1"/>
  <c r="I17" i="18" l="1"/>
  <c r="I18" i="18"/>
  <c r="I19" i="18"/>
  <c r="I20" i="18"/>
  <c r="I21" i="18"/>
  <c r="F17" i="18"/>
  <c r="F18" i="18"/>
  <c r="F19" i="18"/>
  <c r="F20" i="18"/>
  <c r="F21" i="18"/>
  <c r="U19" i="1" l="1"/>
  <c r="U20" i="1"/>
  <c r="U21" i="1"/>
  <c r="U22" i="1"/>
  <c r="U23" i="1"/>
  <c r="T65" i="1" l="1"/>
  <c r="T66" i="1"/>
  <c r="T67" i="1"/>
  <c r="T68" i="1"/>
  <c r="T69" i="1"/>
  <c r="T70" i="1"/>
  <c r="T71" i="1"/>
  <c r="T72" i="1"/>
  <c r="T73" i="1"/>
  <c r="T74" i="1"/>
  <c r="T75" i="1"/>
  <c r="T76" i="1"/>
  <c r="T78" i="1"/>
  <c r="T83" i="1"/>
  <c r="T89" i="1"/>
  <c r="T90" i="1"/>
  <c r="T92" i="1"/>
  <c r="T93" i="1"/>
  <c r="T96" i="1"/>
  <c r="T98" i="1"/>
  <c r="T99" i="1"/>
  <c r="T100" i="1"/>
  <c r="T101" i="1"/>
  <c r="T64" i="1"/>
  <c r="F65" i="1"/>
  <c r="F66" i="1"/>
  <c r="F67" i="1"/>
  <c r="F68" i="1"/>
  <c r="F69" i="1"/>
  <c r="F70" i="1"/>
  <c r="F71" i="1"/>
  <c r="F72" i="1"/>
  <c r="F73" i="1"/>
  <c r="F74" i="1"/>
  <c r="F75" i="1"/>
  <c r="F76" i="1"/>
  <c r="F78" i="1"/>
  <c r="F83" i="1"/>
  <c r="F89" i="1"/>
  <c r="F90" i="1"/>
  <c r="F92" i="1"/>
  <c r="F93" i="1"/>
  <c r="F96" i="1"/>
  <c r="F98" i="1"/>
  <c r="F99" i="1"/>
  <c r="F100" i="1"/>
  <c r="F101" i="1"/>
  <c r="F64" i="1"/>
  <c r="E65" i="1"/>
  <c r="E66" i="1"/>
  <c r="E67" i="1"/>
  <c r="E68" i="1"/>
  <c r="E69" i="1"/>
  <c r="E70" i="1"/>
  <c r="E71" i="1"/>
  <c r="E72" i="1"/>
  <c r="E73" i="1"/>
  <c r="E74" i="1"/>
  <c r="E75" i="1"/>
  <c r="E76" i="1"/>
  <c r="E78" i="1"/>
  <c r="E83" i="1"/>
  <c r="E89" i="1"/>
  <c r="E90" i="1"/>
  <c r="E92" i="1"/>
  <c r="E93" i="1"/>
  <c r="E96" i="1"/>
  <c r="E98" i="1"/>
  <c r="E99" i="1"/>
  <c r="E100" i="1"/>
  <c r="E101" i="1"/>
  <c r="E64" i="1"/>
  <c r="D65" i="1"/>
  <c r="D66" i="1"/>
  <c r="D67" i="1"/>
  <c r="D68" i="1"/>
  <c r="D69" i="1"/>
  <c r="D70" i="1"/>
  <c r="D71" i="1"/>
  <c r="D72" i="1"/>
  <c r="D73" i="1"/>
  <c r="D74" i="1"/>
  <c r="D75" i="1"/>
  <c r="D76" i="1"/>
  <c r="D78" i="1"/>
  <c r="D83" i="1"/>
  <c r="D89" i="1"/>
  <c r="D90" i="1"/>
  <c r="D92" i="1"/>
  <c r="D93" i="1"/>
  <c r="D96" i="1"/>
  <c r="D98" i="1"/>
  <c r="D99" i="1"/>
  <c r="D100" i="1"/>
  <c r="D101" i="1"/>
  <c r="D64" i="1"/>
  <c r="C65" i="1"/>
  <c r="C66" i="1"/>
  <c r="C67" i="1"/>
  <c r="C68" i="1"/>
  <c r="C69" i="1"/>
  <c r="C70" i="1"/>
  <c r="C71" i="1"/>
  <c r="C72" i="1"/>
  <c r="C73" i="1"/>
  <c r="C74" i="1"/>
  <c r="C75" i="1"/>
  <c r="C76" i="1"/>
  <c r="C78" i="1"/>
  <c r="C83" i="1"/>
  <c r="C89" i="1"/>
  <c r="C90" i="1"/>
  <c r="C92" i="1"/>
  <c r="C93" i="1"/>
  <c r="C96" i="1"/>
  <c r="C98" i="1"/>
  <c r="C99" i="1"/>
  <c r="C100" i="1"/>
  <c r="C101" i="1"/>
  <c r="C64" i="1"/>
  <c r="U65" i="1"/>
  <c r="U66" i="1"/>
  <c r="U67" i="1"/>
  <c r="U68" i="1"/>
  <c r="U69" i="1"/>
  <c r="U70" i="1"/>
  <c r="U71" i="1"/>
  <c r="U72" i="1"/>
  <c r="U73" i="1"/>
  <c r="U74" i="1"/>
  <c r="U75" i="1"/>
  <c r="U76" i="1"/>
  <c r="U78" i="1"/>
  <c r="U83" i="1"/>
  <c r="U89" i="1"/>
  <c r="U90" i="1"/>
  <c r="U92" i="1"/>
  <c r="U93" i="1"/>
  <c r="U96" i="1"/>
  <c r="U98" i="1"/>
  <c r="U99" i="1"/>
  <c r="U100" i="1"/>
  <c r="U101" i="1"/>
  <c r="U64" i="1"/>
  <c r="O12" i="17" l="1"/>
  <c r="X8" i="1" l="1"/>
  <c r="I8" i="18"/>
  <c r="N8" i="1" s="1"/>
  <c r="F8" i="18"/>
  <c r="K8" i="1" s="1"/>
  <c r="U8" i="1" l="1"/>
  <c r="T16" i="1"/>
  <c r="T17" i="1"/>
  <c r="B16" i="1"/>
  <c r="B17" i="1"/>
  <c r="U16" i="1"/>
  <c r="U17" i="1"/>
  <c r="T134" i="1" l="1"/>
  <c r="U134" i="1"/>
  <c r="I8" i="17" l="1"/>
  <c r="I9" i="17"/>
  <c r="I7" i="17"/>
  <c r="T61" i="1" l="1"/>
  <c r="D61" i="1"/>
  <c r="B61" i="1"/>
  <c r="U61" i="1"/>
  <c r="T127" i="1" l="1"/>
  <c r="U127" i="1"/>
  <c r="I3" i="17" l="1"/>
  <c r="I5" i="17"/>
  <c r="I6" i="17"/>
  <c r="T133" i="1" l="1"/>
  <c r="U133" i="1" l="1"/>
  <c r="T126" i="1" l="1"/>
  <c r="T125" i="1"/>
  <c r="U126" i="1"/>
  <c r="U125" i="1" l="1"/>
  <c r="B12" i="1" l="1"/>
  <c r="C12" i="1"/>
  <c r="D12" i="1"/>
  <c r="E12" i="1"/>
  <c r="F12" i="1"/>
  <c r="G12" i="1"/>
  <c r="H12" i="1"/>
  <c r="I12" i="1"/>
  <c r="J12" i="1"/>
  <c r="L12" i="1"/>
  <c r="M12" i="1"/>
  <c r="O12" i="1"/>
  <c r="P12" i="1"/>
  <c r="Q12" i="1"/>
  <c r="R12" i="1"/>
  <c r="S12" i="1"/>
  <c r="T12" i="1"/>
  <c r="V12" i="1"/>
  <c r="W12" i="1"/>
  <c r="X12" i="1"/>
  <c r="Y12" i="1"/>
  <c r="Z12" i="1"/>
  <c r="AA12" i="1"/>
  <c r="I12" i="18"/>
  <c r="N12" i="1" s="1"/>
  <c r="F12" i="18"/>
  <c r="K12" i="1" s="1"/>
  <c r="U12" i="1" l="1"/>
  <c r="T132" i="1" l="1"/>
  <c r="U132" i="1" l="1"/>
  <c r="L5" i="17" l="1"/>
  <c r="U110" i="1" l="1"/>
  <c r="U111" i="1"/>
  <c r="U112" i="1"/>
  <c r="U113" i="1"/>
  <c r="U114" i="1"/>
  <c r="U115" i="1"/>
  <c r="U116" i="1"/>
  <c r="U117" i="1"/>
  <c r="U118" i="1"/>
  <c r="U119" i="1"/>
  <c r="U120" i="1"/>
  <c r="U121" i="1"/>
  <c r="O10" i="17" l="1"/>
  <c r="B50" i="1"/>
  <c r="T50" i="1"/>
  <c r="U50" i="1"/>
  <c r="L10" i="17"/>
  <c r="N124" i="1" l="1"/>
  <c r="AA124" i="1"/>
  <c r="Z124" i="1"/>
  <c r="Y124" i="1"/>
  <c r="X124" i="1"/>
  <c r="W124" i="1"/>
  <c r="V124" i="1"/>
  <c r="T124" i="1"/>
  <c r="S124" i="1"/>
  <c r="R124" i="1"/>
  <c r="Q124" i="1"/>
  <c r="P124" i="1"/>
  <c r="O124" i="1"/>
  <c r="M124" i="1"/>
  <c r="L124" i="1"/>
  <c r="K124" i="1"/>
  <c r="J124" i="1"/>
  <c r="I124" i="1"/>
  <c r="H124" i="1"/>
  <c r="G124" i="1"/>
  <c r="E124" i="1"/>
  <c r="D124" i="1"/>
  <c r="B124" i="1"/>
  <c r="U124" i="1" l="1"/>
  <c r="T131" i="1" l="1"/>
  <c r="M131" i="1"/>
  <c r="K131" i="1"/>
  <c r="U131" i="1" l="1"/>
  <c r="U38" i="1" l="1"/>
  <c r="U54" i="1"/>
  <c r="I13" i="18"/>
  <c r="I14" i="18"/>
  <c r="N14" i="1" s="1"/>
  <c r="I15" i="18"/>
  <c r="I11" i="18"/>
  <c r="P30" i="1"/>
  <c r="T136" i="1"/>
  <c r="U136" i="1"/>
  <c r="U135" i="1"/>
  <c r="N122" i="1"/>
  <c r="U123" i="1"/>
  <c r="O11" i="17"/>
  <c r="X11" i="1"/>
  <c r="B11" i="1"/>
  <c r="C11" i="1"/>
  <c r="D11" i="1"/>
  <c r="E11" i="1"/>
  <c r="F11" i="1"/>
  <c r="G11" i="1"/>
  <c r="H11" i="1"/>
  <c r="I11" i="1"/>
  <c r="J11" i="1"/>
  <c r="L11" i="1"/>
  <c r="M11" i="1"/>
  <c r="O11" i="1"/>
  <c r="P11" i="1"/>
  <c r="Q11" i="1"/>
  <c r="R11" i="1"/>
  <c r="S11" i="1"/>
  <c r="T11" i="1"/>
  <c r="V11" i="1"/>
  <c r="W11" i="1"/>
  <c r="Y11" i="1"/>
  <c r="Z11" i="1"/>
  <c r="AA11" i="1"/>
  <c r="B13" i="1"/>
  <c r="C13" i="1"/>
  <c r="D13" i="1"/>
  <c r="E13" i="1"/>
  <c r="F13" i="1"/>
  <c r="G13" i="1"/>
  <c r="H13" i="1"/>
  <c r="I13" i="1"/>
  <c r="J13" i="1"/>
  <c r="L13" i="1"/>
  <c r="M13" i="1"/>
  <c r="O13" i="1"/>
  <c r="P13" i="1"/>
  <c r="Q13" i="1"/>
  <c r="R13" i="1"/>
  <c r="S13" i="1"/>
  <c r="T13" i="1"/>
  <c r="V13" i="1"/>
  <c r="W13" i="1"/>
  <c r="X13" i="1"/>
  <c r="Y13" i="1"/>
  <c r="Z13" i="1"/>
  <c r="AA13" i="1"/>
  <c r="B14" i="1"/>
  <c r="C14" i="1"/>
  <c r="D14" i="1"/>
  <c r="E14" i="1"/>
  <c r="F14" i="1"/>
  <c r="G14" i="1"/>
  <c r="H14" i="1"/>
  <c r="I14" i="1"/>
  <c r="J14" i="1"/>
  <c r="L14" i="1"/>
  <c r="M14" i="1"/>
  <c r="O14" i="1"/>
  <c r="P14" i="1"/>
  <c r="Q14" i="1"/>
  <c r="R14" i="1"/>
  <c r="S14" i="1"/>
  <c r="T14" i="1"/>
  <c r="V14" i="1"/>
  <c r="W14" i="1"/>
  <c r="X14" i="1"/>
  <c r="Y14" i="1"/>
  <c r="Z14" i="1"/>
  <c r="AA14" i="1"/>
  <c r="B15" i="1"/>
  <c r="C15" i="1"/>
  <c r="D15" i="1"/>
  <c r="E15" i="1"/>
  <c r="F15" i="1"/>
  <c r="G15" i="1"/>
  <c r="H15" i="1"/>
  <c r="I15" i="1"/>
  <c r="J15" i="1"/>
  <c r="L15" i="1"/>
  <c r="M15" i="1"/>
  <c r="O15" i="1"/>
  <c r="P15" i="1"/>
  <c r="Q15" i="1"/>
  <c r="R15" i="1"/>
  <c r="S15" i="1"/>
  <c r="T15" i="1"/>
  <c r="V15" i="1"/>
  <c r="W15" i="1"/>
  <c r="X15" i="1"/>
  <c r="Y15" i="1"/>
  <c r="Z15" i="1"/>
  <c r="AA15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V24" i="1"/>
  <c r="W24" i="1"/>
  <c r="X24" i="1"/>
  <c r="Y24" i="1"/>
  <c r="Z24" i="1"/>
  <c r="AA24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V25" i="1"/>
  <c r="W25" i="1"/>
  <c r="X25" i="1"/>
  <c r="Y25" i="1"/>
  <c r="Z25" i="1"/>
  <c r="AA25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V26" i="1"/>
  <c r="W26" i="1"/>
  <c r="X26" i="1"/>
  <c r="Y26" i="1"/>
  <c r="Z26" i="1"/>
  <c r="AA26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V27" i="1"/>
  <c r="W27" i="1"/>
  <c r="X27" i="1"/>
  <c r="Y27" i="1"/>
  <c r="Z27" i="1"/>
  <c r="AA27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V28" i="1"/>
  <c r="W28" i="1"/>
  <c r="X28" i="1"/>
  <c r="Y28" i="1"/>
  <c r="Z28" i="1"/>
  <c r="AA28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V29" i="1"/>
  <c r="W29" i="1"/>
  <c r="X29" i="1"/>
  <c r="Y29" i="1"/>
  <c r="Z29" i="1"/>
  <c r="AA29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Q30" i="1"/>
  <c r="R30" i="1"/>
  <c r="S30" i="1"/>
  <c r="T30" i="1"/>
  <c r="V30" i="1"/>
  <c r="W30" i="1"/>
  <c r="X30" i="1"/>
  <c r="Y30" i="1"/>
  <c r="Z30" i="1"/>
  <c r="AA30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V31" i="1"/>
  <c r="W31" i="1"/>
  <c r="X31" i="1"/>
  <c r="Y31" i="1"/>
  <c r="Z31" i="1"/>
  <c r="AA31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V32" i="1"/>
  <c r="W32" i="1"/>
  <c r="X32" i="1"/>
  <c r="Y32" i="1"/>
  <c r="Z32" i="1"/>
  <c r="AA32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V33" i="1"/>
  <c r="W33" i="1"/>
  <c r="X33" i="1"/>
  <c r="Y33" i="1"/>
  <c r="Z33" i="1"/>
  <c r="AA33" i="1"/>
  <c r="B34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V34" i="1"/>
  <c r="W34" i="1"/>
  <c r="X34" i="1"/>
  <c r="Y34" i="1"/>
  <c r="Z34" i="1"/>
  <c r="AA34" i="1"/>
  <c r="B35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V35" i="1"/>
  <c r="W35" i="1"/>
  <c r="X35" i="1"/>
  <c r="Y35" i="1"/>
  <c r="Z35" i="1"/>
  <c r="AA35" i="1"/>
  <c r="I10" i="18"/>
  <c r="F10" i="18"/>
  <c r="I9" i="18"/>
  <c r="F9" i="18"/>
  <c r="P130" i="1"/>
  <c r="X63" i="1"/>
  <c r="G63" i="1"/>
  <c r="I11" i="17"/>
  <c r="U51" i="1" s="1"/>
  <c r="U63" i="1"/>
  <c r="U128" i="1"/>
  <c r="E129" i="1"/>
  <c r="D129" i="1"/>
  <c r="C129" i="1"/>
  <c r="E128" i="1"/>
  <c r="D128" i="1"/>
  <c r="C128" i="1"/>
  <c r="X51" i="1"/>
  <c r="L11" i="17"/>
  <c r="N51" i="1" s="1"/>
  <c r="L42" i="1"/>
  <c r="L43" i="1"/>
  <c r="L44" i="1"/>
  <c r="L45" i="1"/>
  <c r="L46" i="1"/>
  <c r="B47" i="1"/>
  <c r="C47" i="1"/>
  <c r="D47" i="1"/>
  <c r="E47" i="1"/>
  <c r="F47" i="1"/>
  <c r="AA3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1" i="1"/>
  <c r="AA52" i="1"/>
  <c r="AA53" i="1"/>
  <c r="AA54" i="1"/>
  <c r="AA55" i="1"/>
  <c r="AA56" i="1"/>
  <c r="AA57" i="1"/>
  <c r="AA58" i="1"/>
  <c r="AA59" i="1"/>
  <c r="AA60" i="1"/>
  <c r="AA62" i="1"/>
  <c r="AA63" i="1"/>
  <c r="AA104" i="1"/>
  <c r="AA105" i="1"/>
  <c r="AA106" i="1"/>
  <c r="AA107" i="1"/>
  <c r="AA108" i="1"/>
  <c r="AA109" i="1"/>
  <c r="AA122" i="1"/>
  <c r="AA123" i="1"/>
  <c r="AA130" i="1"/>
  <c r="AA135" i="1"/>
  <c r="AA137" i="1"/>
  <c r="AA138" i="1"/>
  <c r="AA139" i="1"/>
  <c r="N46" i="1"/>
  <c r="F15" i="18"/>
  <c r="K15" i="1" s="1"/>
  <c r="F14" i="18"/>
  <c r="K14" i="1" s="1"/>
  <c r="F13" i="18"/>
  <c r="K13" i="1" s="1"/>
  <c r="N13" i="1"/>
  <c r="F11" i="18"/>
  <c r="K11" i="1" s="1"/>
  <c r="I12" i="17"/>
  <c r="K53" i="1" s="1"/>
  <c r="L12" i="17"/>
  <c r="N53" i="1" s="1"/>
  <c r="U130" i="1"/>
  <c r="B123" i="1"/>
  <c r="C123" i="1"/>
  <c r="D123" i="1"/>
  <c r="E123" i="1"/>
  <c r="F123" i="1"/>
  <c r="G123" i="1"/>
  <c r="H123" i="1"/>
  <c r="I123" i="1"/>
  <c r="J123" i="1"/>
  <c r="K123" i="1"/>
  <c r="L123" i="1"/>
  <c r="M123" i="1"/>
  <c r="O123" i="1"/>
  <c r="P123" i="1"/>
  <c r="Q123" i="1"/>
  <c r="R123" i="1"/>
  <c r="S123" i="1"/>
  <c r="T123" i="1"/>
  <c r="V123" i="1"/>
  <c r="W123" i="1"/>
  <c r="X123" i="1"/>
  <c r="Y123" i="1"/>
  <c r="Z123" i="1"/>
  <c r="C130" i="1"/>
  <c r="D130" i="1"/>
  <c r="E130" i="1"/>
  <c r="F130" i="1"/>
  <c r="G130" i="1"/>
  <c r="H130" i="1"/>
  <c r="I130" i="1"/>
  <c r="J130" i="1"/>
  <c r="K130" i="1"/>
  <c r="L130" i="1"/>
  <c r="M130" i="1"/>
  <c r="N130" i="1"/>
  <c r="O130" i="1"/>
  <c r="Q130" i="1"/>
  <c r="R130" i="1"/>
  <c r="S130" i="1"/>
  <c r="T130" i="1"/>
  <c r="V130" i="1"/>
  <c r="W130" i="1"/>
  <c r="X130" i="1"/>
  <c r="Y130" i="1"/>
  <c r="Z130" i="1"/>
  <c r="B135" i="1"/>
  <c r="C135" i="1"/>
  <c r="D135" i="1"/>
  <c r="E135" i="1"/>
  <c r="F135" i="1"/>
  <c r="G135" i="1"/>
  <c r="H135" i="1"/>
  <c r="I135" i="1"/>
  <c r="J135" i="1"/>
  <c r="K135" i="1"/>
  <c r="L135" i="1"/>
  <c r="M135" i="1"/>
  <c r="O135" i="1"/>
  <c r="P135" i="1"/>
  <c r="Q135" i="1"/>
  <c r="R135" i="1"/>
  <c r="S135" i="1"/>
  <c r="T135" i="1"/>
  <c r="V135" i="1"/>
  <c r="W135" i="1"/>
  <c r="X135" i="1"/>
  <c r="Y135" i="1"/>
  <c r="Z135" i="1"/>
  <c r="B137" i="1"/>
  <c r="C137" i="1"/>
  <c r="D137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V137" i="1"/>
  <c r="W137" i="1"/>
  <c r="X137" i="1"/>
  <c r="Y137" i="1"/>
  <c r="Z137" i="1"/>
  <c r="B138" i="1"/>
  <c r="C138" i="1"/>
  <c r="D138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V138" i="1"/>
  <c r="W138" i="1"/>
  <c r="X138" i="1"/>
  <c r="Y138" i="1"/>
  <c r="Z138" i="1"/>
  <c r="B139" i="1"/>
  <c r="C139" i="1"/>
  <c r="D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V139" i="1"/>
  <c r="W139" i="1"/>
  <c r="X139" i="1"/>
  <c r="Y139" i="1"/>
  <c r="Z139" i="1"/>
  <c r="C122" i="1"/>
  <c r="D122" i="1"/>
  <c r="E122" i="1"/>
  <c r="F122" i="1"/>
  <c r="G122" i="1"/>
  <c r="H122" i="1"/>
  <c r="I122" i="1"/>
  <c r="J122" i="1"/>
  <c r="K122" i="1"/>
  <c r="L122" i="1"/>
  <c r="M122" i="1"/>
  <c r="O122" i="1"/>
  <c r="P122" i="1"/>
  <c r="Q122" i="1"/>
  <c r="R122" i="1"/>
  <c r="S122" i="1"/>
  <c r="T122" i="1"/>
  <c r="V122" i="1"/>
  <c r="W122" i="1"/>
  <c r="X122" i="1"/>
  <c r="Y122" i="1"/>
  <c r="Z122" i="1"/>
  <c r="B122" i="1"/>
  <c r="U139" i="1"/>
  <c r="U138" i="1"/>
  <c r="U137" i="1"/>
  <c r="U105" i="1"/>
  <c r="U106" i="1"/>
  <c r="U107" i="1"/>
  <c r="U108" i="1"/>
  <c r="U109" i="1"/>
  <c r="U104" i="1"/>
  <c r="B105" i="1"/>
  <c r="C105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V105" i="1"/>
  <c r="W105" i="1"/>
  <c r="X105" i="1"/>
  <c r="Y105" i="1"/>
  <c r="Z105" i="1"/>
  <c r="B106" i="1"/>
  <c r="C106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V106" i="1"/>
  <c r="W106" i="1"/>
  <c r="X106" i="1"/>
  <c r="Y106" i="1"/>
  <c r="Z106" i="1"/>
  <c r="B107" i="1"/>
  <c r="C107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V107" i="1"/>
  <c r="W107" i="1"/>
  <c r="X107" i="1"/>
  <c r="Y107" i="1"/>
  <c r="Z107" i="1"/>
  <c r="B108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V108" i="1"/>
  <c r="W108" i="1"/>
  <c r="X108" i="1"/>
  <c r="Y108" i="1"/>
  <c r="Z108" i="1"/>
  <c r="B109" i="1"/>
  <c r="C109" i="1"/>
  <c r="D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V109" i="1"/>
  <c r="W109" i="1"/>
  <c r="X109" i="1"/>
  <c r="Y109" i="1"/>
  <c r="Z109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V104" i="1"/>
  <c r="W104" i="1"/>
  <c r="X104" i="1"/>
  <c r="Y104" i="1"/>
  <c r="Z104" i="1"/>
  <c r="B104" i="1"/>
  <c r="U57" i="1"/>
  <c r="U58" i="1"/>
  <c r="U59" i="1"/>
  <c r="U60" i="1"/>
  <c r="U62" i="1"/>
  <c r="N56" i="1"/>
  <c r="B55" i="1"/>
  <c r="C55" i="1"/>
  <c r="D55" i="1"/>
  <c r="E55" i="1"/>
  <c r="F55" i="1"/>
  <c r="G55" i="1"/>
  <c r="H55" i="1"/>
  <c r="I55" i="1"/>
  <c r="J55" i="1"/>
  <c r="K55" i="1"/>
  <c r="L55" i="1"/>
  <c r="M55" i="1"/>
  <c r="O55" i="1"/>
  <c r="P55" i="1"/>
  <c r="Q55" i="1"/>
  <c r="R55" i="1"/>
  <c r="S55" i="1"/>
  <c r="T55" i="1"/>
  <c r="V55" i="1"/>
  <c r="W55" i="1"/>
  <c r="X55" i="1"/>
  <c r="Y55" i="1"/>
  <c r="Z55" i="1"/>
  <c r="B56" i="1"/>
  <c r="C56" i="1"/>
  <c r="D56" i="1"/>
  <c r="E56" i="1"/>
  <c r="F56" i="1"/>
  <c r="G56" i="1"/>
  <c r="H56" i="1"/>
  <c r="I56" i="1"/>
  <c r="J56" i="1"/>
  <c r="K56" i="1"/>
  <c r="L56" i="1"/>
  <c r="M56" i="1"/>
  <c r="O56" i="1"/>
  <c r="P56" i="1"/>
  <c r="Q56" i="1"/>
  <c r="R56" i="1"/>
  <c r="S56" i="1"/>
  <c r="T56" i="1"/>
  <c r="V56" i="1"/>
  <c r="W56" i="1"/>
  <c r="X56" i="1"/>
  <c r="Y56" i="1"/>
  <c r="Z56" i="1"/>
  <c r="B57" i="1"/>
  <c r="C57" i="1"/>
  <c r="D57" i="1"/>
  <c r="E57" i="1"/>
  <c r="F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V57" i="1"/>
  <c r="W57" i="1"/>
  <c r="X57" i="1"/>
  <c r="Y57" i="1"/>
  <c r="Z57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V58" i="1"/>
  <c r="W58" i="1"/>
  <c r="X58" i="1"/>
  <c r="Y58" i="1"/>
  <c r="Z58" i="1"/>
  <c r="B59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V59" i="1"/>
  <c r="W59" i="1"/>
  <c r="X59" i="1"/>
  <c r="Y59" i="1"/>
  <c r="Z59" i="1"/>
  <c r="B60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V60" i="1"/>
  <c r="W60" i="1"/>
  <c r="X60" i="1"/>
  <c r="Y60" i="1"/>
  <c r="Z60" i="1"/>
  <c r="B6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V62" i="1"/>
  <c r="W62" i="1"/>
  <c r="X62" i="1"/>
  <c r="Y62" i="1"/>
  <c r="Z62" i="1"/>
  <c r="B63" i="1"/>
  <c r="C63" i="1"/>
  <c r="D63" i="1"/>
  <c r="E63" i="1"/>
  <c r="F63" i="1"/>
  <c r="H63" i="1"/>
  <c r="I63" i="1"/>
  <c r="J63" i="1"/>
  <c r="K63" i="1"/>
  <c r="L63" i="1"/>
  <c r="M63" i="1"/>
  <c r="O63" i="1"/>
  <c r="P63" i="1"/>
  <c r="Q63" i="1"/>
  <c r="R63" i="1"/>
  <c r="S63" i="1"/>
  <c r="T63" i="1"/>
  <c r="V63" i="1"/>
  <c r="W63" i="1"/>
  <c r="Y63" i="1"/>
  <c r="Z63" i="1"/>
  <c r="C54" i="1"/>
  <c r="D54" i="1"/>
  <c r="E54" i="1"/>
  <c r="F54" i="1"/>
  <c r="G54" i="1"/>
  <c r="H54" i="1"/>
  <c r="I54" i="1"/>
  <c r="J54" i="1"/>
  <c r="K54" i="1"/>
  <c r="L54" i="1"/>
  <c r="M54" i="1"/>
  <c r="O54" i="1"/>
  <c r="P54" i="1"/>
  <c r="Q54" i="1"/>
  <c r="R54" i="1"/>
  <c r="S54" i="1"/>
  <c r="T54" i="1"/>
  <c r="V54" i="1"/>
  <c r="W54" i="1"/>
  <c r="X54" i="1"/>
  <c r="Y54" i="1"/>
  <c r="Z54" i="1"/>
  <c r="B54" i="1"/>
  <c r="U55" i="1"/>
  <c r="L8" i="17"/>
  <c r="L9" i="17"/>
  <c r="N49" i="1" s="1"/>
  <c r="L7" i="17"/>
  <c r="N47" i="1" s="1"/>
  <c r="L4" i="17"/>
  <c r="L6" i="17"/>
  <c r="U45" i="1" s="1"/>
  <c r="L3" i="17"/>
  <c r="K47" i="1"/>
  <c r="I4" i="17"/>
  <c r="U43" i="1" s="1"/>
  <c r="F3" i="18"/>
  <c r="I3" i="18"/>
  <c r="N55" i="1"/>
  <c r="B36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V36" i="1"/>
  <c r="W36" i="1"/>
  <c r="X36" i="1"/>
  <c r="Y36" i="1"/>
  <c r="Z36" i="1"/>
  <c r="B37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V37" i="1"/>
  <c r="W37" i="1"/>
  <c r="X37" i="1"/>
  <c r="Y37" i="1"/>
  <c r="Z37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V38" i="1"/>
  <c r="W38" i="1"/>
  <c r="Y38" i="1"/>
  <c r="Z38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V39" i="1"/>
  <c r="W39" i="1"/>
  <c r="X39" i="1"/>
  <c r="Y39" i="1"/>
  <c r="Z39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V40" i="1"/>
  <c r="W40" i="1"/>
  <c r="X40" i="1"/>
  <c r="Y40" i="1"/>
  <c r="Z40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V41" i="1"/>
  <c r="W41" i="1"/>
  <c r="X41" i="1"/>
  <c r="Y41" i="1"/>
  <c r="Z41" i="1"/>
  <c r="U41" i="1"/>
  <c r="U40" i="1"/>
  <c r="U39" i="1"/>
  <c r="U37" i="1"/>
  <c r="U36" i="1"/>
  <c r="U35" i="1"/>
  <c r="U34" i="1"/>
  <c r="U33" i="1"/>
  <c r="U32" i="1"/>
  <c r="X38" i="1"/>
  <c r="U31" i="1"/>
  <c r="U29" i="1"/>
  <c r="U28" i="1"/>
  <c r="U27" i="1"/>
  <c r="U26" i="1"/>
  <c r="U25" i="1"/>
  <c r="U24" i="1"/>
  <c r="B3" i="1"/>
  <c r="C3" i="1"/>
  <c r="D3" i="1"/>
  <c r="E3" i="1"/>
  <c r="F3" i="1"/>
  <c r="G3" i="1"/>
  <c r="H3" i="1"/>
  <c r="I3" i="1"/>
  <c r="J3" i="1"/>
  <c r="L3" i="1"/>
  <c r="M3" i="1"/>
  <c r="O3" i="1"/>
  <c r="P3" i="1"/>
  <c r="Q3" i="1"/>
  <c r="R3" i="1"/>
  <c r="S3" i="1"/>
  <c r="T3" i="1"/>
  <c r="V3" i="1"/>
  <c r="W3" i="1"/>
  <c r="Y3" i="1"/>
  <c r="Z3" i="1"/>
  <c r="X3" i="1"/>
  <c r="H42" i="1"/>
  <c r="I42" i="1"/>
  <c r="J42" i="1"/>
  <c r="M42" i="1"/>
  <c r="N42" i="1"/>
  <c r="O42" i="1"/>
  <c r="P42" i="1"/>
  <c r="Q42" i="1"/>
  <c r="R42" i="1"/>
  <c r="S42" i="1"/>
  <c r="T42" i="1"/>
  <c r="V42" i="1"/>
  <c r="W42" i="1"/>
  <c r="X42" i="1"/>
  <c r="Y42" i="1"/>
  <c r="Z42" i="1"/>
  <c r="H43" i="1"/>
  <c r="I43" i="1"/>
  <c r="J43" i="1"/>
  <c r="M43" i="1"/>
  <c r="N43" i="1"/>
  <c r="O43" i="1"/>
  <c r="P43" i="1"/>
  <c r="Q43" i="1"/>
  <c r="R43" i="1"/>
  <c r="S43" i="1"/>
  <c r="T43" i="1"/>
  <c r="V43" i="1"/>
  <c r="W43" i="1"/>
  <c r="X43" i="1"/>
  <c r="Y43" i="1"/>
  <c r="Z43" i="1"/>
  <c r="H44" i="1"/>
  <c r="I44" i="1"/>
  <c r="J44" i="1"/>
  <c r="M44" i="1"/>
  <c r="N44" i="1"/>
  <c r="O44" i="1"/>
  <c r="P44" i="1"/>
  <c r="Q44" i="1"/>
  <c r="R44" i="1"/>
  <c r="S44" i="1"/>
  <c r="T44" i="1"/>
  <c r="V44" i="1"/>
  <c r="W44" i="1"/>
  <c r="X44" i="1"/>
  <c r="Y44" i="1"/>
  <c r="Z44" i="1"/>
  <c r="H45" i="1"/>
  <c r="I45" i="1"/>
  <c r="J45" i="1"/>
  <c r="M45" i="1"/>
  <c r="O45" i="1"/>
  <c r="P45" i="1"/>
  <c r="Q45" i="1"/>
  <c r="R45" i="1"/>
  <c r="S45" i="1"/>
  <c r="T45" i="1"/>
  <c r="V45" i="1"/>
  <c r="W45" i="1"/>
  <c r="X45" i="1"/>
  <c r="Y45" i="1"/>
  <c r="Z45" i="1"/>
  <c r="H46" i="1"/>
  <c r="I46" i="1"/>
  <c r="J46" i="1"/>
  <c r="M46" i="1"/>
  <c r="O46" i="1"/>
  <c r="P46" i="1"/>
  <c r="Q46" i="1"/>
  <c r="R46" i="1"/>
  <c r="S46" i="1"/>
  <c r="T46" i="1"/>
  <c r="V46" i="1"/>
  <c r="W46" i="1"/>
  <c r="X46" i="1"/>
  <c r="Y46" i="1"/>
  <c r="Z46" i="1"/>
  <c r="G47" i="1"/>
  <c r="H47" i="1"/>
  <c r="I47" i="1"/>
  <c r="J47" i="1"/>
  <c r="L47" i="1"/>
  <c r="M47" i="1"/>
  <c r="O47" i="1"/>
  <c r="P47" i="1"/>
  <c r="Q47" i="1"/>
  <c r="R47" i="1"/>
  <c r="S47" i="1"/>
  <c r="T47" i="1"/>
  <c r="V47" i="1"/>
  <c r="W47" i="1"/>
  <c r="Y47" i="1"/>
  <c r="Z47" i="1"/>
  <c r="B48" i="1"/>
  <c r="C48" i="1"/>
  <c r="D48" i="1"/>
  <c r="E48" i="1"/>
  <c r="F48" i="1"/>
  <c r="G48" i="1"/>
  <c r="H48" i="1"/>
  <c r="I48" i="1"/>
  <c r="J48" i="1"/>
  <c r="L48" i="1"/>
  <c r="M48" i="1"/>
  <c r="O48" i="1"/>
  <c r="P48" i="1"/>
  <c r="Q48" i="1"/>
  <c r="R48" i="1"/>
  <c r="S48" i="1"/>
  <c r="T48" i="1"/>
  <c r="V48" i="1"/>
  <c r="W48" i="1"/>
  <c r="Y48" i="1"/>
  <c r="Z48" i="1"/>
  <c r="B49" i="1"/>
  <c r="C49" i="1"/>
  <c r="D49" i="1"/>
  <c r="E49" i="1"/>
  <c r="F49" i="1"/>
  <c r="G49" i="1"/>
  <c r="H49" i="1"/>
  <c r="I49" i="1"/>
  <c r="J49" i="1"/>
  <c r="L49" i="1"/>
  <c r="M49" i="1"/>
  <c r="O49" i="1"/>
  <c r="P49" i="1"/>
  <c r="Q49" i="1"/>
  <c r="R49" i="1"/>
  <c r="S49" i="1"/>
  <c r="T49" i="1"/>
  <c r="V49" i="1"/>
  <c r="W49" i="1"/>
  <c r="Y49" i="1"/>
  <c r="Z49" i="1"/>
  <c r="B51" i="1"/>
  <c r="C51" i="1"/>
  <c r="D51" i="1"/>
  <c r="E51" i="1"/>
  <c r="F51" i="1"/>
  <c r="G51" i="1"/>
  <c r="H51" i="1"/>
  <c r="I51" i="1"/>
  <c r="J51" i="1"/>
  <c r="L51" i="1"/>
  <c r="M51" i="1"/>
  <c r="O51" i="1"/>
  <c r="P51" i="1"/>
  <c r="Q51" i="1"/>
  <c r="R51" i="1"/>
  <c r="S51" i="1"/>
  <c r="T51" i="1"/>
  <c r="V51" i="1"/>
  <c r="W51" i="1"/>
  <c r="Y51" i="1"/>
  <c r="Z51" i="1"/>
  <c r="B52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V52" i="1"/>
  <c r="W52" i="1"/>
  <c r="X52" i="1"/>
  <c r="Y52" i="1"/>
  <c r="Z52" i="1"/>
  <c r="B53" i="1"/>
  <c r="C53" i="1"/>
  <c r="D53" i="1"/>
  <c r="E53" i="1"/>
  <c r="F53" i="1"/>
  <c r="G53" i="1"/>
  <c r="H53" i="1"/>
  <c r="I53" i="1"/>
  <c r="J53" i="1"/>
  <c r="L53" i="1"/>
  <c r="M53" i="1"/>
  <c r="O53" i="1"/>
  <c r="P53" i="1"/>
  <c r="Q53" i="1"/>
  <c r="R53" i="1"/>
  <c r="S53" i="1"/>
  <c r="T53" i="1"/>
  <c r="V53" i="1"/>
  <c r="W53" i="1"/>
  <c r="X53" i="1"/>
  <c r="Y53" i="1"/>
  <c r="Z53" i="1"/>
  <c r="U52" i="1"/>
  <c r="X49" i="1"/>
  <c r="K49" i="1"/>
  <c r="X48" i="1"/>
  <c r="N48" i="1"/>
  <c r="K48" i="1"/>
  <c r="X47" i="1"/>
  <c r="U44" i="1"/>
  <c r="K3" i="1"/>
  <c r="K45" i="1"/>
  <c r="K42" i="1"/>
  <c r="K44" i="1"/>
  <c r="K43" i="1"/>
  <c r="U49" i="1"/>
  <c r="U47" i="1"/>
  <c r="N63" i="1"/>
  <c r="U129" i="1" l="1"/>
  <c r="U30" i="1"/>
  <c r="U42" i="1"/>
  <c r="U3" i="1"/>
  <c r="K51" i="1"/>
  <c r="U56" i="1"/>
  <c r="N11" i="1"/>
  <c r="N3" i="1"/>
  <c r="U48" i="1"/>
  <c r="N45" i="1"/>
  <c r="U53" i="1"/>
  <c r="U15" i="1"/>
  <c r="N54" i="1"/>
  <c r="N15" i="1"/>
  <c r="U46" i="1"/>
  <c r="N135" i="1"/>
  <c r="N123" i="1"/>
  <c r="U122" i="1" l="1"/>
  <c r="U14" i="1"/>
  <c r="U13" i="1"/>
  <c r="U11" i="1"/>
</calcChain>
</file>

<file path=xl/comments1.xml><?xml version="1.0" encoding="utf-8"?>
<comments xmlns="http://schemas.openxmlformats.org/spreadsheetml/2006/main">
  <authors>
    <author>FILLAUDEAU Jérémy SCH</author>
  </authors>
  <commentList>
    <comment ref="B3" authorId="0" shapeId="0">
      <text>
        <r>
          <rPr>
            <sz val="9"/>
            <color indexed="81"/>
            <rFont val="Tahoma"/>
            <family val="2"/>
          </rPr>
          <t xml:space="preserve">MSI: 
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 xml:space="preserve">500h en ambiance normale 250h en OPEX
</t>
        </r>
      </text>
    </comment>
    <comment ref="A47" authorId="0" shapeId="0">
      <text>
        <r>
          <rPr>
            <b/>
            <sz val="9"/>
            <color indexed="81"/>
            <rFont val="Tahoma"/>
            <family val="2"/>
          </rPr>
          <t>MSI: 03-05-35C</t>
        </r>
      </text>
    </comment>
  </commentList>
</comments>
</file>

<file path=xl/comments2.xml><?xml version="1.0" encoding="utf-8"?>
<comments xmlns="http://schemas.openxmlformats.org/spreadsheetml/2006/main">
  <authors>
    <author>FILLAUDEAU Jérémy SCH</author>
    <author>HERRERO Bertrand SCH</author>
  </authors>
  <commentList>
    <comment ref="B3" authorId="0" shapeId="0">
      <text>
        <r>
          <rPr>
            <sz val="9"/>
            <color indexed="81"/>
            <rFont val="Tahoma"/>
            <family val="2"/>
          </rPr>
          <t xml:space="preserve">MSI: 
</t>
        </r>
      </text>
    </comment>
    <comment ref="D8" authorId="1" shapeId="0">
      <text>
        <r>
          <rPr>
            <b/>
            <sz val="9"/>
            <color indexed="81"/>
            <rFont val="Tahoma"/>
            <family val="2"/>
          </rPr>
          <t>HERRERO Bertrand SCH:</t>
        </r>
        <r>
          <rPr>
            <sz val="9"/>
            <color indexed="81"/>
            <rFont val="Tahoma"/>
            <family val="2"/>
          </rPr>
          <t xml:space="preserve">
9,5 Heures</t>
        </r>
      </text>
    </comment>
    <comment ref="D9" authorId="1" shapeId="0">
      <text>
        <r>
          <rPr>
            <b/>
            <sz val="9"/>
            <color indexed="81"/>
            <rFont val="Tahoma"/>
            <family val="2"/>
          </rPr>
          <t>HERRERO Bertrand SCH:</t>
        </r>
        <r>
          <rPr>
            <sz val="9"/>
            <color indexed="81"/>
            <rFont val="Tahoma"/>
            <family val="2"/>
          </rPr>
          <t xml:space="preserve">
4,2h</t>
        </r>
      </text>
    </comment>
    <comment ref="D10" authorId="1" shapeId="0">
      <text>
        <r>
          <rPr>
            <b/>
            <sz val="9"/>
            <color indexed="81"/>
            <rFont val="Tahoma"/>
            <family val="2"/>
          </rPr>
          <t>HERRERO Bertrand SCH:</t>
        </r>
        <r>
          <rPr>
            <sz val="9"/>
            <color indexed="81"/>
            <rFont val="Tahoma"/>
            <family val="2"/>
          </rPr>
          <t xml:space="preserve">
6,4h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>remplacer courroies tous les 2 ans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</rPr>
          <t>remplacer courroies tous les 2 ans</t>
        </r>
      </text>
    </comment>
  </commentList>
</comments>
</file>

<file path=xl/comments3.xml><?xml version="1.0" encoding="utf-8"?>
<comments xmlns="http://schemas.openxmlformats.org/spreadsheetml/2006/main">
  <authors>
    <author>HERRERO Bertrand SCH</author>
    <author>FILLAUDEAU Jérémy SCH</author>
  </authors>
  <commentList>
    <comment ref="L4" authorId="0" shapeId="0">
      <text>
        <r>
          <rPr>
            <b/>
            <sz val="9"/>
            <color indexed="81"/>
            <rFont val="Tahoma"/>
            <family val="2"/>
          </rPr>
          <t>HERRERO Bertrand SCH:</t>
        </r>
        <r>
          <rPr>
            <sz val="9"/>
            <color indexed="81"/>
            <rFont val="Tahoma"/>
            <family val="2"/>
          </rPr>
          <t xml:space="preserve">
type 1 an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>HERRERO Bertrand SCH:</t>
        </r>
        <r>
          <rPr>
            <sz val="9"/>
            <color indexed="81"/>
            <rFont val="Tahoma"/>
            <family val="2"/>
          </rPr>
          <t xml:space="preserve">
type 1 an</t>
        </r>
      </text>
    </comment>
    <comment ref="B7" authorId="1" shapeId="0">
      <text>
        <r>
          <rPr>
            <b/>
            <sz val="9"/>
            <color indexed="81"/>
            <rFont val="Tahoma"/>
            <family val="2"/>
          </rPr>
          <t>MSI: 03-05-35C</t>
        </r>
      </text>
    </comment>
    <comment ref="B8" authorId="1" shapeId="0">
      <text>
        <r>
          <rPr>
            <b/>
            <sz val="9"/>
            <color indexed="81"/>
            <rFont val="Tahoma"/>
            <family val="2"/>
          </rPr>
          <t>MSI: 03-05-35C</t>
        </r>
      </text>
    </comment>
    <comment ref="J8" authorId="0" shapeId="0">
      <text>
        <r>
          <rPr>
            <b/>
            <sz val="9"/>
            <color indexed="81"/>
            <rFont val="Tahoma"/>
            <family val="2"/>
          </rPr>
          <t>HERRERO Bertrand SCH:</t>
        </r>
        <r>
          <rPr>
            <sz val="9"/>
            <color indexed="81"/>
            <rFont val="Tahoma"/>
            <family val="2"/>
          </rPr>
          <t xml:space="preserve">
TYPE VP: 50h, 100h, 6mois, 1 an</t>
        </r>
      </text>
    </comment>
    <comment ref="L8" authorId="0" shapeId="0">
      <text>
        <r>
          <rPr>
            <b/>
            <sz val="9"/>
            <color indexed="81"/>
            <rFont val="Tahoma"/>
            <family val="2"/>
          </rPr>
          <t>HERRERO Bertrand SCH:</t>
        </r>
        <r>
          <rPr>
            <sz val="9"/>
            <color indexed="81"/>
            <rFont val="Tahoma"/>
            <family val="2"/>
          </rPr>
          <t xml:space="preserve">
PVP 2 ans</t>
        </r>
      </text>
    </comment>
    <comment ref="B9" authorId="1" shapeId="0">
      <text>
        <r>
          <rPr>
            <b/>
            <sz val="9"/>
            <color indexed="81"/>
            <rFont val="Tahoma"/>
            <family val="2"/>
          </rPr>
          <t>MSI: 03-05-35C</t>
        </r>
      </text>
    </comment>
  </commentList>
</comments>
</file>

<file path=xl/sharedStrings.xml><?xml version="1.0" encoding="utf-8"?>
<sst xmlns="http://schemas.openxmlformats.org/spreadsheetml/2006/main" count="543" uniqueCount="153">
  <si>
    <t>SUIVI GSE</t>
  </si>
  <si>
    <t>TYPE MATERIELS</t>
  </si>
  <si>
    <t>Groupe électrogène 90kva</t>
  </si>
  <si>
    <t>IMMATRICULATIONS</t>
  </si>
  <si>
    <t>NNO</t>
  </si>
  <si>
    <t>N° SERIE</t>
  </si>
  <si>
    <t>PROCHAINE VP</t>
  </si>
  <si>
    <t>PROCHAINE VGP</t>
  </si>
  <si>
    <t>Groupe de climatisation avion</t>
  </si>
  <si>
    <t>Banc Hydraulique thermique</t>
  </si>
  <si>
    <t>Banc Hydraulique electrique</t>
  </si>
  <si>
    <t>Disponibilité</t>
  </si>
  <si>
    <t>Kilometrage</t>
  </si>
  <si>
    <t>Réépreuve</t>
  </si>
  <si>
    <t>Endoscopie</t>
  </si>
  <si>
    <t>VTA</t>
  </si>
  <si>
    <t>Prévisions GSE SIMMAD</t>
  </si>
  <si>
    <t>Postiton</t>
  </si>
  <si>
    <t>Observations</t>
  </si>
  <si>
    <t>Chariot élevateur 5 T</t>
  </si>
  <si>
    <t>GROUPES</t>
  </si>
  <si>
    <t>AEROPORTUAIRES</t>
  </si>
  <si>
    <t>CHARIOTS PALETTES</t>
  </si>
  <si>
    <t>REMORQUE</t>
  </si>
  <si>
    <t>TRACMA / CHARIOT ELEVATEUR</t>
  </si>
  <si>
    <t>LAVEUSE D'ATELIER</t>
  </si>
  <si>
    <t>ACCUEIL</t>
  </si>
  <si>
    <t>heure DERNIERE VP</t>
  </si>
  <si>
    <t>ESME</t>
  </si>
  <si>
    <t>PART NUMBER</t>
  </si>
  <si>
    <t>Périodicité date</t>
  </si>
  <si>
    <t>DATE DERNIERE VP</t>
  </si>
  <si>
    <t>DATE PROCHAINE VP</t>
  </si>
  <si>
    <t>Périodicité heures/démarrages</t>
  </si>
  <si>
    <t>Heures / Démarrages</t>
  </si>
  <si>
    <t>Air Starter Unit TS200V1 (Palouste)</t>
  </si>
  <si>
    <t>Tracma 1500 B/R</t>
  </si>
  <si>
    <t>26D1774</t>
  </si>
  <si>
    <t>26D2126</t>
  </si>
  <si>
    <t>26D2291</t>
  </si>
  <si>
    <t>1740-14-566 3013</t>
  </si>
  <si>
    <t>TRACMA 1500B-R</t>
  </si>
  <si>
    <t>N° de série exctincteur</t>
  </si>
  <si>
    <t>Date Contrôle  exctincteur</t>
  </si>
  <si>
    <t>Date prochain contrôle</t>
  </si>
  <si>
    <t>ATELIER</t>
  </si>
  <si>
    <t>PISTE</t>
  </si>
  <si>
    <t>Distribution / Accessoire</t>
  </si>
  <si>
    <t>DESIGNATION</t>
  </si>
  <si>
    <t>Support de cable P/N:98A24403000000</t>
  </si>
  <si>
    <t>1730-14-5753603</t>
  </si>
  <si>
    <t>T49735</t>
  </si>
  <si>
    <t>T49736</t>
  </si>
  <si>
    <t>T49739</t>
  </si>
  <si>
    <t>T49740</t>
  </si>
  <si>
    <t>TMX-350-28</t>
  </si>
  <si>
    <t>Tow Tractor cat IV</t>
  </si>
  <si>
    <t>Echanges Tuyaux hydrauliques</t>
  </si>
  <si>
    <t xml:space="preserve">SDMO Ensemble d'éclairage de parking 1000W 220V </t>
  </si>
  <si>
    <t>7G80042</t>
  </si>
  <si>
    <t>5861021E</t>
  </si>
  <si>
    <r>
      <rPr>
        <b/>
        <sz val="11"/>
        <color theme="3" tint="0.39997558519241921"/>
        <rFont val="Calibri"/>
        <family val="2"/>
        <scheme val="minor"/>
      </rPr>
      <t>Matériel SIMMT</t>
    </r>
    <r>
      <rPr>
        <sz val="11"/>
        <color theme="3" tint="0.39997558519241921"/>
        <rFont val="Calibri"/>
        <family val="2"/>
        <scheme val="minor"/>
      </rPr>
      <t xml:space="preserve">
</t>
    </r>
    <r>
      <rPr>
        <b/>
        <sz val="11"/>
        <color rgb="FFFFC000"/>
        <rFont val="Calibri"/>
        <family val="2"/>
        <scheme val="minor"/>
      </rPr>
      <t xml:space="preserve">Matériel en location
</t>
    </r>
    <r>
      <rPr>
        <b/>
        <sz val="11"/>
        <color theme="5"/>
        <rFont val="Calibri"/>
        <family val="2"/>
        <scheme val="minor"/>
      </rPr>
      <t>Matériel ATAMS</t>
    </r>
  </si>
  <si>
    <t>T49741</t>
  </si>
  <si>
    <t>TMX 350</t>
  </si>
  <si>
    <t>G200017</t>
  </si>
  <si>
    <t>ERGOS 50D</t>
  </si>
  <si>
    <t>DATE PROCHAINE VGP</t>
  </si>
  <si>
    <t>DATE DERNIERE VGP</t>
  </si>
  <si>
    <t>3930-14-5637901</t>
  </si>
  <si>
    <t>2806409/172</t>
  </si>
  <si>
    <t>4542892/230</t>
  </si>
  <si>
    <t>1 an</t>
  </si>
  <si>
    <t>14 589 4433</t>
  </si>
  <si>
    <t>Type extincteur</t>
  </si>
  <si>
    <t>Marque extincteur</t>
  </si>
  <si>
    <t>ROT</t>
  </si>
  <si>
    <t>CO2 2Kg</t>
  </si>
  <si>
    <t>Poudre ABC 2Kg</t>
  </si>
  <si>
    <t>NET100</t>
  </si>
  <si>
    <t>Autolaveuse à conducteur accompagnant</t>
  </si>
  <si>
    <t>SC401</t>
  </si>
  <si>
    <t>2 ans</t>
  </si>
  <si>
    <t>6230-14-5105614</t>
  </si>
  <si>
    <t>Mat d'eclairage ADV</t>
  </si>
  <si>
    <t>Sicli</t>
  </si>
  <si>
    <t>7G90030</t>
  </si>
  <si>
    <t>14 587 5465</t>
  </si>
  <si>
    <t>Chariot élevateur 8 T</t>
  </si>
  <si>
    <t>VERIN TRIPODE HYDRAULIQUE</t>
  </si>
  <si>
    <t>D12007K3D1B01B0</t>
  </si>
  <si>
    <t>DT2029K3D1B01B0</t>
  </si>
  <si>
    <t>HS1009K2D1B01B0</t>
  </si>
  <si>
    <t>1730-12-4049734</t>
  </si>
  <si>
    <t>1730-12-4049730</t>
  </si>
  <si>
    <t>1730-12-4085726</t>
  </si>
  <si>
    <t>Compresseur 200L 3CV</t>
  </si>
  <si>
    <t>Palouste</t>
  </si>
  <si>
    <t>NF200X</t>
  </si>
  <si>
    <t>BARRE</t>
  </si>
  <si>
    <t>MAT</t>
  </si>
  <si>
    <t>COMP</t>
  </si>
  <si>
    <t>VERIN</t>
  </si>
  <si>
    <t>NB Démarrages DERNIERE VP</t>
  </si>
  <si>
    <t>H80D-03</t>
  </si>
  <si>
    <t>Barre de déploiement A330</t>
  </si>
  <si>
    <t>TOWA330-C-8</t>
  </si>
  <si>
    <t>1730 12 3754632</t>
  </si>
  <si>
    <t>18-164641</t>
  </si>
  <si>
    <t>NB Démarrages/Heures</t>
  </si>
  <si>
    <t>JUNIORII-W</t>
  </si>
  <si>
    <t>Compresseur Purge Air</t>
  </si>
  <si>
    <t>4310-12-3771157</t>
  </si>
  <si>
    <t>TRACMA 1500B</t>
  </si>
  <si>
    <t>GE90KVA</t>
  </si>
  <si>
    <t>TMX350</t>
  </si>
  <si>
    <t>T66947</t>
  </si>
  <si>
    <t>6 mois</t>
  </si>
  <si>
    <t>87699495-003</t>
  </si>
  <si>
    <t>Groupe électrogène KOHLER SDMO PERFORM 3000XL</t>
  </si>
  <si>
    <t>GE</t>
  </si>
  <si>
    <t>Chariot élevateur 1,2 T</t>
  </si>
  <si>
    <t>T67587</t>
  </si>
  <si>
    <t>T67588</t>
  </si>
  <si>
    <t>GF-30M</t>
  </si>
  <si>
    <t>Remorque porte AKN</t>
  </si>
  <si>
    <t>GF30M-V02</t>
  </si>
  <si>
    <t>T67590</t>
  </si>
  <si>
    <t>T67591</t>
  </si>
  <si>
    <t>T67592</t>
  </si>
  <si>
    <t>T67593</t>
  </si>
  <si>
    <t>T67594</t>
  </si>
  <si>
    <t>T67619</t>
  </si>
  <si>
    <t>Prochain contrôleur extincteur</t>
  </si>
  <si>
    <t>ESIS</t>
  </si>
  <si>
    <t>SERV</t>
  </si>
  <si>
    <t>VGP le 15/04/2021</t>
  </si>
  <si>
    <t>VGP le 21/06/2021 9h au portail zone</t>
  </si>
  <si>
    <t>500h ou 1 an</t>
  </si>
  <si>
    <t>1000h</t>
  </si>
  <si>
    <t>2000h</t>
  </si>
  <si>
    <t>3000h</t>
  </si>
  <si>
    <t>Type dernière VP</t>
  </si>
  <si>
    <t>Type prochaine VP</t>
  </si>
  <si>
    <t>10000h ou 10 ans</t>
  </si>
  <si>
    <t xml:space="preserve">2 ans </t>
  </si>
  <si>
    <t>banc hydraulique</t>
  </si>
  <si>
    <t>Clim</t>
  </si>
  <si>
    <t xml:space="preserve">6 mois </t>
  </si>
  <si>
    <t>5 ans</t>
  </si>
  <si>
    <t>7 ans</t>
  </si>
  <si>
    <t>250h</t>
  </si>
  <si>
    <t>1000h ou 2 ans</t>
  </si>
  <si>
    <t>Type de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</si>
</sst>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5"/>
      <name val="Calibri"/>
      <family val="2"/>
      <scheme val="minor"/>
    </font>
    <font>
      <b/>
      <sz val="36"/>
      <color theme="4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2060"/>
      <name val="Calibri"/>
      <family val="2"/>
    </font>
    <font>
      <sz val="12"/>
      <name val="Calibri"/>
      <family val="2"/>
    </font>
    <font>
      <sz val="11"/>
      <color theme="1"/>
      <name val="Calibri"/>
      <family val="2"/>
    </font>
    <font>
      <b/>
      <sz val="11"/>
      <color theme="0" tint="-0.14999847407452621"/>
      <name val="Calibri"/>
      <family val="2"/>
      <scheme val="minor"/>
    </font>
    <font>
      <b/>
      <sz val="11"/>
      <color theme="5"/>
      <name val="Calibri"/>
      <family val="2"/>
    </font>
    <font>
      <b/>
      <sz val="11"/>
      <color rgb="FFFFC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5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5" tint="0.79998168889431442"/>
      </patternFill>
    </fill>
    <fill>
      <patternFill patternType="solid">
        <fgColor rgb="FF00B050"/>
        <bgColor theme="5" tint="0.79995117038483843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theme="5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5" tint="0.79995117038483843"/>
      </patternFill>
    </fill>
    <fill>
      <patternFill patternType="lightUp">
        <fgColor auto="1"/>
        <bgColor theme="0"/>
      </patternFill>
    </fill>
    <fill>
      <patternFill patternType="lightUp">
        <fgColor auto="1"/>
      </patternFill>
    </fill>
    <fill>
      <patternFill patternType="solid">
        <fgColor theme="0"/>
        <bgColor auto="1"/>
      </patternFill>
    </fill>
    <fill>
      <patternFill patternType="solid">
        <fgColor theme="0" tint="-0.14999847407452621"/>
        <bgColor theme="5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lightUp">
        <bgColor theme="0"/>
      </patternFill>
    </fill>
    <fill>
      <patternFill patternType="lightUp"/>
    </fill>
    <fill>
      <patternFill patternType="solid">
        <fgColor theme="9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theme="5" tint="0.79998168889431442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5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5"/>
      </right>
      <top/>
      <bottom style="thin">
        <color theme="5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21" fillId="0" borderId="0"/>
    <xf numFmtId="0" fontId="22" fillId="0" borderId="0"/>
    <xf numFmtId="0" fontId="23" fillId="0" borderId="0" applyNumberFormat="0" applyFill="0" applyBorder="0" applyAlignment="0" applyProtection="0"/>
  </cellStyleXfs>
  <cellXfs count="148">
    <xf numFmtId="0" fontId="0" fillId="0" borderId="0" xfId="0"/>
    <xf numFmtId="0" fontId="0" fillId="0" borderId="4" xfId="0" applyBorder="1"/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7" fillId="12" borderId="3" xfId="0" applyFont="1" applyFill="1" applyBorder="1" applyAlignment="1">
      <alignment horizontal="center" textRotation="60" readingOrder="1"/>
    </xf>
    <xf numFmtId="0" fontId="7" fillId="12" borderId="14" xfId="0" applyFont="1" applyFill="1" applyBorder="1" applyAlignment="1">
      <alignment horizontal="center" textRotation="60" readingOrder="1"/>
    </xf>
    <xf numFmtId="0" fontId="7" fillId="13" borderId="3" xfId="0" applyFont="1" applyFill="1" applyBorder="1" applyAlignment="1">
      <alignment horizontal="center" textRotation="60" readingOrder="1"/>
    </xf>
    <xf numFmtId="0" fontId="7" fillId="5" borderId="3" xfId="0" applyFont="1" applyFill="1" applyBorder="1" applyAlignment="1">
      <alignment horizontal="center" textRotation="60" readingOrder="1"/>
    </xf>
    <xf numFmtId="0" fontId="7" fillId="0" borderId="3" xfId="0" applyFont="1" applyFill="1" applyBorder="1" applyAlignment="1">
      <alignment horizontal="center" textRotation="60" readingOrder="1"/>
    </xf>
    <xf numFmtId="0" fontId="3" fillId="10" borderId="3" xfId="0" applyFont="1" applyFill="1" applyBorder="1" applyAlignment="1">
      <alignment horizontal="center" textRotation="60" readingOrder="1"/>
    </xf>
    <xf numFmtId="0" fontId="7" fillId="10" borderId="3" xfId="0" applyFont="1" applyFill="1" applyBorder="1" applyAlignment="1">
      <alignment horizontal="center" textRotation="60" readingOrder="1"/>
    </xf>
    <xf numFmtId="0" fontId="0" fillId="0" borderId="4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3" fontId="14" fillId="0" borderId="4" xfId="0" applyNumberFormat="1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textRotation="90" readingOrder="1"/>
    </xf>
    <xf numFmtId="0" fontId="13" fillId="0" borderId="4" xfId="0" applyFont="1" applyFill="1" applyBorder="1" applyAlignment="1">
      <alignment horizontal="center" vertical="center" wrapText="1"/>
    </xf>
    <xf numFmtId="0" fontId="11" fillId="4" borderId="4" xfId="0" applyNumberFormat="1" applyFont="1" applyFill="1" applyBorder="1" applyAlignment="1">
      <alignment horizontal="center" vertical="center"/>
    </xf>
    <xf numFmtId="0" fontId="11" fillId="14" borderId="4" xfId="0" applyNumberFormat="1" applyFont="1" applyFill="1" applyBorder="1" applyAlignment="1">
      <alignment horizontal="center" vertical="center"/>
    </xf>
    <xf numFmtId="0" fontId="11" fillId="7" borderId="4" xfId="0" applyNumberFormat="1" applyFont="1" applyFill="1" applyBorder="1" applyAlignment="1">
      <alignment horizontal="center" vertical="center"/>
    </xf>
    <xf numFmtId="14" fontId="11" fillId="4" borderId="4" xfId="0" applyNumberFormat="1" applyFont="1" applyFill="1" applyBorder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2" fillId="13" borderId="4" xfId="0" applyFont="1" applyFill="1" applyBorder="1" applyAlignment="1">
      <alignment horizontal="center" vertical="center"/>
    </xf>
    <xf numFmtId="0" fontId="11" fillId="16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17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11" fillId="17" borderId="4" xfId="0" applyNumberFormat="1" applyFont="1" applyFill="1" applyBorder="1" applyAlignment="1">
      <alignment horizontal="center" vertical="center"/>
    </xf>
    <xf numFmtId="0" fontId="11" fillId="18" borderId="4" xfId="0" applyFont="1" applyFill="1" applyBorder="1" applyAlignment="1">
      <alignment horizontal="center" vertical="center"/>
    </xf>
    <xf numFmtId="0" fontId="11" fillId="19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3" fillId="4" borderId="5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4" fillId="11" borderId="0" xfId="1" applyFill="1" applyAlignment="1">
      <alignment vertical="center"/>
    </xf>
    <xf numFmtId="0" fontId="3" fillId="20" borderId="6" xfId="0" applyFont="1" applyFill="1" applyBorder="1" applyAlignment="1">
      <alignment horizontal="center" vertical="center"/>
    </xf>
    <xf numFmtId="0" fontId="16" fillId="20" borderId="5" xfId="0" applyFont="1" applyFill="1" applyBorder="1" applyAlignment="1">
      <alignment horizontal="center" vertical="center"/>
    </xf>
    <xf numFmtId="0" fontId="16" fillId="20" borderId="6" xfId="0" applyFont="1" applyFill="1" applyBorder="1" applyAlignment="1">
      <alignment horizontal="center" vertical="center"/>
    </xf>
    <xf numFmtId="0" fontId="16" fillId="20" borderId="7" xfId="0" applyFont="1" applyFill="1" applyBorder="1" applyAlignment="1">
      <alignment horizontal="center" vertical="center"/>
    </xf>
    <xf numFmtId="0" fontId="16" fillId="10" borderId="6" xfId="0" applyFont="1" applyFill="1" applyBorder="1" applyAlignment="1">
      <alignment horizontal="center" vertical="center"/>
    </xf>
    <xf numFmtId="0" fontId="16" fillId="10" borderId="7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16" fillId="10" borderId="5" xfId="0" applyFont="1" applyFill="1" applyBorder="1" applyAlignment="1">
      <alignment horizontal="center" vertical="center"/>
    </xf>
    <xf numFmtId="0" fontId="3" fillId="15" borderId="3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/>
    </xf>
    <xf numFmtId="14" fontId="11" fillId="6" borderId="4" xfId="0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textRotation="60" readingOrder="1"/>
    </xf>
    <xf numFmtId="0" fontId="7" fillId="9" borderId="17" xfId="0" applyFont="1" applyFill="1" applyBorder="1" applyAlignment="1">
      <alignment horizontal="center" textRotation="60" readingOrder="1"/>
    </xf>
    <xf numFmtId="0" fontId="7" fillId="9" borderId="3" xfId="0" applyFont="1" applyFill="1" applyBorder="1" applyAlignment="1">
      <alignment horizontal="center" textRotation="60" readingOrder="1"/>
    </xf>
    <xf numFmtId="14" fontId="12" fillId="21" borderId="4" xfId="0" applyNumberFormat="1" applyFont="1" applyFill="1" applyBorder="1" applyAlignment="1">
      <alignment horizontal="center" vertical="center"/>
    </xf>
    <xf numFmtId="0" fontId="7" fillId="22" borderId="17" xfId="0" applyFont="1" applyFill="1" applyBorder="1" applyAlignment="1">
      <alignment horizontal="center" textRotation="60" readingOrder="1"/>
    </xf>
    <xf numFmtId="0" fontId="11" fillId="4" borderId="4" xfId="0" applyFont="1" applyFill="1" applyBorder="1" applyAlignment="1">
      <alignment horizontal="center" vertical="center"/>
    </xf>
    <xf numFmtId="0" fontId="7" fillId="23" borderId="3" xfId="0" applyFont="1" applyFill="1" applyBorder="1" applyAlignment="1">
      <alignment horizontal="center" textRotation="60" readingOrder="1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vertical="center"/>
    </xf>
    <xf numFmtId="0" fontId="17" fillId="0" borderId="4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1" fillId="24" borderId="4" xfId="0" applyFont="1" applyFill="1" applyBorder="1" applyAlignment="1">
      <alignment horizontal="center" vertical="center"/>
    </xf>
    <xf numFmtId="14" fontId="12" fillId="25" borderId="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20" fillId="26" borderId="3" xfId="0" applyFont="1" applyFill="1" applyBorder="1" applyAlignment="1">
      <alignment horizontal="center" textRotation="60" readingOrder="1"/>
    </xf>
    <xf numFmtId="0" fontId="11" fillId="4" borderId="4" xfId="0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4" fontId="12" fillId="5" borderId="4" xfId="0" applyNumberFormat="1" applyFont="1" applyFill="1" applyBorder="1" applyAlignment="1">
      <alignment horizontal="center" vertical="center"/>
    </xf>
    <xf numFmtId="14" fontId="11" fillId="5" borderId="4" xfId="0" applyNumberFormat="1" applyFont="1" applyFill="1" applyBorder="1" applyAlignment="1">
      <alignment horizontal="center" vertical="center"/>
    </xf>
    <xf numFmtId="0" fontId="11" fillId="6" borderId="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left" vertical="center"/>
    </xf>
    <xf numFmtId="1" fontId="11" fillId="4" borderId="4" xfId="0" applyNumberFormat="1" applyFont="1" applyFill="1" applyBorder="1" applyAlignment="1">
      <alignment horizontal="center" vertical="center"/>
    </xf>
    <xf numFmtId="0" fontId="16" fillId="20" borderId="0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14" fontId="12" fillId="8" borderId="4" xfId="0" applyNumberFormat="1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28" borderId="4" xfId="0" applyFont="1" applyFill="1" applyBorder="1" applyAlignment="1">
      <alignment horizontal="center" vertical="center"/>
    </xf>
    <xf numFmtId="14" fontId="11" fillId="28" borderId="4" xfId="0" applyNumberFormat="1" applyFont="1" applyFill="1" applyBorder="1" applyAlignment="1">
      <alignment horizontal="center" vertical="center"/>
    </xf>
    <xf numFmtId="0" fontId="12" fillId="8" borderId="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3" fontId="11" fillId="4" borderId="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3" fillId="20" borderId="6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7" fillId="29" borderId="17" xfId="0" applyFont="1" applyFill="1" applyBorder="1" applyAlignment="1">
      <alignment horizontal="center" textRotation="60" readingOrder="1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14" fontId="12" fillId="3" borderId="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3" fillId="20" borderId="6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/>
    </xf>
    <xf numFmtId="0" fontId="3" fillId="15" borderId="15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14" fontId="0" fillId="0" borderId="0" xfId="0" applyNumberFormat="1"/>
    <xf numFmtId="0" fontId="11" fillId="4" borderId="4" xfId="0" applyFont="1" applyFill="1" applyBorder="1" applyAlignment="1">
      <alignment horizontal="center" vertical="center"/>
    </xf>
    <xf numFmtId="0" fontId="1" fillId="27" borderId="16" xfId="0" applyFont="1" applyFill="1" applyBorder="1" applyAlignment="1">
      <alignment horizontal="center" vertical="center"/>
    </xf>
    <xf numFmtId="0" fontId="24" fillId="0" borderId="0" xfId="0" applyFont="1"/>
    <xf numFmtId="0" fontId="25" fillId="0" borderId="0" xfId="0" applyFont="1"/>
    <xf numFmtId="0" fontId="11" fillId="4" borderId="4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" fillId="27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3" fillId="20" borderId="6" xfId="0" applyFont="1" applyFill="1" applyBorder="1" applyAlignment="1">
      <alignment horizontal="center" vertical="center"/>
    </xf>
    <xf numFmtId="0" fontId="3" fillId="20" borderId="7" xfId="0" applyFont="1" applyFill="1" applyBorder="1" applyAlignment="1">
      <alignment horizontal="center" vertical="center"/>
    </xf>
    <xf numFmtId="0" fontId="0" fillId="0" borderId="10" xfId="0" applyBorder="1"/>
    <xf numFmtId="0" fontId="11" fillId="4" borderId="4" xfId="0" applyFont="1" applyFill="1" applyBorder="1" applyAlignment="1">
      <alignment horizontal="center" vertical="center" wrapText="1"/>
    </xf>
    <xf numFmtId="0" fontId="0" fillId="3" borderId="4" xfId="0" applyFill="1" applyBorder="1"/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14" fontId="12" fillId="19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5">
    <cellStyle name="Lien hypertexte" xfId="1" builtinId="8"/>
    <cellStyle name="Lien hypertexte 2" xfId="4"/>
    <cellStyle name="Normal" xfId="0" builtinId="0"/>
    <cellStyle name="Normal 2" xfId="3"/>
    <cellStyle name="Normal 3" xfId="2"/>
  </cellStyles>
  <dxfs count="552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fgColor rgb="FFFF0000"/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fgColor rgb="FFFF0000"/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strike val="0"/>
      </font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FF"/>
      <color rgb="FF45E8F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0</xdr:row>
      <xdr:rowOff>104775</xdr:rowOff>
    </xdr:from>
    <xdr:to>
      <xdr:col>11</xdr:col>
      <xdr:colOff>266700</xdr:colOff>
      <xdr:row>0</xdr:row>
      <xdr:rowOff>723900</xdr:rowOff>
    </xdr:to>
    <xdr:sp macro="" textlink="">
      <xdr:nvSpPr>
        <xdr:cNvPr id="2" name="Rectangle à coins arrondis 1"/>
        <xdr:cNvSpPr/>
      </xdr:nvSpPr>
      <xdr:spPr>
        <a:xfrm>
          <a:off x="13620750" y="104775"/>
          <a:ext cx="1485900" cy="619125"/>
        </a:xfrm>
        <a:prstGeom prst="roundRect">
          <a:avLst/>
        </a:prstGeom>
        <a:solidFill>
          <a:srgbClr val="FFC000"/>
        </a:solidFill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perspective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590550</xdr:colOff>
      <xdr:row>0</xdr:row>
      <xdr:rowOff>247650</xdr:rowOff>
    </xdr:from>
    <xdr:to>
      <xdr:col>11</xdr:col>
      <xdr:colOff>9525</xdr:colOff>
      <xdr:row>0</xdr:row>
      <xdr:rowOff>523875</xdr:rowOff>
    </xdr:to>
    <xdr:sp macro="[0]!VP" textlink="">
      <xdr:nvSpPr>
        <xdr:cNvPr id="3" name="ZoneTexte 2"/>
        <xdr:cNvSpPr txBox="1"/>
      </xdr:nvSpPr>
      <xdr:spPr>
        <a:xfrm>
          <a:off x="13849350" y="247650"/>
          <a:ext cx="10001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VP</a:t>
          </a:r>
          <a:r>
            <a:rPr lang="fr-FR" sz="1100" baseline="0"/>
            <a:t> dépassées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0</xdr:row>
      <xdr:rowOff>76200</xdr:rowOff>
    </xdr:from>
    <xdr:to>
      <xdr:col>14</xdr:col>
      <xdr:colOff>76200</xdr:colOff>
      <xdr:row>0</xdr:row>
      <xdr:rowOff>695325</xdr:rowOff>
    </xdr:to>
    <xdr:sp macro="" textlink="">
      <xdr:nvSpPr>
        <xdr:cNvPr id="2" name="Rectangle à coins arrondis 1"/>
        <xdr:cNvSpPr/>
      </xdr:nvSpPr>
      <xdr:spPr>
        <a:xfrm>
          <a:off x="10372725" y="76200"/>
          <a:ext cx="1485900" cy="619125"/>
        </a:xfrm>
        <a:prstGeom prst="roundRect">
          <a:avLst/>
        </a:prstGeom>
        <a:solidFill>
          <a:srgbClr val="FFC000"/>
        </a:solidFill>
        <a:effectLst>
          <a:glow rad="63500">
            <a:schemeClr val="accent1">
              <a:satMod val="175000"/>
              <a:alpha val="40000"/>
            </a:schemeClr>
          </a:glow>
        </a:effectLst>
        <a:scene3d>
          <a:camera prst="perspective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419100</xdr:colOff>
      <xdr:row>0</xdr:row>
      <xdr:rowOff>228600</xdr:rowOff>
    </xdr:from>
    <xdr:to>
      <xdr:col>13</xdr:col>
      <xdr:colOff>628650</xdr:colOff>
      <xdr:row>0</xdr:row>
      <xdr:rowOff>504825</xdr:rowOff>
    </xdr:to>
    <xdr:sp macro="[0]!VP" textlink="">
      <xdr:nvSpPr>
        <xdr:cNvPr id="4" name="ZoneTexte 3"/>
        <xdr:cNvSpPr txBox="1"/>
      </xdr:nvSpPr>
      <xdr:spPr>
        <a:xfrm>
          <a:off x="10620375" y="228600"/>
          <a:ext cx="10001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VP</a:t>
          </a:r>
          <a:r>
            <a:rPr lang="fr-FR" sz="1100" baseline="0"/>
            <a:t> dépassées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effectLst>
          <a:glow rad="63500">
            <a:schemeClr val="accent1">
              <a:satMod val="175000"/>
              <a:alpha val="40000"/>
            </a:schemeClr>
          </a:glow>
          <a:outerShdw blurRad="152400" dist="317500" dir="5400000" sx="90000" sy="-19000" rotWithShape="0">
            <a:prstClr val="black">
              <a:alpha val="15000"/>
            </a:prstClr>
          </a:outerShdw>
        </a:effectLst>
        <a:scene3d>
          <a:camera prst="perspectiveFront"/>
          <a:lightRig rig="threePt" dir="t"/>
        </a:scene3d>
        <a:sp3d>
          <a:bevelT/>
        </a:sp3d>
      </a:spPr>
      <a:bodyPr vertOverflow="clip" horz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AA173"/>
  <sheetViews>
    <sheetView zoomScaleNormal="100" workbookViewId="0">
      <pane xSplit="3" ySplit="2" topLeftCell="D30" activePane="bottomRight" state="frozen"/>
      <selection pane="topRight" activeCell="C1" sqref="C1"/>
      <selection pane="bottomLeft" activeCell="A3" sqref="A3"/>
      <selection pane="bottomRight" activeCell="D17" sqref="D17"/>
    </sheetView>
  </sheetViews>
  <sheetFormatPr baseColWidth="10" defaultRowHeight="15" outlineLevelRow="1" x14ac:dyDescent="0.25"/>
  <cols>
    <col min="1" max="1" width="29.140625" style="35" bestFit="1" customWidth="1"/>
    <col min="2" max="2" width="53.5703125" style="36" customWidth="1"/>
    <col min="3" max="3" width="17" customWidth="1"/>
    <col min="4" max="4" width="19.140625" bestFit="1" customWidth="1"/>
    <col min="5" max="5" width="18" bestFit="1" customWidth="1"/>
    <col min="6" max="6" width="18.85546875" bestFit="1" customWidth="1"/>
    <col min="7" max="7" width="9" bestFit="1" customWidth="1"/>
    <col min="8" max="8" width="8.85546875" bestFit="1" customWidth="1"/>
    <col min="9" max="9" width="11.85546875" customWidth="1"/>
    <col min="10" max="15" width="11.85546875" bestFit="1" customWidth="1"/>
    <col min="16" max="16" width="12.42578125" bestFit="1" customWidth="1"/>
    <col min="17" max="19" width="11.85546875" bestFit="1" customWidth="1"/>
    <col min="20" max="21" width="11.7109375" bestFit="1" customWidth="1"/>
    <col min="22" max="26" width="11.7109375" customWidth="1"/>
    <col min="27" max="27" width="31.42578125" customWidth="1"/>
  </cols>
  <sheetData>
    <row r="1" spans="1:27" ht="62.25" customHeight="1" thickBot="1" x14ac:dyDescent="0.45">
      <c r="B1" s="34" t="s">
        <v>26</v>
      </c>
      <c r="C1" s="41"/>
      <c r="D1" s="135" t="s">
        <v>16</v>
      </c>
      <c r="E1" s="135"/>
      <c r="F1" s="135"/>
      <c r="G1" s="135"/>
      <c r="H1" s="135"/>
      <c r="I1" s="135"/>
      <c r="J1" s="135"/>
      <c r="K1" s="135"/>
      <c r="L1" s="135"/>
      <c r="M1" s="135"/>
      <c r="N1" s="134" t="s">
        <v>0</v>
      </c>
      <c r="O1" s="134"/>
      <c r="P1" s="134"/>
      <c r="Q1" s="3"/>
      <c r="R1" s="2"/>
    </row>
    <row r="2" spans="1:27" ht="220.5" thickTop="1" thickBot="1" x14ac:dyDescent="0.3">
      <c r="A2" s="51" t="s">
        <v>1</v>
      </c>
      <c r="B2" s="50" t="s">
        <v>48</v>
      </c>
      <c r="C2" s="14" t="s">
        <v>3</v>
      </c>
      <c r="D2" s="9" t="s">
        <v>29</v>
      </c>
      <c r="E2" s="10" t="s">
        <v>4</v>
      </c>
      <c r="F2" s="10" t="s">
        <v>5</v>
      </c>
      <c r="G2" s="10" t="s">
        <v>34</v>
      </c>
      <c r="H2" s="10" t="s">
        <v>12</v>
      </c>
      <c r="I2" s="8" t="s">
        <v>27</v>
      </c>
      <c r="J2" s="6" t="s">
        <v>33</v>
      </c>
      <c r="K2" s="7" t="s">
        <v>6</v>
      </c>
      <c r="L2" s="8" t="s">
        <v>31</v>
      </c>
      <c r="M2" s="6" t="s">
        <v>30</v>
      </c>
      <c r="N2" s="7" t="s">
        <v>32</v>
      </c>
      <c r="O2" s="4" t="s">
        <v>7</v>
      </c>
      <c r="P2" s="4" t="s">
        <v>15</v>
      </c>
      <c r="Q2" s="4" t="s">
        <v>47</v>
      </c>
      <c r="R2" s="4" t="s">
        <v>13</v>
      </c>
      <c r="S2" s="4" t="s">
        <v>14</v>
      </c>
      <c r="T2" s="4" t="s">
        <v>17</v>
      </c>
      <c r="U2" s="7" t="s">
        <v>11</v>
      </c>
      <c r="V2" s="55" t="s">
        <v>42</v>
      </c>
      <c r="W2" s="55" t="s">
        <v>43</v>
      </c>
      <c r="X2" s="54" t="s">
        <v>44</v>
      </c>
      <c r="Y2" s="57" t="s">
        <v>57</v>
      </c>
      <c r="Z2" s="53" t="s">
        <v>49</v>
      </c>
      <c r="AA2" s="5" t="s">
        <v>18</v>
      </c>
    </row>
    <row r="3" spans="1:27" ht="15.75" outlineLevel="1" x14ac:dyDescent="0.25">
      <c r="A3" s="44" t="s">
        <v>20</v>
      </c>
      <c r="B3" s="114" t="str">
        <f>Groupes!B3</f>
        <v>Groupe électrogène 90kva</v>
      </c>
      <c r="C3" s="58">
        <f>Groupes!C3</f>
        <v>18436</v>
      </c>
      <c r="D3" s="58" t="e">
        <f>Groupes!#REF!</f>
        <v>#REF!</v>
      </c>
      <c r="E3" s="58" t="e">
        <f>Groupes!#REF!</f>
        <v>#REF!</v>
      </c>
      <c r="F3" s="58" t="e">
        <f>Groupes!#REF!</f>
        <v>#REF!</v>
      </c>
      <c r="G3" s="58">
        <f>Groupes!D3</f>
        <v>1403</v>
      </c>
      <c r="H3" s="26" t="e">
        <f>Groupes!#REF!</f>
        <v>#REF!</v>
      </c>
      <c r="I3" s="16">
        <f>Groupes!E3</f>
        <v>1223</v>
      </c>
      <c r="J3" s="17" t="e">
        <f>Groupes!#REF!</f>
        <v>#REF!</v>
      </c>
      <c r="K3" s="18">
        <f>Groupes!F3</f>
        <v>1723</v>
      </c>
      <c r="L3" s="19">
        <f>Groupes!H3</f>
        <v>44301</v>
      </c>
      <c r="M3" s="17" t="e">
        <f>Groupes!#REF!</f>
        <v>#REF!</v>
      </c>
      <c r="N3" s="20">
        <f>Groupes!I3</f>
        <v>44666</v>
      </c>
      <c r="O3" s="30" t="e">
        <f>Groupes!#REF!</f>
        <v>#REF!</v>
      </c>
      <c r="P3" s="30" t="e">
        <f>Groupes!#REF!</f>
        <v>#REF!</v>
      </c>
      <c r="Q3" s="19">
        <f>Groupes!K3</f>
        <v>44860</v>
      </c>
      <c r="R3" s="30" t="e">
        <f>Groupes!#REF!</f>
        <v>#REF!</v>
      </c>
      <c r="S3" s="30" t="e">
        <f>Groupes!#REF!</f>
        <v>#REF!</v>
      </c>
      <c r="T3" s="58" t="str">
        <f>Groupes!L3</f>
        <v>PISTE</v>
      </c>
      <c r="U3" s="58" t="str">
        <f>Groupes!M3</f>
        <v>D</v>
      </c>
      <c r="V3" s="21">
        <f>Groupes!N3</f>
        <v>0</v>
      </c>
      <c r="W3" s="52">
        <f>Groupes!Q3</f>
        <v>0</v>
      </c>
      <c r="X3" s="20">
        <f>Groupes!R3</f>
        <v>0</v>
      </c>
      <c r="Y3" s="20">
        <f>Groupes!T3</f>
        <v>0</v>
      </c>
      <c r="Z3" s="56">
        <f>Groupes!U3</f>
        <v>0</v>
      </c>
      <c r="AA3" s="58">
        <f>Groupes!W3</f>
        <v>0</v>
      </c>
    </row>
    <row r="4" spans="1:27" ht="15.75" outlineLevel="1" x14ac:dyDescent="0.25">
      <c r="A4" s="44" t="s">
        <v>20</v>
      </c>
      <c r="B4" s="114" t="str">
        <f>Groupes!B4</f>
        <v>Groupe électrogène 90kva</v>
      </c>
      <c r="C4" s="125">
        <f>Groupes!C4</f>
        <v>20418</v>
      </c>
      <c r="D4" s="125" t="e">
        <f>Groupes!#REF!</f>
        <v>#REF!</v>
      </c>
      <c r="E4" s="125" t="e">
        <f>Groupes!#REF!</f>
        <v>#REF!</v>
      </c>
      <c r="F4" s="125" t="e">
        <f>Groupes!#REF!</f>
        <v>#REF!</v>
      </c>
      <c r="G4" s="125">
        <f>Groupes!D4</f>
        <v>127</v>
      </c>
      <c r="H4" s="26" t="e">
        <f>Groupes!#REF!</f>
        <v>#REF!</v>
      </c>
      <c r="I4" s="16">
        <f>Groupes!E4</f>
        <v>0</v>
      </c>
      <c r="J4" s="17" t="e">
        <f>Groupes!#REF!</f>
        <v>#REF!</v>
      </c>
      <c r="K4" s="18">
        <f>Groupes!F4</f>
        <v>500</v>
      </c>
      <c r="L4" s="19">
        <f>Groupes!H4</f>
        <v>44249</v>
      </c>
      <c r="M4" s="17" t="e">
        <f>Groupes!#REF!</f>
        <v>#REF!</v>
      </c>
      <c r="N4" s="20">
        <f>Groupes!I4</f>
        <v>44614</v>
      </c>
      <c r="O4" s="30" t="e">
        <f>Groupes!#REF!</f>
        <v>#REF!</v>
      </c>
      <c r="P4" s="30" t="e">
        <f>Groupes!#REF!</f>
        <v>#REF!</v>
      </c>
      <c r="Q4" s="19">
        <f>Groupes!K4</f>
        <v>44979</v>
      </c>
      <c r="R4" s="30" t="e">
        <f>Groupes!#REF!</f>
        <v>#REF!</v>
      </c>
      <c r="S4" s="30" t="e">
        <f>Groupes!#REF!</f>
        <v>#REF!</v>
      </c>
      <c r="T4" s="125" t="str">
        <f>Groupes!L4</f>
        <v>PISTE</v>
      </c>
      <c r="U4" s="125" t="str">
        <f>Groupes!M4</f>
        <v>D</v>
      </c>
      <c r="V4" s="21">
        <f>Groupes!N4</f>
        <v>0</v>
      </c>
      <c r="W4" s="52">
        <f>Groupes!Q4</f>
        <v>0</v>
      </c>
      <c r="X4" s="20">
        <f>Groupes!R4</f>
        <v>0</v>
      </c>
      <c r="Y4" s="20">
        <f>Groupes!T4</f>
        <v>0</v>
      </c>
      <c r="Z4" s="56">
        <f>Groupes!U4</f>
        <v>0</v>
      </c>
      <c r="AA4" s="125">
        <f>Groupes!W4</f>
        <v>0</v>
      </c>
    </row>
    <row r="5" spans="1:27" ht="15.75" outlineLevel="1" x14ac:dyDescent="0.25">
      <c r="A5" s="44" t="s">
        <v>20</v>
      </c>
      <c r="B5" s="114" t="str">
        <f>Groupes!B5</f>
        <v>Groupe électrogène 90kva</v>
      </c>
      <c r="C5" s="125">
        <f>Groupes!C5</f>
        <v>20417</v>
      </c>
      <c r="D5" s="125" t="e">
        <f>Groupes!#REF!</f>
        <v>#REF!</v>
      </c>
      <c r="E5" s="125" t="e">
        <f>Groupes!#REF!</f>
        <v>#REF!</v>
      </c>
      <c r="F5" s="125" t="e">
        <f>Groupes!#REF!</f>
        <v>#REF!</v>
      </c>
      <c r="G5" s="125">
        <f>Groupes!D5</f>
        <v>1</v>
      </c>
      <c r="H5" s="26" t="e">
        <f>Groupes!#REF!</f>
        <v>#REF!</v>
      </c>
      <c r="I5" s="16">
        <f>Groupes!E5</f>
        <v>0</v>
      </c>
      <c r="J5" s="17" t="e">
        <f>Groupes!#REF!</f>
        <v>#REF!</v>
      </c>
      <c r="K5" s="18">
        <f>Groupes!F5</f>
        <v>500</v>
      </c>
      <c r="L5" s="19">
        <f>Groupes!H5</f>
        <v>44249</v>
      </c>
      <c r="M5" s="17" t="e">
        <f>Groupes!#REF!</f>
        <v>#REF!</v>
      </c>
      <c r="N5" s="20">
        <f>Groupes!I5</f>
        <v>44614</v>
      </c>
      <c r="O5" s="30" t="e">
        <f>Groupes!#REF!</f>
        <v>#REF!</v>
      </c>
      <c r="P5" s="30" t="e">
        <f>Groupes!#REF!</f>
        <v>#REF!</v>
      </c>
      <c r="Q5" s="19">
        <f>Groupes!K5</f>
        <v>44979</v>
      </c>
      <c r="R5" s="30" t="e">
        <f>Groupes!#REF!</f>
        <v>#REF!</v>
      </c>
      <c r="S5" s="30" t="e">
        <f>Groupes!#REF!</f>
        <v>#REF!</v>
      </c>
      <c r="T5" s="125" t="str">
        <f>Groupes!L5</f>
        <v>PISTE</v>
      </c>
      <c r="U5" s="125" t="str">
        <f>Groupes!M5</f>
        <v>D</v>
      </c>
      <c r="V5" s="21">
        <f>Groupes!N5</f>
        <v>0</v>
      </c>
      <c r="W5" s="52">
        <f>Groupes!Q5</f>
        <v>0</v>
      </c>
      <c r="X5" s="20">
        <f>Groupes!R5</f>
        <v>0</v>
      </c>
      <c r="Y5" s="20">
        <f>Groupes!T5</f>
        <v>0</v>
      </c>
      <c r="Z5" s="56">
        <f>Groupes!U5</f>
        <v>0</v>
      </c>
      <c r="AA5" s="125">
        <f>Groupes!W5</f>
        <v>0</v>
      </c>
    </row>
    <row r="6" spans="1:27" ht="15.75" outlineLevel="1" x14ac:dyDescent="0.25">
      <c r="A6" s="44" t="s">
        <v>20</v>
      </c>
      <c r="B6" s="114" t="str">
        <f>Groupes!B6</f>
        <v>Groupe électrogène 90kva</v>
      </c>
      <c r="C6" s="125">
        <f>Groupes!C6</f>
        <v>20419</v>
      </c>
      <c r="D6" s="125" t="e">
        <f>Groupes!#REF!</f>
        <v>#REF!</v>
      </c>
      <c r="E6" s="125" t="e">
        <f>Groupes!#REF!</f>
        <v>#REF!</v>
      </c>
      <c r="F6" s="125" t="e">
        <f>Groupes!#REF!</f>
        <v>#REF!</v>
      </c>
      <c r="G6" s="125">
        <f>Groupes!D6</f>
        <v>55</v>
      </c>
      <c r="H6" s="26" t="e">
        <f>Groupes!#REF!</f>
        <v>#REF!</v>
      </c>
      <c r="I6" s="16">
        <f>Groupes!E6</f>
        <v>0</v>
      </c>
      <c r="J6" s="17" t="e">
        <f>Groupes!#REF!</f>
        <v>#REF!</v>
      </c>
      <c r="K6" s="18">
        <f>Groupes!F6</f>
        <v>500</v>
      </c>
      <c r="L6" s="19">
        <f>Groupes!H6</f>
        <v>44249</v>
      </c>
      <c r="M6" s="17" t="e">
        <f>Groupes!#REF!</f>
        <v>#REF!</v>
      </c>
      <c r="N6" s="20">
        <f>Groupes!I6</f>
        <v>44614</v>
      </c>
      <c r="O6" s="30" t="e">
        <f>Groupes!#REF!</f>
        <v>#REF!</v>
      </c>
      <c r="P6" s="30" t="e">
        <f>Groupes!#REF!</f>
        <v>#REF!</v>
      </c>
      <c r="Q6" s="19">
        <f>Groupes!K6</f>
        <v>44979</v>
      </c>
      <c r="R6" s="30" t="e">
        <f>Groupes!#REF!</f>
        <v>#REF!</v>
      </c>
      <c r="S6" s="30" t="e">
        <f>Groupes!#REF!</f>
        <v>#REF!</v>
      </c>
      <c r="T6" s="125" t="str">
        <f>Groupes!L6</f>
        <v>PISTE</v>
      </c>
      <c r="U6" s="125" t="str">
        <f>Groupes!M6</f>
        <v>D</v>
      </c>
      <c r="V6" s="21">
        <f>Groupes!N6</f>
        <v>0</v>
      </c>
      <c r="W6" s="52">
        <f>Groupes!Q6</f>
        <v>0</v>
      </c>
      <c r="X6" s="20">
        <f>Groupes!R6</f>
        <v>0</v>
      </c>
      <c r="Y6" s="20">
        <f>Groupes!T6</f>
        <v>0</v>
      </c>
      <c r="Z6" s="56">
        <f>Groupes!U6</f>
        <v>0</v>
      </c>
      <c r="AA6" s="125">
        <f>Groupes!W6</f>
        <v>0</v>
      </c>
    </row>
    <row r="7" spans="1:27" ht="15.75" outlineLevel="1" x14ac:dyDescent="0.25">
      <c r="A7" s="44" t="s">
        <v>20</v>
      </c>
      <c r="B7" s="114" t="str">
        <f>Groupes!B7</f>
        <v>Groupe électrogène 90kva</v>
      </c>
      <c r="C7" s="125">
        <f>Groupes!C7</f>
        <v>20420</v>
      </c>
      <c r="D7" s="125" t="e">
        <f>Groupes!#REF!</f>
        <v>#REF!</v>
      </c>
      <c r="E7" s="125" t="e">
        <f>Groupes!#REF!</f>
        <v>#REF!</v>
      </c>
      <c r="F7" s="125" t="e">
        <f>Groupes!#REF!</f>
        <v>#REF!</v>
      </c>
      <c r="G7" s="125">
        <f>Groupes!D7</f>
        <v>521</v>
      </c>
      <c r="H7" s="26" t="e">
        <f>Groupes!#REF!</f>
        <v>#REF!</v>
      </c>
      <c r="I7" s="16">
        <f>Groupes!E7</f>
        <v>514</v>
      </c>
      <c r="J7" s="17" t="e">
        <f>Groupes!#REF!</f>
        <v>#REF!</v>
      </c>
      <c r="K7" s="18">
        <f>Groupes!F7</f>
        <v>1014</v>
      </c>
      <c r="L7" s="19">
        <f>Groupes!H7</f>
        <v>44371</v>
      </c>
      <c r="M7" s="17" t="e">
        <f>Groupes!#REF!</f>
        <v>#REF!</v>
      </c>
      <c r="N7" s="20">
        <f>Groupes!I7</f>
        <v>44614</v>
      </c>
      <c r="O7" s="30" t="e">
        <f>Groupes!#REF!</f>
        <v>#REF!</v>
      </c>
      <c r="P7" s="30" t="e">
        <f>Groupes!#REF!</f>
        <v>#REF!</v>
      </c>
      <c r="Q7" s="19">
        <f>Groupes!K7</f>
        <v>45344</v>
      </c>
      <c r="R7" s="30" t="e">
        <f>Groupes!#REF!</f>
        <v>#REF!</v>
      </c>
      <c r="S7" s="30" t="e">
        <f>Groupes!#REF!</f>
        <v>#REF!</v>
      </c>
      <c r="T7" s="125" t="str">
        <f>Groupes!L7</f>
        <v>PISTE</v>
      </c>
      <c r="U7" s="125" t="str">
        <f>Groupes!M7</f>
        <v>D</v>
      </c>
      <c r="V7" s="21">
        <f>Groupes!N7</f>
        <v>0</v>
      </c>
      <c r="W7" s="52">
        <f>Groupes!Q7</f>
        <v>0</v>
      </c>
      <c r="X7" s="20">
        <f>Groupes!R7</f>
        <v>0</v>
      </c>
      <c r="Y7" s="20">
        <f>Groupes!T7</f>
        <v>0</v>
      </c>
      <c r="Z7" s="56">
        <f>Groupes!U7</f>
        <v>0</v>
      </c>
      <c r="AA7" s="125">
        <f>Groupes!W7</f>
        <v>0</v>
      </c>
    </row>
    <row r="8" spans="1:27" ht="15.75" outlineLevel="1" x14ac:dyDescent="0.25">
      <c r="A8" s="44" t="s">
        <v>20</v>
      </c>
      <c r="B8" s="115" t="str">
        <f>Groupes!B8</f>
        <v>Air Starter Unit TS200V1 (Palouste)</v>
      </c>
      <c r="C8" s="24">
        <f>Groupes!C8</f>
        <v>19139</v>
      </c>
      <c r="D8" s="125" t="e">
        <f>Groupes!#REF!</f>
        <v>#REF!</v>
      </c>
      <c r="E8" s="125" t="e">
        <f>Groupes!#REF!</f>
        <v>#REF!</v>
      </c>
      <c r="F8" s="125" t="e">
        <f>Groupes!#REF!</f>
        <v>#REF!</v>
      </c>
      <c r="G8" s="125">
        <f>Groupes!D8</f>
        <v>51</v>
      </c>
      <c r="H8" s="26" t="e">
        <f>Groupes!#REF!</f>
        <v>#REF!</v>
      </c>
      <c r="I8" s="125">
        <f>Groupes!E8</f>
        <v>51</v>
      </c>
      <c r="J8" s="23" t="e">
        <f>Groupes!#REF!</f>
        <v>#REF!</v>
      </c>
      <c r="K8" s="18">
        <f>Groupes!F8</f>
        <v>301</v>
      </c>
      <c r="L8" s="19">
        <f>Groupes!H8</f>
        <v>44333</v>
      </c>
      <c r="M8" s="17" t="e">
        <f>Groupes!#REF!</f>
        <v>#REF!</v>
      </c>
      <c r="N8" s="20">
        <f>Groupes!I8</f>
        <v>44517</v>
      </c>
      <c r="O8" s="26" t="e">
        <f>Groupes!#REF!</f>
        <v>#REF!</v>
      </c>
      <c r="P8" s="26" t="e">
        <f>Groupes!#REF!</f>
        <v>#REF!</v>
      </c>
      <c r="Q8" s="125">
        <f>Groupes!K8</f>
        <v>0</v>
      </c>
      <c r="R8" s="26" t="e">
        <f>Groupes!#REF!</f>
        <v>#REF!</v>
      </c>
      <c r="S8" s="26" t="e">
        <f>Groupes!#REF!</f>
        <v>#REF!</v>
      </c>
      <c r="T8" s="125" t="str">
        <f>Groupes!L8</f>
        <v>PISTE</v>
      </c>
      <c r="U8" s="125" t="str">
        <f>Groupes!M8</f>
        <v>D</v>
      </c>
      <c r="V8" s="21">
        <f>Groupes!N8</f>
        <v>0</v>
      </c>
      <c r="W8" s="52">
        <f>Groupes!Q8</f>
        <v>0</v>
      </c>
      <c r="X8" s="20">
        <f>Groupes!R8</f>
        <v>0</v>
      </c>
      <c r="Y8" s="20">
        <f>Groupes!T8</f>
        <v>0</v>
      </c>
      <c r="Z8" s="20">
        <f>Groupes!U8</f>
        <v>0</v>
      </c>
      <c r="AA8" s="125">
        <f>Groupes!W8</f>
        <v>0</v>
      </c>
    </row>
    <row r="9" spans="1:27" ht="15.75" outlineLevel="1" x14ac:dyDescent="0.25">
      <c r="A9" s="44" t="s">
        <v>20</v>
      </c>
      <c r="B9" s="115" t="str">
        <f>Groupes!B9</f>
        <v>Air Starter Unit TS200V1 (Palouste)</v>
      </c>
      <c r="C9" s="24">
        <f>Groupes!C9</f>
        <v>20297</v>
      </c>
      <c r="D9" s="127" t="e">
        <f>Groupes!#REF!</f>
        <v>#REF!</v>
      </c>
      <c r="E9" s="127" t="e">
        <f>Groupes!#REF!</f>
        <v>#REF!</v>
      </c>
      <c r="F9" s="127" t="e">
        <f>Groupes!#REF!</f>
        <v>#REF!</v>
      </c>
      <c r="G9" s="127">
        <f>Groupes!D9</f>
        <v>22</v>
      </c>
      <c r="H9" s="26"/>
      <c r="I9" s="127"/>
      <c r="J9" s="23"/>
      <c r="K9" s="18"/>
      <c r="L9" s="19"/>
      <c r="M9" s="17"/>
      <c r="N9" s="20"/>
      <c r="O9" s="26"/>
      <c r="P9" s="26"/>
      <c r="Q9" s="127"/>
      <c r="R9" s="26"/>
      <c r="S9" s="26"/>
      <c r="T9" s="127" t="str">
        <f>Groupes!L9</f>
        <v>PISTE</v>
      </c>
      <c r="U9" s="127" t="str">
        <f>Groupes!M9</f>
        <v>D</v>
      </c>
      <c r="V9" s="21"/>
      <c r="W9" s="52"/>
      <c r="X9" s="20"/>
      <c r="Y9" s="20"/>
      <c r="Z9" s="20"/>
      <c r="AA9" s="127"/>
    </row>
    <row r="10" spans="1:27" ht="15.75" outlineLevel="1" x14ac:dyDescent="0.25">
      <c r="A10" s="44" t="s">
        <v>20</v>
      </c>
      <c r="B10" s="115" t="str">
        <f>Groupes!B10</f>
        <v>Air Starter Unit TS200V1 (Palouste)</v>
      </c>
      <c r="C10" s="24">
        <f>Groupes!C10</f>
        <v>20300</v>
      </c>
      <c r="D10" s="127" t="e">
        <f>Groupes!#REF!</f>
        <v>#REF!</v>
      </c>
      <c r="E10" s="127" t="e">
        <f>Groupes!#REF!</f>
        <v>#REF!</v>
      </c>
      <c r="F10" s="127" t="e">
        <f>Groupes!#REF!</f>
        <v>#REF!</v>
      </c>
      <c r="G10" s="127">
        <f>Groupes!D10</f>
        <v>31</v>
      </c>
      <c r="H10" s="26"/>
      <c r="I10" s="127"/>
      <c r="J10" s="23"/>
      <c r="K10" s="18"/>
      <c r="L10" s="19"/>
      <c r="M10" s="17"/>
      <c r="N10" s="20"/>
      <c r="O10" s="26"/>
      <c r="P10" s="26"/>
      <c r="Q10" s="127"/>
      <c r="R10" s="26"/>
      <c r="S10" s="26"/>
      <c r="T10" s="127" t="str">
        <f>Groupes!L10</f>
        <v>PISTE</v>
      </c>
      <c r="U10" s="127" t="str">
        <f>Groupes!M10</f>
        <v>D</v>
      </c>
      <c r="V10" s="21"/>
      <c r="W10" s="52"/>
      <c r="X10" s="20"/>
      <c r="Y10" s="20"/>
      <c r="Z10" s="20"/>
      <c r="AA10" s="127"/>
    </row>
    <row r="11" spans="1:27" ht="15.75" outlineLevel="1" x14ac:dyDescent="0.25">
      <c r="A11" s="112" t="s">
        <v>20</v>
      </c>
      <c r="B11" s="115" t="str">
        <f>Groupes!B11</f>
        <v>Banc Hydraulique thermique</v>
      </c>
      <c r="C11" s="58">
        <f>Groupes!C11</f>
        <v>85745</v>
      </c>
      <c r="D11" s="58" t="e">
        <f>Groupes!#REF!</f>
        <v>#REF!</v>
      </c>
      <c r="E11" s="58" t="e">
        <f>Groupes!#REF!</f>
        <v>#REF!</v>
      </c>
      <c r="F11" s="58" t="e">
        <f>Groupes!#REF!</f>
        <v>#REF!</v>
      </c>
      <c r="G11" s="58">
        <f>Groupes!D11</f>
        <v>10</v>
      </c>
      <c r="H11" s="58" t="e">
        <f>Groupes!#REF!</f>
        <v>#REF!</v>
      </c>
      <c r="I11" s="58">
        <f>Groupes!E11</f>
        <v>0</v>
      </c>
      <c r="J11" s="58" t="e">
        <f>Groupes!#REF!</f>
        <v>#REF!</v>
      </c>
      <c r="K11" s="58">
        <f>Groupes!F11</f>
        <v>500</v>
      </c>
      <c r="L11" s="58">
        <f>Groupes!H11</f>
        <v>43979</v>
      </c>
      <c r="M11" s="16" t="e">
        <f>Groupes!#REF!</f>
        <v>#REF!</v>
      </c>
      <c r="N11" s="58">
        <f>Groupes!I11</f>
        <v>44344</v>
      </c>
      <c r="O11" s="58" t="e">
        <f>Groupes!#REF!</f>
        <v>#REF!</v>
      </c>
      <c r="P11" s="26" t="e">
        <f>Groupes!#REF!</f>
        <v>#REF!</v>
      </c>
      <c r="Q11" s="58">
        <f>Groupes!K11</f>
        <v>44211</v>
      </c>
      <c r="R11" s="58" t="e">
        <f>Groupes!#REF!</f>
        <v>#REF!</v>
      </c>
      <c r="S11" s="58" t="e">
        <f>Groupes!#REF!</f>
        <v>#REF!</v>
      </c>
      <c r="T11" s="58" t="str">
        <f>Groupes!L11</f>
        <v>ATELIER</v>
      </c>
      <c r="U11" s="58" t="str">
        <f>Groupes!M11</f>
        <v>I</v>
      </c>
      <c r="V11" s="58">
        <f>Groupes!N11</f>
        <v>0</v>
      </c>
      <c r="W11" s="58">
        <f>Groupes!Q11</f>
        <v>0</v>
      </c>
      <c r="X11" s="20">
        <f>Groupes!R11</f>
        <v>0</v>
      </c>
      <c r="Y11" s="20">
        <f>Groupes!T11</f>
        <v>0</v>
      </c>
      <c r="Z11" s="20">
        <f>Groupes!U11</f>
        <v>0</v>
      </c>
      <c r="AA11" s="58">
        <f>Groupes!W11</f>
        <v>0</v>
      </c>
    </row>
    <row r="12" spans="1:27" ht="15.75" outlineLevel="1" x14ac:dyDescent="0.25">
      <c r="A12" s="44" t="s">
        <v>20</v>
      </c>
      <c r="B12" s="115" t="str">
        <f>Groupes!B12</f>
        <v>Banc Hydraulique thermique</v>
      </c>
      <c r="C12" s="101">
        <f>Groupes!C12</f>
        <v>86806</v>
      </c>
      <c r="D12" s="101" t="e">
        <f>Groupes!#REF!</f>
        <v>#REF!</v>
      </c>
      <c r="E12" s="101" t="e">
        <f>Groupes!#REF!</f>
        <v>#REF!</v>
      </c>
      <c r="F12" s="101" t="e">
        <f>Groupes!#REF!</f>
        <v>#REF!</v>
      </c>
      <c r="G12" s="101">
        <f>Groupes!D12</f>
        <v>24</v>
      </c>
      <c r="H12" s="101" t="e">
        <f>Groupes!#REF!</f>
        <v>#REF!</v>
      </c>
      <c r="I12" s="101">
        <f>Groupes!E12</f>
        <v>0</v>
      </c>
      <c r="J12" s="101" t="e">
        <f>Groupes!#REF!</f>
        <v>#REF!</v>
      </c>
      <c r="K12" s="101">
        <f>Groupes!F12</f>
        <v>500</v>
      </c>
      <c r="L12" s="101">
        <f>Groupes!H12</f>
        <v>43893</v>
      </c>
      <c r="M12" s="16" t="e">
        <f>Groupes!#REF!</f>
        <v>#REF!</v>
      </c>
      <c r="N12" s="101">
        <f>Groupes!I12</f>
        <v>44258</v>
      </c>
      <c r="O12" s="101" t="e">
        <f>Groupes!#REF!</f>
        <v>#REF!</v>
      </c>
      <c r="P12" s="26" t="e">
        <f>Groupes!#REF!</f>
        <v>#REF!</v>
      </c>
      <c r="Q12" s="101">
        <f>Groupes!K12</f>
        <v>44623</v>
      </c>
      <c r="R12" s="101" t="e">
        <f>Groupes!#REF!</f>
        <v>#REF!</v>
      </c>
      <c r="S12" s="101" t="e">
        <f>Groupes!#REF!</f>
        <v>#REF!</v>
      </c>
      <c r="T12" s="101" t="str">
        <f>Groupes!L12</f>
        <v>PISTE</v>
      </c>
      <c r="U12" s="101" t="str">
        <f>Groupes!M12</f>
        <v>D</v>
      </c>
      <c r="V12" s="101">
        <f>Groupes!N12</f>
        <v>0</v>
      </c>
      <c r="W12" s="101">
        <f>Groupes!Q12</f>
        <v>0</v>
      </c>
      <c r="X12" s="20">
        <f>Groupes!R12</f>
        <v>0</v>
      </c>
      <c r="Y12" s="20">
        <f>Groupes!T12</f>
        <v>0</v>
      </c>
      <c r="Z12" s="20">
        <f>Groupes!U12</f>
        <v>0</v>
      </c>
      <c r="AA12" s="101">
        <f>Groupes!W12</f>
        <v>0</v>
      </c>
    </row>
    <row r="13" spans="1:27" ht="15.75" outlineLevel="1" x14ac:dyDescent="0.25">
      <c r="A13" s="46" t="s">
        <v>20</v>
      </c>
      <c r="B13" s="116" t="str">
        <f>Groupes!B13</f>
        <v>Banc Hydraulique electrique</v>
      </c>
      <c r="C13" s="22">
        <f>Groupes!C13</f>
        <v>85690</v>
      </c>
      <c r="D13" s="58" t="e">
        <f>Groupes!#REF!</f>
        <v>#REF!</v>
      </c>
      <c r="E13" s="22" t="e">
        <f>Groupes!#REF!</f>
        <v>#REF!</v>
      </c>
      <c r="F13" s="22" t="e">
        <f>Groupes!#REF!</f>
        <v>#REF!</v>
      </c>
      <c r="G13" s="22">
        <f>Groupes!D13</f>
        <v>17</v>
      </c>
      <c r="H13" s="22" t="e">
        <f>Groupes!#REF!</f>
        <v>#REF!</v>
      </c>
      <c r="I13" s="22">
        <f>Groupes!E13</f>
        <v>15</v>
      </c>
      <c r="J13" s="22" t="e">
        <f>Groupes!#REF!</f>
        <v>#REF!</v>
      </c>
      <c r="K13" s="22">
        <f>Groupes!F13</f>
        <v>65</v>
      </c>
      <c r="L13" s="22">
        <f>Groupes!H13</f>
        <v>43922</v>
      </c>
      <c r="M13" s="16" t="e">
        <f>Groupes!#REF!</f>
        <v>#REF!</v>
      </c>
      <c r="N13" s="22">
        <f>Groupes!I13</f>
        <v>44287</v>
      </c>
      <c r="O13" s="22" t="e">
        <f>Groupes!#REF!</f>
        <v>#REF!</v>
      </c>
      <c r="P13" s="26" t="e">
        <f>Groupes!#REF!</f>
        <v>#REF!</v>
      </c>
      <c r="Q13" s="22">
        <f>Groupes!K13</f>
        <v>0</v>
      </c>
      <c r="R13" s="22" t="e">
        <f>Groupes!#REF!</f>
        <v>#REF!</v>
      </c>
      <c r="S13" s="22" t="e">
        <f>Groupes!#REF!</f>
        <v>#REF!</v>
      </c>
      <c r="T13" s="58" t="str">
        <f>Groupes!L13</f>
        <v>ATELIER</v>
      </c>
      <c r="U13" s="58" t="str">
        <f>Groupes!M13</f>
        <v>I</v>
      </c>
      <c r="V13" s="22">
        <f>Groupes!N13</f>
        <v>0</v>
      </c>
      <c r="W13" s="22">
        <f>Groupes!Q13</f>
        <v>0</v>
      </c>
      <c r="X13" s="20">
        <f>Groupes!R13</f>
        <v>0</v>
      </c>
      <c r="Y13" s="20">
        <f>Groupes!T13</f>
        <v>0</v>
      </c>
      <c r="Z13" s="20">
        <f>Groupes!U13</f>
        <v>0</v>
      </c>
      <c r="AA13" s="22">
        <f>Groupes!W13</f>
        <v>0</v>
      </c>
    </row>
    <row r="14" spans="1:27" ht="15.75" outlineLevel="1" x14ac:dyDescent="0.25">
      <c r="A14" s="46" t="s">
        <v>20</v>
      </c>
      <c r="B14" s="117" t="str">
        <f>Groupes!B14</f>
        <v>Banc Hydraulique electrique</v>
      </c>
      <c r="C14" s="22">
        <f>Groupes!C14</f>
        <v>85691</v>
      </c>
      <c r="D14" s="58" t="e">
        <f>Groupes!#REF!</f>
        <v>#REF!</v>
      </c>
      <c r="E14" s="22" t="e">
        <f>Groupes!#REF!</f>
        <v>#REF!</v>
      </c>
      <c r="F14" s="22" t="e">
        <f>Groupes!#REF!</f>
        <v>#REF!</v>
      </c>
      <c r="G14" s="22">
        <f>Groupes!D14</f>
        <v>22</v>
      </c>
      <c r="H14" s="22" t="e">
        <f>Groupes!#REF!</f>
        <v>#REF!</v>
      </c>
      <c r="I14" s="22">
        <f>Groupes!E14</f>
        <v>21</v>
      </c>
      <c r="J14" s="22" t="e">
        <f>Groupes!#REF!</f>
        <v>#REF!</v>
      </c>
      <c r="K14" s="22">
        <f>Groupes!F14</f>
        <v>71</v>
      </c>
      <c r="L14" s="22">
        <f>Groupes!H14</f>
        <v>44230</v>
      </c>
      <c r="M14" s="16" t="e">
        <f>Groupes!#REF!</f>
        <v>#REF!</v>
      </c>
      <c r="N14" s="22">
        <f>Groupes!I14</f>
        <v>44595</v>
      </c>
      <c r="O14" s="22" t="e">
        <f>Groupes!#REF!</f>
        <v>#REF!</v>
      </c>
      <c r="P14" s="26" t="e">
        <f>Groupes!#REF!</f>
        <v>#REF!</v>
      </c>
      <c r="Q14" s="22">
        <f>Groupes!K14</f>
        <v>0</v>
      </c>
      <c r="R14" s="22" t="e">
        <f>Groupes!#REF!</f>
        <v>#REF!</v>
      </c>
      <c r="S14" s="22" t="e">
        <f>Groupes!#REF!</f>
        <v>#REF!</v>
      </c>
      <c r="T14" s="58" t="str">
        <f>Groupes!L14</f>
        <v>PISTE</v>
      </c>
      <c r="U14" s="58" t="str">
        <f>Groupes!M14</f>
        <v>D</v>
      </c>
      <c r="V14" s="22">
        <f>Groupes!N14</f>
        <v>0</v>
      </c>
      <c r="W14" s="22">
        <f>Groupes!Q14</f>
        <v>0</v>
      </c>
      <c r="X14" s="20">
        <f>Groupes!R14</f>
        <v>0</v>
      </c>
      <c r="Y14" s="20">
        <f>Groupes!T14</f>
        <v>0</v>
      </c>
      <c r="Z14" s="20">
        <f>Groupes!U14</f>
        <v>0</v>
      </c>
      <c r="AA14" s="22">
        <f>Groupes!W14</f>
        <v>0</v>
      </c>
    </row>
    <row r="15" spans="1:27" ht="15.75" outlineLevel="1" x14ac:dyDescent="0.25">
      <c r="A15" s="46" t="s">
        <v>20</v>
      </c>
      <c r="B15" s="118" t="str">
        <f>Groupes!B15</f>
        <v>Banc Hydraulique electrique</v>
      </c>
      <c r="C15" s="58">
        <f>Groupes!C15</f>
        <v>85692</v>
      </c>
      <c r="D15" s="58" t="e">
        <f>Groupes!#REF!</f>
        <v>#REF!</v>
      </c>
      <c r="E15" s="22" t="e">
        <f>Groupes!#REF!</f>
        <v>#REF!</v>
      </c>
      <c r="F15" s="58" t="e">
        <f>Groupes!#REF!</f>
        <v>#REF!</v>
      </c>
      <c r="G15" s="58">
        <f>Groupes!D15</f>
        <v>29</v>
      </c>
      <c r="H15" s="58" t="e">
        <f>Groupes!#REF!</f>
        <v>#REF!</v>
      </c>
      <c r="I15" s="58">
        <f>Groupes!E15</f>
        <v>19.2</v>
      </c>
      <c r="J15" s="58" t="e">
        <f>Groupes!#REF!</f>
        <v>#REF!</v>
      </c>
      <c r="K15" s="58">
        <f>Groupes!F15</f>
        <v>69.2</v>
      </c>
      <c r="L15" s="58">
        <f>Groupes!H15</f>
        <v>44315</v>
      </c>
      <c r="M15" s="16" t="e">
        <f>Groupes!#REF!</f>
        <v>#REF!</v>
      </c>
      <c r="N15" s="58">
        <f>Groupes!I15</f>
        <v>44680</v>
      </c>
      <c r="O15" s="58" t="e">
        <f>Groupes!#REF!</f>
        <v>#REF!</v>
      </c>
      <c r="P15" s="26" t="e">
        <f>Groupes!#REF!</f>
        <v>#REF!</v>
      </c>
      <c r="Q15" s="58">
        <f>Groupes!K15</f>
        <v>0</v>
      </c>
      <c r="R15" s="58" t="e">
        <f>Groupes!#REF!</f>
        <v>#REF!</v>
      </c>
      <c r="S15" s="58" t="e">
        <f>Groupes!#REF!</f>
        <v>#REF!</v>
      </c>
      <c r="T15" s="58" t="str">
        <f>Groupes!L15</f>
        <v>PISTE</v>
      </c>
      <c r="U15" s="58" t="str">
        <f>Groupes!M15</f>
        <v>D</v>
      </c>
      <c r="V15" s="58">
        <f>Groupes!N15</f>
        <v>0</v>
      </c>
      <c r="W15" s="58">
        <f>Groupes!Q15</f>
        <v>0</v>
      </c>
      <c r="X15" s="20">
        <f>Groupes!R15</f>
        <v>0</v>
      </c>
      <c r="Y15" s="20">
        <f>Groupes!T15</f>
        <v>0</v>
      </c>
      <c r="Z15" s="20">
        <f>Groupes!U15</f>
        <v>0</v>
      </c>
      <c r="AA15" s="58">
        <f>Groupes!W15</f>
        <v>0</v>
      </c>
    </row>
    <row r="16" spans="1:27" ht="15.75" outlineLevel="1" x14ac:dyDescent="0.25">
      <c r="A16" s="46" t="s">
        <v>20</v>
      </c>
      <c r="B16" s="113" t="e">
        <f>Groupes!#REF!</f>
        <v>#REF!</v>
      </c>
      <c r="C16" s="25" t="s">
        <v>121</v>
      </c>
      <c r="D16" s="25" t="s">
        <v>123</v>
      </c>
      <c r="E16" s="25"/>
      <c r="F16" s="25" t="s">
        <v>121</v>
      </c>
      <c r="G16" s="25"/>
      <c r="H16" s="25"/>
      <c r="I16" s="25"/>
      <c r="J16" s="25"/>
      <c r="K16" s="25"/>
      <c r="L16" s="25"/>
      <c r="M16" s="16"/>
      <c r="N16" s="25"/>
      <c r="O16" s="25"/>
      <c r="P16" s="31"/>
      <c r="Q16" s="25"/>
      <c r="R16" s="25"/>
      <c r="S16" s="25"/>
      <c r="T16" s="111" t="e">
        <f>Groupes!#REF!</f>
        <v>#REF!</v>
      </c>
      <c r="U16" s="111" t="e">
        <f>Groupes!#REF!</f>
        <v>#REF!</v>
      </c>
      <c r="V16" s="25"/>
      <c r="W16" s="25"/>
      <c r="X16" s="20"/>
      <c r="Y16" s="20"/>
      <c r="Z16" s="20"/>
      <c r="AA16" s="25"/>
    </row>
    <row r="17" spans="1:27" ht="15.75" outlineLevel="1" x14ac:dyDescent="0.25">
      <c r="A17" s="46" t="s">
        <v>20</v>
      </c>
      <c r="B17" s="113" t="e">
        <f>Groupes!#REF!</f>
        <v>#REF!</v>
      </c>
      <c r="C17" s="25" t="s">
        <v>122</v>
      </c>
      <c r="D17" s="25" t="s">
        <v>123</v>
      </c>
      <c r="E17" s="25"/>
      <c r="F17" s="25" t="s">
        <v>122</v>
      </c>
      <c r="G17" s="25"/>
      <c r="H17" s="25"/>
      <c r="I17" s="25"/>
      <c r="J17" s="25"/>
      <c r="K17" s="25"/>
      <c r="L17" s="25"/>
      <c r="M17" s="16"/>
      <c r="N17" s="25"/>
      <c r="O17" s="25"/>
      <c r="P17" s="31"/>
      <c r="Q17" s="25"/>
      <c r="R17" s="25"/>
      <c r="S17" s="25"/>
      <c r="T17" s="111" t="e">
        <f>Groupes!#REF!</f>
        <v>#REF!</v>
      </c>
      <c r="U17" s="111" t="e">
        <f>Groupes!#REF!</f>
        <v>#REF!</v>
      </c>
      <c r="V17" s="25"/>
      <c r="W17" s="25"/>
      <c r="X17" s="20"/>
      <c r="Y17" s="20"/>
      <c r="Z17" s="20"/>
      <c r="AA17" s="25"/>
    </row>
    <row r="18" spans="1:27" ht="15.75" outlineLevel="1" x14ac:dyDescent="0.25">
      <c r="A18" s="46" t="s">
        <v>20</v>
      </c>
      <c r="B18" s="113" t="str">
        <f>Groupes!B16</f>
        <v>Groupe de climatisation avion</v>
      </c>
      <c r="C18" s="25" t="s">
        <v>126</v>
      </c>
      <c r="D18" s="25" t="s">
        <v>125</v>
      </c>
      <c r="E18" s="25" t="e">
        <f>Groupes!#REF!</f>
        <v>#REF!</v>
      </c>
      <c r="F18" s="25" t="e">
        <f>Groupes!#REF!</f>
        <v>#REF!</v>
      </c>
      <c r="G18" s="25"/>
      <c r="H18" s="25"/>
      <c r="I18" s="25"/>
      <c r="J18" s="25"/>
      <c r="K18" s="25"/>
      <c r="L18" s="25"/>
      <c r="M18" s="16"/>
      <c r="N18" s="25"/>
      <c r="O18" s="25"/>
      <c r="P18" s="31"/>
      <c r="Q18" s="25"/>
      <c r="R18" s="25"/>
      <c r="S18" s="25"/>
      <c r="T18" s="126" t="str">
        <f>Groupes!L16</f>
        <v>PISTE</v>
      </c>
      <c r="U18" s="126" t="str">
        <f>Groupes!M16</f>
        <v>D</v>
      </c>
      <c r="V18" s="25"/>
      <c r="W18" s="25"/>
      <c r="X18" s="20"/>
      <c r="Y18" s="20"/>
      <c r="Z18" s="20"/>
      <c r="AA18" s="25"/>
    </row>
    <row r="19" spans="1:27" ht="15.75" outlineLevel="1" x14ac:dyDescent="0.25">
      <c r="A19" s="46" t="s">
        <v>20</v>
      </c>
      <c r="B19" s="113" t="str">
        <f>Groupes!B17</f>
        <v>Groupe de climatisation avion</v>
      </c>
      <c r="C19" s="25" t="s">
        <v>127</v>
      </c>
      <c r="D19" s="25" t="s">
        <v>125</v>
      </c>
      <c r="E19" s="25" t="e">
        <f>Groupes!#REF!</f>
        <v>#REF!</v>
      </c>
      <c r="F19" s="25" t="e">
        <f>Groupes!#REF!</f>
        <v>#REF!</v>
      </c>
      <c r="G19" s="25"/>
      <c r="H19" s="25"/>
      <c r="I19" s="25"/>
      <c r="J19" s="25"/>
      <c r="K19" s="25"/>
      <c r="L19" s="25"/>
      <c r="M19" s="16"/>
      <c r="N19" s="25"/>
      <c r="O19" s="25"/>
      <c r="P19" s="31"/>
      <c r="Q19" s="25"/>
      <c r="R19" s="25"/>
      <c r="S19" s="25"/>
      <c r="T19" s="126" t="str">
        <f>Groupes!L17</f>
        <v>PISTE</v>
      </c>
      <c r="U19" s="126" t="str">
        <f>Groupes!M17</f>
        <v>D</v>
      </c>
      <c r="V19" s="25"/>
      <c r="W19" s="25"/>
      <c r="X19" s="20"/>
      <c r="Y19" s="20"/>
      <c r="Z19" s="20"/>
      <c r="AA19" s="25"/>
    </row>
    <row r="20" spans="1:27" ht="15.75" outlineLevel="1" x14ac:dyDescent="0.25">
      <c r="A20" s="46" t="s">
        <v>20</v>
      </c>
      <c r="B20" s="113" t="str">
        <f>Groupes!B18</f>
        <v>Groupe de climatisation avion</v>
      </c>
      <c r="C20" s="25" t="s">
        <v>128</v>
      </c>
      <c r="D20" s="25" t="s">
        <v>125</v>
      </c>
      <c r="E20" s="25" t="e">
        <f>Groupes!#REF!</f>
        <v>#REF!</v>
      </c>
      <c r="F20" s="25" t="e">
        <f>Groupes!#REF!</f>
        <v>#REF!</v>
      </c>
      <c r="G20" s="25"/>
      <c r="H20" s="25"/>
      <c r="I20" s="25"/>
      <c r="J20" s="25"/>
      <c r="K20" s="25"/>
      <c r="L20" s="25"/>
      <c r="M20" s="16"/>
      <c r="N20" s="25"/>
      <c r="O20" s="25"/>
      <c r="P20" s="31"/>
      <c r="Q20" s="25"/>
      <c r="R20" s="25"/>
      <c r="S20" s="25"/>
      <c r="T20" s="126" t="str">
        <f>Groupes!L18</f>
        <v>PISTE</v>
      </c>
      <c r="U20" s="126" t="str">
        <f>Groupes!M18</f>
        <v>D</v>
      </c>
      <c r="V20" s="25"/>
      <c r="W20" s="25"/>
      <c r="X20" s="20"/>
      <c r="Y20" s="20"/>
      <c r="Z20" s="20"/>
      <c r="AA20" s="25"/>
    </row>
    <row r="21" spans="1:27" ht="15.75" outlineLevel="1" x14ac:dyDescent="0.25">
      <c r="A21" s="46" t="s">
        <v>20</v>
      </c>
      <c r="B21" s="113" t="str">
        <f>Groupes!B19</f>
        <v>Groupe de climatisation avion</v>
      </c>
      <c r="C21" s="25" t="s">
        <v>129</v>
      </c>
      <c r="D21" s="25" t="s">
        <v>125</v>
      </c>
      <c r="E21" s="25" t="e">
        <f>Groupes!#REF!</f>
        <v>#REF!</v>
      </c>
      <c r="F21" s="25" t="e">
        <f>Groupes!#REF!</f>
        <v>#REF!</v>
      </c>
      <c r="G21" s="25"/>
      <c r="H21" s="25"/>
      <c r="I21" s="25"/>
      <c r="J21" s="25"/>
      <c r="K21" s="25"/>
      <c r="L21" s="25"/>
      <c r="M21" s="16"/>
      <c r="N21" s="25"/>
      <c r="O21" s="25"/>
      <c r="P21" s="31"/>
      <c r="Q21" s="25"/>
      <c r="R21" s="25"/>
      <c r="S21" s="25"/>
      <c r="T21" s="126" t="str">
        <f>Groupes!L19</f>
        <v>PISTE</v>
      </c>
      <c r="U21" s="126" t="str">
        <f>Groupes!M19</f>
        <v>D</v>
      </c>
      <c r="V21" s="25"/>
      <c r="W21" s="25"/>
      <c r="X21" s="20"/>
      <c r="Y21" s="20"/>
      <c r="Z21" s="20"/>
      <c r="AA21" s="25"/>
    </row>
    <row r="22" spans="1:27" ht="15.75" outlineLevel="1" x14ac:dyDescent="0.25">
      <c r="A22" s="46" t="s">
        <v>20</v>
      </c>
      <c r="B22" s="113" t="str">
        <f>Groupes!B20</f>
        <v>Groupe de climatisation avion</v>
      </c>
      <c r="C22" s="25" t="s">
        <v>130</v>
      </c>
      <c r="D22" s="25" t="s">
        <v>125</v>
      </c>
      <c r="E22" s="25" t="e">
        <f>Groupes!#REF!</f>
        <v>#REF!</v>
      </c>
      <c r="F22" s="25" t="e">
        <f>Groupes!#REF!</f>
        <v>#REF!</v>
      </c>
      <c r="G22" s="25"/>
      <c r="H22" s="25"/>
      <c r="I22" s="25"/>
      <c r="J22" s="25"/>
      <c r="K22" s="25"/>
      <c r="L22" s="25"/>
      <c r="M22" s="16"/>
      <c r="N22" s="25"/>
      <c r="O22" s="25"/>
      <c r="P22" s="31"/>
      <c r="Q22" s="25"/>
      <c r="R22" s="25"/>
      <c r="S22" s="25"/>
      <c r="T22" s="126" t="str">
        <f>Groupes!L20</f>
        <v>PISTE</v>
      </c>
      <c r="U22" s="126" t="str">
        <f>Groupes!M20</f>
        <v>D</v>
      </c>
      <c r="V22" s="25"/>
      <c r="W22" s="25"/>
      <c r="X22" s="20"/>
      <c r="Y22" s="20"/>
      <c r="Z22" s="20"/>
      <c r="AA22" s="25"/>
    </row>
    <row r="23" spans="1:27" ht="15.75" outlineLevel="1" x14ac:dyDescent="0.25">
      <c r="A23" s="47" t="s">
        <v>20</v>
      </c>
      <c r="B23" s="113" t="str">
        <f>Groupes!B21</f>
        <v>Groupe de climatisation avion</v>
      </c>
      <c r="C23" s="25" t="s">
        <v>131</v>
      </c>
      <c r="D23" s="25" t="s">
        <v>125</v>
      </c>
      <c r="E23" s="25" t="e">
        <f>Groupes!#REF!</f>
        <v>#REF!</v>
      </c>
      <c r="F23" s="25" t="e">
        <f>Groupes!#REF!</f>
        <v>#REF!</v>
      </c>
      <c r="G23" s="25"/>
      <c r="H23" s="25"/>
      <c r="I23" s="25"/>
      <c r="J23" s="25"/>
      <c r="K23" s="25"/>
      <c r="L23" s="25"/>
      <c r="M23" s="16"/>
      <c r="N23" s="25"/>
      <c r="O23" s="25"/>
      <c r="P23" s="31"/>
      <c r="Q23" s="25"/>
      <c r="R23" s="25"/>
      <c r="S23" s="25"/>
      <c r="T23" s="126" t="str">
        <f>Groupes!L21</f>
        <v>PISTE</v>
      </c>
      <c r="U23" s="126" t="str">
        <f>Groupes!M21</f>
        <v>D</v>
      </c>
      <c r="V23" s="25"/>
      <c r="W23" s="25"/>
      <c r="X23" s="20"/>
      <c r="Y23" s="20"/>
      <c r="Z23" s="20"/>
      <c r="AA23" s="25"/>
    </row>
    <row r="24" spans="1:27" ht="15" customHeight="1" outlineLevel="1" x14ac:dyDescent="0.25">
      <c r="A24" s="44" t="s">
        <v>21</v>
      </c>
      <c r="B24" s="37" t="e">
        <f>#REF!</f>
        <v>#REF!</v>
      </c>
      <c r="C24" s="58" t="e">
        <f>#REF!</f>
        <v>#REF!</v>
      </c>
      <c r="D24" s="58" t="e">
        <f>#REF!</f>
        <v>#REF!</v>
      </c>
      <c r="E24" s="58" t="e">
        <f>#REF!</f>
        <v>#REF!</v>
      </c>
      <c r="F24" s="58" t="e">
        <f>#REF!</f>
        <v>#REF!</v>
      </c>
      <c r="G24" s="58" t="e">
        <f>#REF!</f>
        <v>#REF!</v>
      </c>
      <c r="H24" s="58" t="e">
        <f>#REF!</f>
        <v>#REF!</v>
      </c>
      <c r="I24" s="58" t="e">
        <f>#REF!</f>
        <v>#REF!</v>
      </c>
      <c r="J24" s="58" t="e">
        <f>#REF!</f>
        <v>#REF!</v>
      </c>
      <c r="K24" s="58" t="e">
        <f>#REF!</f>
        <v>#REF!</v>
      </c>
      <c r="L24" s="58" t="e">
        <f>#REF!</f>
        <v>#REF!</v>
      </c>
      <c r="M24" s="19" t="e">
        <f>#REF!</f>
        <v>#REF!</v>
      </c>
      <c r="N24" s="58" t="e">
        <f>#REF!</f>
        <v>#REF!</v>
      </c>
      <c r="O24" s="58" t="e">
        <f>#REF!</f>
        <v>#REF!</v>
      </c>
      <c r="P24" s="31" t="e">
        <f>#REF!</f>
        <v>#REF!</v>
      </c>
      <c r="Q24" s="58" t="e">
        <f>#REF!</f>
        <v>#REF!</v>
      </c>
      <c r="R24" s="58" t="e">
        <f>#REF!</f>
        <v>#REF!</v>
      </c>
      <c r="S24" s="58" t="e">
        <f>#REF!</f>
        <v>#REF!</v>
      </c>
      <c r="T24" s="58" t="e">
        <f>#REF!</f>
        <v>#REF!</v>
      </c>
      <c r="U24" s="58" t="e">
        <f>#REF!</f>
        <v>#REF!</v>
      </c>
      <c r="V24" s="58" t="e">
        <f>#REF!</f>
        <v>#REF!</v>
      </c>
      <c r="W24" s="58" t="e">
        <f>#REF!</f>
        <v>#REF!</v>
      </c>
      <c r="X24" s="20" t="e">
        <f>#REF!</f>
        <v>#REF!</v>
      </c>
      <c r="Y24" s="20" t="e">
        <f>#REF!</f>
        <v>#REF!</v>
      </c>
      <c r="Z24" s="20" t="e">
        <f>#REF!</f>
        <v>#REF!</v>
      </c>
      <c r="AA24" s="58" t="e">
        <f>#REF!</f>
        <v>#REF!</v>
      </c>
    </row>
    <row r="25" spans="1:27" ht="15.75" outlineLevel="1" x14ac:dyDescent="0.25">
      <c r="A25" s="44" t="s">
        <v>21</v>
      </c>
      <c r="B25" s="37" t="e">
        <f>#REF!</f>
        <v>#REF!</v>
      </c>
      <c r="C25" s="22" t="e">
        <f>#REF!</f>
        <v>#REF!</v>
      </c>
      <c r="D25" s="22" t="e">
        <f>#REF!</f>
        <v>#REF!</v>
      </c>
      <c r="E25" s="22" t="e">
        <f>#REF!</f>
        <v>#REF!</v>
      </c>
      <c r="F25" s="22" t="e">
        <f>#REF!</f>
        <v>#REF!</v>
      </c>
      <c r="G25" s="22" t="e">
        <f>#REF!</f>
        <v>#REF!</v>
      </c>
      <c r="H25" s="22" t="e">
        <f>#REF!</f>
        <v>#REF!</v>
      </c>
      <c r="I25" s="22" t="e">
        <f>#REF!</f>
        <v>#REF!</v>
      </c>
      <c r="J25" s="22" t="e">
        <f>#REF!</f>
        <v>#REF!</v>
      </c>
      <c r="K25" s="22" t="e">
        <f>#REF!</f>
        <v>#REF!</v>
      </c>
      <c r="L25" s="22" t="e">
        <f>#REF!</f>
        <v>#REF!</v>
      </c>
      <c r="M25" s="19" t="e">
        <f>#REF!</f>
        <v>#REF!</v>
      </c>
      <c r="N25" s="22" t="e">
        <f>#REF!</f>
        <v>#REF!</v>
      </c>
      <c r="O25" s="22" t="e">
        <f>#REF!</f>
        <v>#REF!</v>
      </c>
      <c r="P25" s="31" t="e">
        <f>#REF!</f>
        <v>#REF!</v>
      </c>
      <c r="Q25" s="22" t="e">
        <f>#REF!</f>
        <v>#REF!</v>
      </c>
      <c r="R25" s="22" t="e">
        <f>#REF!</f>
        <v>#REF!</v>
      </c>
      <c r="S25" s="22" t="e">
        <f>#REF!</f>
        <v>#REF!</v>
      </c>
      <c r="T25" s="22" t="e">
        <f>#REF!</f>
        <v>#REF!</v>
      </c>
      <c r="U25" s="58" t="e">
        <f>#REF!</f>
        <v>#REF!</v>
      </c>
      <c r="V25" s="22" t="e">
        <f>#REF!</f>
        <v>#REF!</v>
      </c>
      <c r="W25" s="22" t="e">
        <f>#REF!</f>
        <v>#REF!</v>
      </c>
      <c r="X25" s="20" t="e">
        <f>#REF!</f>
        <v>#REF!</v>
      </c>
      <c r="Y25" s="20" t="e">
        <f>#REF!</f>
        <v>#REF!</v>
      </c>
      <c r="Z25" s="20" t="e">
        <f>#REF!</f>
        <v>#REF!</v>
      </c>
      <c r="AA25" s="22" t="e">
        <f>#REF!</f>
        <v>#REF!</v>
      </c>
    </row>
    <row r="26" spans="1:27" ht="15.75" outlineLevel="1" x14ac:dyDescent="0.25">
      <c r="A26" s="44" t="s">
        <v>21</v>
      </c>
      <c r="B26" s="37" t="e">
        <f>#REF!</f>
        <v>#REF!</v>
      </c>
      <c r="C26" s="58" t="e">
        <f>#REF!</f>
        <v>#REF!</v>
      </c>
      <c r="D26" s="58" t="e">
        <f>#REF!</f>
        <v>#REF!</v>
      </c>
      <c r="E26" s="58" t="e">
        <f>#REF!</f>
        <v>#REF!</v>
      </c>
      <c r="F26" s="58" t="e">
        <f>#REF!</f>
        <v>#REF!</v>
      </c>
      <c r="G26" s="58" t="e">
        <f>#REF!</f>
        <v>#REF!</v>
      </c>
      <c r="H26" s="58" t="e">
        <f>#REF!</f>
        <v>#REF!</v>
      </c>
      <c r="I26" s="58" t="e">
        <f>#REF!</f>
        <v>#REF!</v>
      </c>
      <c r="J26" s="58" t="e">
        <f>#REF!</f>
        <v>#REF!</v>
      </c>
      <c r="K26" s="58" t="e">
        <f>#REF!</f>
        <v>#REF!</v>
      </c>
      <c r="L26" s="58" t="e">
        <f>#REF!</f>
        <v>#REF!</v>
      </c>
      <c r="M26" s="19" t="e">
        <f>#REF!</f>
        <v>#REF!</v>
      </c>
      <c r="N26" s="58" t="e">
        <f>#REF!</f>
        <v>#REF!</v>
      </c>
      <c r="O26" s="58" t="e">
        <f>#REF!</f>
        <v>#REF!</v>
      </c>
      <c r="P26" s="31" t="e">
        <f>#REF!</f>
        <v>#REF!</v>
      </c>
      <c r="Q26" s="58" t="e">
        <f>#REF!</f>
        <v>#REF!</v>
      </c>
      <c r="R26" s="58" t="e">
        <f>#REF!</f>
        <v>#REF!</v>
      </c>
      <c r="S26" s="58" t="e">
        <f>#REF!</f>
        <v>#REF!</v>
      </c>
      <c r="T26" s="58" t="e">
        <f>#REF!</f>
        <v>#REF!</v>
      </c>
      <c r="U26" s="58" t="e">
        <f>#REF!</f>
        <v>#REF!</v>
      </c>
      <c r="V26" s="58" t="e">
        <f>#REF!</f>
        <v>#REF!</v>
      </c>
      <c r="W26" s="58" t="e">
        <f>#REF!</f>
        <v>#REF!</v>
      </c>
      <c r="X26" s="20" t="e">
        <f>#REF!</f>
        <v>#REF!</v>
      </c>
      <c r="Y26" s="20" t="e">
        <f>#REF!</f>
        <v>#REF!</v>
      </c>
      <c r="Z26" s="20" t="e">
        <f>#REF!</f>
        <v>#REF!</v>
      </c>
      <c r="AA26" s="58" t="e">
        <f>#REF!</f>
        <v>#REF!</v>
      </c>
    </row>
    <row r="27" spans="1:27" ht="15.75" outlineLevel="1" x14ac:dyDescent="0.25">
      <c r="A27" s="46" t="s">
        <v>21</v>
      </c>
      <c r="B27" s="40" t="e">
        <f>#REF!</f>
        <v>#REF!</v>
      </c>
      <c r="C27" s="22" t="e">
        <f>#REF!</f>
        <v>#REF!</v>
      </c>
      <c r="D27" s="22" t="e">
        <f>#REF!</f>
        <v>#REF!</v>
      </c>
      <c r="E27" s="22" t="e">
        <f>#REF!</f>
        <v>#REF!</v>
      </c>
      <c r="F27" s="22" t="e">
        <f>#REF!</f>
        <v>#REF!</v>
      </c>
      <c r="G27" s="22" t="e">
        <f>#REF!</f>
        <v>#REF!</v>
      </c>
      <c r="H27" s="22" t="e">
        <f>#REF!</f>
        <v>#REF!</v>
      </c>
      <c r="I27" s="22" t="e">
        <f>#REF!</f>
        <v>#REF!</v>
      </c>
      <c r="J27" s="22" t="e">
        <f>#REF!</f>
        <v>#REF!</v>
      </c>
      <c r="K27" s="22" t="e">
        <f>#REF!</f>
        <v>#REF!</v>
      </c>
      <c r="L27" s="22" t="e">
        <f>#REF!</f>
        <v>#REF!</v>
      </c>
      <c r="M27" s="19" t="e">
        <f>#REF!</f>
        <v>#REF!</v>
      </c>
      <c r="N27" s="22" t="e">
        <f>#REF!</f>
        <v>#REF!</v>
      </c>
      <c r="O27" s="22" t="e">
        <f>#REF!</f>
        <v>#REF!</v>
      </c>
      <c r="P27" s="31" t="e">
        <f>#REF!</f>
        <v>#REF!</v>
      </c>
      <c r="Q27" s="22" t="e">
        <f>#REF!</f>
        <v>#REF!</v>
      </c>
      <c r="R27" s="22" t="e">
        <f>#REF!</f>
        <v>#REF!</v>
      </c>
      <c r="S27" s="22" t="e">
        <f>#REF!</f>
        <v>#REF!</v>
      </c>
      <c r="T27" s="22" t="e">
        <f>#REF!</f>
        <v>#REF!</v>
      </c>
      <c r="U27" s="58" t="e">
        <f>#REF!</f>
        <v>#REF!</v>
      </c>
      <c r="V27" s="22" t="e">
        <f>#REF!</f>
        <v>#REF!</v>
      </c>
      <c r="W27" s="22" t="e">
        <f>#REF!</f>
        <v>#REF!</v>
      </c>
      <c r="X27" s="20" t="e">
        <f>#REF!</f>
        <v>#REF!</v>
      </c>
      <c r="Y27" s="20" t="e">
        <f>#REF!</f>
        <v>#REF!</v>
      </c>
      <c r="Z27" s="20" t="e">
        <f>#REF!</f>
        <v>#REF!</v>
      </c>
      <c r="AA27" s="22" t="e">
        <f>#REF!</f>
        <v>#REF!</v>
      </c>
    </row>
    <row r="28" spans="1:27" ht="15.75" outlineLevel="1" x14ac:dyDescent="0.25">
      <c r="A28" s="46" t="s">
        <v>21</v>
      </c>
      <c r="B28" s="40" t="e">
        <f>#REF!</f>
        <v>#REF!</v>
      </c>
      <c r="C28" s="58" t="e">
        <f>#REF!</f>
        <v>#REF!</v>
      </c>
      <c r="D28" s="58" t="e">
        <f>#REF!</f>
        <v>#REF!</v>
      </c>
      <c r="E28" s="58" t="e">
        <f>#REF!</f>
        <v>#REF!</v>
      </c>
      <c r="F28" s="58" t="e">
        <f>#REF!</f>
        <v>#REF!</v>
      </c>
      <c r="G28" s="58" t="e">
        <f>#REF!</f>
        <v>#REF!</v>
      </c>
      <c r="H28" s="58" t="e">
        <f>#REF!</f>
        <v>#REF!</v>
      </c>
      <c r="I28" s="58" t="e">
        <f>#REF!</f>
        <v>#REF!</v>
      </c>
      <c r="J28" s="58" t="e">
        <f>#REF!</f>
        <v>#REF!</v>
      </c>
      <c r="K28" s="58" t="e">
        <f>#REF!</f>
        <v>#REF!</v>
      </c>
      <c r="L28" s="58" t="e">
        <f>#REF!</f>
        <v>#REF!</v>
      </c>
      <c r="M28" s="19" t="e">
        <f>#REF!</f>
        <v>#REF!</v>
      </c>
      <c r="N28" s="58" t="e">
        <f>#REF!</f>
        <v>#REF!</v>
      </c>
      <c r="O28" s="58" t="e">
        <f>#REF!</f>
        <v>#REF!</v>
      </c>
      <c r="P28" s="31" t="e">
        <f>#REF!</f>
        <v>#REF!</v>
      </c>
      <c r="Q28" s="58" t="e">
        <f>#REF!</f>
        <v>#REF!</v>
      </c>
      <c r="R28" s="58" t="e">
        <f>#REF!</f>
        <v>#REF!</v>
      </c>
      <c r="S28" s="58" t="e">
        <f>#REF!</f>
        <v>#REF!</v>
      </c>
      <c r="T28" s="58" t="e">
        <f>#REF!</f>
        <v>#REF!</v>
      </c>
      <c r="U28" s="58" t="e">
        <f>#REF!</f>
        <v>#REF!</v>
      </c>
      <c r="V28" s="58" t="e">
        <f>#REF!</f>
        <v>#REF!</v>
      </c>
      <c r="W28" s="58" t="e">
        <f>#REF!</f>
        <v>#REF!</v>
      </c>
      <c r="X28" s="20" t="e">
        <f>#REF!</f>
        <v>#REF!</v>
      </c>
      <c r="Y28" s="20" t="e">
        <f>#REF!</f>
        <v>#REF!</v>
      </c>
      <c r="Z28" s="20" t="e">
        <f>#REF!</f>
        <v>#REF!</v>
      </c>
      <c r="AA28" s="58" t="e">
        <f>#REF!</f>
        <v>#REF!</v>
      </c>
    </row>
    <row r="29" spans="1:27" ht="15.75" outlineLevel="1" x14ac:dyDescent="0.25">
      <c r="A29" s="46" t="s">
        <v>21</v>
      </c>
      <c r="B29" s="40" t="e">
        <f>#REF!</f>
        <v>#REF!</v>
      </c>
      <c r="C29" s="22" t="e">
        <f>#REF!</f>
        <v>#REF!</v>
      </c>
      <c r="D29" s="22" t="e">
        <f>#REF!</f>
        <v>#REF!</v>
      </c>
      <c r="E29" s="22" t="e">
        <f>#REF!</f>
        <v>#REF!</v>
      </c>
      <c r="F29" s="22" t="e">
        <f>#REF!</f>
        <v>#REF!</v>
      </c>
      <c r="G29" s="22" t="e">
        <f>#REF!</f>
        <v>#REF!</v>
      </c>
      <c r="H29" s="22" t="e">
        <f>#REF!</f>
        <v>#REF!</v>
      </c>
      <c r="I29" s="22" t="e">
        <f>#REF!</f>
        <v>#REF!</v>
      </c>
      <c r="J29" s="22" t="e">
        <f>#REF!</f>
        <v>#REF!</v>
      </c>
      <c r="K29" s="22" t="e">
        <f>#REF!</f>
        <v>#REF!</v>
      </c>
      <c r="L29" s="22" t="e">
        <f>#REF!</f>
        <v>#REF!</v>
      </c>
      <c r="M29" s="19" t="e">
        <f>#REF!</f>
        <v>#REF!</v>
      </c>
      <c r="N29" s="22" t="e">
        <f>#REF!</f>
        <v>#REF!</v>
      </c>
      <c r="O29" s="22" t="e">
        <f>#REF!</f>
        <v>#REF!</v>
      </c>
      <c r="P29" s="31" t="e">
        <f>#REF!</f>
        <v>#REF!</v>
      </c>
      <c r="Q29" s="22" t="e">
        <f>#REF!</f>
        <v>#REF!</v>
      </c>
      <c r="R29" s="22" t="e">
        <f>#REF!</f>
        <v>#REF!</v>
      </c>
      <c r="S29" s="22" t="e">
        <f>#REF!</f>
        <v>#REF!</v>
      </c>
      <c r="T29" s="22" t="e">
        <f>#REF!</f>
        <v>#REF!</v>
      </c>
      <c r="U29" s="58" t="e">
        <f>#REF!</f>
        <v>#REF!</v>
      </c>
      <c r="V29" s="22" t="e">
        <f>#REF!</f>
        <v>#REF!</v>
      </c>
      <c r="W29" s="22" t="e">
        <f>#REF!</f>
        <v>#REF!</v>
      </c>
      <c r="X29" s="20" t="e">
        <f>#REF!</f>
        <v>#REF!</v>
      </c>
      <c r="Y29" s="20" t="e">
        <f>#REF!</f>
        <v>#REF!</v>
      </c>
      <c r="Z29" s="20" t="e">
        <f>#REF!</f>
        <v>#REF!</v>
      </c>
      <c r="AA29" s="22" t="e">
        <f>#REF!</f>
        <v>#REF!</v>
      </c>
    </row>
    <row r="30" spans="1:27" ht="15.75" outlineLevel="1" x14ac:dyDescent="0.25">
      <c r="A30" s="46" t="s">
        <v>21</v>
      </c>
      <c r="B30" s="40" t="e">
        <f>#REF!</f>
        <v>#REF!</v>
      </c>
      <c r="C30" s="22" t="e">
        <f>#REF!</f>
        <v>#REF!</v>
      </c>
      <c r="D30" s="22" t="e">
        <f>#REF!</f>
        <v>#REF!</v>
      </c>
      <c r="E30" s="22" t="e">
        <f>#REF!</f>
        <v>#REF!</v>
      </c>
      <c r="F30" s="22" t="e">
        <f>#REF!</f>
        <v>#REF!</v>
      </c>
      <c r="G30" s="22" t="e">
        <f>#REF!</f>
        <v>#REF!</v>
      </c>
      <c r="H30" s="22" t="e">
        <f>#REF!</f>
        <v>#REF!</v>
      </c>
      <c r="I30" s="22" t="e">
        <f>#REF!</f>
        <v>#REF!</v>
      </c>
      <c r="J30" s="22" t="e">
        <f>#REF!</f>
        <v>#REF!</v>
      </c>
      <c r="K30" s="22" t="e">
        <f>#REF!</f>
        <v>#REF!</v>
      </c>
      <c r="L30" s="22" t="e">
        <f>#REF!</f>
        <v>#REF!</v>
      </c>
      <c r="M30" s="19" t="e">
        <f>#REF!</f>
        <v>#REF!</v>
      </c>
      <c r="N30" s="22" t="e">
        <f>#REF!</f>
        <v>#REF!</v>
      </c>
      <c r="O30" s="22" t="e">
        <f>#REF!</f>
        <v>#REF!</v>
      </c>
      <c r="P30" s="31" t="e">
        <f>#REF!</f>
        <v>#REF!</v>
      </c>
      <c r="Q30" s="22" t="e">
        <f>#REF!</f>
        <v>#REF!</v>
      </c>
      <c r="R30" s="22" t="e">
        <f>#REF!</f>
        <v>#REF!</v>
      </c>
      <c r="S30" s="22" t="e">
        <f>#REF!</f>
        <v>#REF!</v>
      </c>
      <c r="T30" s="22" t="e">
        <f>#REF!</f>
        <v>#REF!</v>
      </c>
      <c r="U30" s="58" t="e">
        <f>#REF!</f>
        <v>#REF!</v>
      </c>
      <c r="V30" s="22" t="e">
        <f>#REF!</f>
        <v>#REF!</v>
      </c>
      <c r="W30" s="22" t="e">
        <f>#REF!</f>
        <v>#REF!</v>
      </c>
      <c r="X30" s="20" t="e">
        <f>#REF!</f>
        <v>#REF!</v>
      </c>
      <c r="Y30" s="20" t="e">
        <f>#REF!</f>
        <v>#REF!</v>
      </c>
      <c r="Z30" s="20" t="e">
        <f>#REF!</f>
        <v>#REF!</v>
      </c>
      <c r="AA30" s="22" t="e">
        <f>#REF!</f>
        <v>#REF!</v>
      </c>
    </row>
    <row r="31" spans="1:27" ht="15.75" outlineLevel="1" x14ac:dyDescent="0.25">
      <c r="A31" s="46" t="s">
        <v>21</v>
      </c>
      <c r="B31" s="40" t="e">
        <f>#REF!</f>
        <v>#REF!</v>
      </c>
      <c r="C31" s="58" t="e">
        <f>#REF!</f>
        <v>#REF!</v>
      </c>
      <c r="D31" s="58" t="e">
        <f>#REF!</f>
        <v>#REF!</v>
      </c>
      <c r="E31" s="58" t="e">
        <f>#REF!</f>
        <v>#REF!</v>
      </c>
      <c r="F31" s="58" t="e">
        <f>#REF!</f>
        <v>#REF!</v>
      </c>
      <c r="G31" s="58" t="e">
        <f>#REF!</f>
        <v>#REF!</v>
      </c>
      <c r="H31" s="58" t="e">
        <f>#REF!</f>
        <v>#REF!</v>
      </c>
      <c r="I31" s="58" t="e">
        <f>#REF!</f>
        <v>#REF!</v>
      </c>
      <c r="J31" s="58" t="e">
        <f>#REF!</f>
        <v>#REF!</v>
      </c>
      <c r="K31" s="58" t="e">
        <f>#REF!</f>
        <v>#REF!</v>
      </c>
      <c r="L31" s="58" t="e">
        <f>#REF!</f>
        <v>#REF!</v>
      </c>
      <c r="M31" s="19" t="e">
        <f>#REF!</f>
        <v>#REF!</v>
      </c>
      <c r="N31" s="58" t="e">
        <f>#REF!</f>
        <v>#REF!</v>
      </c>
      <c r="O31" s="58" t="e">
        <f>#REF!</f>
        <v>#REF!</v>
      </c>
      <c r="P31" s="31" t="e">
        <f>#REF!</f>
        <v>#REF!</v>
      </c>
      <c r="Q31" s="58" t="e">
        <f>#REF!</f>
        <v>#REF!</v>
      </c>
      <c r="R31" s="58" t="e">
        <f>#REF!</f>
        <v>#REF!</v>
      </c>
      <c r="S31" s="58" t="e">
        <f>#REF!</f>
        <v>#REF!</v>
      </c>
      <c r="T31" s="58" t="e">
        <f>#REF!</f>
        <v>#REF!</v>
      </c>
      <c r="U31" s="58" t="e">
        <f>#REF!</f>
        <v>#REF!</v>
      </c>
      <c r="V31" s="58" t="e">
        <f>#REF!</f>
        <v>#REF!</v>
      </c>
      <c r="W31" s="58" t="e">
        <f>#REF!</f>
        <v>#REF!</v>
      </c>
      <c r="X31" s="20" t="e">
        <f>#REF!</f>
        <v>#REF!</v>
      </c>
      <c r="Y31" s="20" t="e">
        <f>#REF!</f>
        <v>#REF!</v>
      </c>
      <c r="Z31" s="20" t="e">
        <f>#REF!</f>
        <v>#REF!</v>
      </c>
      <c r="AA31" s="58" t="e">
        <f>#REF!</f>
        <v>#REF!</v>
      </c>
    </row>
    <row r="32" spans="1:27" ht="15.75" outlineLevel="1" x14ac:dyDescent="0.25">
      <c r="A32" s="46" t="s">
        <v>21</v>
      </c>
      <c r="B32" s="40" t="e">
        <f>#REF!</f>
        <v>#REF!</v>
      </c>
      <c r="C32" s="22" t="e">
        <f>#REF!</f>
        <v>#REF!</v>
      </c>
      <c r="D32" s="22" t="e">
        <f>#REF!</f>
        <v>#REF!</v>
      </c>
      <c r="E32" s="22" t="e">
        <f>#REF!</f>
        <v>#REF!</v>
      </c>
      <c r="F32" s="22" t="e">
        <f>#REF!</f>
        <v>#REF!</v>
      </c>
      <c r="G32" s="22" t="e">
        <f>#REF!</f>
        <v>#REF!</v>
      </c>
      <c r="H32" s="22" t="e">
        <f>#REF!</f>
        <v>#REF!</v>
      </c>
      <c r="I32" s="22" t="e">
        <f>#REF!</f>
        <v>#REF!</v>
      </c>
      <c r="J32" s="22" t="e">
        <f>#REF!</f>
        <v>#REF!</v>
      </c>
      <c r="K32" s="22" t="e">
        <f>#REF!</f>
        <v>#REF!</v>
      </c>
      <c r="L32" s="22" t="e">
        <f>#REF!</f>
        <v>#REF!</v>
      </c>
      <c r="M32" s="19" t="e">
        <f>#REF!</f>
        <v>#REF!</v>
      </c>
      <c r="N32" s="22" t="e">
        <f>#REF!</f>
        <v>#REF!</v>
      </c>
      <c r="O32" s="22" t="e">
        <f>#REF!</f>
        <v>#REF!</v>
      </c>
      <c r="P32" s="31" t="e">
        <f>#REF!</f>
        <v>#REF!</v>
      </c>
      <c r="Q32" s="22" t="e">
        <f>#REF!</f>
        <v>#REF!</v>
      </c>
      <c r="R32" s="22" t="e">
        <f>#REF!</f>
        <v>#REF!</v>
      </c>
      <c r="S32" s="22" t="e">
        <f>#REF!</f>
        <v>#REF!</v>
      </c>
      <c r="T32" s="22" t="e">
        <f>#REF!</f>
        <v>#REF!</v>
      </c>
      <c r="U32" s="58" t="e">
        <f>#REF!</f>
        <v>#REF!</v>
      </c>
      <c r="V32" s="22" t="e">
        <f>#REF!</f>
        <v>#REF!</v>
      </c>
      <c r="W32" s="22" t="e">
        <f>#REF!</f>
        <v>#REF!</v>
      </c>
      <c r="X32" s="20" t="e">
        <f>#REF!</f>
        <v>#REF!</v>
      </c>
      <c r="Y32" s="20" t="e">
        <f>#REF!</f>
        <v>#REF!</v>
      </c>
      <c r="Z32" s="20" t="e">
        <f>#REF!</f>
        <v>#REF!</v>
      </c>
      <c r="AA32" s="22" t="e">
        <f>#REF!</f>
        <v>#REF!</v>
      </c>
    </row>
    <row r="33" spans="1:27" ht="15.75" outlineLevel="1" x14ac:dyDescent="0.25">
      <c r="A33" s="46" t="s">
        <v>21</v>
      </c>
      <c r="B33" s="40" t="e">
        <f>#REF!</f>
        <v>#REF!</v>
      </c>
      <c r="C33" s="58" t="e">
        <f>#REF!</f>
        <v>#REF!</v>
      </c>
      <c r="D33" s="58" t="e">
        <f>#REF!</f>
        <v>#REF!</v>
      </c>
      <c r="E33" s="58" t="e">
        <f>#REF!</f>
        <v>#REF!</v>
      </c>
      <c r="F33" s="58" t="e">
        <f>#REF!</f>
        <v>#REF!</v>
      </c>
      <c r="G33" s="58" t="e">
        <f>#REF!</f>
        <v>#REF!</v>
      </c>
      <c r="H33" s="58" t="e">
        <f>#REF!</f>
        <v>#REF!</v>
      </c>
      <c r="I33" s="58" t="e">
        <f>#REF!</f>
        <v>#REF!</v>
      </c>
      <c r="J33" s="58" t="e">
        <f>#REF!</f>
        <v>#REF!</v>
      </c>
      <c r="K33" s="58" t="e">
        <f>#REF!</f>
        <v>#REF!</v>
      </c>
      <c r="L33" s="58" t="e">
        <f>#REF!</f>
        <v>#REF!</v>
      </c>
      <c r="M33" s="19" t="e">
        <f>#REF!</f>
        <v>#REF!</v>
      </c>
      <c r="N33" s="58" t="e">
        <f>#REF!</f>
        <v>#REF!</v>
      </c>
      <c r="O33" s="58" t="e">
        <f>#REF!</f>
        <v>#REF!</v>
      </c>
      <c r="P33" s="31" t="e">
        <f>#REF!</f>
        <v>#REF!</v>
      </c>
      <c r="Q33" s="58" t="e">
        <f>#REF!</f>
        <v>#REF!</v>
      </c>
      <c r="R33" s="58" t="e">
        <f>#REF!</f>
        <v>#REF!</v>
      </c>
      <c r="S33" s="58" t="e">
        <f>#REF!</f>
        <v>#REF!</v>
      </c>
      <c r="T33" s="58" t="e">
        <f>#REF!</f>
        <v>#REF!</v>
      </c>
      <c r="U33" s="58" t="e">
        <f>#REF!</f>
        <v>#REF!</v>
      </c>
      <c r="V33" s="58" t="e">
        <f>#REF!</f>
        <v>#REF!</v>
      </c>
      <c r="W33" s="58" t="e">
        <f>#REF!</f>
        <v>#REF!</v>
      </c>
      <c r="X33" s="20" t="e">
        <f>#REF!</f>
        <v>#REF!</v>
      </c>
      <c r="Y33" s="20" t="e">
        <f>#REF!</f>
        <v>#REF!</v>
      </c>
      <c r="Z33" s="20" t="e">
        <f>#REF!</f>
        <v>#REF!</v>
      </c>
      <c r="AA33" s="58" t="e">
        <f>#REF!</f>
        <v>#REF!</v>
      </c>
    </row>
    <row r="34" spans="1:27" ht="15.75" outlineLevel="1" x14ac:dyDescent="0.25">
      <c r="A34" s="48" t="s">
        <v>21</v>
      </c>
      <c r="B34" s="40" t="e">
        <f>#REF!</f>
        <v>#REF!</v>
      </c>
      <c r="C34" s="22" t="e">
        <f>#REF!</f>
        <v>#REF!</v>
      </c>
      <c r="D34" s="22" t="e">
        <f>#REF!</f>
        <v>#REF!</v>
      </c>
      <c r="E34" s="22" t="e">
        <f>#REF!</f>
        <v>#REF!</v>
      </c>
      <c r="F34" s="22" t="e">
        <f>#REF!</f>
        <v>#REF!</v>
      </c>
      <c r="G34" s="22" t="e">
        <f>#REF!</f>
        <v>#REF!</v>
      </c>
      <c r="H34" s="22" t="e">
        <f>#REF!</f>
        <v>#REF!</v>
      </c>
      <c r="I34" s="22" t="e">
        <f>#REF!</f>
        <v>#REF!</v>
      </c>
      <c r="J34" s="22" t="e">
        <f>#REF!</f>
        <v>#REF!</v>
      </c>
      <c r="K34" s="22" t="e">
        <f>#REF!</f>
        <v>#REF!</v>
      </c>
      <c r="L34" s="22" t="e">
        <f>#REF!</f>
        <v>#REF!</v>
      </c>
      <c r="M34" s="19" t="e">
        <f>#REF!</f>
        <v>#REF!</v>
      </c>
      <c r="N34" s="22" t="e">
        <f>#REF!</f>
        <v>#REF!</v>
      </c>
      <c r="O34" s="22" t="e">
        <f>#REF!</f>
        <v>#REF!</v>
      </c>
      <c r="P34" s="31" t="e">
        <f>#REF!</f>
        <v>#REF!</v>
      </c>
      <c r="Q34" s="22" t="e">
        <f>#REF!</f>
        <v>#REF!</v>
      </c>
      <c r="R34" s="22" t="e">
        <f>#REF!</f>
        <v>#REF!</v>
      </c>
      <c r="S34" s="22" t="e">
        <f>#REF!</f>
        <v>#REF!</v>
      </c>
      <c r="T34" s="22" t="e">
        <f>#REF!</f>
        <v>#REF!</v>
      </c>
      <c r="U34" s="58" t="e">
        <f>#REF!</f>
        <v>#REF!</v>
      </c>
      <c r="V34" s="22" t="e">
        <f>#REF!</f>
        <v>#REF!</v>
      </c>
      <c r="W34" s="22" t="e">
        <f>#REF!</f>
        <v>#REF!</v>
      </c>
      <c r="X34" s="20" t="e">
        <f>#REF!</f>
        <v>#REF!</v>
      </c>
      <c r="Y34" s="20" t="e">
        <f>#REF!</f>
        <v>#REF!</v>
      </c>
      <c r="Z34" s="20" t="e">
        <f>#REF!</f>
        <v>#REF!</v>
      </c>
      <c r="AA34" s="22" t="e">
        <f>#REF!</f>
        <v>#REF!</v>
      </c>
    </row>
    <row r="35" spans="1:27" ht="31.5" customHeight="1" outlineLevel="1" x14ac:dyDescent="0.25">
      <c r="A35" s="44" t="s">
        <v>21</v>
      </c>
      <c r="B35" s="39" t="e">
        <f>#REF!</f>
        <v>#REF!</v>
      </c>
      <c r="C35" s="22" t="e">
        <f>#REF!</f>
        <v>#REF!</v>
      </c>
      <c r="D35" s="22" t="e">
        <f>#REF!</f>
        <v>#REF!</v>
      </c>
      <c r="E35" s="22" t="e">
        <f>#REF!</f>
        <v>#REF!</v>
      </c>
      <c r="F35" s="22" t="e">
        <f>#REF!</f>
        <v>#REF!</v>
      </c>
      <c r="G35" s="22" t="e">
        <f>#REF!</f>
        <v>#REF!</v>
      </c>
      <c r="H35" s="22" t="e">
        <f>#REF!</f>
        <v>#REF!</v>
      </c>
      <c r="I35" s="22" t="e">
        <f>#REF!</f>
        <v>#REF!</v>
      </c>
      <c r="J35" s="22" t="e">
        <f>#REF!</f>
        <v>#REF!</v>
      </c>
      <c r="K35" s="22" t="e">
        <f>#REF!</f>
        <v>#REF!</v>
      </c>
      <c r="L35" s="22" t="e">
        <f>#REF!</f>
        <v>#REF!</v>
      </c>
      <c r="M35" s="19" t="e">
        <f>#REF!</f>
        <v>#REF!</v>
      </c>
      <c r="N35" s="22" t="e">
        <f>#REF!</f>
        <v>#REF!</v>
      </c>
      <c r="O35" s="22" t="e">
        <f>#REF!</f>
        <v>#REF!</v>
      </c>
      <c r="P35" s="31" t="e">
        <f>#REF!</f>
        <v>#REF!</v>
      </c>
      <c r="Q35" s="22" t="e">
        <f>#REF!</f>
        <v>#REF!</v>
      </c>
      <c r="R35" s="22" t="e">
        <f>#REF!</f>
        <v>#REF!</v>
      </c>
      <c r="S35" s="22" t="e">
        <f>#REF!</f>
        <v>#REF!</v>
      </c>
      <c r="T35" s="22" t="e">
        <f>#REF!</f>
        <v>#REF!</v>
      </c>
      <c r="U35" s="58" t="e">
        <f>#REF!</f>
        <v>#REF!</v>
      </c>
      <c r="V35" s="22" t="e">
        <f>#REF!</f>
        <v>#REF!</v>
      </c>
      <c r="W35" s="22" t="e">
        <f>#REF!</f>
        <v>#REF!</v>
      </c>
      <c r="X35" s="20" t="e">
        <f>#REF!</f>
        <v>#REF!</v>
      </c>
      <c r="Y35" s="20" t="e">
        <f>#REF!</f>
        <v>#REF!</v>
      </c>
      <c r="Z35" s="20" t="e">
        <f>#REF!</f>
        <v>#REF!</v>
      </c>
      <c r="AA35" s="22" t="e">
        <f>#REF!</f>
        <v>#REF!</v>
      </c>
    </row>
    <row r="36" spans="1:27" ht="15.75" outlineLevel="1" x14ac:dyDescent="0.25">
      <c r="A36" s="44" t="s">
        <v>21</v>
      </c>
      <c r="B36" s="37" t="e">
        <f>#REF!</f>
        <v>#REF!</v>
      </c>
      <c r="C36" s="58" t="e">
        <f>#REF!</f>
        <v>#REF!</v>
      </c>
      <c r="D36" s="58" t="e">
        <f>#REF!</f>
        <v>#REF!</v>
      </c>
      <c r="E36" s="58" t="e">
        <f>#REF!</f>
        <v>#REF!</v>
      </c>
      <c r="F36" s="58" t="e">
        <f>#REF!</f>
        <v>#REF!</v>
      </c>
      <c r="G36" s="58" t="e">
        <f>#REF!</f>
        <v>#REF!</v>
      </c>
      <c r="H36" s="58" t="e">
        <f>#REF!</f>
        <v>#REF!</v>
      </c>
      <c r="I36" s="58" t="e">
        <f>#REF!</f>
        <v>#REF!</v>
      </c>
      <c r="J36" s="58" t="e">
        <f>#REF!</f>
        <v>#REF!</v>
      </c>
      <c r="K36" s="58" t="e">
        <f>#REF!</f>
        <v>#REF!</v>
      </c>
      <c r="L36" s="58" t="e">
        <f>#REF!</f>
        <v>#REF!</v>
      </c>
      <c r="M36" s="19" t="e">
        <f>#REF!</f>
        <v>#REF!</v>
      </c>
      <c r="N36" s="58" t="e">
        <f>#REF!</f>
        <v>#REF!</v>
      </c>
      <c r="O36" s="58" t="e">
        <f>#REF!</f>
        <v>#REF!</v>
      </c>
      <c r="P36" s="19" t="e">
        <f>#REF!</f>
        <v>#REF!</v>
      </c>
      <c r="Q36" s="58" t="e">
        <f>#REF!</f>
        <v>#REF!</v>
      </c>
      <c r="R36" s="58" t="e">
        <f>#REF!</f>
        <v>#REF!</v>
      </c>
      <c r="S36" s="58" t="e">
        <f>#REF!</f>
        <v>#REF!</v>
      </c>
      <c r="T36" s="58" t="e">
        <f>#REF!</f>
        <v>#REF!</v>
      </c>
      <c r="U36" s="58" t="e">
        <f>#REF!</f>
        <v>#REF!</v>
      </c>
      <c r="V36" s="58" t="e">
        <f>#REF!</f>
        <v>#REF!</v>
      </c>
      <c r="W36" s="58" t="e">
        <f>#REF!</f>
        <v>#REF!</v>
      </c>
      <c r="X36" s="20" t="e">
        <f>#REF!</f>
        <v>#REF!</v>
      </c>
      <c r="Y36" s="20" t="e">
        <f>#REF!</f>
        <v>#REF!</v>
      </c>
      <c r="Z36" s="20" t="e">
        <f>#REF!</f>
        <v>#REF!</v>
      </c>
      <c r="AA36" s="58" t="e">
        <f>#REF!</f>
        <v>#REF!</v>
      </c>
    </row>
    <row r="37" spans="1:27" ht="15.75" outlineLevel="1" x14ac:dyDescent="0.25">
      <c r="A37" s="44" t="s">
        <v>21</v>
      </c>
      <c r="B37" s="37" t="e">
        <f>#REF!</f>
        <v>#REF!</v>
      </c>
      <c r="C37" s="25" t="e">
        <f>#REF!</f>
        <v>#REF!</v>
      </c>
      <c r="D37" s="25" t="e">
        <f>#REF!</f>
        <v>#REF!</v>
      </c>
      <c r="E37" s="25" t="e">
        <f>#REF!</f>
        <v>#REF!</v>
      </c>
      <c r="F37" s="25" t="e">
        <f>#REF!</f>
        <v>#REF!</v>
      </c>
      <c r="G37" s="25" t="e">
        <f>#REF!</f>
        <v>#REF!</v>
      </c>
      <c r="H37" s="25" t="e">
        <f>#REF!</f>
        <v>#REF!</v>
      </c>
      <c r="I37" s="25" t="e">
        <f>#REF!</f>
        <v>#REF!</v>
      </c>
      <c r="J37" s="25" t="e">
        <f>#REF!</f>
        <v>#REF!</v>
      </c>
      <c r="K37" s="25" t="e">
        <f>#REF!</f>
        <v>#REF!</v>
      </c>
      <c r="L37" s="25" t="e">
        <f>#REF!</f>
        <v>#REF!</v>
      </c>
      <c r="M37" s="19" t="e">
        <f>#REF!</f>
        <v>#REF!</v>
      </c>
      <c r="N37" s="25" t="e">
        <f>#REF!</f>
        <v>#REF!</v>
      </c>
      <c r="O37" s="25" t="e">
        <f>#REF!</f>
        <v>#REF!</v>
      </c>
      <c r="P37" s="19" t="e">
        <f>#REF!</f>
        <v>#REF!</v>
      </c>
      <c r="Q37" s="25" t="e">
        <f>#REF!</f>
        <v>#REF!</v>
      </c>
      <c r="R37" s="25" t="e">
        <f>#REF!</f>
        <v>#REF!</v>
      </c>
      <c r="S37" s="25" t="e">
        <f>#REF!</f>
        <v>#REF!</v>
      </c>
      <c r="T37" s="25" t="e">
        <f>#REF!</f>
        <v>#REF!</v>
      </c>
      <c r="U37" s="58" t="e">
        <f>#REF!</f>
        <v>#REF!</v>
      </c>
      <c r="V37" s="25" t="e">
        <f>#REF!</f>
        <v>#REF!</v>
      </c>
      <c r="W37" s="25" t="e">
        <f>#REF!</f>
        <v>#REF!</v>
      </c>
      <c r="X37" s="20" t="e">
        <f>#REF!</f>
        <v>#REF!</v>
      </c>
      <c r="Y37" s="20" t="e">
        <f>#REF!</f>
        <v>#REF!</v>
      </c>
      <c r="Z37" s="20" t="e">
        <f>#REF!</f>
        <v>#REF!</v>
      </c>
      <c r="AA37" s="25" t="e">
        <f>#REF!</f>
        <v>#REF!</v>
      </c>
    </row>
    <row r="38" spans="1:27" ht="40.5" customHeight="1" outlineLevel="1" x14ac:dyDescent="0.25">
      <c r="A38" s="44" t="s">
        <v>21</v>
      </c>
      <c r="B38" s="39" t="e">
        <f>#REF!</f>
        <v>#REF!</v>
      </c>
      <c r="C38" s="58" t="e">
        <f>#REF!</f>
        <v>#REF!</v>
      </c>
      <c r="D38" s="58" t="e">
        <f>#REF!</f>
        <v>#REF!</v>
      </c>
      <c r="E38" s="58" t="e">
        <f>#REF!</f>
        <v>#REF!</v>
      </c>
      <c r="F38" s="58" t="e">
        <f>#REF!</f>
        <v>#REF!</v>
      </c>
      <c r="G38" s="58" t="e">
        <f>#REF!</f>
        <v>#REF!</v>
      </c>
      <c r="H38" s="58" t="e">
        <f>#REF!</f>
        <v>#REF!</v>
      </c>
      <c r="I38" s="58" t="e">
        <f>#REF!</f>
        <v>#REF!</v>
      </c>
      <c r="J38" s="58" t="e">
        <f>#REF!</f>
        <v>#REF!</v>
      </c>
      <c r="K38" s="58" t="e">
        <f>#REF!</f>
        <v>#REF!</v>
      </c>
      <c r="L38" s="58" t="e">
        <f>#REF!</f>
        <v>#REF!</v>
      </c>
      <c r="M38" s="19" t="e">
        <f>#REF!</f>
        <v>#REF!</v>
      </c>
      <c r="N38" s="58" t="e">
        <f>#REF!</f>
        <v>#REF!</v>
      </c>
      <c r="O38" s="58" t="e">
        <f>#REF!</f>
        <v>#REF!</v>
      </c>
      <c r="P38" s="19" t="e">
        <f>#REF!</f>
        <v>#REF!</v>
      </c>
      <c r="Q38" s="58" t="e">
        <f>#REF!</f>
        <v>#REF!</v>
      </c>
      <c r="R38" s="58" t="e">
        <f>#REF!</f>
        <v>#REF!</v>
      </c>
      <c r="S38" s="58" t="e">
        <f>#REF!</f>
        <v>#REF!</v>
      </c>
      <c r="T38" s="58" t="e">
        <f>#REF!</f>
        <v>#REF!</v>
      </c>
      <c r="U38" s="58" t="e">
        <f>#REF!</f>
        <v>#REF!</v>
      </c>
      <c r="V38" s="58" t="e">
        <f>#REF!</f>
        <v>#REF!</v>
      </c>
      <c r="W38" s="58" t="e">
        <f>#REF!</f>
        <v>#REF!</v>
      </c>
      <c r="X38" s="20" t="e">
        <f>#REF!</f>
        <v>#REF!</v>
      </c>
      <c r="Y38" s="20" t="e">
        <f>#REF!</f>
        <v>#REF!</v>
      </c>
      <c r="Z38" s="20" t="e">
        <f>#REF!</f>
        <v>#REF!</v>
      </c>
      <c r="AA38" s="58" t="e">
        <f>#REF!</f>
        <v>#REF!</v>
      </c>
    </row>
    <row r="39" spans="1:27" ht="15.75" outlineLevel="1" x14ac:dyDescent="0.25">
      <c r="A39" s="44" t="s">
        <v>21</v>
      </c>
      <c r="B39" s="37" t="e">
        <f>#REF!</f>
        <v>#REF!</v>
      </c>
      <c r="C39" s="58" t="e">
        <f>#REF!</f>
        <v>#REF!</v>
      </c>
      <c r="D39" s="58" t="e">
        <f>#REF!</f>
        <v>#REF!</v>
      </c>
      <c r="E39" s="58" t="e">
        <f>#REF!</f>
        <v>#REF!</v>
      </c>
      <c r="F39" s="58" t="e">
        <f>#REF!</f>
        <v>#REF!</v>
      </c>
      <c r="G39" s="58" t="e">
        <f>#REF!</f>
        <v>#REF!</v>
      </c>
      <c r="H39" s="58" t="e">
        <f>#REF!</f>
        <v>#REF!</v>
      </c>
      <c r="I39" s="58" t="e">
        <f>#REF!</f>
        <v>#REF!</v>
      </c>
      <c r="J39" s="58" t="e">
        <f>#REF!</f>
        <v>#REF!</v>
      </c>
      <c r="K39" s="58" t="e">
        <f>#REF!</f>
        <v>#REF!</v>
      </c>
      <c r="L39" s="58" t="e">
        <f>#REF!</f>
        <v>#REF!</v>
      </c>
      <c r="M39" s="19" t="e">
        <f>#REF!</f>
        <v>#REF!</v>
      </c>
      <c r="N39" s="58" t="e">
        <f>#REF!</f>
        <v>#REF!</v>
      </c>
      <c r="O39" s="58" t="e">
        <f>#REF!</f>
        <v>#REF!</v>
      </c>
      <c r="P39" s="19" t="e">
        <f>#REF!</f>
        <v>#REF!</v>
      </c>
      <c r="Q39" s="58" t="e">
        <f>#REF!</f>
        <v>#REF!</v>
      </c>
      <c r="R39" s="58" t="e">
        <f>#REF!</f>
        <v>#REF!</v>
      </c>
      <c r="S39" s="58" t="e">
        <f>#REF!</f>
        <v>#REF!</v>
      </c>
      <c r="T39" s="58" t="e">
        <f>#REF!</f>
        <v>#REF!</v>
      </c>
      <c r="U39" s="58" t="e">
        <f>#REF!</f>
        <v>#REF!</v>
      </c>
      <c r="V39" s="58" t="e">
        <f>#REF!</f>
        <v>#REF!</v>
      </c>
      <c r="W39" s="58" t="e">
        <f>#REF!</f>
        <v>#REF!</v>
      </c>
      <c r="X39" s="20" t="e">
        <f>#REF!</f>
        <v>#REF!</v>
      </c>
      <c r="Y39" s="20" t="e">
        <f>#REF!</f>
        <v>#REF!</v>
      </c>
      <c r="Z39" s="20" t="e">
        <f>#REF!</f>
        <v>#REF!</v>
      </c>
      <c r="AA39" s="58" t="e">
        <f>#REF!</f>
        <v>#REF!</v>
      </c>
    </row>
    <row r="40" spans="1:27" ht="15.75" outlineLevel="1" x14ac:dyDescent="0.25">
      <c r="A40" s="44" t="s">
        <v>21</v>
      </c>
      <c r="B40" s="37" t="e">
        <f>#REF!</f>
        <v>#REF!</v>
      </c>
      <c r="C40" s="58" t="e">
        <f>#REF!</f>
        <v>#REF!</v>
      </c>
      <c r="D40" s="58" t="e">
        <f>#REF!</f>
        <v>#REF!</v>
      </c>
      <c r="E40" s="58" t="e">
        <f>#REF!</f>
        <v>#REF!</v>
      </c>
      <c r="F40" s="58" t="e">
        <f>#REF!</f>
        <v>#REF!</v>
      </c>
      <c r="G40" s="58" t="e">
        <f>#REF!</f>
        <v>#REF!</v>
      </c>
      <c r="H40" s="58" t="e">
        <f>#REF!</f>
        <v>#REF!</v>
      </c>
      <c r="I40" s="58" t="e">
        <f>#REF!</f>
        <v>#REF!</v>
      </c>
      <c r="J40" s="58" t="e">
        <f>#REF!</f>
        <v>#REF!</v>
      </c>
      <c r="K40" s="58" t="e">
        <f>#REF!</f>
        <v>#REF!</v>
      </c>
      <c r="L40" s="58" t="e">
        <f>#REF!</f>
        <v>#REF!</v>
      </c>
      <c r="M40" s="19" t="e">
        <f>#REF!</f>
        <v>#REF!</v>
      </c>
      <c r="N40" s="58" t="e">
        <f>#REF!</f>
        <v>#REF!</v>
      </c>
      <c r="O40" s="58" t="e">
        <f>#REF!</f>
        <v>#REF!</v>
      </c>
      <c r="P40" s="19" t="e">
        <f>#REF!</f>
        <v>#REF!</v>
      </c>
      <c r="Q40" s="58" t="e">
        <f>#REF!</f>
        <v>#REF!</v>
      </c>
      <c r="R40" s="58" t="e">
        <f>#REF!</f>
        <v>#REF!</v>
      </c>
      <c r="S40" s="58" t="e">
        <f>#REF!</f>
        <v>#REF!</v>
      </c>
      <c r="T40" s="58" t="e">
        <f>#REF!</f>
        <v>#REF!</v>
      </c>
      <c r="U40" s="58" t="e">
        <f>#REF!</f>
        <v>#REF!</v>
      </c>
      <c r="V40" s="58" t="e">
        <f>#REF!</f>
        <v>#REF!</v>
      </c>
      <c r="W40" s="58" t="e">
        <f>#REF!</f>
        <v>#REF!</v>
      </c>
      <c r="X40" s="20" t="e">
        <f>#REF!</f>
        <v>#REF!</v>
      </c>
      <c r="Y40" s="20" t="e">
        <f>#REF!</f>
        <v>#REF!</v>
      </c>
      <c r="Z40" s="20" t="e">
        <f>#REF!</f>
        <v>#REF!</v>
      </c>
      <c r="AA40" s="58" t="e">
        <f>#REF!</f>
        <v>#REF!</v>
      </c>
    </row>
    <row r="41" spans="1:27" ht="15.75" outlineLevel="1" x14ac:dyDescent="0.25">
      <c r="A41" s="45" t="s">
        <v>21</v>
      </c>
      <c r="B41" s="37" t="e">
        <f>#REF!</f>
        <v>#REF!</v>
      </c>
      <c r="C41" s="58" t="e">
        <f>#REF!</f>
        <v>#REF!</v>
      </c>
      <c r="D41" s="58" t="e">
        <f>#REF!</f>
        <v>#REF!</v>
      </c>
      <c r="E41" s="58" t="e">
        <f>#REF!</f>
        <v>#REF!</v>
      </c>
      <c r="F41" s="58" t="e">
        <f>#REF!</f>
        <v>#REF!</v>
      </c>
      <c r="G41" s="58" t="e">
        <f>#REF!</f>
        <v>#REF!</v>
      </c>
      <c r="H41" s="58" t="e">
        <f>#REF!</f>
        <v>#REF!</v>
      </c>
      <c r="I41" s="58" t="e">
        <f>#REF!</f>
        <v>#REF!</v>
      </c>
      <c r="J41" s="58" t="e">
        <f>#REF!</f>
        <v>#REF!</v>
      </c>
      <c r="K41" s="58" t="e">
        <f>#REF!</f>
        <v>#REF!</v>
      </c>
      <c r="L41" s="58" t="e">
        <f>#REF!</f>
        <v>#REF!</v>
      </c>
      <c r="M41" s="19" t="e">
        <f>#REF!</f>
        <v>#REF!</v>
      </c>
      <c r="N41" s="58" t="e">
        <f>#REF!</f>
        <v>#REF!</v>
      </c>
      <c r="O41" s="58" t="e">
        <f>#REF!</f>
        <v>#REF!</v>
      </c>
      <c r="P41" s="19" t="e">
        <f>#REF!</f>
        <v>#REF!</v>
      </c>
      <c r="Q41" s="58" t="e">
        <f>#REF!</f>
        <v>#REF!</v>
      </c>
      <c r="R41" s="58" t="e">
        <f>#REF!</f>
        <v>#REF!</v>
      </c>
      <c r="S41" s="58" t="e">
        <f>#REF!</f>
        <v>#REF!</v>
      </c>
      <c r="T41" s="58" t="e">
        <f>#REF!</f>
        <v>#REF!</v>
      </c>
      <c r="U41" s="58" t="e">
        <f>#REF!</f>
        <v>#REF!</v>
      </c>
      <c r="V41" s="58" t="e">
        <f>#REF!</f>
        <v>#REF!</v>
      </c>
      <c r="W41" s="58" t="e">
        <f>#REF!</f>
        <v>#REF!</v>
      </c>
      <c r="X41" s="20" t="e">
        <f>#REF!</f>
        <v>#REF!</v>
      </c>
      <c r="Y41" s="20" t="e">
        <f>#REF!</f>
        <v>#REF!</v>
      </c>
      <c r="Z41" s="20" t="e">
        <f>#REF!</f>
        <v>#REF!</v>
      </c>
      <c r="AA41" s="58" t="e">
        <f>#REF!</f>
        <v>#REF!</v>
      </c>
    </row>
    <row r="42" spans="1:27" ht="15" customHeight="1" outlineLevel="1" x14ac:dyDescent="0.25">
      <c r="A42" s="44" t="s">
        <v>24</v>
      </c>
      <c r="B42" s="37" t="s">
        <v>56</v>
      </c>
      <c r="C42" s="67">
        <v>71830028</v>
      </c>
      <c r="D42" s="67" t="s">
        <v>55</v>
      </c>
      <c r="E42" s="67" t="s">
        <v>50</v>
      </c>
      <c r="F42" s="67" t="s">
        <v>51</v>
      </c>
      <c r="G42" s="67">
        <v>0</v>
      </c>
      <c r="H42" s="58" t="e">
        <f>'Tracma chariot elev'!#REF!</f>
        <v>#REF!</v>
      </c>
      <c r="I42" s="58">
        <f>'Tracma chariot elev'!H3</f>
        <v>163</v>
      </c>
      <c r="J42" s="58" t="e">
        <f>'Tracma chariot elev'!#REF!</f>
        <v>#REF!</v>
      </c>
      <c r="K42" s="18">
        <f>'Tracma chariot elev'!I3</f>
        <v>663</v>
      </c>
      <c r="L42" s="19">
        <f>'Tracma chariot elev'!J3</f>
        <v>44294</v>
      </c>
      <c r="M42" s="16" t="e">
        <f>'Tracma chariot elev'!#REF!</f>
        <v>#REF!</v>
      </c>
      <c r="N42" s="20">
        <f>'Tracma chariot elev'!L3</f>
        <v>44477</v>
      </c>
      <c r="O42" s="58" t="e">
        <f>'Tracma chariot elev'!#REF!</f>
        <v>#REF!</v>
      </c>
      <c r="P42" s="31" t="e">
        <f>'Tracma chariot elev'!#REF!</f>
        <v>#REF!</v>
      </c>
      <c r="Q42" s="58" t="e">
        <f>'Tracma chariot elev'!#REF!</f>
        <v>#REF!</v>
      </c>
      <c r="R42" s="58" t="e">
        <f>'Tracma chariot elev'!#REF!</f>
        <v>#REF!</v>
      </c>
      <c r="S42" s="58" t="e">
        <f>'Tracma chariot elev'!#REF!</f>
        <v>#REF!</v>
      </c>
      <c r="T42" s="58" t="str">
        <f>'Tracma chariot elev'!P3</f>
        <v>PISTE</v>
      </c>
      <c r="U42" s="58" t="str">
        <f>'Tracma chariot elev'!Q3</f>
        <v>D</v>
      </c>
      <c r="V42" s="58">
        <f>'Tracma chariot elev'!R3</f>
        <v>42824</v>
      </c>
      <c r="W42" s="58">
        <f>'Tracma chariot elev'!U3</f>
        <v>44147</v>
      </c>
      <c r="X42" s="20">
        <f>'Tracma chariot elev'!V3</f>
        <v>44328</v>
      </c>
      <c r="Y42" s="20" t="e">
        <f>'Tracma chariot elev'!#REF!</f>
        <v>#REF!</v>
      </c>
      <c r="Z42" s="20" t="e">
        <f>'Tracma chariot elev'!#REF!</f>
        <v>#REF!</v>
      </c>
      <c r="AA42" s="58">
        <f>'Tracma chariot elev'!X3</f>
        <v>0</v>
      </c>
    </row>
    <row r="43" spans="1:27" ht="15" customHeight="1" outlineLevel="1" x14ac:dyDescent="0.25">
      <c r="A43" s="44" t="s">
        <v>24</v>
      </c>
      <c r="B43" s="37" t="s">
        <v>56</v>
      </c>
      <c r="C43" s="67">
        <v>71830021</v>
      </c>
      <c r="D43" s="67" t="s">
        <v>55</v>
      </c>
      <c r="E43" s="67" t="s">
        <v>50</v>
      </c>
      <c r="F43" s="67" t="s">
        <v>52</v>
      </c>
      <c r="G43" s="67">
        <v>0</v>
      </c>
      <c r="H43" s="58" t="e">
        <f>'Tracma chariot elev'!#REF!</f>
        <v>#REF!</v>
      </c>
      <c r="I43" s="58">
        <f>'Tracma chariot elev'!H4</f>
        <v>70.099999999999994</v>
      </c>
      <c r="J43" s="58" t="e">
        <f>'Tracma chariot elev'!#REF!</f>
        <v>#REF!</v>
      </c>
      <c r="K43" s="18">
        <f>'Tracma chariot elev'!I4</f>
        <v>570.1</v>
      </c>
      <c r="L43" s="19">
        <f>'Tracma chariot elev'!J4</f>
        <v>44335</v>
      </c>
      <c r="M43" s="16" t="e">
        <f>'Tracma chariot elev'!#REF!</f>
        <v>#REF!</v>
      </c>
      <c r="N43" s="20">
        <f>'Tracma chariot elev'!L4</f>
        <v>44519</v>
      </c>
      <c r="O43" s="58" t="e">
        <f>'Tracma chariot elev'!#REF!</f>
        <v>#REF!</v>
      </c>
      <c r="P43" s="31" t="e">
        <f>'Tracma chariot elev'!#REF!</f>
        <v>#REF!</v>
      </c>
      <c r="Q43" s="58" t="e">
        <f>'Tracma chariot elev'!#REF!</f>
        <v>#REF!</v>
      </c>
      <c r="R43" s="58" t="e">
        <f>'Tracma chariot elev'!#REF!</f>
        <v>#REF!</v>
      </c>
      <c r="S43" s="58" t="e">
        <f>'Tracma chariot elev'!#REF!</f>
        <v>#REF!</v>
      </c>
      <c r="T43" s="58" t="str">
        <f>'Tracma chariot elev'!P4</f>
        <v>PISTE</v>
      </c>
      <c r="U43" s="58" t="str">
        <f>'Tracma chariot elev'!Q4</f>
        <v>D</v>
      </c>
      <c r="V43" s="58">
        <f>'Tracma chariot elev'!R4</f>
        <v>42651</v>
      </c>
      <c r="W43" s="58">
        <f>'Tracma chariot elev'!U4</f>
        <v>44364</v>
      </c>
      <c r="X43" s="20">
        <f>'Tracma chariot elev'!V4</f>
        <v>44547</v>
      </c>
      <c r="Y43" s="20" t="e">
        <f>'Tracma chariot elev'!#REF!</f>
        <v>#REF!</v>
      </c>
      <c r="Z43" s="20" t="e">
        <f>'Tracma chariot elev'!#REF!</f>
        <v>#REF!</v>
      </c>
      <c r="AA43" s="58">
        <f>'Tracma chariot elev'!X4</f>
        <v>0</v>
      </c>
    </row>
    <row r="44" spans="1:27" ht="15.75" outlineLevel="1" x14ac:dyDescent="0.25">
      <c r="A44" s="44" t="s">
        <v>24</v>
      </c>
      <c r="B44" s="37" t="s">
        <v>56</v>
      </c>
      <c r="C44" s="22">
        <v>71830023</v>
      </c>
      <c r="D44" s="67" t="s">
        <v>55</v>
      </c>
      <c r="E44" s="67" t="s">
        <v>50</v>
      </c>
      <c r="F44" s="22" t="s">
        <v>53</v>
      </c>
      <c r="G44" s="22">
        <v>0</v>
      </c>
      <c r="H44" s="22" t="e">
        <f>'Tracma chariot elev'!#REF!</f>
        <v>#REF!</v>
      </c>
      <c r="I44" s="22">
        <f>'Tracma chariot elev'!H5</f>
        <v>10.7</v>
      </c>
      <c r="J44" s="58" t="e">
        <f>'Tracma chariot elev'!#REF!</f>
        <v>#REF!</v>
      </c>
      <c r="K44" s="18">
        <f>'Tracma chariot elev'!I5</f>
        <v>510.7</v>
      </c>
      <c r="L44" s="19">
        <f>'Tracma chariot elev'!J5</f>
        <v>44227</v>
      </c>
      <c r="M44" s="16" t="e">
        <f>'Tracma chariot elev'!#REF!</f>
        <v>#REF!</v>
      </c>
      <c r="N44" s="20">
        <f>'Tracma chariot elev'!L5</f>
        <v>44408</v>
      </c>
      <c r="O44" s="22" t="e">
        <f>'Tracma chariot elev'!#REF!</f>
        <v>#REF!</v>
      </c>
      <c r="P44" s="31" t="e">
        <f>'Tracma chariot elev'!#REF!</f>
        <v>#REF!</v>
      </c>
      <c r="Q44" s="22" t="e">
        <f>'Tracma chariot elev'!#REF!</f>
        <v>#REF!</v>
      </c>
      <c r="R44" s="22" t="e">
        <f>'Tracma chariot elev'!#REF!</f>
        <v>#REF!</v>
      </c>
      <c r="S44" s="22" t="e">
        <f>'Tracma chariot elev'!#REF!</f>
        <v>#REF!</v>
      </c>
      <c r="T44" s="22" t="str">
        <f>'Tracma chariot elev'!P5</f>
        <v>PISTE</v>
      </c>
      <c r="U44" s="58" t="str">
        <f>'Tracma chariot elev'!Q5</f>
        <v>D</v>
      </c>
      <c r="V44" s="22">
        <f>'Tracma chariot elev'!R5</f>
        <v>42448</v>
      </c>
      <c r="W44" s="22">
        <f>'Tracma chariot elev'!U5</f>
        <v>44364</v>
      </c>
      <c r="X44" s="20">
        <f>'Tracma chariot elev'!V5</f>
        <v>44547</v>
      </c>
      <c r="Y44" s="20" t="e">
        <f>'Tracma chariot elev'!#REF!</f>
        <v>#REF!</v>
      </c>
      <c r="Z44" s="20" t="e">
        <f>'Tracma chariot elev'!#REF!</f>
        <v>#REF!</v>
      </c>
      <c r="AA44" s="22">
        <f>'Tracma chariot elev'!X5</f>
        <v>0</v>
      </c>
    </row>
    <row r="45" spans="1:27" ht="15.75" outlineLevel="1" x14ac:dyDescent="0.25">
      <c r="A45" s="44" t="s">
        <v>24</v>
      </c>
      <c r="B45" s="37" t="s">
        <v>56</v>
      </c>
      <c r="C45" s="22">
        <v>71830024</v>
      </c>
      <c r="D45" s="67" t="s">
        <v>55</v>
      </c>
      <c r="E45" s="67" t="s">
        <v>50</v>
      </c>
      <c r="F45" s="22" t="s">
        <v>54</v>
      </c>
      <c r="G45" s="22">
        <v>0</v>
      </c>
      <c r="H45" s="22" t="e">
        <f>'Tracma chariot elev'!#REF!</f>
        <v>#REF!</v>
      </c>
      <c r="I45" s="22">
        <f>'Tracma chariot elev'!H6</f>
        <v>121</v>
      </c>
      <c r="J45" s="58" t="e">
        <f>'Tracma chariot elev'!#REF!</f>
        <v>#REF!</v>
      </c>
      <c r="K45" s="18">
        <f>'Tracma chariot elev'!I6</f>
        <v>621</v>
      </c>
      <c r="L45" s="19">
        <f>'Tracma chariot elev'!J6</f>
        <v>44343</v>
      </c>
      <c r="M45" s="16" t="e">
        <f>'Tracma chariot elev'!#REF!</f>
        <v>#REF!</v>
      </c>
      <c r="N45" s="20">
        <f>'Tracma chariot elev'!L6</f>
        <v>44527</v>
      </c>
      <c r="O45" s="22" t="e">
        <f>'Tracma chariot elev'!#REF!</f>
        <v>#REF!</v>
      </c>
      <c r="P45" s="31" t="e">
        <f>'Tracma chariot elev'!#REF!</f>
        <v>#REF!</v>
      </c>
      <c r="Q45" s="22" t="e">
        <f>'Tracma chariot elev'!#REF!</f>
        <v>#REF!</v>
      </c>
      <c r="R45" s="22" t="e">
        <f>'Tracma chariot elev'!#REF!</f>
        <v>#REF!</v>
      </c>
      <c r="S45" s="22" t="e">
        <f>'Tracma chariot elev'!#REF!</f>
        <v>#REF!</v>
      </c>
      <c r="T45" s="22" t="str">
        <f>'Tracma chariot elev'!P6</f>
        <v>PISTE</v>
      </c>
      <c r="U45" s="58" t="str">
        <f>'Tracma chariot elev'!Q6</f>
        <v>D</v>
      </c>
      <c r="V45" s="22">
        <f>'Tracma chariot elev'!R6</f>
        <v>42486</v>
      </c>
      <c r="W45" s="22">
        <f>'Tracma chariot elev'!U6</f>
        <v>44364</v>
      </c>
      <c r="X45" s="20">
        <f>'Tracma chariot elev'!V6</f>
        <v>44547</v>
      </c>
      <c r="Y45" s="20" t="e">
        <f>'Tracma chariot elev'!#REF!</f>
        <v>#REF!</v>
      </c>
      <c r="Z45" s="20" t="e">
        <f>'Tracma chariot elev'!#REF!</f>
        <v>#REF!</v>
      </c>
      <c r="AA45" s="22">
        <f>'Tracma chariot elev'!X6</f>
        <v>0</v>
      </c>
    </row>
    <row r="46" spans="1:27" ht="15.75" outlineLevel="1" x14ac:dyDescent="0.25">
      <c r="A46" s="44" t="s">
        <v>24</v>
      </c>
      <c r="B46" s="37" t="s">
        <v>56</v>
      </c>
      <c r="C46" s="22">
        <v>71830025</v>
      </c>
      <c r="D46" s="67" t="s">
        <v>55</v>
      </c>
      <c r="E46" s="67" t="s">
        <v>50</v>
      </c>
      <c r="F46" s="22" t="s">
        <v>62</v>
      </c>
      <c r="G46" s="22">
        <v>0</v>
      </c>
      <c r="H46" s="58" t="e">
        <f>'Tracma chariot elev'!#REF!</f>
        <v>#REF!</v>
      </c>
      <c r="I46" s="58" t="e">
        <f>'Tracma chariot elev'!#REF!</f>
        <v>#REF!</v>
      </c>
      <c r="J46" s="58" t="e">
        <f>'Tracma chariot elev'!#REF!</f>
        <v>#REF!</v>
      </c>
      <c r="K46" s="18">
        <v>500</v>
      </c>
      <c r="L46" s="19" t="e">
        <f>'Tracma chariot elev'!#REF!</f>
        <v>#REF!</v>
      </c>
      <c r="M46" s="16" t="e">
        <f>'Tracma chariot elev'!#REF!</f>
        <v>#REF!</v>
      </c>
      <c r="N46" s="20" t="e">
        <f>'Tracma chariot elev'!#REF!</f>
        <v>#REF!</v>
      </c>
      <c r="O46" s="58" t="e">
        <f>'Tracma chariot elev'!#REF!</f>
        <v>#REF!</v>
      </c>
      <c r="P46" s="31" t="e">
        <f>'Tracma chariot elev'!#REF!</f>
        <v>#REF!</v>
      </c>
      <c r="Q46" s="58" t="e">
        <f>'Tracma chariot elev'!#REF!</f>
        <v>#REF!</v>
      </c>
      <c r="R46" s="58" t="e">
        <f>'Tracma chariot elev'!#REF!</f>
        <v>#REF!</v>
      </c>
      <c r="S46" s="58" t="e">
        <f>'Tracma chariot elev'!#REF!</f>
        <v>#REF!</v>
      </c>
      <c r="T46" s="58" t="e">
        <f>'Tracma chariot elev'!#REF!</f>
        <v>#REF!</v>
      </c>
      <c r="U46" s="58" t="e">
        <f>'Tracma chariot elev'!#REF!</f>
        <v>#REF!</v>
      </c>
      <c r="V46" s="58" t="e">
        <f>'Tracma chariot elev'!#REF!</f>
        <v>#REF!</v>
      </c>
      <c r="W46" s="58" t="e">
        <f>'Tracma chariot elev'!#REF!</f>
        <v>#REF!</v>
      </c>
      <c r="X46" s="20" t="e">
        <f>'Tracma chariot elev'!#REF!</f>
        <v>#REF!</v>
      </c>
      <c r="Y46" s="20" t="e">
        <f>'Tracma chariot elev'!#REF!</f>
        <v>#REF!</v>
      </c>
      <c r="Z46" s="20" t="e">
        <f>'Tracma chariot elev'!#REF!</f>
        <v>#REF!</v>
      </c>
      <c r="AA46" s="58" t="e">
        <f>'Tracma chariot elev'!#REF!</f>
        <v>#REF!</v>
      </c>
    </row>
    <row r="47" spans="1:27" ht="15.75" outlineLevel="1" x14ac:dyDescent="0.25">
      <c r="A47" s="44" t="s">
        <v>24</v>
      </c>
      <c r="B47" s="37" t="str">
        <f>'Tracma chariot elev'!B7</f>
        <v>Tracma 1500 B/R</v>
      </c>
      <c r="C47" s="58">
        <f>'Tracma chariot elev'!C7</f>
        <v>71270041</v>
      </c>
      <c r="D47" s="58" t="str">
        <f>'Tracma chariot elev'!D7</f>
        <v>TRACMA 1500B-R</v>
      </c>
      <c r="E47" s="58" t="str">
        <f>'Tracma chariot elev'!E7</f>
        <v>1740-14-566 3013</v>
      </c>
      <c r="F47" s="58" t="str">
        <f>'Tracma chariot elev'!F7</f>
        <v>26D1774</v>
      </c>
      <c r="G47" s="58">
        <f>'Tracma chariot elev'!G7</f>
        <v>3447</v>
      </c>
      <c r="H47" s="26" t="e">
        <f>'Tracma chariot elev'!#REF!</f>
        <v>#REF!</v>
      </c>
      <c r="I47" s="58">
        <f>'Tracma chariot elev'!H7</f>
        <v>3447</v>
      </c>
      <c r="J47" s="58" t="e">
        <f>'Tracma chariot elev'!#REF!</f>
        <v>#REF!</v>
      </c>
      <c r="K47" s="18">
        <f>'Tracma chariot elev'!I7</f>
        <v>3497</v>
      </c>
      <c r="L47" s="19">
        <f>'Tracma chariot elev'!J7</f>
        <v>44333</v>
      </c>
      <c r="M47" s="16" t="e">
        <f>'Tracma chariot elev'!#REF!</f>
        <v>#REF!</v>
      </c>
      <c r="N47" s="20">
        <f>'Tracma chariot elev'!L7</f>
        <v>44698</v>
      </c>
      <c r="O47" s="26" t="e">
        <f>'Tracma chariot elev'!#REF!</f>
        <v>#REF!</v>
      </c>
      <c r="P47" s="31" t="e">
        <f>'Tracma chariot elev'!#REF!</f>
        <v>#REF!</v>
      </c>
      <c r="Q47" s="26" t="e">
        <f>'Tracma chariot elev'!#REF!</f>
        <v>#REF!</v>
      </c>
      <c r="R47" s="26" t="e">
        <f>'Tracma chariot elev'!#REF!</f>
        <v>#REF!</v>
      </c>
      <c r="S47" s="26" t="e">
        <f>'Tracma chariot elev'!#REF!</f>
        <v>#REF!</v>
      </c>
      <c r="T47" s="32" t="str">
        <f>'Tracma chariot elev'!P7</f>
        <v>PISTE</v>
      </c>
      <c r="U47" s="58" t="str">
        <f>'Tracma chariot elev'!Q7</f>
        <v>D</v>
      </c>
      <c r="V47" s="58">
        <f>'Tracma chariot elev'!R7</f>
        <v>42731</v>
      </c>
      <c r="W47" s="19">
        <f>'Tracma chariot elev'!U7</f>
        <v>44278</v>
      </c>
      <c r="X47" s="20">
        <f>'Tracma chariot elev'!V7</f>
        <v>44462</v>
      </c>
      <c r="Y47" s="20" t="e">
        <f>'Tracma chariot elev'!#REF!</f>
        <v>#REF!</v>
      </c>
      <c r="Z47" s="20" t="e">
        <f>'Tracma chariot elev'!#REF!</f>
        <v>#REF!</v>
      </c>
      <c r="AA47" s="58">
        <f>'Tracma chariot elev'!X7</f>
        <v>0</v>
      </c>
    </row>
    <row r="48" spans="1:27" ht="15.75" outlineLevel="1" x14ac:dyDescent="0.25">
      <c r="A48" s="44" t="s">
        <v>24</v>
      </c>
      <c r="B48" s="37" t="str">
        <f>'Tracma chariot elev'!B8</f>
        <v>Tracma 1500 B/R</v>
      </c>
      <c r="C48" s="33">
        <f>'Tracma chariot elev'!C8</f>
        <v>71670009</v>
      </c>
      <c r="D48" s="58" t="str">
        <f>'Tracma chariot elev'!D8</f>
        <v>TRACMA 1500B-R</v>
      </c>
      <c r="E48" s="58" t="str">
        <f>'Tracma chariot elev'!E8</f>
        <v>1740-14-566 3013</v>
      </c>
      <c r="F48" s="58" t="str">
        <f>'Tracma chariot elev'!F8</f>
        <v>26D2126</v>
      </c>
      <c r="G48" s="58">
        <f>'Tracma chariot elev'!G8</f>
        <v>1750</v>
      </c>
      <c r="H48" s="26" t="e">
        <f>'Tracma chariot elev'!#REF!</f>
        <v>#REF!</v>
      </c>
      <c r="I48" s="58">
        <f>'Tracma chariot elev'!H8</f>
        <v>1750</v>
      </c>
      <c r="J48" s="58" t="e">
        <f>'Tracma chariot elev'!#REF!</f>
        <v>#REF!</v>
      </c>
      <c r="K48" s="18">
        <f>'Tracma chariot elev'!I8</f>
        <v>1800</v>
      </c>
      <c r="L48" s="19">
        <f>'Tracma chariot elev'!J8</f>
        <v>44175</v>
      </c>
      <c r="M48" s="16" t="e">
        <f>'Tracma chariot elev'!#REF!</f>
        <v>#REF!</v>
      </c>
      <c r="N48" s="20">
        <f>'Tracma chariot elev'!L8</f>
        <v>44540</v>
      </c>
      <c r="O48" s="26" t="e">
        <f>'Tracma chariot elev'!#REF!</f>
        <v>#REF!</v>
      </c>
      <c r="P48" s="31" t="e">
        <f>'Tracma chariot elev'!#REF!</f>
        <v>#REF!</v>
      </c>
      <c r="Q48" s="26" t="e">
        <f>'Tracma chariot elev'!#REF!</f>
        <v>#REF!</v>
      </c>
      <c r="R48" s="26" t="e">
        <f>'Tracma chariot elev'!#REF!</f>
        <v>#REF!</v>
      </c>
      <c r="S48" s="26" t="e">
        <f>'Tracma chariot elev'!#REF!</f>
        <v>#REF!</v>
      </c>
      <c r="T48" s="32" t="str">
        <f>'Tracma chariot elev'!P8</f>
        <v>ESME</v>
      </c>
      <c r="U48" s="58" t="str">
        <f>'Tracma chariot elev'!Q8</f>
        <v>I</v>
      </c>
      <c r="V48" s="16">
        <f>'Tracma chariot elev'!R8</f>
        <v>42493</v>
      </c>
      <c r="W48" s="19">
        <f>'Tracma chariot elev'!U8</f>
        <v>44091</v>
      </c>
      <c r="X48" s="20">
        <f>'Tracma chariot elev'!V8</f>
        <v>44272</v>
      </c>
      <c r="Y48" s="20" t="e">
        <f>'Tracma chariot elev'!#REF!</f>
        <v>#REF!</v>
      </c>
      <c r="Z48" s="20" t="e">
        <f>'Tracma chariot elev'!#REF!</f>
        <v>#REF!</v>
      </c>
      <c r="AA48" s="58">
        <f>'Tracma chariot elev'!X8</f>
        <v>0</v>
      </c>
    </row>
    <row r="49" spans="1:27" ht="15.75" outlineLevel="1" x14ac:dyDescent="0.25">
      <c r="A49" s="42" t="s">
        <v>24</v>
      </c>
      <c r="B49" s="37" t="str">
        <f>'Tracma chariot elev'!B9</f>
        <v>Tracma 1500 B/R</v>
      </c>
      <c r="C49" s="58">
        <f>'Tracma chariot elev'!C9</f>
        <v>71270026</v>
      </c>
      <c r="D49" s="58" t="str">
        <f>'Tracma chariot elev'!D9</f>
        <v>TRACMA 1500B-R</v>
      </c>
      <c r="E49" s="58" t="str">
        <f>'Tracma chariot elev'!E9</f>
        <v>1740-14-566 3013</v>
      </c>
      <c r="F49" s="58" t="str">
        <f>'Tracma chariot elev'!F9</f>
        <v>26D2291</v>
      </c>
      <c r="G49" s="58">
        <f>'Tracma chariot elev'!G9</f>
        <v>725</v>
      </c>
      <c r="H49" s="26" t="e">
        <f>'Tracma chariot elev'!#REF!</f>
        <v>#REF!</v>
      </c>
      <c r="I49" s="58">
        <f>'Tracma chariot elev'!H9</f>
        <v>710</v>
      </c>
      <c r="J49" s="58" t="e">
        <f>'Tracma chariot elev'!#REF!</f>
        <v>#REF!</v>
      </c>
      <c r="K49" s="18">
        <f>'Tracma chariot elev'!I9</f>
        <v>760</v>
      </c>
      <c r="L49" s="19">
        <f>'Tracma chariot elev'!J9</f>
        <v>44305</v>
      </c>
      <c r="M49" s="16" t="e">
        <f>'Tracma chariot elev'!#REF!</f>
        <v>#REF!</v>
      </c>
      <c r="N49" s="20">
        <f>'Tracma chariot elev'!L9</f>
        <v>44670</v>
      </c>
      <c r="O49" s="26" t="e">
        <f>'Tracma chariot elev'!#REF!</f>
        <v>#REF!</v>
      </c>
      <c r="P49" s="31" t="e">
        <f>'Tracma chariot elev'!#REF!</f>
        <v>#REF!</v>
      </c>
      <c r="Q49" s="26" t="e">
        <f>'Tracma chariot elev'!#REF!</f>
        <v>#REF!</v>
      </c>
      <c r="R49" s="26" t="e">
        <f>'Tracma chariot elev'!#REF!</f>
        <v>#REF!</v>
      </c>
      <c r="S49" s="26" t="e">
        <f>'Tracma chariot elev'!#REF!</f>
        <v>#REF!</v>
      </c>
      <c r="T49" s="32" t="str">
        <f>'Tracma chariot elev'!P9</f>
        <v>PISTE</v>
      </c>
      <c r="U49" s="58" t="str">
        <f>'Tracma chariot elev'!Q9</f>
        <v>D</v>
      </c>
      <c r="V49" s="58">
        <f>'Tracma chariot elev'!R9</f>
        <v>42630</v>
      </c>
      <c r="W49" s="19">
        <f>'Tracma chariot elev'!U9</f>
        <v>44307</v>
      </c>
      <c r="X49" s="20">
        <f>'Tracma chariot elev'!V9</f>
        <v>44490</v>
      </c>
      <c r="Y49" s="20" t="e">
        <f>'Tracma chariot elev'!#REF!</f>
        <v>#REF!</v>
      </c>
      <c r="Z49" s="20" t="e">
        <f>'Tracma chariot elev'!#REF!</f>
        <v>#REF!</v>
      </c>
      <c r="AA49" s="58">
        <f>'Tracma chariot elev'!X9</f>
        <v>0</v>
      </c>
    </row>
    <row r="50" spans="1:27" ht="15.75" outlineLevel="1" x14ac:dyDescent="0.25">
      <c r="A50" s="44" t="s">
        <v>24</v>
      </c>
      <c r="B50" s="39" t="str">
        <f>'Tracma chariot elev'!B10</f>
        <v>Chariot élevateur 8 T</v>
      </c>
      <c r="C50" s="93" t="s">
        <v>85</v>
      </c>
      <c r="D50" s="93"/>
      <c r="E50" s="95">
        <v>145875465</v>
      </c>
      <c r="F50" s="93" t="s">
        <v>85</v>
      </c>
      <c r="G50" s="93">
        <v>0</v>
      </c>
      <c r="H50" s="26"/>
      <c r="I50" s="93">
        <v>0</v>
      </c>
      <c r="J50" s="93"/>
      <c r="K50" s="18"/>
      <c r="L50" s="19"/>
      <c r="M50" s="16"/>
      <c r="N50" s="20"/>
      <c r="O50" s="26"/>
      <c r="P50" s="31"/>
      <c r="Q50" s="26"/>
      <c r="R50" s="26"/>
      <c r="S50" s="26"/>
      <c r="T50" s="32" t="str">
        <f>'Tracma chariot elev'!P10</f>
        <v>PISTE</v>
      </c>
      <c r="U50" s="93" t="str">
        <f>'Tracma chariot elev'!Q10</f>
        <v>D</v>
      </c>
      <c r="V50" s="93"/>
      <c r="W50" s="19"/>
      <c r="X50" s="20"/>
      <c r="Y50" s="20"/>
      <c r="Z50" s="20"/>
      <c r="AA50" s="93"/>
    </row>
    <row r="51" spans="1:27" ht="15.75" outlineLevel="1" x14ac:dyDescent="0.25">
      <c r="A51" s="44" t="s">
        <v>24</v>
      </c>
      <c r="B51" s="39" t="str">
        <f>'Tracma chariot elev'!B11</f>
        <v>Chariot élevateur 5 T</v>
      </c>
      <c r="C51" s="58" t="str">
        <f>'Tracma chariot elev'!C11</f>
        <v>G200017</v>
      </c>
      <c r="D51" s="58" t="str">
        <f>'Tracma chariot elev'!D11</f>
        <v>ERGOS 50D</v>
      </c>
      <c r="E51" s="58" t="str">
        <f>'Tracma chariot elev'!E11</f>
        <v>3930-14-5637901</v>
      </c>
      <c r="F51" s="58" t="str">
        <f>'Tracma chariot elev'!F11</f>
        <v>G200017</v>
      </c>
      <c r="G51" s="58">
        <f>'Tracma chariot elev'!G11</f>
        <v>848</v>
      </c>
      <c r="H51" s="58" t="e">
        <f>'Tracma chariot elev'!#REF!</f>
        <v>#REF!</v>
      </c>
      <c r="I51" s="58">
        <f>'Tracma chariot elev'!H11</f>
        <v>760</v>
      </c>
      <c r="J51" s="58" t="e">
        <f>'Tracma chariot elev'!#REF!</f>
        <v>#REF!</v>
      </c>
      <c r="K51" s="58">
        <f>'Tracma chariot elev'!I11</f>
        <v>860</v>
      </c>
      <c r="L51" s="58">
        <f>'Tracma chariot elev'!J11</f>
        <v>44160</v>
      </c>
      <c r="M51" s="19" t="e">
        <f>'Tracma chariot elev'!#REF!</f>
        <v>#REF!</v>
      </c>
      <c r="N51" s="20">
        <f>'Tracma chariot elev'!L11</f>
        <v>44525</v>
      </c>
      <c r="O51" s="58" t="e">
        <f>'Tracma chariot elev'!#REF!</f>
        <v>#REF!</v>
      </c>
      <c r="P51" s="31" t="e">
        <f>'Tracma chariot elev'!#REF!</f>
        <v>#REF!</v>
      </c>
      <c r="Q51" s="58" t="e">
        <f>'Tracma chariot elev'!#REF!</f>
        <v>#REF!</v>
      </c>
      <c r="R51" s="58" t="e">
        <f>'Tracma chariot elev'!#REF!</f>
        <v>#REF!</v>
      </c>
      <c r="S51" s="58" t="e">
        <f>'Tracma chariot elev'!#REF!</f>
        <v>#REF!</v>
      </c>
      <c r="T51" s="58" t="str">
        <f>'Tracma chariot elev'!P11</f>
        <v>ESME</v>
      </c>
      <c r="U51" s="58" t="str">
        <f>'Tracma chariot elev'!Q11</f>
        <v>I</v>
      </c>
      <c r="V51" s="58">
        <f>'Tracma chariot elev'!R11</f>
        <v>1013</v>
      </c>
      <c r="W51" s="58">
        <f>'Tracma chariot elev'!U11</f>
        <v>44270</v>
      </c>
      <c r="X51" s="20">
        <f>'Tracma chariot elev'!V11</f>
        <v>44454</v>
      </c>
      <c r="Y51" s="20" t="e">
        <f>'Tracma chariot elev'!#REF!</f>
        <v>#REF!</v>
      </c>
      <c r="Z51" s="20" t="e">
        <f>'Tracma chariot elev'!#REF!</f>
        <v>#REF!</v>
      </c>
      <c r="AA51" s="58" t="str">
        <f>'Tracma chariot elev'!X11</f>
        <v>VGP le 15/04/2021</v>
      </c>
    </row>
    <row r="52" spans="1:27" ht="15.75" outlineLevel="1" x14ac:dyDescent="0.25">
      <c r="A52" s="44" t="s">
        <v>24</v>
      </c>
      <c r="B52" s="39" t="e">
        <f>'Tracma chariot elev'!#REF!</f>
        <v>#REF!</v>
      </c>
      <c r="C52" s="58" t="e">
        <f>'Tracma chariot elev'!#REF!</f>
        <v>#REF!</v>
      </c>
      <c r="D52" s="58" t="e">
        <f>'Tracma chariot elev'!#REF!</f>
        <v>#REF!</v>
      </c>
      <c r="E52" s="58" t="e">
        <f>'Tracma chariot elev'!#REF!</f>
        <v>#REF!</v>
      </c>
      <c r="F52" s="58" t="e">
        <f>'Tracma chariot elev'!#REF!</f>
        <v>#REF!</v>
      </c>
      <c r="G52" s="58" t="e">
        <f>'Tracma chariot elev'!#REF!</f>
        <v>#REF!</v>
      </c>
      <c r="H52" s="58" t="e">
        <f>'Tracma chariot elev'!#REF!</f>
        <v>#REF!</v>
      </c>
      <c r="I52" s="58" t="e">
        <f>'Tracma chariot elev'!#REF!</f>
        <v>#REF!</v>
      </c>
      <c r="J52" s="58" t="e">
        <f>'Tracma chariot elev'!#REF!</f>
        <v>#REF!</v>
      </c>
      <c r="K52" s="58" t="e">
        <f>'Tracma chariot elev'!#REF!</f>
        <v>#REF!</v>
      </c>
      <c r="L52" s="58" t="e">
        <f>'Tracma chariot elev'!#REF!</f>
        <v>#REF!</v>
      </c>
      <c r="M52" s="19" t="e">
        <f>'Tracma chariot elev'!#REF!</f>
        <v>#REF!</v>
      </c>
      <c r="N52" s="20" t="e">
        <f>'Tracma chariot elev'!#REF!</f>
        <v>#REF!</v>
      </c>
      <c r="O52" s="58" t="e">
        <f>'Tracma chariot elev'!#REF!</f>
        <v>#REF!</v>
      </c>
      <c r="P52" s="31" t="e">
        <f>'Tracma chariot elev'!#REF!</f>
        <v>#REF!</v>
      </c>
      <c r="Q52" s="58" t="e">
        <f>'Tracma chariot elev'!#REF!</f>
        <v>#REF!</v>
      </c>
      <c r="R52" s="58" t="e">
        <f>'Tracma chariot elev'!#REF!</f>
        <v>#REF!</v>
      </c>
      <c r="S52" s="58" t="e">
        <f>'Tracma chariot elev'!#REF!</f>
        <v>#REF!</v>
      </c>
      <c r="T52" s="58" t="e">
        <f>'Tracma chariot elev'!#REF!</f>
        <v>#REF!</v>
      </c>
      <c r="U52" s="58" t="e">
        <f>'Tracma chariot elev'!#REF!</f>
        <v>#REF!</v>
      </c>
      <c r="V52" s="58" t="e">
        <f>'Tracma chariot elev'!#REF!</f>
        <v>#REF!</v>
      </c>
      <c r="W52" s="58" t="e">
        <f>'Tracma chariot elev'!#REF!</f>
        <v>#REF!</v>
      </c>
      <c r="X52" s="20" t="e">
        <f>'Tracma chariot elev'!#REF!</f>
        <v>#REF!</v>
      </c>
      <c r="Y52" s="20" t="e">
        <f>'Tracma chariot elev'!#REF!</f>
        <v>#REF!</v>
      </c>
      <c r="Z52" s="20" t="e">
        <f>'Tracma chariot elev'!#REF!</f>
        <v>#REF!</v>
      </c>
      <c r="AA52" s="58" t="e">
        <f>'Tracma chariot elev'!#REF!</f>
        <v>#REF!</v>
      </c>
    </row>
    <row r="53" spans="1:27" ht="15.75" outlineLevel="1" x14ac:dyDescent="0.25">
      <c r="A53" s="44" t="s">
        <v>24</v>
      </c>
      <c r="B53" s="39" t="str">
        <f>'Tracma chariot elev'!B12</f>
        <v>Chariot élevateur 1,2 T</v>
      </c>
      <c r="C53" s="58" t="str">
        <f>'Tracma chariot elev'!C12</f>
        <v>7G80042</v>
      </c>
      <c r="D53" s="58" t="str">
        <f>'Tracma chariot elev'!D12</f>
        <v>5861021E</v>
      </c>
      <c r="E53" s="58" t="str">
        <f>'Tracma chariot elev'!E12</f>
        <v>14 589 4433</v>
      </c>
      <c r="F53" s="58" t="str">
        <f>'Tracma chariot elev'!F12</f>
        <v>7G80042</v>
      </c>
      <c r="G53" s="58">
        <f>'Tracma chariot elev'!G12</f>
        <v>12</v>
      </c>
      <c r="H53" s="58" t="e">
        <f>'Tracma chariot elev'!#REF!</f>
        <v>#REF!</v>
      </c>
      <c r="I53" s="58">
        <f>'Tracma chariot elev'!H12</f>
        <v>0</v>
      </c>
      <c r="J53" s="58" t="e">
        <f>'Tracma chariot elev'!#REF!</f>
        <v>#REF!</v>
      </c>
      <c r="K53" s="58">
        <f>'Tracma chariot elev'!I12</f>
        <v>50</v>
      </c>
      <c r="L53" s="58">
        <f>'Tracma chariot elev'!J12</f>
        <v>43895</v>
      </c>
      <c r="M53" s="19" t="e">
        <f>'Tracma chariot elev'!#REF!</f>
        <v>#REF!</v>
      </c>
      <c r="N53" s="20">
        <f>'Tracma chariot elev'!L12</f>
        <v>44260</v>
      </c>
      <c r="O53" s="58" t="e">
        <f>'Tracma chariot elev'!#REF!</f>
        <v>#REF!</v>
      </c>
      <c r="P53" s="31" t="e">
        <f>'Tracma chariot elev'!#REF!</f>
        <v>#REF!</v>
      </c>
      <c r="Q53" s="58" t="e">
        <f>'Tracma chariot elev'!#REF!</f>
        <v>#REF!</v>
      </c>
      <c r="R53" s="58" t="e">
        <f>'Tracma chariot elev'!#REF!</f>
        <v>#REF!</v>
      </c>
      <c r="S53" s="58" t="e">
        <f>'Tracma chariot elev'!#REF!</f>
        <v>#REF!</v>
      </c>
      <c r="T53" s="58" t="str">
        <f>'Tracma chariot elev'!P12</f>
        <v>PISTE</v>
      </c>
      <c r="U53" s="58" t="str">
        <f>'Tracma chariot elev'!Q12</f>
        <v>D</v>
      </c>
      <c r="V53" s="58">
        <f>'Tracma chariot elev'!R12</f>
        <v>42584</v>
      </c>
      <c r="W53" s="58">
        <f>'Tracma chariot elev'!U12</f>
        <v>44280</v>
      </c>
      <c r="X53" s="20">
        <f>'Tracma chariot elev'!V12</f>
        <v>44464</v>
      </c>
      <c r="Y53" s="20" t="e">
        <f>'Tracma chariot elev'!#REF!</f>
        <v>#REF!</v>
      </c>
      <c r="Z53" s="20" t="e">
        <f>'Tracma chariot elev'!#REF!</f>
        <v>#REF!</v>
      </c>
      <c r="AA53" s="58" t="str">
        <f>'Tracma chariot elev'!X12</f>
        <v>VGP le 21/06/2021 9h au portail zone</v>
      </c>
    </row>
    <row r="54" spans="1:27" ht="15.75" outlineLevel="1" x14ac:dyDescent="0.25">
      <c r="A54" s="43" t="s">
        <v>23</v>
      </c>
      <c r="B54" s="39" t="e">
        <f>#REF!</f>
        <v>#REF!</v>
      </c>
      <c r="C54" s="58" t="e">
        <f>#REF!</f>
        <v>#REF!</v>
      </c>
      <c r="D54" s="58" t="e">
        <f>#REF!</f>
        <v>#REF!</v>
      </c>
      <c r="E54" s="58" t="e">
        <f>#REF!</f>
        <v>#REF!</v>
      </c>
      <c r="F54" s="58" t="e">
        <f>#REF!</f>
        <v>#REF!</v>
      </c>
      <c r="G54" s="26" t="e">
        <f>#REF!</f>
        <v>#REF!</v>
      </c>
      <c r="H54" s="26" t="e">
        <f>#REF!</f>
        <v>#REF!</v>
      </c>
      <c r="I54" s="26" t="e">
        <f>#REF!</f>
        <v>#REF!</v>
      </c>
      <c r="J54" s="26" t="e">
        <f>#REF!</f>
        <v>#REF!</v>
      </c>
      <c r="K54" s="26" t="e">
        <f>#REF!</f>
        <v>#REF!</v>
      </c>
      <c r="L54" s="19" t="e">
        <f>#REF!</f>
        <v>#REF!</v>
      </c>
      <c r="M54" s="16" t="e">
        <f>#REF!</f>
        <v>#REF!</v>
      </c>
      <c r="N54" s="20" t="e">
        <f>#REF!</f>
        <v>#REF!</v>
      </c>
      <c r="O54" s="26" t="e">
        <f>#REF!</f>
        <v>#REF!</v>
      </c>
      <c r="P54" s="31" t="e">
        <f>#REF!</f>
        <v>#REF!</v>
      </c>
      <c r="Q54" s="26" t="e">
        <f>#REF!</f>
        <v>#REF!</v>
      </c>
      <c r="R54" s="26" t="e">
        <f>#REF!</f>
        <v>#REF!</v>
      </c>
      <c r="S54" s="26" t="e">
        <f>#REF!</f>
        <v>#REF!</v>
      </c>
      <c r="T54" s="58" t="e">
        <f>#REF!</f>
        <v>#REF!</v>
      </c>
      <c r="U54" s="58" t="e">
        <f>#REF!</f>
        <v>#REF!</v>
      </c>
      <c r="V54" s="58" t="e">
        <f>#REF!</f>
        <v>#REF!</v>
      </c>
      <c r="W54" s="58" t="e">
        <f>#REF!</f>
        <v>#REF!</v>
      </c>
      <c r="X54" s="20" t="e">
        <f>#REF!</f>
        <v>#REF!</v>
      </c>
      <c r="Y54" s="20" t="e">
        <f>#REF!</f>
        <v>#REF!</v>
      </c>
      <c r="Z54" s="20" t="e">
        <f>#REF!</f>
        <v>#REF!</v>
      </c>
      <c r="AA54" s="58" t="e">
        <f>#REF!</f>
        <v>#REF!</v>
      </c>
    </row>
    <row r="55" spans="1:27" ht="15.75" outlineLevel="1" x14ac:dyDescent="0.25">
      <c r="A55" s="44" t="s">
        <v>23</v>
      </c>
      <c r="B55" s="39" t="e">
        <f>#REF!</f>
        <v>#REF!</v>
      </c>
      <c r="C55" s="58" t="e">
        <f>#REF!</f>
        <v>#REF!</v>
      </c>
      <c r="D55" s="58" t="e">
        <f>#REF!</f>
        <v>#REF!</v>
      </c>
      <c r="E55" s="58" t="e">
        <f>#REF!</f>
        <v>#REF!</v>
      </c>
      <c r="F55" s="58" t="e">
        <f>#REF!</f>
        <v>#REF!</v>
      </c>
      <c r="G55" s="26" t="e">
        <f>#REF!</f>
        <v>#REF!</v>
      </c>
      <c r="H55" s="26" t="e">
        <f>#REF!</f>
        <v>#REF!</v>
      </c>
      <c r="I55" s="26" t="e">
        <f>#REF!</f>
        <v>#REF!</v>
      </c>
      <c r="J55" s="26" t="e">
        <f>#REF!</f>
        <v>#REF!</v>
      </c>
      <c r="K55" s="26" t="e">
        <f>#REF!</f>
        <v>#REF!</v>
      </c>
      <c r="L55" s="19" t="e">
        <f>#REF!</f>
        <v>#REF!</v>
      </c>
      <c r="M55" s="16" t="e">
        <f>#REF!</f>
        <v>#REF!</v>
      </c>
      <c r="N55" s="20" t="e">
        <f>#REF!</f>
        <v>#REF!</v>
      </c>
      <c r="O55" s="26" t="e">
        <f>#REF!</f>
        <v>#REF!</v>
      </c>
      <c r="P55" s="31" t="e">
        <f>#REF!</f>
        <v>#REF!</v>
      </c>
      <c r="Q55" s="26" t="e">
        <f>#REF!</f>
        <v>#REF!</v>
      </c>
      <c r="R55" s="26" t="e">
        <f>#REF!</f>
        <v>#REF!</v>
      </c>
      <c r="S55" s="26" t="e">
        <f>#REF!</f>
        <v>#REF!</v>
      </c>
      <c r="T55" s="58" t="e">
        <f>#REF!</f>
        <v>#REF!</v>
      </c>
      <c r="U55" s="58" t="e">
        <f>#REF!</f>
        <v>#REF!</v>
      </c>
      <c r="V55" s="58" t="e">
        <f>#REF!</f>
        <v>#REF!</v>
      </c>
      <c r="W55" s="58" t="e">
        <f>#REF!</f>
        <v>#REF!</v>
      </c>
      <c r="X55" s="20" t="e">
        <f>#REF!</f>
        <v>#REF!</v>
      </c>
      <c r="Y55" s="20" t="e">
        <f>#REF!</f>
        <v>#REF!</v>
      </c>
      <c r="Z55" s="20" t="e">
        <f>#REF!</f>
        <v>#REF!</v>
      </c>
      <c r="AA55" s="58" t="e">
        <f>#REF!</f>
        <v>#REF!</v>
      </c>
    </row>
    <row r="56" spans="1:27" ht="15.75" outlineLevel="1" x14ac:dyDescent="0.25">
      <c r="A56" s="44" t="s">
        <v>23</v>
      </c>
      <c r="B56" s="39" t="e">
        <f>#REF!</f>
        <v>#REF!</v>
      </c>
      <c r="C56" s="58" t="e">
        <f>#REF!</f>
        <v>#REF!</v>
      </c>
      <c r="D56" s="58" t="e">
        <f>#REF!</f>
        <v>#REF!</v>
      </c>
      <c r="E56" s="58" t="e">
        <f>#REF!</f>
        <v>#REF!</v>
      </c>
      <c r="F56" s="58" t="e">
        <f>#REF!</f>
        <v>#REF!</v>
      </c>
      <c r="G56" s="26" t="e">
        <f>#REF!</f>
        <v>#REF!</v>
      </c>
      <c r="H56" s="26" t="e">
        <f>#REF!</f>
        <v>#REF!</v>
      </c>
      <c r="I56" s="26" t="e">
        <f>#REF!</f>
        <v>#REF!</v>
      </c>
      <c r="J56" s="26" t="e">
        <f>#REF!</f>
        <v>#REF!</v>
      </c>
      <c r="K56" s="26" t="e">
        <f>#REF!</f>
        <v>#REF!</v>
      </c>
      <c r="L56" s="19" t="e">
        <f>#REF!</f>
        <v>#REF!</v>
      </c>
      <c r="M56" s="16" t="e">
        <f>#REF!</f>
        <v>#REF!</v>
      </c>
      <c r="N56" s="20" t="e">
        <f>#REF!</f>
        <v>#REF!</v>
      </c>
      <c r="O56" s="26" t="e">
        <f>#REF!</f>
        <v>#REF!</v>
      </c>
      <c r="P56" s="31" t="e">
        <f>#REF!</f>
        <v>#REF!</v>
      </c>
      <c r="Q56" s="26" t="e">
        <f>#REF!</f>
        <v>#REF!</v>
      </c>
      <c r="R56" s="26" t="e">
        <f>#REF!</f>
        <v>#REF!</v>
      </c>
      <c r="S56" s="26" t="e">
        <f>#REF!</f>
        <v>#REF!</v>
      </c>
      <c r="T56" s="32" t="e">
        <f>#REF!</f>
        <v>#REF!</v>
      </c>
      <c r="U56" s="58" t="e">
        <f>#REF!</f>
        <v>#REF!</v>
      </c>
      <c r="V56" s="26" t="e">
        <f>#REF!</f>
        <v>#REF!</v>
      </c>
      <c r="W56" s="26" t="e">
        <f>#REF!</f>
        <v>#REF!</v>
      </c>
      <c r="X56" s="20" t="e">
        <f>#REF!</f>
        <v>#REF!</v>
      </c>
      <c r="Y56" s="20" t="e">
        <f>#REF!</f>
        <v>#REF!</v>
      </c>
      <c r="Z56" s="20" t="e">
        <f>#REF!</f>
        <v>#REF!</v>
      </c>
      <c r="AA56" s="58" t="e">
        <f>#REF!</f>
        <v>#REF!</v>
      </c>
    </row>
    <row r="57" spans="1:27" ht="15.75" outlineLevel="1" x14ac:dyDescent="0.25">
      <c r="A57" s="46" t="s">
        <v>23</v>
      </c>
      <c r="B57" s="40" t="e">
        <f>#REF!</f>
        <v>#REF!</v>
      </c>
      <c r="C57" s="22" t="e">
        <f>#REF!</f>
        <v>#REF!</v>
      </c>
      <c r="D57" s="22" t="e">
        <f>#REF!</f>
        <v>#REF!</v>
      </c>
      <c r="E57" s="22" t="e">
        <f>#REF!</f>
        <v>#REF!</v>
      </c>
      <c r="F57" s="22" t="e">
        <f>#REF!</f>
        <v>#REF!</v>
      </c>
      <c r="G57" s="22">
        <v>0</v>
      </c>
      <c r="H57" s="22" t="e">
        <f>#REF!</f>
        <v>#REF!</v>
      </c>
      <c r="I57" s="22" t="e">
        <f>#REF!</f>
        <v>#REF!</v>
      </c>
      <c r="J57" s="22" t="e">
        <f>#REF!</f>
        <v>#REF!</v>
      </c>
      <c r="K57" s="22" t="e">
        <f>#REF!</f>
        <v>#REF!</v>
      </c>
      <c r="L57" s="22" t="e">
        <f>#REF!</f>
        <v>#REF!</v>
      </c>
      <c r="M57" s="19" t="e">
        <f>#REF!</f>
        <v>#REF!</v>
      </c>
      <c r="N57" s="22" t="e">
        <f>#REF!</f>
        <v>#REF!</v>
      </c>
      <c r="O57" s="22" t="e">
        <f>#REF!</f>
        <v>#REF!</v>
      </c>
      <c r="P57" s="31" t="e">
        <f>#REF!</f>
        <v>#REF!</v>
      </c>
      <c r="Q57" s="22" t="e">
        <f>#REF!</f>
        <v>#REF!</v>
      </c>
      <c r="R57" s="22" t="e">
        <f>#REF!</f>
        <v>#REF!</v>
      </c>
      <c r="S57" s="22" t="e">
        <f>#REF!</f>
        <v>#REF!</v>
      </c>
      <c r="T57" s="22" t="e">
        <f>#REF!</f>
        <v>#REF!</v>
      </c>
      <c r="U57" s="58" t="e">
        <f>#REF!</f>
        <v>#REF!</v>
      </c>
      <c r="V57" s="22" t="e">
        <f>#REF!</f>
        <v>#REF!</v>
      </c>
      <c r="W57" s="22" t="e">
        <f>#REF!</f>
        <v>#REF!</v>
      </c>
      <c r="X57" s="20" t="e">
        <f>#REF!</f>
        <v>#REF!</v>
      </c>
      <c r="Y57" s="20" t="e">
        <f>#REF!</f>
        <v>#REF!</v>
      </c>
      <c r="Z57" s="20" t="e">
        <f>#REF!</f>
        <v>#REF!</v>
      </c>
      <c r="AA57" s="22" t="e">
        <f>#REF!</f>
        <v>#REF!</v>
      </c>
    </row>
    <row r="58" spans="1:27" ht="15.75" outlineLevel="1" x14ac:dyDescent="0.25">
      <c r="A58" s="46" t="s">
        <v>23</v>
      </c>
      <c r="B58" s="40" t="e">
        <f>#REF!</f>
        <v>#REF!</v>
      </c>
      <c r="C58" s="58" t="e">
        <f>#REF!</f>
        <v>#REF!</v>
      </c>
      <c r="D58" s="58" t="e">
        <f>#REF!</f>
        <v>#REF!</v>
      </c>
      <c r="E58" s="58" t="e">
        <f>#REF!</f>
        <v>#REF!</v>
      </c>
      <c r="F58" s="58" t="e">
        <f>#REF!</f>
        <v>#REF!</v>
      </c>
      <c r="G58" s="58" t="e">
        <f>#REF!</f>
        <v>#REF!</v>
      </c>
      <c r="H58" s="58" t="e">
        <f>#REF!</f>
        <v>#REF!</v>
      </c>
      <c r="I58" s="58" t="e">
        <f>#REF!</f>
        <v>#REF!</v>
      </c>
      <c r="J58" s="58" t="e">
        <f>#REF!</f>
        <v>#REF!</v>
      </c>
      <c r="K58" s="58" t="e">
        <f>#REF!</f>
        <v>#REF!</v>
      </c>
      <c r="L58" s="58" t="e">
        <f>#REF!</f>
        <v>#REF!</v>
      </c>
      <c r="M58" s="19" t="e">
        <f>#REF!</f>
        <v>#REF!</v>
      </c>
      <c r="N58" s="58" t="e">
        <f>#REF!</f>
        <v>#REF!</v>
      </c>
      <c r="O58" s="58" t="e">
        <f>#REF!</f>
        <v>#REF!</v>
      </c>
      <c r="P58" s="31" t="e">
        <f>#REF!</f>
        <v>#REF!</v>
      </c>
      <c r="Q58" s="58" t="e">
        <f>#REF!</f>
        <v>#REF!</v>
      </c>
      <c r="R58" s="58" t="e">
        <f>#REF!</f>
        <v>#REF!</v>
      </c>
      <c r="S58" s="58" t="e">
        <f>#REF!</f>
        <v>#REF!</v>
      </c>
      <c r="T58" s="58" t="e">
        <f>#REF!</f>
        <v>#REF!</v>
      </c>
      <c r="U58" s="58" t="e">
        <f>#REF!</f>
        <v>#REF!</v>
      </c>
      <c r="V58" s="58" t="e">
        <f>#REF!</f>
        <v>#REF!</v>
      </c>
      <c r="W58" s="58" t="e">
        <f>#REF!</f>
        <v>#REF!</v>
      </c>
      <c r="X58" s="20" t="e">
        <f>#REF!</f>
        <v>#REF!</v>
      </c>
      <c r="Y58" s="20" t="e">
        <f>#REF!</f>
        <v>#REF!</v>
      </c>
      <c r="Z58" s="20" t="e">
        <f>#REF!</f>
        <v>#REF!</v>
      </c>
      <c r="AA58" s="58" t="e">
        <f>#REF!</f>
        <v>#REF!</v>
      </c>
    </row>
    <row r="59" spans="1:27" ht="15.75" outlineLevel="1" x14ac:dyDescent="0.25">
      <c r="A59" s="48" t="s">
        <v>23</v>
      </c>
      <c r="B59" s="40" t="e">
        <f>#REF!</f>
        <v>#REF!</v>
      </c>
      <c r="C59" s="22" t="e">
        <f>#REF!</f>
        <v>#REF!</v>
      </c>
      <c r="D59" s="22" t="e">
        <f>#REF!</f>
        <v>#REF!</v>
      </c>
      <c r="E59" s="22" t="e">
        <f>#REF!</f>
        <v>#REF!</v>
      </c>
      <c r="F59" s="22" t="e">
        <f>#REF!</f>
        <v>#REF!</v>
      </c>
      <c r="G59" s="22" t="e">
        <f>#REF!</f>
        <v>#REF!</v>
      </c>
      <c r="H59" s="22" t="e">
        <f>#REF!</f>
        <v>#REF!</v>
      </c>
      <c r="I59" s="22" t="e">
        <f>#REF!</f>
        <v>#REF!</v>
      </c>
      <c r="J59" s="22" t="e">
        <f>#REF!</f>
        <v>#REF!</v>
      </c>
      <c r="K59" s="22" t="e">
        <f>#REF!</f>
        <v>#REF!</v>
      </c>
      <c r="L59" s="22" t="e">
        <f>#REF!</f>
        <v>#REF!</v>
      </c>
      <c r="M59" s="19" t="e">
        <f>#REF!</f>
        <v>#REF!</v>
      </c>
      <c r="N59" s="22" t="e">
        <f>#REF!</f>
        <v>#REF!</v>
      </c>
      <c r="O59" s="22" t="e">
        <f>#REF!</f>
        <v>#REF!</v>
      </c>
      <c r="P59" s="31" t="e">
        <f>#REF!</f>
        <v>#REF!</v>
      </c>
      <c r="Q59" s="22" t="e">
        <f>#REF!</f>
        <v>#REF!</v>
      </c>
      <c r="R59" s="22" t="e">
        <f>#REF!</f>
        <v>#REF!</v>
      </c>
      <c r="S59" s="22" t="e">
        <f>#REF!</f>
        <v>#REF!</v>
      </c>
      <c r="T59" s="22" t="e">
        <f>#REF!</f>
        <v>#REF!</v>
      </c>
      <c r="U59" s="58" t="e">
        <f>#REF!</f>
        <v>#REF!</v>
      </c>
      <c r="V59" s="22" t="e">
        <f>#REF!</f>
        <v>#REF!</v>
      </c>
      <c r="W59" s="22" t="e">
        <f>#REF!</f>
        <v>#REF!</v>
      </c>
      <c r="X59" s="20" t="e">
        <f>#REF!</f>
        <v>#REF!</v>
      </c>
      <c r="Y59" s="20" t="e">
        <f>#REF!</f>
        <v>#REF!</v>
      </c>
      <c r="Z59" s="20" t="e">
        <f>#REF!</f>
        <v>#REF!</v>
      </c>
      <c r="AA59" s="22" t="e">
        <f>#REF!</f>
        <v>#REF!</v>
      </c>
    </row>
    <row r="60" spans="1:27" ht="15.75" outlineLevel="1" x14ac:dyDescent="0.25">
      <c r="A60" s="46" t="s">
        <v>23</v>
      </c>
      <c r="B60" s="40" t="e">
        <f>#REF!</f>
        <v>#REF!</v>
      </c>
      <c r="C60" s="58" t="e">
        <f>#REF!</f>
        <v>#REF!</v>
      </c>
      <c r="D60" s="58" t="e">
        <f>#REF!</f>
        <v>#REF!</v>
      </c>
      <c r="E60" s="58" t="e">
        <f>#REF!</f>
        <v>#REF!</v>
      </c>
      <c r="F60" s="58" t="e">
        <f>#REF!</f>
        <v>#REF!</v>
      </c>
      <c r="G60" s="58" t="e">
        <f>#REF!</f>
        <v>#REF!</v>
      </c>
      <c r="H60" s="58" t="e">
        <f>#REF!</f>
        <v>#REF!</v>
      </c>
      <c r="I60" s="58" t="e">
        <f>#REF!</f>
        <v>#REF!</v>
      </c>
      <c r="J60" s="58" t="e">
        <f>#REF!</f>
        <v>#REF!</v>
      </c>
      <c r="K60" s="58" t="e">
        <f>#REF!</f>
        <v>#REF!</v>
      </c>
      <c r="L60" s="58" t="e">
        <f>#REF!</f>
        <v>#REF!</v>
      </c>
      <c r="M60" s="19" t="e">
        <f>#REF!</f>
        <v>#REF!</v>
      </c>
      <c r="N60" s="58" t="e">
        <f>#REF!</f>
        <v>#REF!</v>
      </c>
      <c r="O60" s="58" t="e">
        <f>#REF!</f>
        <v>#REF!</v>
      </c>
      <c r="P60" s="31" t="e">
        <f>#REF!</f>
        <v>#REF!</v>
      </c>
      <c r="Q60" s="58" t="e">
        <f>#REF!</f>
        <v>#REF!</v>
      </c>
      <c r="R60" s="58" t="e">
        <f>#REF!</f>
        <v>#REF!</v>
      </c>
      <c r="S60" s="58" t="e">
        <f>#REF!</f>
        <v>#REF!</v>
      </c>
      <c r="T60" s="58" t="e">
        <f>#REF!</f>
        <v>#REF!</v>
      </c>
      <c r="U60" s="58" t="e">
        <f>#REF!</f>
        <v>#REF!</v>
      </c>
      <c r="V60" s="58" t="e">
        <f>#REF!</f>
        <v>#REF!</v>
      </c>
      <c r="W60" s="58" t="e">
        <f>#REF!</f>
        <v>#REF!</v>
      </c>
      <c r="X60" s="20" t="e">
        <f>#REF!</f>
        <v>#REF!</v>
      </c>
      <c r="Y60" s="20" t="e">
        <f>#REF!</f>
        <v>#REF!</v>
      </c>
      <c r="Z60" s="20" t="e">
        <f>#REF!</f>
        <v>#REF!</v>
      </c>
      <c r="AA60" s="58" t="e">
        <f>#REF!</f>
        <v>#REF!</v>
      </c>
    </row>
    <row r="61" spans="1:27" ht="15.75" outlineLevel="1" x14ac:dyDescent="0.25">
      <c r="A61" s="46" t="s">
        <v>23</v>
      </c>
      <c r="B61" s="40" t="e">
        <f>#REF!</f>
        <v>#REF!</v>
      </c>
      <c r="C61" s="109" t="s">
        <v>115</v>
      </c>
      <c r="D61" s="22" t="e">
        <f>#REF!</f>
        <v>#REF!</v>
      </c>
      <c r="E61" s="109"/>
      <c r="F61" s="109" t="s">
        <v>115</v>
      </c>
      <c r="G61" s="109"/>
      <c r="H61" s="109"/>
      <c r="I61" s="109"/>
      <c r="J61" s="109"/>
      <c r="K61" s="109"/>
      <c r="L61" s="109"/>
      <c r="M61" s="19"/>
      <c r="N61" s="109"/>
      <c r="O61" s="109"/>
      <c r="P61" s="31"/>
      <c r="Q61" s="109"/>
      <c r="R61" s="109"/>
      <c r="S61" s="109"/>
      <c r="T61" s="22" t="e">
        <f>#REF!</f>
        <v>#REF!</v>
      </c>
      <c r="U61" s="109" t="e">
        <f>#REF!</f>
        <v>#REF!</v>
      </c>
      <c r="V61" s="109"/>
      <c r="W61" s="109"/>
      <c r="X61" s="20"/>
      <c r="Y61" s="20"/>
      <c r="Z61" s="20"/>
      <c r="AA61" s="109"/>
    </row>
    <row r="62" spans="1:27" ht="15.75" outlineLevel="1" x14ac:dyDescent="0.25">
      <c r="A62" s="46" t="s">
        <v>23</v>
      </c>
      <c r="B62" s="40" t="e">
        <f>#REF!</f>
        <v>#REF!</v>
      </c>
      <c r="C62" s="22" t="e">
        <f>#REF!</f>
        <v>#REF!</v>
      </c>
      <c r="D62" s="22" t="e">
        <f>#REF!</f>
        <v>#REF!</v>
      </c>
      <c r="E62" s="22" t="e">
        <f>#REF!</f>
        <v>#REF!</v>
      </c>
      <c r="F62" s="22" t="e">
        <f>#REF!</f>
        <v>#REF!</v>
      </c>
      <c r="G62" s="22" t="e">
        <f>#REF!</f>
        <v>#REF!</v>
      </c>
      <c r="H62" s="22" t="e">
        <f>#REF!</f>
        <v>#REF!</v>
      </c>
      <c r="I62" s="22" t="e">
        <f>#REF!</f>
        <v>#REF!</v>
      </c>
      <c r="J62" s="22" t="e">
        <f>#REF!</f>
        <v>#REF!</v>
      </c>
      <c r="K62" s="22" t="e">
        <f>#REF!</f>
        <v>#REF!</v>
      </c>
      <c r="L62" s="22" t="e">
        <f>#REF!</f>
        <v>#REF!</v>
      </c>
      <c r="M62" s="19" t="e">
        <f>#REF!</f>
        <v>#REF!</v>
      </c>
      <c r="N62" s="22" t="e">
        <f>#REF!</f>
        <v>#REF!</v>
      </c>
      <c r="O62" s="22" t="e">
        <f>#REF!</f>
        <v>#REF!</v>
      </c>
      <c r="P62" s="31" t="e">
        <f>#REF!</f>
        <v>#REF!</v>
      </c>
      <c r="Q62" s="22" t="e">
        <f>#REF!</f>
        <v>#REF!</v>
      </c>
      <c r="R62" s="22" t="e">
        <f>#REF!</f>
        <v>#REF!</v>
      </c>
      <c r="S62" s="22" t="e">
        <f>#REF!</f>
        <v>#REF!</v>
      </c>
      <c r="T62" s="22" t="e">
        <f>#REF!</f>
        <v>#REF!</v>
      </c>
      <c r="U62" s="58" t="e">
        <f>#REF!</f>
        <v>#REF!</v>
      </c>
      <c r="V62" s="22" t="e">
        <f>#REF!</f>
        <v>#REF!</v>
      </c>
      <c r="W62" s="22" t="e">
        <f>#REF!</f>
        <v>#REF!</v>
      </c>
      <c r="X62" s="20" t="e">
        <f>#REF!</f>
        <v>#REF!</v>
      </c>
      <c r="Y62" s="20" t="e">
        <f>#REF!</f>
        <v>#REF!</v>
      </c>
      <c r="Z62" s="20" t="e">
        <f>#REF!</f>
        <v>#REF!</v>
      </c>
      <c r="AA62" s="22" t="e">
        <f>#REF!</f>
        <v>#REF!</v>
      </c>
    </row>
    <row r="63" spans="1:27" ht="15.75" outlineLevel="1" x14ac:dyDescent="0.25">
      <c r="A63" s="46" t="s">
        <v>23</v>
      </c>
      <c r="B63" s="40" t="e">
        <f>#REF!</f>
        <v>#REF!</v>
      </c>
      <c r="C63" s="58" t="e">
        <f>#REF!</f>
        <v>#REF!</v>
      </c>
      <c r="D63" s="58" t="e">
        <f>#REF!</f>
        <v>#REF!</v>
      </c>
      <c r="E63" s="58" t="e">
        <f>#REF!</f>
        <v>#REF!</v>
      </c>
      <c r="F63" s="58" t="e">
        <f>#REF!</f>
        <v>#REF!</v>
      </c>
      <c r="G63" s="58" t="e">
        <f>#REF!</f>
        <v>#REF!</v>
      </c>
      <c r="H63" s="58" t="e">
        <f>#REF!</f>
        <v>#REF!</v>
      </c>
      <c r="I63" s="58" t="e">
        <f>#REF!</f>
        <v>#REF!</v>
      </c>
      <c r="J63" s="58" t="e">
        <f>#REF!</f>
        <v>#REF!</v>
      </c>
      <c r="K63" s="58" t="e">
        <f>#REF!</f>
        <v>#REF!</v>
      </c>
      <c r="L63" s="19" t="e">
        <f>#REF!</f>
        <v>#REF!</v>
      </c>
      <c r="M63" s="19" t="e">
        <f>#REF!</f>
        <v>#REF!</v>
      </c>
      <c r="N63" s="19" t="e">
        <f>#REF!</f>
        <v>#REF!</v>
      </c>
      <c r="O63" s="58" t="e">
        <f>#REF!</f>
        <v>#REF!</v>
      </c>
      <c r="P63" s="31" t="e">
        <f>#REF!</f>
        <v>#REF!</v>
      </c>
      <c r="Q63" s="58" t="e">
        <f>#REF!</f>
        <v>#REF!</v>
      </c>
      <c r="R63" s="58" t="e">
        <f>#REF!</f>
        <v>#REF!</v>
      </c>
      <c r="S63" s="58" t="e">
        <f>#REF!</f>
        <v>#REF!</v>
      </c>
      <c r="T63" s="58" t="e">
        <f>#REF!</f>
        <v>#REF!</v>
      </c>
      <c r="U63" s="58" t="e">
        <f>#REF!</f>
        <v>#REF!</v>
      </c>
      <c r="V63" s="58" t="e">
        <f>#REF!</f>
        <v>#REF!</v>
      </c>
      <c r="W63" s="58" t="e">
        <f>#REF!</f>
        <v>#REF!</v>
      </c>
      <c r="X63" s="20" t="e">
        <f>#REF!</f>
        <v>#REF!</v>
      </c>
      <c r="Y63" s="20" t="e">
        <f>#REF!</f>
        <v>#REF!</v>
      </c>
      <c r="Z63" s="20" t="e">
        <f>#REF!</f>
        <v>#REF!</v>
      </c>
      <c r="AA63" s="58" t="e">
        <f>#REF!</f>
        <v>#REF!</v>
      </c>
    </row>
    <row r="64" spans="1:27" ht="15.75" outlineLevel="1" x14ac:dyDescent="0.25">
      <c r="A64" s="46" t="s">
        <v>23</v>
      </c>
      <c r="B64" s="40" t="s">
        <v>124</v>
      </c>
      <c r="C64" s="120" t="e">
        <f>#REF!</f>
        <v>#REF!</v>
      </c>
      <c r="D64" s="120" t="e">
        <f>#REF!</f>
        <v>#REF!</v>
      </c>
      <c r="E64" s="120" t="e">
        <f>#REF!</f>
        <v>#REF!</v>
      </c>
      <c r="F64" s="120" t="e">
        <f>#REF!</f>
        <v>#REF!</v>
      </c>
      <c r="G64" s="120"/>
      <c r="H64" s="120"/>
      <c r="I64" s="120"/>
      <c r="J64" s="120"/>
      <c r="K64" s="120"/>
      <c r="L64" s="19"/>
      <c r="M64" s="19"/>
      <c r="N64" s="19"/>
      <c r="O64" s="120"/>
      <c r="P64" s="31"/>
      <c r="Q64" s="120"/>
      <c r="R64" s="120"/>
      <c r="S64" s="120"/>
      <c r="T64" s="120" t="e">
        <f>#REF!</f>
        <v>#REF!</v>
      </c>
      <c r="U64" s="120" t="e">
        <f>#REF!</f>
        <v>#REF!</v>
      </c>
      <c r="V64" s="120"/>
      <c r="W64" s="120"/>
      <c r="X64" s="20"/>
      <c r="Y64" s="20"/>
      <c r="Z64" s="20"/>
      <c r="AA64" s="120"/>
    </row>
    <row r="65" spans="1:27" ht="15.75" outlineLevel="1" x14ac:dyDescent="0.25">
      <c r="A65" s="46" t="s">
        <v>23</v>
      </c>
      <c r="B65" s="40" t="s">
        <v>124</v>
      </c>
      <c r="C65" s="120" t="e">
        <f>#REF!</f>
        <v>#REF!</v>
      </c>
      <c r="D65" s="120" t="e">
        <f>#REF!</f>
        <v>#REF!</v>
      </c>
      <c r="E65" s="120" t="e">
        <f>#REF!</f>
        <v>#REF!</v>
      </c>
      <c r="F65" s="120" t="e">
        <f>#REF!</f>
        <v>#REF!</v>
      </c>
      <c r="G65" s="120"/>
      <c r="H65" s="120"/>
      <c r="I65" s="120"/>
      <c r="J65" s="120"/>
      <c r="K65" s="120"/>
      <c r="L65" s="19"/>
      <c r="M65" s="19"/>
      <c r="N65" s="19"/>
      <c r="O65" s="120"/>
      <c r="P65" s="31"/>
      <c r="Q65" s="120"/>
      <c r="R65" s="120"/>
      <c r="S65" s="120"/>
      <c r="T65" s="120" t="e">
        <f>#REF!</f>
        <v>#REF!</v>
      </c>
      <c r="U65" s="120" t="e">
        <f>#REF!</f>
        <v>#REF!</v>
      </c>
      <c r="V65" s="120"/>
      <c r="W65" s="120"/>
      <c r="X65" s="20"/>
      <c r="Y65" s="20"/>
      <c r="Z65" s="20"/>
      <c r="AA65" s="120"/>
    </row>
    <row r="66" spans="1:27" ht="15.75" outlineLevel="1" x14ac:dyDescent="0.25">
      <c r="A66" s="46" t="s">
        <v>23</v>
      </c>
      <c r="B66" s="40" t="s">
        <v>124</v>
      </c>
      <c r="C66" s="120" t="e">
        <f>#REF!</f>
        <v>#REF!</v>
      </c>
      <c r="D66" s="120" t="e">
        <f>#REF!</f>
        <v>#REF!</v>
      </c>
      <c r="E66" s="120" t="e">
        <f>#REF!</f>
        <v>#REF!</v>
      </c>
      <c r="F66" s="120" t="e">
        <f>#REF!</f>
        <v>#REF!</v>
      </c>
      <c r="G66" s="120"/>
      <c r="H66" s="120"/>
      <c r="I66" s="120"/>
      <c r="J66" s="120"/>
      <c r="K66" s="120"/>
      <c r="L66" s="19"/>
      <c r="M66" s="19"/>
      <c r="N66" s="19"/>
      <c r="O66" s="120"/>
      <c r="P66" s="31"/>
      <c r="Q66" s="120"/>
      <c r="R66" s="120"/>
      <c r="S66" s="120"/>
      <c r="T66" s="120" t="e">
        <f>#REF!</f>
        <v>#REF!</v>
      </c>
      <c r="U66" s="120" t="e">
        <f>#REF!</f>
        <v>#REF!</v>
      </c>
      <c r="V66" s="120"/>
      <c r="W66" s="120"/>
      <c r="X66" s="20"/>
      <c r="Y66" s="20"/>
      <c r="Z66" s="20"/>
      <c r="AA66" s="120"/>
    </row>
    <row r="67" spans="1:27" ht="15.75" outlineLevel="1" x14ac:dyDescent="0.25">
      <c r="A67" s="46" t="s">
        <v>23</v>
      </c>
      <c r="B67" s="40" t="s">
        <v>124</v>
      </c>
      <c r="C67" s="120" t="e">
        <f>#REF!</f>
        <v>#REF!</v>
      </c>
      <c r="D67" s="120" t="e">
        <f>#REF!</f>
        <v>#REF!</v>
      </c>
      <c r="E67" s="120" t="e">
        <f>#REF!</f>
        <v>#REF!</v>
      </c>
      <c r="F67" s="120" t="e">
        <f>#REF!</f>
        <v>#REF!</v>
      </c>
      <c r="G67" s="120"/>
      <c r="H67" s="120"/>
      <c r="I67" s="120"/>
      <c r="J67" s="120"/>
      <c r="K67" s="120"/>
      <c r="L67" s="19"/>
      <c r="M67" s="19"/>
      <c r="N67" s="19"/>
      <c r="O67" s="120"/>
      <c r="P67" s="31"/>
      <c r="Q67" s="120"/>
      <c r="R67" s="120"/>
      <c r="S67" s="120"/>
      <c r="T67" s="120" t="e">
        <f>#REF!</f>
        <v>#REF!</v>
      </c>
      <c r="U67" s="120" t="e">
        <f>#REF!</f>
        <v>#REF!</v>
      </c>
      <c r="V67" s="120"/>
      <c r="W67" s="120"/>
      <c r="X67" s="20"/>
      <c r="Y67" s="20"/>
      <c r="Z67" s="20"/>
      <c r="AA67" s="120"/>
    </row>
    <row r="68" spans="1:27" ht="15.75" outlineLevel="1" x14ac:dyDescent="0.25">
      <c r="A68" s="46" t="s">
        <v>23</v>
      </c>
      <c r="B68" s="40" t="s">
        <v>124</v>
      </c>
      <c r="C68" s="120" t="e">
        <f>#REF!</f>
        <v>#REF!</v>
      </c>
      <c r="D68" s="120" t="e">
        <f>#REF!</f>
        <v>#REF!</v>
      </c>
      <c r="E68" s="120" t="e">
        <f>#REF!</f>
        <v>#REF!</v>
      </c>
      <c r="F68" s="120" t="e">
        <f>#REF!</f>
        <v>#REF!</v>
      </c>
      <c r="G68" s="120"/>
      <c r="H68" s="120"/>
      <c r="I68" s="120"/>
      <c r="J68" s="120"/>
      <c r="K68" s="120"/>
      <c r="L68" s="19"/>
      <c r="M68" s="19"/>
      <c r="N68" s="19"/>
      <c r="O68" s="120"/>
      <c r="P68" s="31"/>
      <c r="Q68" s="120"/>
      <c r="R68" s="120"/>
      <c r="S68" s="120"/>
      <c r="T68" s="120" t="e">
        <f>#REF!</f>
        <v>#REF!</v>
      </c>
      <c r="U68" s="120" t="e">
        <f>#REF!</f>
        <v>#REF!</v>
      </c>
      <c r="V68" s="120"/>
      <c r="W68" s="120"/>
      <c r="X68" s="20"/>
      <c r="Y68" s="20"/>
      <c r="Z68" s="20"/>
      <c r="AA68" s="120"/>
    </row>
    <row r="69" spans="1:27" ht="15.75" outlineLevel="1" x14ac:dyDescent="0.25">
      <c r="A69" s="46" t="s">
        <v>23</v>
      </c>
      <c r="B69" s="40" t="s">
        <v>124</v>
      </c>
      <c r="C69" s="120" t="e">
        <f>#REF!</f>
        <v>#REF!</v>
      </c>
      <c r="D69" s="120" t="e">
        <f>#REF!</f>
        <v>#REF!</v>
      </c>
      <c r="E69" s="120" t="e">
        <f>#REF!</f>
        <v>#REF!</v>
      </c>
      <c r="F69" s="120" t="e">
        <f>#REF!</f>
        <v>#REF!</v>
      </c>
      <c r="G69" s="120"/>
      <c r="H69" s="120"/>
      <c r="I69" s="120"/>
      <c r="J69" s="120"/>
      <c r="K69" s="120"/>
      <c r="L69" s="19"/>
      <c r="M69" s="19"/>
      <c r="N69" s="19"/>
      <c r="O69" s="120"/>
      <c r="P69" s="31"/>
      <c r="Q69" s="120"/>
      <c r="R69" s="120"/>
      <c r="S69" s="120"/>
      <c r="T69" s="120" t="e">
        <f>#REF!</f>
        <v>#REF!</v>
      </c>
      <c r="U69" s="120" t="e">
        <f>#REF!</f>
        <v>#REF!</v>
      </c>
      <c r="V69" s="120"/>
      <c r="W69" s="120"/>
      <c r="X69" s="20"/>
      <c r="Y69" s="20"/>
      <c r="Z69" s="20"/>
      <c r="AA69" s="120"/>
    </row>
    <row r="70" spans="1:27" ht="15.75" outlineLevel="1" x14ac:dyDescent="0.25">
      <c r="A70" s="46" t="s">
        <v>23</v>
      </c>
      <c r="B70" s="40" t="s">
        <v>124</v>
      </c>
      <c r="C70" s="120" t="e">
        <f>#REF!</f>
        <v>#REF!</v>
      </c>
      <c r="D70" s="120" t="e">
        <f>#REF!</f>
        <v>#REF!</v>
      </c>
      <c r="E70" s="120" t="e">
        <f>#REF!</f>
        <v>#REF!</v>
      </c>
      <c r="F70" s="120" t="e">
        <f>#REF!</f>
        <v>#REF!</v>
      </c>
      <c r="G70" s="120"/>
      <c r="H70" s="120"/>
      <c r="I70" s="120"/>
      <c r="J70" s="120"/>
      <c r="K70" s="120"/>
      <c r="L70" s="19"/>
      <c r="M70" s="19"/>
      <c r="N70" s="19"/>
      <c r="O70" s="120"/>
      <c r="P70" s="31"/>
      <c r="Q70" s="120"/>
      <c r="R70" s="120"/>
      <c r="S70" s="120"/>
      <c r="T70" s="120" t="e">
        <f>#REF!</f>
        <v>#REF!</v>
      </c>
      <c r="U70" s="120" t="e">
        <f>#REF!</f>
        <v>#REF!</v>
      </c>
      <c r="V70" s="120"/>
      <c r="W70" s="120"/>
      <c r="X70" s="20"/>
      <c r="Y70" s="20"/>
      <c r="Z70" s="20"/>
      <c r="AA70" s="120"/>
    </row>
    <row r="71" spans="1:27" ht="15.75" outlineLevel="1" x14ac:dyDescent="0.25">
      <c r="A71" s="46" t="s">
        <v>23</v>
      </c>
      <c r="B71" s="40" t="s">
        <v>124</v>
      </c>
      <c r="C71" s="120" t="e">
        <f>#REF!</f>
        <v>#REF!</v>
      </c>
      <c r="D71" s="120" t="e">
        <f>#REF!</f>
        <v>#REF!</v>
      </c>
      <c r="E71" s="120" t="e">
        <f>#REF!</f>
        <v>#REF!</v>
      </c>
      <c r="F71" s="120" t="e">
        <f>#REF!</f>
        <v>#REF!</v>
      </c>
      <c r="G71" s="120"/>
      <c r="H71" s="120"/>
      <c r="I71" s="120"/>
      <c r="J71" s="120"/>
      <c r="K71" s="120"/>
      <c r="L71" s="19"/>
      <c r="M71" s="19"/>
      <c r="N71" s="19"/>
      <c r="O71" s="120"/>
      <c r="P71" s="31"/>
      <c r="Q71" s="120"/>
      <c r="R71" s="120"/>
      <c r="S71" s="120"/>
      <c r="T71" s="120" t="e">
        <f>#REF!</f>
        <v>#REF!</v>
      </c>
      <c r="U71" s="120" t="e">
        <f>#REF!</f>
        <v>#REF!</v>
      </c>
      <c r="V71" s="120"/>
      <c r="W71" s="120"/>
      <c r="X71" s="20"/>
      <c r="Y71" s="20"/>
      <c r="Z71" s="20"/>
      <c r="AA71" s="120"/>
    </row>
    <row r="72" spans="1:27" ht="15.75" outlineLevel="1" x14ac:dyDescent="0.25">
      <c r="A72" s="46" t="s">
        <v>23</v>
      </c>
      <c r="B72" s="40" t="s">
        <v>124</v>
      </c>
      <c r="C72" s="120" t="e">
        <f>#REF!</f>
        <v>#REF!</v>
      </c>
      <c r="D72" s="120" t="e">
        <f>#REF!</f>
        <v>#REF!</v>
      </c>
      <c r="E72" s="120" t="e">
        <f>#REF!</f>
        <v>#REF!</v>
      </c>
      <c r="F72" s="120" t="e">
        <f>#REF!</f>
        <v>#REF!</v>
      </c>
      <c r="G72" s="120"/>
      <c r="H72" s="120"/>
      <c r="I72" s="120"/>
      <c r="J72" s="120"/>
      <c r="K72" s="120"/>
      <c r="L72" s="19"/>
      <c r="M72" s="19"/>
      <c r="N72" s="19"/>
      <c r="O72" s="120"/>
      <c r="P72" s="31"/>
      <c r="Q72" s="120"/>
      <c r="R72" s="120"/>
      <c r="S72" s="120"/>
      <c r="T72" s="120" t="e">
        <f>#REF!</f>
        <v>#REF!</v>
      </c>
      <c r="U72" s="120" t="e">
        <f>#REF!</f>
        <v>#REF!</v>
      </c>
      <c r="V72" s="120"/>
      <c r="W72" s="120"/>
      <c r="X72" s="20"/>
      <c r="Y72" s="20"/>
      <c r="Z72" s="20"/>
      <c r="AA72" s="120"/>
    </row>
    <row r="73" spans="1:27" ht="15.75" outlineLevel="1" x14ac:dyDescent="0.25">
      <c r="A73" s="46" t="s">
        <v>23</v>
      </c>
      <c r="B73" s="40" t="s">
        <v>124</v>
      </c>
      <c r="C73" s="120" t="e">
        <f>#REF!</f>
        <v>#REF!</v>
      </c>
      <c r="D73" s="120" t="e">
        <f>#REF!</f>
        <v>#REF!</v>
      </c>
      <c r="E73" s="120" t="e">
        <f>#REF!</f>
        <v>#REF!</v>
      </c>
      <c r="F73" s="120" t="e">
        <f>#REF!</f>
        <v>#REF!</v>
      </c>
      <c r="G73" s="120"/>
      <c r="H73" s="120"/>
      <c r="I73" s="120"/>
      <c r="J73" s="120"/>
      <c r="K73" s="120"/>
      <c r="L73" s="19"/>
      <c r="M73" s="19"/>
      <c r="N73" s="19"/>
      <c r="O73" s="120"/>
      <c r="P73" s="31"/>
      <c r="Q73" s="120"/>
      <c r="R73" s="120"/>
      <c r="S73" s="120"/>
      <c r="T73" s="120" t="e">
        <f>#REF!</f>
        <v>#REF!</v>
      </c>
      <c r="U73" s="120" t="e">
        <f>#REF!</f>
        <v>#REF!</v>
      </c>
      <c r="V73" s="120"/>
      <c r="W73" s="120"/>
      <c r="X73" s="20"/>
      <c r="Y73" s="20"/>
      <c r="Z73" s="20"/>
      <c r="AA73" s="120"/>
    </row>
    <row r="74" spans="1:27" ht="15.75" outlineLevel="1" x14ac:dyDescent="0.25">
      <c r="A74" s="46" t="s">
        <v>23</v>
      </c>
      <c r="B74" s="40" t="s">
        <v>124</v>
      </c>
      <c r="C74" s="120" t="e">
        <f>#REF!</f>
        <v>#REF!</v>
      </c>
      <c r="D74" s="120" t="e">
        <f>#REF!</f>
        <v>#REF!</v>
      </c>
      <c r="E74" s="120" t="e">
        <f>#REF!</f>
        <v>#REF!</v>
      </c>
      <c r="F74" s="120" t="e">
        <f>#REF!</f>
        <v>#REF!</v>
      </c>
      <c r="G74" s="120"/>
      <c r="H74" s="120"/>
      <c r="I74" s="120"/>
      <c r="J74" s="120"/>
      <c r="K74" s="120"/>
      <c r="L74" s="19"/>
      <c r="M74" s="19"/>
      <c r="N74" s="19"/>
      <c r="O74" s="120"/>
      <c r="P74" s="31"/>
      <c r="Q74" s="120"/>
      <c r="R74" s="120"/>
      <c r="S74" s="120"/>
      <c r="T74" s="120" t="e">
        <f>#REF!</f>
        <v>#REF!</v>
      </c>
      <c r="U74" s="120" t="e">
        <f>#REF!</f>
        <v>#REF!</v>
      </c>
      <c r="V74" s="120"/>
      <c r="W74" s="120"/>
      <c r="X74" s="20"/>
      <c r="Y74" s="20"/>
      <c r="Z74" s="20"/>
      <c r="AA74" s="120"/>
    </row>
    <row r="75" spans="1:27" ht="15.75" outlineLevel="1" x14ac:dyDescent="0.25">
      <c r="A75" s="46" t="s">
        <v>23</v>
      </c>
      <c r="B75" s="40" t="s">
        <v>124</v>
      </c>
      <c r="C75" s="120" t="e">
        <f>#REF!</f>
        <v>#REF!</v>
      </c>
      <c r="D75" s="120" t="e">
        <f>#REF!</f>
        <v>#REF!</v>
      </c>
      <c r="E75" s="120" t="e">
        <f>#REF!</f>
        <v>#REF!</v>
      </c>
      <c r="F75" s="120" t="e">
        <f>#REF!</f>
        <v>#REF!</v>
      </c>
      <c r="G75" s="120"/>
      <c r="H75" s="120"/>
      <c r="I75" s="120"/>
      <c r="J75" s="120"/>
      <c r="K75" s="120"/>
      <c r="L75" s="19"/>
      <c r="M75" s="19"/>
      <c r="N75" s="19"/>
      <c r="O75" s="120"/>
      <c r="P75" s="31"/>
      <c r="Q75" s="120"/>
      <c r="R75" s="120"/>
      <c r="S75" s="120"/>
      <c r="T75" s="120" t="e">
        <f>#REF!</f>
        <v>#REF!</v>
      </c>
      <c r="U75" s="120" t="e">
        <f>#REF!</f>
        <v>#REF!</v>
      </c>
      <c r="V75" s="120"/>
      <c r="W75" s="120"/>
      <c r="X75" s="20"/>
      <c r="Y75" s="20"/>
      <c r="Z75" s="20"/>
      <c r="AA75" s="120"/>
    </row>
    <row r="76" spans="1:27" ht="15.75" outlineLevel="1" x14ac:dyDescent="0.25">
      <c r="A76" s="46" t="s">
        <v>23</v>
      </c>
      <c r="B76" s="40" t="s">
        <v>124</v>
      </c>
      <c r="C76" s="120" t="e">
        <f>#REF!</f>
        <v>#REF!</v>
      </c>
      <c r="D76" s="120" t="e">
        <f>#REF!</f>
        <v>#REF!</v>
      </c>
      <c r="E76" s="120" t="e">
        <f>#REF!</f>
        <v>#REF!</v>
      </c>
      <c r="F76" s="120" t="e">
        <f>#REF!</f>
        <v>#REF!</v>
      </c>
      <c r="G76" s="120"/>
      <c r="H76" s="120"/>
      <c r="I76" s="120"/>
      <c r="J76" s="120"/>
      <c r="K76" s="120"/>
      <c r="L76" s="19"/>
      <c r="M76" s="19"/>
      <c r="N76" s="19"/>
      <c r="O76" s="120"/>
      <c r="P76" s="31"/>
      <c r="Q76" s="120"/>
      <c r="R76" s="120"/>
      <c r="S76" s="120"/>
      <c r="T76" s="120" t="e">
        <f>#REF!</f>
        <v>#REF!</v>
      </c>
      <c r="U76" s="120" t="e">
        <f>#REF!</f>
        <v>#REF!</v>
      </c>
      <c r="V76" s="120"/>
      <c r="W76" s="120"/>
      <c r="X76" s="20"/>
      <c r="Y76" s="20"/>
      <c r="Z76" s="20"/>
      <c r="AA76" s="120"/>
    </row>
    <row r="77" spans="1:27" ht="15.75" outlineLevel="1" x14ac:dyDescent="0.25">
      <c r="A77" s="46" t="s">
        <v>23</v>
      </c>
      <c r="B77" s="40" t="s">
        <v>124</v>
      </c>
      <c r="C77" s="124" t="e">
        <f>#REF!</f>
        <v>#REF!</v>
      </c>
      <c r="D77" s="124" t="e">
        <f>#REF!</f>
        <v>#REF!</v>
      </c>
      <c r="E77" s="124" t="e">
        <f>#REF!</f>
        <v>#REF!</v>
      </c>
      <c r="F77" s="124" t="e">
        <f>#REF!</f>
        <v>#REF!</v>
      </c>
      <c r="G77" s="124"/>
      <c r="H77" s="124"/>
      <c r="I77" s="124"/>
      <c r="J77" s="124"/>
      <c r="K77" s="124"/>
      <c r="L77" s="19"/>
      <c r="M77" s="19"/>
      <c r="N77" s="19"/>
      <c r="O77" s="124"/>
      <c r="P77" s="31"/>
      <c r="Q77" s="124"/>
      <c r="R77" s="124"/>
      <c r="S77" s="124"/>
      <c r="T77" s="124" t="e">
        <f>#REF!</f>
        <v>#REF!</v>
      </c>
      <c r="U77" s="124" t="e">
        <f>#REF!</f>
        <v>#REF!</v>
      </c>
      <c r="V77" s="124"/>
      <c r="W77" s="124"/>
      <c r="X77" s="20"/>
      <c r="Y77" s="20"/>
      <c r="Z77" s="20"/>
      <c r="AA77" s="124"/>
    </row>
    <row r="78" spans="1:27" ht="15.75" outlineLevel="1" x14ac:dyDescent="0.25">
      <c r="A78" s="46" t="s">
        <v>23</v>
      </c>
      <c r="B78" s="40" t="s">
        <v>124</v>
      </c>
      <c r="C78" s="120" t="e">
        <f>#REF!</f>
        <v>#REF!</v>
      </c>
      <c r="D78" s="120" t="e">
        <f>#REF!</f>
        <v>#REF!</v>
      </c>
      <c r="E78" s="120" t="e">
        <f>#REF!</f>
        <v>#REF!</v>
      </c>
      <c r="F78" s="120" t="e">
        <f>#REF!</f>
        <v>#REF!</v>
      </c>
      <c r="G78" s="120"/>
      <c r="H78" s="120"/>
      <c r="I78" s="120"/>
      <c r="J78" s="120"/>
      <c r="K78" s="120"/>
      <c r="L78" s="19"/>
      <c r="M78" s="19"/>
      <c r="N78" s="19"/>
      <c r="O78" s="120"/>
      <c r="P78" s="31"/>
      <c r="Q78" s="120"/>
      <c r="R78" s="120"/>
      <c r="S78" s="120"/>
      <c r="T78" s="120" t="e">
        <f>#REF!</f>
        <v>#REF!</v>
      </c>
      <c r="U78" s="120" t="e">
        <f>#REF!</f>
        <v>#REF!</v>
      </c>
      <c r="V78" s="120"/>
      <c r="W78" s="120"/>
      <c r="X78" s="20"/>
      <c r="Y78" s="20"/>
      <c r="Z78" s="20"/>
      <c r="AA78" s="120"/>
    </row>
    <row r="79" spans="1:27" ht="15.75" outlineLevel="1" x14ac:dyDescent="0.25">
      <c r="A79" s="46" t="s">
        <v>23</v>
      </c>
      <c r="B79" s="40" t="s">
        <v>124</v>
      </c>
      <c r="C79" s="124" t="e">
        <f>#REF!</f>
        <v>#REF!</v>
      </c>
      <c r="D79" s="124" t="e">
        <f>#REF!</f>
        <v>#REF!</v>
      </c>
      <c r="E79" s="124" t="e">
        <f>#REF!</f>
        <v>#REF!</v>
      </c>
      <c r="F79" s="124" t="e">
        <f>#REF!</f>
        <v>#REF!</v>
      </c>
      <c r="G79" s="124"/>
      <c r="H79" s="124"/>
      <c r="I79" s="124"/>
      <c r="J79" s="124"/>
      <c r="K79" s="124"/>
      <c r="L79" s="19"/>
      <c r="M79" s="19"/>
      <c r="N79" s="19"/>
      <c r="O79" s="124"/>
      <c r="P79" s="31"/>
      <c r="Q79" s="124"/>
      <c r="R79" s="124"/>
      <c r="S79" s="124"/>
      <c r="T79" s="124" t="e">
        <f>#REF!</f>
        <v>#REF!</v>
      </c>
      <c r="U79" s="124" t="e">
        <f>#REF!</f>
        <v>#REF!</v>
      </c>
      <c r="V79" s="124"/>
      <c r="W79" s="124"/>
      <c r="X79" s="20"/>
      <c r="Y79" s="20"/>
      <c r="Z79" s="20"/>
      <c r="AA79" s="124"/>
    </row>
    <row r="80" spans="1:27" ht="15.75" outlineLevel="1" x14ac:dyDescent="0.25">
      <c r="A80" s="46" t="s">
        <v>23</v>
      </c>
      <c r="B80" s="40" t="s">
        <v>124</v>
      </c>
      <c r="C80" s="124" t="e">
        <f>#REF!</f>
        <v>#REF!</v>
      </c>
      <c r="D80" s="124" t="e">
        <f>#REF!</f>
        <v>#REF!</v>
      </c>
      <c r="E80" s="124" t="e">
        <f>#REF!</f>
        <v>#REF!</v>
      </c>
      <c r="F80" s="124" t="e">
        <f>#REF!</f>
        <v>#REF!</v>
      </c>
      <c r="G80" s="124"/>
      <c r="H80" s="124"/>
      <c r="I80" s="124"/>
      <c r="J80" s="124"/>
      <c r="K80" s="124"/>
      <c r="L80" s="19"/>
      <c r="M80" s="19"/>
      <c r="N80" s="19"/>
      <c r="O80" s="124"/>
      <c r="P80" s="31"/>
      <c r="Q80" s="124"/>
      <c r="R80" s="124"/>
      <c r="S80" s="124"/>
      <c r="T80" s="124" t="e">
        <f>#REF!</f>
        <v>#REF!</v>
      </c>
      <c r="U80" s="124" t="e">
        <f>#REF!</f>
        <v>#REF!</v>
      </c>
      <c r="V80" s="124"/>
      <c r="W80" s="124"/>
      <c r="X80" s="20"/>
      <c r="Y80" s="20"/>
      <c r="Z80" s="20"/>
      <c r="AA80" s="124"/>
    </row>
    <row r="81" spans="1:27" ht="15.75" outlineLevel="1" x14ac:dyDescent="0.25">
      <c r="A81" s="46" t="s">
        <v>23</v>
      </c>
      <c r="B81" s="40" t="s">
        <v>124</v>
      </c>
      <c r="C81" s="124" t="e">
        <f>#REF!</f>
        <v>#REF!</v>
      </c>
      <c r="D81" s="124" t="e">
        <f>#REF!</f>
        <v>#REF!</v>
      </c>
      <c r="E81" s="124" t="e">
        <f>#REF!</f>
        <v>#REF!</v>
      </c>
      <c r="F81" s="124" t="e">
        <f>#REF!</f>
        <v>#REF!</v>
      </c>
      <c r="G81" s="124"/>
      <c r="H81" s="124"/>
      <c r="I81" s="124"/>
      <c r="J81" s="124"/>
      <c r="K81" s="124"/>
      <c r="L81" s="19"/>
      <c r="M81" s="19"/>
      <c r="N81" s="19"/>
      <c r="O81" s="124"/>
      <c r="P81" s="31"/>
      <c r="Q81" s="124"/>
      <c r="R81" s="124"/>
      <c r="S81" s="124"/>
      <c r="T81" s="124" t="e">
        <f>#REF!</f>
        <v>#REF!</v>
      </c>
      <c r="U81" s="124" t="e">
        <f>#REF!</f>
        <v>#REF!</v>
      </c>
      <c r="V81" s="124"/>
      <c r="W81" s="124"/>
      <c r="X81" s="20"/>
      <c r="Y81" s="20"/>
      <c r="Z81" s="20"/>
      <c r="AA81" s="124"/>
    </row>
    <row r="82" spans="1:27" ht="15.75" outlineLevel="1" x14ac:dyDescent="0.25">
      <c r="A82" s="46" t="s">
        <v>23</v>
      </c>
      <c r="B82" s="40" t="s">
        <v>124</v>
      </c>
      <c r="C82" s="124" t="e">
        <f>#REF!</f>
        <v>#REF!</v>
      </c>
      <c r="D82" s="124" t="e">
        <f>#REF!</f>
        <v>#REF!</v>
      </c>
      <c r="E82" s="124" t="e">
        <f>#REF!</f>
        <v>#REF!</v>
      </c>
      <c r="F82" s="124" t="e">
        <f>#REF!</f>
        <v>#REF!</v>
      </c>
      <c r="G82" s="124"/>
      <c r="H82" s="124"/>
      <c r="I82" s="124"/>
      <c r="J82" s="124"/>
      <c r="K82" s="124"/>
      <c r="L82" s="19"/>
      <c r="M82" s="19"/>
      <c r="N82" s="19"/>
      <c r="O82" s="124"/>
      <c r="P82" s="31"/>
      <c r="Q82" s="124"/>
      <c r="R82" s="124"/>
      <c r="S82" s="124"/>
      <c r="T82" s="124" t="e">
        <f>#REF!</f>
        <v>#REF!</v>
      </c>
      <c r="U82" s="124" t="e">
        <f>#REF!</f>
        <v>#REF!</v>
      </c>
      <c r="V82" s="124"/>
      <c r="W82" s="124"/>
      <c r="X82" s="20"/>
      <c r="Y82" s="20"/>
      <c r="Z82" s="20"/>
      <c r="AA82" s="124"/>
    </row>
    <row r="83" spans="1:27" ht="15.75" outlineLevel="1" x14ac:dyDescent="0.25">
      <c r="A83" s="46" t="s">
        <v>23</v>
      </c>
      <c r="B83" s="40" t="s">
        <v>124</v>
      </c>
      <c r="C83" s="120" t="e">
        <f>#REF!</f>
        <v>#REF!</v>
      </c>
      <c r="D83" s="120" t="e">
        <f>#REF!</f>
        <v>#REF!</v>
      </c>
      <c r="E83" s="120" t="e">
        <f>#REF!</f>
        <v>#REF!</v>
      </c>
      <c r="F83" s="120" t="e">
        <f>#REF!</f>
        <v>#REF!</v>
      </c>
      <c r="G83" s="120"/>
      <c r="H83" s="120"/>
      <c r="I83" s="120"/>
      <c r="J83" s="120"/>
      <c r="K83" s="120"/>
      <c r="L83" s="19"/>
      <c r="M83" s="19"/>
      <c r="N83" s="19"/>
      <c r="O83" s="120"/>
      <c r="P83" s="31"/>
      <c r="Q83" s="120"/>
      <c r="R83" s="120"/>
      <c r="S83" s="120"/>
      <c r="T83" s="120" t="e">
        <f>#REF!</f>
        <v>#REF!</v>
      </c>
      <c r="U83" s="120" t="e">
        <f>#REF!</f>
        <v>#REF!</v>
      </c>
      <c r="V83" s="120"/>
      <c r="W83" s="120"/>
      <c r="X83" s="20"/>
      <c r="Y83" s="20"/>
      <c r="Z83" s="20"/>
      <c r="AA83" s="120"/>
    </row>
    <row r="84" spans="1:27" ht="15.75" outlineLevel="1" x14ac:dyDescent="0.25">
      <c r="A84" s="46" t="s">
        <v>23</v>
      </c>
      <c r="B84" s="40" t="s">
        <v>124</v>
      </c>
      <c r="C84" s="124" t="e">
        <f>#REF!</f>
        <v>#REF!</v>
      </c>
      <c r="D84" s="124" t="e">
        <f>#REF!</f>
        <v>#REF!</v>
      </c>
      <c r="E84" s="124" t="e">
        <f>#REF!</f>
        <v>#REF!</v>
      </c>
      <c r="F84" s="124" t="e">
        <f>#REF!</f>
        <v>#REF!</v>
      </c>
      <c r="G84" s="124"/>
      <c r="H84" s="124"/>
      <c r="I84" s="124"/>
      <c r="J84" s="124"/>
      <c r="K84" s="124"/>
      <c r="L84" s="19"/>
      <c r="M84" s="19"/>
      <c r="N84" s="19"/>
      <c r="O84" s="124"/>
      <c r="P84" s="31"/>
      <c r="Q84" s="124"/>
      <c r="R84" s="124"/>
      <c r="S84" s="124"/>
      <c r="T84" s="124" t="e">
        <f>#REF!</f>
        <v>#REF!</v>
      </c>
      <c r="U84" s="124" t="e">
        <f>#REF!</f>
        <v>#REF!</v>
      </c>
      <c r="V84" s="124"/>
      <c r="W84" s="124"/>
      <c r="X84" s="20"/>
      <c r="Y84" s="20"/>
      <c r="Z84" s="20"/>
      <c r="AA84" s="124"/>
    </row>
    <row r="85" spans="1:27" ht="15.75" outlineLevel="1" x14ac:dyDescent="0.25">
      <c r="A85" s="46" t="s">
        <v>23</v>
      </c>
      <c r="B85" s="40" t="s">
        <v>124</v>
      </c>
      <c r="C85" s="124" t="e">
        <f>#REF!</f>
        <v>#REF!</v>
      </c>
      <c r="D85" s="124" t="e">
        <f>#REF!</f>
        <v>#REF!</v>
      </c>
      <c r="E85" s="124" t="e">
        <f>#REF!</f>
        <v>#REF!</v>
      </c>
      <c r="F85" s="124" t="e">
        <f>#REF!</f>
        <v>#REF!</v>
      </c>
      <c r="G85" s="124"/>
      <c r="H85" s="124"/>
      <c r="I85" s="124"/>
      <c r="J85" s="124"/>
      <c r="K85" s="124"/>
      <c r="L85" s="19"/>
      <c r="M85" s="19"/>
      <c r="N85" s="19"/>
      <c r="O85" s="124"/>
      <c r="P85" s="31"/>
      <c r="Q85" s="124"/>
      <c r="R85" s="124"/>
      <c r="S85" s="124"/>
      <c r="T85" s="124" t="e">
        <f>#REF!</f>
        <v>#REF!</v>
      </c>
      <c r="U85" s="124" t="e">
        <f>#REF!</f>
        <v>#REF!</v>
      </c>
      <c r="V85" s="124"/>
      <c r="W85" s="124"/>
      <c r="X85" s="20"/>
      <c r="Y85" s="20"/>
      <c r="Z85" s="20"/>
      <c r="AA85" s="124"/>
    </row>
    <row r="86" spans="1:27" ht="15.75" outlineLevel="1" x14ac:dyDescent="0.25">
      <c r="A86" s="46" t="s">
        <v>23</v>
      </c>
      <c r="B86" s="40" t="s">
        <v>124</v>
      </c>
      <c r="C86" s="124" t="e">
        <f>#REF!</f>
        <v>#REF!</v>
      </c>
      <c r="D86" s="124" t="e">
        <f>#REF!</f>
        <v>#REF!</v>
      </c>
      <c r="E86" s="124" t="e">
        <f>#REF!</f>
        <v>#REF!</v>
      </c>
      <c r="F86" s="124" t="e">
        <f>#REF!</f>
        <v>#REF!</v>
      </c>
      <c r="G86" s="124"/>
      <c r="H86" s="124"/>
      <c r="I86" s="124"/>
      <c r="J86" s="124"/>
      <c r="K86" s="124"/>
      <c r="L86" s="19"/>
      <c r="M86" s="19"/>
      <c r="N86" s="19"/>
      <c r="O86" s="124"/>
      <c r="P86" s="31"/>
      <c r="Q86" s="124"/>
      <c r="R86" s="124"/>
      <c r="S86" s="124"/>
      <c r="T86" s="124" t="e">
        <f>#REF!</f>
        <v>#REF!</v>
      </c>
      <c r="U86" s="124" t="e">
        <f>#REF!</f>
        <v>#REF!</v>
      </c>
      <c r="V86" s="124"/>
      <c r="W86" s="124"/>
      <c r="X86" s="20"/>
      <c r="Y86" s="20"/>
      <c r="Z86" s="20"/>
      <c r="AA86" s="124"/>
    </row>
    <row r="87" spans="1:27" ht="15.75" outlineLevel="1" x14ac:dyDescent="0.25">
      <c r="A87" s="46" t="s">
        <v>23</v>
      </c>
      <c r="B87" s="40" t="s">
        <v>124</v>
      </c>
      <c r="C87" s="124" t="e">
        <f>#REF!</f>
        <v>#REF!</v>
      </c>
      <c r="D87" s="124" t="e">
        <f>#REF!</f>
        <v>#REF!</v>
      </c>
      <c r="E87" s="124" t="e">
        <f>#REF!</f>
        <v>#REF!</v>
      </c>
      <c r="F87" s="124" t="e">
        <f>#REF!</f>
        <v>#REF!</v>
      </c>
      <c r="G87" s="124"/>
      <c r="H87" s="124"/>
      <c r="I87" s="124"/>
      <c r="J87" s="124"/>
      <c r="K87" s="124"/>
      <c r="L87" s="19"/>
      <c r="M87" s="19"/>
      <c r="N87" s="19"/>
      <c r="O87" s="124"/>
      <c r="P87" s="31"/>
      <c r="Q87" s="124"/>
      <c r="R87" s="124"/>
      <c r="S87" s="124"/>
      <c r="T87" s="124" t="e">
        <f>#REF!</f>
        <v>#REF!</v>
      </c>
      <c r="U87" s="124" t="e">
        <f>#REF!</f>
        <v>#REF!</v>
      </c>
      <c r="V87" s="124"/>
      <c r="W87" s="124"/>
      <c r="X87" s="20"/>
      <c r="Y87" s="20"/>
      <c r="Z87" s="20"/>
      <c r="AA87" s="124"/>
    </row>
    <row r="88" spans="1:27" ht="15.75" outlineLevel="1" x14ac:dyDescent="0.25">
      <c r="A88" s="46" t="s">
        <v>23</v>
      </c>
      <c r="B88" s="40" t="s">
        <v>124</v>
      </c>
      <c r="C88" s="124" t="e">
        <f>#REF!</f>
        <v>#REF!</v>
      </c>
      <c r="D88" s="124" t="e">
        <f>#REF!</f>
        <v>#REF!</v>
      </c>
      <c r="E88" s="124" t="e">
        <f>#REF!</f>
        <v>#REF!</v>
      </c>
      <c r="F88" s="124" t="e">
        <f>#REF!</f>
        <v>#REF!</v>
      </c>
      <c r="G88" s="124"/>
      <c r="H88" s="124"/>
      <c r="I88" s="124"/>
      <c r="J88" s="124"/>
      <c r="K88" s="124"/>
      <c r="L88" s="19"/>
      <c r="M88" s="19"/>
      <c r="N88" s="19"/>
      <c r="O88" s="124"/>
      <c r="P88" s="31"/>
      <c r="Q88" s="124"/>
      <c r="R88" s="124"/>
      <c r="S88" s="124"/>
      <c r="T88" s="124" t="e">
        <f>#REF!</f>
        <v>#REF!</v>
      </c>
      <c r="U88" s="124" t="e">
        <f>#REF!</f>
        <v>#REF!</v>
      </c>
      <c r="V88" s="124"/>
      <c r="W88" s="124"/>
      <c r="X88" s="20"/>
      <c r="Y88" s="20"/>
      <c r="Z88" s="20"/>
      <c r="AA88" s="124"/>
    </row>
    <row r="89" spans="1:27" ht="15.75" outlineLevel="1" x14ac:dyDescent="0.25">
      <c r="A89" s="46" t="s">
        <v>23</v>
      </c>
      <c r="B89" s="40" t="s">
        <v>124</v>
      </c>
      <c r="C89" s="120" t="e">
        <f>#REF!</f>
        <v>#REF!</v>
      </c>
      <c r="D89" s="120" t="e">
        <f>#REF!</f>
        <v>#REF!</v>
      </c>
      <c r="E89" s="120" t="e">
        <f>#REF!</f>
        <v>#REF!</v>
      </c>
      <c r="F89" s="120" t="e">
        <f>#REF!</f>
        <v>#REF!</v>
      </c>
      <c r="G89" s="120"/>
      <c r="H89" s="120"/>
      <c r="I89" s="120"/>
      <c r="J89" s="120"/>
      <c r="K89" s="120"/>
      <c r="L89" s="19"/>
      <c r="M89" s="19"/>
      <c r="N89" s="19"/>
      <c r="O89" s="120"/>
      <c r="P89" s="31"/>
      <c r="Q89" s="120"/>
      <c r="R89" s="120"/>
      <c r="S89" s="120"/>
      <c r="T89" s="120" t="e">
        <f>#REF!</f>
        <v>#REF!</v>
      </c>
      <c r="U89" s="120" t="e">
        <f>#REF!</f>
        <v>#REF!</v>
      </c>
      <c r="V89" s="120"/>
      <c r="W89" s="120"/>
      <c r="X89" s="20"/>
      <c r="Y89" s="20"/>
      <c r="Z89" s="20"/>
      <c r="AA89" s="120"/>
    </row>
    <row r="90" spans="1:27" ht="15.75" outlineLevel="1" x14ac:dyDescent="0.25">
      <c r="A90" s="46" t="s">
        <v>23</v>
      </c>
      <c r="B90" s="40" t="s">
        <v>124</v>
      </c>
      <c r="C90" s="120" t="e">
        <f>#REF!</f>
        <v>#REF!</v>
      </c>
      <c r="D90" s="120" t="e">
        <f>#REF!</f>
        <v>#REF!</v>
      </c>
      <c r="E90" s="120" t="e">
        <f>#REF!</f>
        <v>#REF!</v>
      </c>
      <c r="F90" s="120" t="e">
        <f>#REF!</f>
        <v>#REF!</v>
      </c>
      <c r="G90" s="120"/>
      <c r="H90" s="120"/>
      <c r="I90" s="120"/>
      <c r="J90" s="120"/>
      <c r="K90" s="120"/>
      <c r="L90" s="19"/>
      <c r="M90" s="19"/>
      <c r="N90" s="19"/>
      <c r="O90" s="120"/>
      <c r="P90" s="31"/>
      <c r="Q90" s="120"/>
      <c r="R90" s="120"/>
      <c r="S90" s="120"/>
      <c r="T90" s="120" t="e">
        <f>#REF!</f>
        <v>#REF!</v>
      </c>
      <c r="U90" s="120" t="e">
        <f>#REF!</f>
        <v>#REF!</v>
      </c>
      <c r="V90" s="120"/>
      <c r="W90" s="120"/>
      <c r="X90" s="20"/>
      <c r="Y90" s="20"/>
      <c r="Z90" s="20"/>
      <c r="AA90" s="120"/>
    </row>
    <row r="91" spans="1:27" ht="15.75" outlineLevel="1" x14ac:dyDescent="0.25">
      <c r="A91" s="46" t="s">
        <v>23</v>
      </c>
      <c r="B91" s="40" t="s">
        <v>124</v>
      </c>
      <c r="C91" s="124" t="e">
        <f>#REF!</f>
        <v>#REF!</v>
      </c>
      <c r="D91" s="124" t="e">
        <f>#REF!</f>
        <v>#REF!</v>
      </c>
      <c r="E91" s="124" t="e">
        <f>#REF!</f>
        <v>#REF!</v>
      </c>
      <c r="F91" s="124" t="e">
        <f>#REF!</f>
        <v>#REF!</v>
      </c>
      <c r="G91" s="124"/>
      <c r="H91" s="124"/>
      <c r="I91" s="124"/>
      <c r="J91" s="124"/>
      <c r="K91" s="124"/>
      <c r="L91" s="19"/>
      <c r="M91" s="19"/>
      <c r="N91" s="19"/>
      <c r="O91" s="124"/>
      <c r="P91" s="31"/>
      <c r="Q91" s="124"/>
      <c r="R91" s="124"/>
      <c r="S91" s="124"/>
      <c r="T91" s="124" t="e">
        <f>#REF!</f>
        <v>#REF!</v>
      </c>
      <c r="U91" s="124" t="e">
        <f>#REF!</f>
        <v>#REF!</v>
      </c>
      <c r="V91" s="124"/>
      <c r="W91" s="124"/>
      <c r="X91" s="20"/>
      <c r="Y91" s="20"/>
      <c r="Z91" s="20"/>
      <c r="AA91" s="124"/>
    </row>
    <row r="92" spans="1:27" ht="15.75" outlineLevel="1" x14ac:dyDescent="0.25">
      <c r="A92" s="46" t="s">
        <v>23</v>
      </c>
      <c r="B92" s="40" t="s">
        <v>124</v>
      </c>
      <c r="C92" s="120" t="e">
        <f>#REF!</f>
        <v>#REF!</v>
      </c>
      <c r="D92" s="120" t="e">
        <f>#REF!</f>
        <v>#REF!</v>
      </c>
      <c r="E92" s="120" t="e">
        <f>#REF!</f>
        <v>#REF!</v>
      </c>
      <c r="F92" s="120" t="e">
        <f>#REF!</f>
        <v>#REF!</v>
      </c>
      <c r="G92" s="120"/>
      <c r="H92" s="120"/>
      <c r="I92" s="120"/>
      <c r="J92" s="120"/>
      <c r="K92" s="120"/>
      <c r="L92" s="19"/>
      <c r="M92" s="19"/>
      <c r="N92" s="19"/>
      <c r="O92" s="120"/>
      <c r="P92" s="31"/>
      <c r="Q92" s="120"/>
      <c r="R92" s="120"/>
      <c r="S92" s="120"/>
      <c r="T92" s="120" t="e">
        <f>#REF!</f>
        <v>#REF!</v>
      </c>
      <c r="U92" s="120" t="e">
        <f>#REF!</f>
        <v>#REF!</v>
      </c>
      <c r="V92" s="120"/>
      <c r="W92" s="120"/>
      <c r="X92" s="20"/>
      <c r="Y92" s="20"/>
      <c r="Z92" s="20"/>
      <c r="AA92" s="120"/>
    </row>
    <row r="93" spans="1:27" ht="15.75" outlineLevel="1" x14ac:dyDescent="0.25">
      <c r="A93" s="46" t="s">
        <v>23</v>
      </c>
      <c r="B93" s="40" t="s">
        <v>124</v>
      </c>
      <c r="C93" s="120" t="e">
        <f>#REF!</f>
        <v>#REF!</v>
      </c>
      <c r="D93" s="120" t="e">
        <f>#REF!</f>
        <v>#REF!</v>
      </c>
      <c r="E93" s="120" t="e">
        <f>#REF!</f>
        <v>#REF!</v>
      </c>
      <c r="F93" s="120" t="e">
        <f>#REF!</f>
        <v>#REF!</v>
      </c>
      <c r="G93" s="120"/>
      <c r="H93" s="120"/>
      <c r="I93" s="120"/>
      <c r="J93" s="120"/>
      <c r="K93" s="120"/>
      <c r="L93" s="19"/>
      <c r="M93" s="19"/>
      <c r="N93" s="19"/>
      <c r="O93" s="120"/>
      <c r="P93" s="31"/>
      <c r="Q93" s="120"/>
      <c r="R93" s="120"/>
      <c r="S93" s="120"/>
      <c r="T93" s="120" t="e">
        <f>#REF!</f>
        <v>#REF!</v>
      </c>
      <c r="U93" s="120" t="e">
        <f>#REF!</f>
        <v>#REF!</v>
      </c>
      <c r="V93" s="120"/>
      <c r="W93" s="120"/>
      <c r="X93" s="20"/>
      <c r="Y93" s="20"/>
      <c r="Z93" s="20"/>
      <c r="AA93" s="120"/>
    </row>
    <row r="94" spans="1:27" ht="15.75" outlineLevel="1" x14ac:dyDescent="0.25">
      <c r="A94" s="46" t="s">
        <v>23</v>
      </c>
      <c r="B94" s="40" t="s">
        <v>124</v>
      </c>
      <c r="C94" s="124" t="e">
        <f>#REF!</f>
        <v>#REF!</v>
      </c>
      <c r="D94" s="124" t="e">
        <f>#REF!</f>
        <v>#REF!</v>
      </c>
      <c r="E94" s="124" t="e">
        <f>#REF!</f>
        <v>#REF!</v>
      </c>
      <c r="F94" s="124" t="e">
        <f>#REF!</f>
        <v>#REF!</v>
      </c>
      <c r="G94" s="124"/>
      <c r="H94" s="124"/>
      <c r="I94" s="124"/>
      <c r="J94" s="124"/>
      <c r="K94" s="124"/>
      <c r="L94" s="19"/>
      <c r="M94" s="19"/>
      <c r="N94" s="19"/>
      <c r="O94" s="124"/>
      <c r="P94" s="31"/>
      <c r="Q94" s="124"/>
      <c r="R94" s="124"/>
      <c r="S94" s="124"/>
      <c r="T94" s="124" t="e">
        <f>#REF!</f>
        <v>#REF!</v>
      </c>
      <c r="U94" s="124" t="e">
        <f>#REF!</f>
        <v>#REF!</v>
      </c>
      <c r="V94" s="124"/>
      <c r="W94" s="124"/>
      <c r="X94" s="20"/>
      <c r="Y94" s="20"/>
      <c r="Z94" s="20"/>
      <c r="AA94" s="124"/>
    </row>
    <row r="95" spans="1:27" ht="15.75" outlineLevel="1" x14ac:dyDescent="0.25">
      <c r="A95" s="46" t="s">
        <v>23</v>
      </c>
      <c r="B95" s="40" t="s">
        <v>124</v>
      </c>
      <c r="C95" s="124" t="e">
        <f>#REF!</f>
        <v>#REF!</v>
      </c>
      <c r="D95" s="124" t="e">
        <f>#REF!</f>
        <v>#REF!</v>
      </c>
      <c r="E95" s="124" t="e">
        <f>#REF!</f>
        <v>#REF!</v>
      </c>
      <c r="F95" s="124" t="e">
        <f>#REF!</f>
        <v>#REF!</v>
      </c>
      <c r="G95" s="124"/>
      <c r="H95" s="124"/>
      <c r="I95" s="124"/>
      <c r="J95" s="124"/>
      <c r="K95" s="124"/>
      <c r="L95" s="19"/>
      <c r="M95" s="19"/>
      <c r="N95" s="19"/>
      <c r="O95" s="124"/>
      <c r="P95" s="31"/>
      <c r="Q95" s="124"/>
      <c r="R95" s="124"/>
      <c r="S95" s="124"/>
      <c r="T95" s="124" t="e">
        <f>#REF!</f>
        <v>#REF!</v>
      </c>
      <c r="U95" s="124" t="e">
        <f>#REF!</f>
        <v>#REF!</v>
      </c>
      <c r="V95" s="124"/>
      <c r="W95" s="124"/>
      <c r="X95" s="20"/>
      <c r="Y95" s="20"/>
      <c r="Z95" s="20"/>
      <c r="AA95" s="124"/>
    </row>
    <row r="96" spans="1:27" ht="15.75" outlineLevel="1" x14ac:dyDescent="0.25">
      <c r="A96" s="46" t="s">
        <v>23</v>
      </c>
      <c r="B96" s="40" t="s">
        <v>124</v>
      </c>
      <c r="C96" s="120" t="e">
        <f>#REF!</f>
        <v>#REF!</v>
      </c>
      <c r="D96" s="120" t="e">
        <f>#REF!</f>
        <v>#REF!</v>
      </c>
      <c r="E96" s="120" t="e">
        <f>#REF!</f>
        <v>#REF!</v>
      </c>
      <c r="F96" s="120" t="e">
        <f>#REF!</f>
        <v>#REF!</v>
      </c>
      <c r="G96" s="120"/>
      <c r="H96" s="120"/>
      <c r="I96" s="120"/>
      <c r="J96" s="120"/>
      <c r="K96" s="120"/>
      <c r="L96" s="19"/>
      <c r="M96" s="19"/>
      <c r="N96" s="19"/>
      <c r="O96" s="120"/>
      <c r="P96" s="31"/>
      <c r="Q96" s="120"/>
      <c r="R96" s="120"/>
      <c r="S96" s="120"/>
      <c r="T96" s="120" t="e">
        <f>#REF!</f>
        <v>#REF!</v>
      </c>
      <c r="U96" s="120" t="e">
        <f>#REF!</f>
        <v>#REF!</v>
      </c>
      <c r="V96" s="120"/>
      <c r="W96" s="120"/>
      <c r="X96" s="20"/>
      <c r="Y96" s="20"/>
      <c r="Z96" s="20"/>
      <c r="AA96" s="120"/>
    </row>
    <row r="97" spans="1:27" ht="15.75" outlineLevel="1" x14ac:dyDescent="0.25">
      <c r="A97" s="46" t="s">
        <v>23</v>
      </c>
      <c r="B97" s="40" t="s">
        <v>124</v>
      </c>
      <c r="C97" s="124" t="e">
        <f>#REF!</f>
        <v>#REF!</v>
      </c>
      <c r="D97" s="124" t="e">
        <f>#REF!</f>
        <v>#REF!</v>
      </c>
      <c r="E97" s="124" t="e">
        <f>#REF!</f>
        <v>#REF!</v>
      </c>
      <c r="F97" s="124" t="e">
        <f>#REF!</f>
        <v>#REF!</v>
      </c>
      <c r="G97" s="124"/>
      <c r="H97" s="124"/>
      <c r="I97" s="124"/>
      <c r="J97" s="124"/>
      <c r="K97" s="124"/>
      <c r="L97" s="19"/>
      <c r="M97" s="19"/>
      <c r="N97" s="19"/>
      <c r="O97" s="124"/>
      <c r="P97" s="31"/>
      <c r="Q97" s="124"/>
      <c r="R97" s="124"/>
      <c r="S97" s="124"/>
      <c r="T97" s="124" t="e">
        <f>#REF!</f>
        <v>#REF!</v>
      </c>
      <c r="U97" s="124" t="e">
        <f>#REF!</f>
        <v>#REF!</v>
      </c>
      <c r="V97" s="124"/>
      <c r="W97" s="124"/>
      <c r="X97" s="20"/>
      <c r="Y97" s="20"/>
      <c r="Z97" s="20"/>
      <c r="AA97" s="124"/>
    </row>
    <row r="98" spans="1:27" ht="15.75" outlineLevel="1" x14ac:dyDescent="0.25">
      <c r="A98" s="46" t="s">
        <v>23</v>
      </c>
      <c r="B98" s="40" t="s">
        <v>124</v>
      </c>
      <c r="C98" s="120" t="e">
        <f>#REF!</f>
        <v>#REF!</v>
      </c>
      <c r="D98" s="120" t="e">
        <f>#REF!</f>
        <v>#REF!</v>
      </c>
      <c r="E98" s="120" t="e">
        <f>#REF!</f>
        <v>#REF!</v>
      </c>
      <c r="F98" s="120" t="e">
        <f>#REF!</f>
        <v>#REF!</v>
      </c>
      <c r="G98" s="120"/>
      <c r="H98" s="120"/>
      <c r="I98" s="120"/>
      <c r="J98" s="120"/>
      <c r="K98" s="120"/>
      <c r="L98" s="19"/>
      <c r="M98" s="19"/>
      <c r="N98" s="19"/>
      <c r="O98" s="120"/>
      <c r="P98" s="31"/>
      <c r="Q98" s="120"/>
      <c r="R98" s="120"/>
      <c r="S98" s="120"/>
      <c r="T98" s="120" t="e">
        <f>#REF!</f>
        <v>#REF!</v>
      </c>
      <c r="U98" s="120" t="e">
        <f>#REF!</f>
        <v>#REF!</v>
      </c>
      <c r="V98" s="120"/>
      <c r="W98" s="120"/>
      <c r="X98" s="20"/>
      <c r="Y98" s="20"/>
      <c r="Z98" s="20"/>
      <c r="AA98" s="120"/>
    </row>
    <row r="99" spans="1:27" ht="15.75" outlineLevel="1" x14ac:dyDescent="0.25">
      <c r="A99" s="46" t="s">
        <v>23</v>
      </c>
      <c r="B99" s="40" t="s">
        <v>124</v>
      </c>
      <c r="C99" s="120" t="e">
        <f>#REF!</f>
        <v>#REF!</v>
      </c>
      <c r="D99" s="120" t="e">
        <f>#REF!</f>
        <v>#REF!</v>
      </c>
      <c r="E99" s="120" t="e">
        <f>#REF!</f>
        <v>#REF!</v>
      </c>
      <c r="F99" s="120" t="e">
        <f>#REF!</f>
        <v>#REF!</v>
      </c>
      <c r="G99" s="120"/>
      <c r="H99" s="120"/>
      <c r="I99" s="120"/>
      <c r="J99" s="120"/>
      <c r="K99" s="120"/>
      <c r="L99" s="19"/>
      <c r="M99" s="19"/>
      <c r="N99" s="19"/>
      <c r="O99" s="120"/>
      <c r="P99" s="31"/>
      <c r="Q99" s="120"/>
      <c r="R99" s="120"/>
      <c r="S99" s="120"/>
      <c r="T99" s="120" t="e">
        <f>#REF!</f>
        <v>#REF!</v>
      </c>
      <c r="U99" s="120" t="e">
        <f>#REF!</f>
        <v>#REF!</v>
      </c>
      <c r="V99" s="120"/>
      <c r="W99" s="120"/>
      <c r="X99" s="20"/>
      <c r="Y99" s="20"/>
      <c r="Z99" s="20"/>
      <c r="AA99" s="120"/>
    </row>
    <row r="100" spans="1:27" ht="15.75" outlineLevel="1" x14ac:dyDescent="0.25">
      <c r="A100" s="46" t="s">
        <v>23</v>
      </c>
      <c r="B100" s="40" t="s">
        <v>124</v>
      </c>
      <c r="C100" s="120" t="e">
        <f>#REF!</f>
        <v>#REF!</v>
      </c>
      <c r="D100" s="120" t="e">
        <f>#REF!</f>
        <v>#REF!</v>
      </c>
      <c r="E100" s="120" t="e">
        <f>#REF!</f>
        <v>#REF!</v>
      </c>
      <c r="F100" s="120" t="e">
        <f>#REF!</f>
        <v>#REF!</v>
      </c>
      <c r="G100" s="120"/>
      <c r="H100" s="120"/>
      <c r="I100" s="120"/>
      <c r="J100" s="120"/>
      <c r="K100" s="120"/>
      <c r="L100" s="19"/>
      <c r="M100" s="19"/>
      <c r="N100" s="19"/>
      <c r="O100" s="120"/>
      <c r="P100" s="31"/>
      <c r="Q100" s="120"/>
      <c r="R100" s="120"/>
      <c r="S100" s="120"/>
      <c r="T100" s="120" t="e">
        <f>#REF!</f>
        <v>#REF!</v>
      </c>
      <c r="U100" s="120" t="e">
        <f>#REF!</f>
        <v>#REF!</v>
      </c>
      <c r="V100" s="120"/>
      <c r="W100" s="120"/>
      <c r="X100" s="20"/>
      <c r="Y100" s="20"/>
      <c r="Z100" s="20"/>
      <c r="AA100" s="120"/>
    </row>
    <row r="101" spans="1:27" ht="15.75" outlineLevel="1" x14ac:dyDescent="0.25">
      <c r="A101" s="46" t="s">
        <v>23</v>
      </c>
      <c r="B101" s="40" t="s">
        <v>124</v>
      </c>
      <c r="C101" s="120" t="e">
        <f>#REF!</f>
        <v>#REF!</v>
      </c>
      <c r="D101" s="120" t="e">
        <f>#REF!</f>
        <v>#REF!</v>
      </c>
      <c r="E101" s="120" t="e">
        <f>#REF!</f>
        <v>#REF!</v>
      </c>
      <c r="F101" s="120" t="e">
        <f>#REF!</f>
        <v>#REF!</v>
      </c>
      <c r="G101" s="120"/>
      <c r="H101" s="120"/>
      <c r="I101" s="120"/>
      <c r="J101" s="120"/>
      <c r="K101" s="120"/>
      <c r="L101" s="19"/>
      <c r="M101" s="19"/>
      <c r="N101" s="19"/>
      <c r="O101" s="120"/>
      <c r="P101" s="31"/>
      <c r="Q101" s="120"/>
      <c r="R101" s="120"/>
      <c r="S101" s="120"/>
      <c r="T101" s="120" t="e">
        <f>#REF!</f>
        <v>#REF!</v>
      </c>
      <c r="U101" s="120" t="e">
        <f>#REF!</f>
        <v>#REF!</v>
      </c>
      <c r="V101" s="120"/>
      <c r="W101" s="120"/>
      <c r="X101" s="20"/>
      <c r="Y101" s="20"/>
      <c r="Z101" s="20"/>
      <c r="AA101" s="120"/>
    </row>
    <row r="102" spans="1:27" ht="15.75" outlineLevel="1" x14ac:dyDescent="0.25">
      <c r="A102" s="46" t="s">
        <v>23</v>
      </c>
      <c r="B102" s="40" t="s">
        <v>124</v>
      </c>
      <c r="C102" s="124" t="e">
        <f>#REF!</f>
        <v>#REF!</v>
      </c>
      <c r="D102" s="124" t="e">
        <f>#REF!</f>
        <v>#REF!</v>
      </c>
      <c r="E102" s="124" t="e">
        <f>#REF!</f>
        <v>#REF!</v>
      </c>
      <c r="F102" s="124" t="e">
        <f>#REF!</f>
        <v>#REF!</v>
      </c>
      <c r="G102" s="124"/>
      <c r="H102" s="124"/>
      <c r="I102" s="124"/>
      <c r="J102" s="124"/>
      <c r="K102" s="124"/>
      <c r="L102" s="19"/>
      <c r="M102" s="19"/>
      <c r="N102" s="19"/>
      <c r="O102" s="124"/>
      <c r="P102" s="31"/>
      <c r="Q102" s="124"/>
      <c r="R102" s="124"/>
      <c r="S102" s="124"/>
      <c r="T102" s="124" t="e">
        <f>#REF!</f>
        <v>#REF!</v>
      </c>
      <c r="U102" s="124" t="e">
        <f>#REF!</f>
        <v>#REF!</v>
      </c>
      <c r="V102" s="124"/>
      <c r="W102" s="124"/>
      <c r="X102" s="20"/>
      <c r="Y102" s="20"/>
      <c r="Z102" s="20"/>
      <c r="AA102" s="124"/>
    </row>
    <row r="103" spans="1:27" ht="15.75" outlineLevel="1" x14ac:dyDescent="0.25">
      <c r="A103" s="46" t="s">
        <v>23</v>
      </c>
      <c r="B103" s="40" t="s">
        <v>124</v>
      </c>
      <c r="C103" s="124" t="e">
        <f>#REF!</f>
        <v>#REF!</v>
      </c>
      <c r="D103" s="124" t="e">
        <f>#REF!</f>
        <v>#REF!</v>
      </c>
      <c r="E103" s="124" t="e">
        <f>#REF!</f>
        <v>#REF!</v>
      </c>
      <c r="F103" s="124" t="e">
        <f>#REF!</f>
        <v>#REF!</v>
      </c>
      <c r="G103" s="124"/>
      <c r="H103" s="124"/>
      <c r="I103" s="124"/>
      <c r="J103" s="124"/>
      <c r="K103" s="124"/>
      <c r="L103" s="19"/>
      <c r="M103" s="19"/>
      <c r="N103" s="19"/>
      <c r="O103" s="124"/>
      <c r="P103" s="31"/>
      <c r="Q103" s="124"/>
      <c r="R103" s="124"/>
      <c r="S103" s="124"/>
      <c r="T103" s="124" t="e">
        <f>#REF!</f>
        <v>#REF!</v>
      </c>
      <c r="U103" s="124" t="e">
        <f>#REF!</f>
        <v>#REF!</v>
      </c>
      <c r="V103" s="124"/>
      <c r="W103" s="124"/>
      <c r="X103" s="20"/>
      <c r="Y103" s="20"/>
      <c r="Z103" s="20"/>
      <c r="AA103" s="124"/>
    </row>
    <row r="104" spans="1:27" ht="15.75" outlineLevel="1" x14ac:dyDescent="0.25">
      <c r="A104" s="49" t="s">
        <v>22</v>
      </c>
      <c r="B104" s="40" t="e">
        <f>#REF!</f>
        <v>#REF!</v>
      </c>
      <c r="C104" s="22" t="e">
        <f>#REF!</f>
        <v>#REF!</v>
      </c>
      <c r="D104" s="22" t="e">
        <f>#REF!</f>
        <v>#REF!</v>
      </c>
      <c r="E104" s="22" t="e">
        <f>#REF!</f>
        <v>#REF!</v>
      </c>
      <c r="F104" s="22" t="e">
        <f>#REF!</f>
        <v>#REF!</v>
      </c>
      <c r="G104" s="22" t="e">
        <f>#REF!</f>
        <v>#REF!</v>
      </c>
      <c r="H104" s="22" t="e">
        <f>#REF!</f>
        <v>#REF!</v>
      </c>
      <c r="I104" s="22" t="e">
        <f>#REF!</f>
        <v>#REF!</v>
      </c>
      <c r="J104" s="22" t="e">
        <f>#REF!</f>
        <v>#REF!</v>
      </c>
      <c r="K104" s="22" t="e">
        <f>#REF!</f>
        <v>#REF!</v>
      </c>
      <c r="L104" s="22" t="e">
        <f>#REF!</f>
        <v>#REF!</v>
      </c>
      <c r="M104" s="19" t="e">
        <f>#REF!</f>
        <v>#REF!</v>
      </c>
      <c r="N104" s="22" t="e">
        <f>#REF!</f>
        <v>#REF!</v>
      </c>
      <c r="O104" s="22" t="e">
        <f>#REF!</f>
        <v>#REF!</v>
      </c>
      <c r="P104" s="31" t="e">
        <f>#REF!</f>
        <v>#REF!</v>
      </c>
      <c r="Q104" s="22" t="e">
        <f>#REF!</f>
        <v>#REF!</v>
      </c>
      <c r="R104" s="22" t="e">
        <f>#REF!</f>
        <v>#REF!</v>
      </c>
      <c r="S104" s="22" t="e">
        <f>#REF!</f>
        <v>#REF!</v>
      </c>
      <c r="T104" s="22" t="e">
        <f>#REF!</f>
        <v>#REF!</v>
      </c>
      <c r="U104" s="58" t="e">
        <f>#REF!</f>
        <v>#REF!</v>
      </c>
      <c r="V104" s="22" t="e">
        <f>#REF!</f>
        <v>#REF!</v>
      </c>
      <c r="W104" s="22" t="e">
        <f>#REF!</f>
        <v>#REF!</v>
      </c>
      <c r="X104" s="22" t="e">
        <f>#REF!</f>
        <v>#REF!</v>
      </c>
      <c r="Y104" s="22" t="e">
        <f>#REF!</f>
        <v>#REF!</v>
      </c>
      <c r="Z104" s="22" t="e">
        <f>#REF!</f>
        <v>#REF!</v>
      </c>
      <c r="AA104" s="22" t="e">
        <f>#REF!</f>
        <v>#REF!</v>
      </c>
    </row>
    <row r="105" spans="1:27" ht="15.75" outlineLevel="1" x14ac:dyDescent="0.25">
      <c r="A105" s="46" t="s">
        <v>22</v>
      </c>
      <c r="B105" s="40" t="e">
        <f>#REF!</f>
        <v>#REF!</v>
      </c>
      <c r="C105" s="58" t="e">
        <f>#REF!</f>
        <v>#REF!</v>
      </c>
      <c r="D105" s="58" t="e">
        <f>#REF!</f>
        <v>#REF!</v>
      </c>
      <c r="E105" s="58" t="e">
        <f>#REF!</f>
        <v>#REF!</v>
      </c>
      <c r="F105" s="58" t="e">
        <f>#REF!</f>
        <v>#REF!</v>
      </c>
      <c r="G105" s="58" t="e">
        <f>#REF!</f>
        <v>#REF!</v>
      </c>
      <c r="H105" s="58" t="e">
        <f>#REF!</f>
        <v>#REF!</v>
      </c>
      <c r="I105" s="58" t="e">
        <f>#REF!</f>
        <v>#REF!</v>
      </c>
      <c r="J105" s="58" t="e">
        <f>#REF!</f>
        <v>#REF!</v>
      </c>
      <c r="K105" s="58" t="e">
        <f>#REF!</f>
        <v>#REF!</v>
      </c>
      <c r="L105" s="58" t="e">
        <f>#REF!</f>
        <v>#REF!</v>
      </c>
      <c r="M105" s="19" t="e">
        <f>#REF!</f>
        <v>#REF!</v>
      </c>
      <c r="N105" s="58" t="e">
        <f>#REF!</f>
        <v>#REF!</v>
      </c>
      <c r="O105" s="58" t="e">
        <f>#REF!</f>
        <v>#REF!</v>
      </c>
      <c r="P105" s="31" t="e">
        <f>#REF!</f>
        <v>#REF!</v>
      </c>
      <c r="Q105" s="58" t="e">
        <f>#REF!</f>
        <v>#REF!</v>
      </c>
      <c r="R105" s="58" t="e">
        <f>#REF!</f>
        <v>#REF!</v>
      </c>
      <c r="S105" s="58" t="e">
        <f>#REF!</f>
        <v>#REF!</v>
      </c>
      <c r="T105" s="58" t="e">
        <f>#REF!</f>
        <v>#REF!</v>
      </c>
      <c r="U105" s="58" t="e">
        <f>#REF!</f>
        <v>#REF!</v>
      </c>
      <c r="V105" s="58" t="e">
        <f>#REF!</f>
        <v>#REF!</v>
      </c>
      <c r="W105" s="58" t="e">
        <f>#REF!</f>
        <v>#REF!</v>
      </c>
      <c r="X105" s="58" t="e">
        <f>#REF!</f>
        <v>#REF!</v>
      </c>
      <c r="Y105" s="58" t="e">
        <f>#REF!</f>
        <v>#REF!</v>
      </c>
      <c r="Z105" s="58" t="e">
        <f>#REF!</f>
        <v>#REF!</v>
      </c>
      <c r="AA105" s="58" t="e">
        <f>#REF!</f>
        <v>#REF!</v>
      </c>
    </row>
    <row r="106" spans="1:27" ht="15.75" outlineLevel="1" x14ac:dyDescent="0.25">
      <c r="A106" s="48" t="s">
        <v>22</v>
      </c>
      <c r="B106" s="40" t="e">
        <f>#REF!</f>
        <v>#REF!</v>
      </c>
      <c r="C106" s="22" t="e">
        <f>#REF!</f>
        <v>#REF!</v>
      </c>
      <c r="D106" s="22" t="e">
        <f>#REF!</f>
        <v>#REF!</v>
      </c>
      <c r="E106" s="22" t="e">
        <f>#REF!</f>
        <v>#REF!</v>
      </c>
      <c r="F106" s="22" t="e">
        <f>#REF!</f>
        <v>#REF!</v>
      </c>
      <c r="G106" s="22" t="e">
        <f>#REF!</f>
        <v>#REF!</v>
      </c>
      <c r="H106" s="22" t="e">
        <f>#REF!</f>
        <v>#REF!</v>
      </c>
      <c r="I106" s="22" t="e">
        <f>#REF!</f>
        <v>#REF!</v>
      </c>
      <c r="J106" s="22" t="e">
        <f>#REF!</f>
        <v>#REF!</v>
      </c>
      <c r="K106" s="22" t="e">
        <f>#REF!</f>
        <v>#REF!</v>
      </c>
      <c r="L106" s="22" t="e">
        <f>#REF!</f>
        <v>#REF!</v>
      </c>
      <c r="M106" s="19" t="e">
        <f>#REF!</f>
        <v>#REF!</v>
      </c>
      <c r="N106" s="22" t="e">
        <f>#REF!</f>
        <v>#REF!</v>
      </c>
      <c r="O106" s="22" t="e">
        <f>#REF!</f>
        <v>#REF!</v>
      </c>
      <c r="P106" s="31" t="e">
        <f>#REF!</f>
        <v>#REF!</v>
      </c>
      <c r="Q106" s="22" t="e">
        <f>#REF!</f>
        <v>#REF!</v>
      </c>
      <c r="R106" s="22" t="e">
        <f>#REF!</f>
        <v>#REF!</v>
      </c>
      <c r="S106" s="22" t="e">
        <f>#REF!</f>
        <v>#REF!</v>
      </c>
      <c r="T106" s="22" t="e">
        <f>#REF!</f>
        <v>#REF!</v>
      </c>
      <c r="U106" s="58" t="e">
        <f>#REF!</f>
        <v>#REF!</v>
      </c>
      <c r="V106" s="22" t="e">
        <f>#REF!</f>
        <v>#REF!</v>
      </c>
      <c r="W106" s="22" t="e">
        <f>#REF!</f>
        <v>#REF!</v>
      </c>
      <c r="X106" s="22" t="e">
        <f>#REF!</f>
        <v>#REF!</v>
      </c>
      <c r="Y106" s="22" t="e">
        <f>#REF!</f>
        <v>#REF!</v>
      </c>
      <c r="Z106" s="22" t="e">
        <f>#REF!</f>
        <v>#REF!</v>
      </c>
      <c r="AA106" s="22" t="e">
        <f>#REF!</f>
        <v>#REF!</v>
      </c>
    </row>
    <row r="107" spans="1:27" ht="15.75" outlineLevel="1" x14ac:dyDescent="0.25">
      <c r="A107" s="46" t="s">
        <v>22</v>
      </c>
      <c r="B107" s="40" t="e">
        <f>#REF!</f>
        <v>#REF!</v>
      </c>
      <c r="C107" s="58" t="e">
        <f>#REF!</f>
        <v>#REF!</v>
      </c>
      <c r="D107" s="58" t="e">
        <f>#REF!</f>
        <v>#REF!</v>
      </c>
      <c r="E107" s="58" t="e">
        <f>#REF!</f>
        <v>#REF!</v>
      </c>
      <c r="F107" s="58" t="e">
        <f>#REF!</f>
        <v>#REF!</v>
      </c>
      <c r="G107" s="58" t="e">
        <f>#REF!</f>
        <v>#REF!</v>
      </c>
      <c r="H107" s="58" t="e">
        <f>#REF!</f>
        <v>#REF!</v>
      </c>
      <c r="I107" s="58" t="e">
        <f>#REF!</f>
        <v>#REF!</v>
      </c>
      <c r="J107" s="58" t="e">
        <f>#REF!</f>
        <v>#REF!</v>
      </c>
      <c r="K107" s="58" t="e">
        <f>#REF!</f>
        <v>#REF!</v>
      </c>
      <c r="L107" s="58" t="e">
        <f>#REF!</f>
        <v>#REF!</v>
      </c>
      <c r="M107" s="19" t="e">
        <f>#REF!</f>
        <v>#REF!</v>
      </c>
      <c r="N107" s="58" t="e">
        <f>#REF!</f>
        <v>#REF!</v>
      </c>
      <c r="O107" s="58" t="e">
        <f>#REF!</f>
        <v>#REF!</v>
      </c>
      <c r="P107" s="31" t="e">
        <f>#REF!</f>
        <v>#REF!</v>
      </c>
      <c r="Q107" s="58" t="e">
        <f>#REF!</f>
        <v>#REF!</v>
      </c>
      <c r="R107" s="58" t="e">
        <f>#REF!</f>
        <v>#REF!</v>
      </c>
      <c r="S107" s="58" t="e">
        <f>#REF!</f>
        <v>#REF!</v>
      </c>
      <c r="T107" s="58" t="e">
        <f>#REF!</f>
        <v>#REF!</v>
      </c>
      <c r="U107" s="58" t="e">
        <f>#REF!</f>
        <v>#REF!</v>
      </c>
      <c r="V107" s="58" t="e">
        <f>#REF!</f>
        <v>#REF!</v>
      </c>
      <c r="W107" s="58" t="e">
        <f>#REF!</f>
        <v>#REF!</v>
      </c>
      <c r="X107" s="58" t="e">
        <f>#REF!</f>
        <v>#REF!</v>
      </c>
      <c r="Y107" s="58" t="e">
        <f>#REF!</f>
        <v>#REF!</v>
      </c>
      <c r="Z107" s="58" t="e">
        <f>#REF!</f>
        <v>#REF!</v>
      </c>
      <c r="AA107" s="58" t="e">
        <f>#REF!</f>
        <v>#REF!</v>
      </c>
    </row>
    <row r="108" spans="1:27" ht="15.75" outlineLevel="1" x14ac:dyDescent="0.25">
      <c r="A108" s="46" t="s">
        <v>22</v>
      </c>
      <c r="B108" s="40" t="e">
        <f>#REF!</f>
        <v>#REF!</v>
      </c>
      <c r="C108" s="22" t="e">
        <f>#REF!</f>
        <v>#REF!</v>
      </c>
      <c r="D108" s="22" t="e">
        <f>#REF!</f>
        <v>#REF!</v>
      </c>
      <c r="E108" s="22" t="e">
        <f>#REF!</f>
        <v>#REF!</v>
      </c>
      <c r="F108" s="22" t="e">
        <f>#REF!</f>
        <v>#REF!</v>
      </c>
      <c r="G108" s="22" t="e">
        <f>#REF!</f>
        <v>#REF!</v>
      </c>
      <c r="H108" s="22" t="e">
        <f>#REF!</f>
        <v>#REF!</v>
      </c>
      <c r="I108" s="22" t="e">
        <f>#REF!</f>
        <v>#REF!</v>
      </c>
      <c r="J108" s="22" t="e">
        <f>#REF!</f>
        <v>#REF!</v>
      </c>
      <c r="K108" s="22" t="e">
        <f>#REF!</f>
        <v>#REF!</v>
      </c>
      <c r="L108" s="22" t="e">
        <f>#REF!</f>
        <v>#REF!</v>
      </c>
      <c r="M108" s="19" t="e">
        <f>#REF!</f>
        <v>#REF!</v>
      </c>
      <c r="N108" s="22" t="e">
        <f>#REF!</f>
        <v>#REF!</v>
      </c>
      <c r="O108" s="22" t="e">
        <f>#REF!</f>
        <v>#REF!</v>
      </c>
      <c r="P108" s="31" t="e">
        <f>#REF!</f>
        <v>#REF!</v>
      </c>
      <c r="Q108" s="22" t="e">
        <f>#REF!</f>
        <v>#REF!</v>
      </c>
      <c r="R108" s="22" t="e">
        <f>#REF!</f>
        <v>#REF!</v>
      </c>
      <c r="S108" s="22" t="e">
        <f>#REF!</f>
        <v>#REF!</v>
      </c>
      <c r="T108" s="22" t="e">
        <f>#REF!</f>
        <v>#REF!</v>
      </c>
      <c r="U108" s="58" t="e">
        <f>#REF!</f>
        <v>#REF!</v>
      </c>
      <c r="V108" s="22" t="e">
        <f>#REF!</f>
        <v>#REF!</v>
      </c>
      <c r="W108" s="22" t="e">
        <f>#REF!</f>
        <v>#REF!</v>
      </c>
      <c r="X108" s="22" t="e">
        <f>#REF!</f>
        <v>#REF!</v>
      </c>
      <c r="Y108" s="22" t="e">
        <f>#REF!</f>
        <v>#REF!</v>
      </c>
      <c r="Z108" s="22" t="e">
        <f>#REF!</f>
        <v>#REF!</v>
      </c>
      <c r="AA108" s="22" t="e">
        <f>#REF!</f>
        <v>#REF!</v>
      </c>
    </row>
    <row r="109" spans="1:27" ht="15.75" outlineLevel="1" x14ac:dyDescent="0.25">
      <c r="A109" s="47" t="s">
        <v>22</v>
      </c>
      <c r="B109" s="60" t="e">
        <f>#REF!</f>
        <v>#REF!</v>
      </c>
      <c r="C109" s="58" t="e">
        <f>#REF!</f>
        <v>#REF!</v>
      </c>
      <c r="D109" s="58" t="e">
        <f>#REF!</f>
        <v>#REF!</v>
      </c>
      <c r="E109" s="58" t="e">
        <f>#REF!</f>
        <v>#REF!</v>
      </c>
      <c r="F109" s="58" t="e">
        <f>#REF!</f>
        <v>#REF!</v>
      </c>
      <c r="G109" s="58" t="e">
        <f>#REF!</f>
        <v>#REF!</v>
      </c>
      <c r="H109" s="58" t="e">
        <f>#REF!</f>
        <v>#REF!</v>
      </c>
      <c r="I109" s="58" t="e">
        <f>#REF!</f>
        <v>#REF!</v>
      </c>
      <c r="J109" s="58" t="e">
        <f>#REF!</f>
        <v>#REF!</v>
      </c>
      <c r="K109" s="58" t="e">
        <f>#REF!</f>
        <v>#REF!</v>
      </c>
      <c r="L109" s="58" t="e">
        <f>#REF!</f>
        <v>#REF!</v>
      </c>
      <c r="M109" s="19" t="e">
        <f>#REF!</f>
        <v>#REF!</v>
      </c>
      <c r="N109" s="58" t="e">
        <f>#REF!</f>
        <v>#REF!</v>
      </c>
      <c r="O109" s="58" t="e">
        <f>#REF!</f>
        <v>#REF!</v>
      </c>
      <c r="P109" s="31" t="e">
        <f>#REF!</f>
        <v>#REF!</v>
      </c>
      <c r="Q109" s="58" t="e">
        <f>#REF!</f>
        <v>#REF!</v>
      </c>
      <c r="R109" s="58" t="e">
        <f>#REF!</f>
        <v>#REF!</v>
      </c>
      <c r="S109" s="58" t="e">
        <f>#REF!</f>
        <v>#REF!</v>
      </c>
      <c r="T109" s="58" t="e">
        <f>#REF!</f>
        <v>#REF!</v>
      </c>
      <c r="U109" s="58" t="e">
        <f>#REF!</f>
        <v>#REF!</v>
      </c>
      <c r="V109" s="58" t="e">
        <f>#REF!</f>
        <v>#REF!</v>
      </c>
      <c r="W109" s="58" t="e">
        <f>#REF!</f>
        <v>#REF!</v>
      </c>
      <c r="X109" s="58" t="e">
        <f>#REF!</f>
        <v>#REF!</v>
      </c>
      <c r="Y109" s="58" t="e">
        <f>#REF!</f>
        <v>#REF!</v>
      </c>
      <c r="Z109" s="58" t="e">
        <f>#REF!</f>
        <v>#REF!</v>
      </c>
      <c r="AA109" s="58" t="e">
        <f>#REF!</f>
        <v>#REF!</v>
      </c>
    </row>
    <row r="110" spans="1:27" ht="15.75" outlineLevel="1" x14ac:dyDescent="0.25">
      <c r="A110" s="46" t="s">
        <v>101</v>
      </c>
      <c r="B110" s="40" t="s">
        <v>88</v>
      </c>
      <c r="C110" s="96">
        <v>1035637</v>
      </c>
      <c r="D110" s="96" t="s">
        <v>89</v>
      </c>
      <c r="E110" s="96" t="s">
        <v>92</v>
      </c>
      <c r="F110" s="96">
        <v>1035637</v>
      </c>
      <c r="G110" s="96"/>
      <c r="H110" s="96"/>
      <c r="I110" s="96"/>
      <c r="J110" s="96"/>
      <c r="K110" s="96"/>
      <c r="L110" s="19">
        <v>43790</v>
      </c>
      <c r="M110" s="19"/>
      <c r="N110" s="19">
        <v>43972</v>
      </c>
      <c r="O110" s="19">
        <v>43912</v>
      </c>
      <c r="P110" s="31"/>
      <c r="Q110" s="96"/>
      <c r="R110" s="96"/>
      <c r="S110" s="96"/>
      <c r="T110" s="96"/>
      <c r="U110" s="96" t="e">
        <f>#REF!</f>
        <v>#REF!</v>
      </c>
      <c r="V110" s="96"/>
      <c r="W110" s="96"/>
      <c r="X110" s="96"/>
      <c r="Y110" s="96"/>
      <c r="Z110" s="96"/>
      <c r="AA110" s="96"/>
    </row>
    <row r="111" spans="1:27" ht="15.75" outlineLevel="1" x14ac:dyDescent="0.25">
      <c r="A111" s="46" t="s">
        <v>101</v>
      </c>
      <c r="B111" s="40" t="s">
        <v>88</v>
      </c>
      <c r="C111" s="96">
        <v>1035638</v>
      </c>
      <c r="D111" s="96" t="s">
        <v>89</v>
      </c>
      <c r="E111" s="96" t="s">
        <v>92</v>
      </c>
      <c r="F111" s="96">
        <v>1035638</v>
      </c>
      <c r="G111" s="96"/>
      <c r="H111" s="96"/>
      <c r="I111" s="96"/>
      <c r="J111" s="96"/>
      <c r="K111" s="96"/>
      <c r="L111" s="19">
        <v>43790</v>
      </c>
      <c r="M111" s="19"/>
      <c r="N111" s="19">
        <v>43972</v>
      </c>
      <c r="O111" s="19">
        <v>43912</v>
      </c>
      <c r="P111" s="31"/>
      <c r="Q111" s="96"/>
      <c r="R111" s="96"/>
      <c r="S111" s="96"/>
      <c r="T111" s="96"/>
      <c r="U111" s="96" t="e">
        <f>#REF!</f>
        <v>#REF!</v>
      </c>
      <c r="V111" s="96"/>
      <c r="W111" s="96"/>
      <c r="X111" s="96"/>
      <c r="Y111" s="96"/>
      <c r="Z111" s="96"/>
      <c r="AA111" s="96"/>
    </row>
    <row r="112" spans="1:27" ht="15.75" outlineLevel="1" x14ac:dyDescent="0.25">
      <c r="A112" s="46" t="s">
        <v>101</v>
      </c>
      <c r="B112" s="40" t="s">
        <v>88</v>
      </c>
      <c r="C112" s="96">
        <v>1035639</v>
      </c>
      <c r="D112" s="96" t="s">
        <v>89</v>
      </c>
      <c r="E112" s="96" t="s">
        <v>92</v>
      </c>
      <c r="F112" s="96">
        <v>1035639</v>
      </c>
      <c r="G112" s="96"/>
      <c r="H112" s="96"/>
      <c r="I112" s="96"/>
      <c r="J112" s="96"/>
      <c r="K112" s="96"/>
      <c r="L112" s="19">
        <v>43790</v>
      </c>
      <c r="M112" s="19"/>
      <c r="N112" s="19">
        <v>43972</v>
      </c>
      <c r="O112" s="19">
        <v>43912</v>
      </c>
      <c r="P112" s="31"/>
      <c r="Q112" s="96"/>
      <c r="R112" s="96"/>
      <c r="S112" s="96"/>
      <c r="T112" s="96"/>
      <c r="U112" s="96" t="e">
        <f>#REF!</f>
        <v>#REF!</v>
      </c>
      <c r="V112" s="96"/>
      <c r="W112" s="96"/>
      <c r="X112" s="96"/>
      <c r="Y112" s="96"/>
      <c r="Z112" s="96"/>
      <c r="AA112" s="96"/>
    </row>
    <row r="113" spans="1:27" ht="15.75" outlineLevel="1" x14ac:dyDescent="0.25">
      <c r="A113" s="46" t="s">
        <v>101</v>
      </c>
      <c r="B113" s="40" t="s">
        <v>88</v>
      </c>
      <c r="C113" s="96">
        <v>1035640</v>
      </c>
      <c r="D113" s="96" t="s">
        <v>89</v>
      </c>
      <c r="E113" s="96" t="s">
        <v>92</v>
      </c>
      <c r="F113" s="96">
        <v>1035640</v>
      </c>
      <c r="G113" s="96"/>
      <c r="H113" s="96"/>
      <c r="I113" s="96"/>
      <c r="J113" s="96"/>
      <c r="K113" s="96"/>
      <c r="L113" s="19">
        <v>43790</v>
      </c>
      <c r="M113" s="19"/>
      <c r="N113" s="19">
        <v>43972</v>
      </c>
      <c r="O113" s="19">
        <v>43912</v>
      </c>
      <c r="P113" s="31"/>
      <c r="Q113" s="96"/>
      <c r="R113" s="96"/>
      <c r="S113" s="96"/>
      <c r="T113" s="96"/>
      <c r="U113" s="96" t="e">
        <f>#REF!</f>
        <v>#REF!</v>
      </c>
      <c r="V113" s="96"/>
      <c r="W113" s="96"/>
      <c r="X113" s="96"/>
      <c r="Y113" s="96"/>
      <c r="Z113" s="96"/>
      <c r="AA113" s="96"/>
    </row>
    <row r="114" spans="1:27" ht="15.75" outlineLevel="1" x14ac:dyDescent="0.25">
      <c r="A114" s="46" t="s">
        <v>101</v>
      </c>
      <c r="B114" s="40" t="s">
        <v>88</v>
      </c>
      <c r="C114" s="96">
        <v>1054014</v>
      </c>
      <c r="D114" s="96" t="s">
        <v>89</v>
      </c>
      <c r="E114" s="96" t="s">
        <v>92</v>
      </c>
      <c r="F114" s="96">
        <v>1054014</v>
      </c>
      <c r="G114" s="96"/>
      <c r="H114" s="96"/>
      <c r="I114" s="96"/>
      <c r="J114" s="96"/>
      <c r="K114" s="96"/>
      <c r="L114" s="19">
        <v>43790</v>
      </c>
      <c r="M114" s="19"/>
      <c r="N114" s="19">
        <v>43972</v>
      </c>
      <c r="O114" s="96"/>
      <c r="P114" s="31"/>
      <c r="Q114" s="96"/>
      <c r="R114" s="96"/>
      <c r="S114" s="96"/>
      <c r="T114" s="96"/>
      <c r="U114" s="96" t="e">
        <f>#REF!</f>
        <v>#REF!</v>
      </c>
      <c r="V114" s="96"/>
      <c r="W114" s="96"/>
      <c r="X114" s="96"/>
      <c r="Y114" s="96"/>
      <c r="Z114" s="96"/>
      <c r="AA114" s="96"/>
    </row>
    <row r="115" spans="1:27" ht="15.75" outlineLevel="1" x14ac:dyDescent="0.25">
      <c r="A115" s="97" t="s">
        <v>101</v>
      </c>
      <c r="B115" s="40" t="s">
        <v>88</v>
      </c>
      <c r="C115" s="96">
        <v>1054015</v>
      </c>
      <c r="D115" s="96" t="s">
        <v>89</v>
      </c>
      <c r="E115" s="96" t="s">
        <v>92</v>
      </c>
      <c r="F115" s="96">
        <v>1054015</v>
      </c>
      <c r="G115" s="96"/>
      <c r="H115" s="96"/>
      <c r="I115" s="96"/>
      <c r="J115" s="96"/>
      <c r="K115" s="96"/>
      <c r="L115" s="19">
        <v>43790</v>
      </c>
      <c r="M115" s="19"/>
      <c r="N115" s="19">
        <v>43972</v>
      </c>
      <c r="O115" s="96"/>
      <c r="P115" s="31"/>
      <c r="Q115" s="96"/>
      <c r="R115" s="96"/>
      <c r="S115" s="96"/>
      <c r="T115" s="96"/>
      <c r="U115" s="96" t="e">
        <f>#REF!</f>
        <v>#REF!</v>
      </c>
      <c r="V115" s="96"/>
      <c r="W115" s="96"/>
      <c r="X115" s="96"/>
      <c r="Y115" s="96"/>
      <c r="Z115" s="96"/>
      <c r="AA115" s="96"/>
    </row>
    <row r="116" spans="1:27" ht="15.75" outlineLevel="1" x14ac:dyDescent="0.25">
      <c r="A116" s="46" t="s">
        <v>101</v>
      </c>
      <c r="B116" s="40" t="s">
        <v>88</v>
      </c>
      <c r="C116" s="96">
        <v>1054016</v>
      </c>
      <c r="D116" s="96" t="s">
        <v>90</v>
      </c>
      <c r="E116" s="96" t="s">
        <v>93</v>
      </c>
      <c r="F116" s="96">
        <v>1054016</v>
      </c>
      <c r="G116" s="96"/>
      <c r="H116" s="96"/>
      <c r="I116" s="96"/>
      <c r="J116" s="96"/>
      <c r="K116" s="96"/>
      <c r="L116" s="19">
        <v>43790</v>
      </c>
      <c r="M116" s="19"/>
      <c r="N116" s="19">
        <v>43972</v>
      </c>
      <c r="O116" s="96"/>
      <c r="P116" s="31"/>
      <c r="Q116" s="96"/>
      <c r="R116" s="96"/>
      <c r="S116" s="96"/>
      <c r="T116" s="96"/>
      <c r="U116" s="96" t="e">
        <f>#REF!</f>
        <v>#REF!</v>
      </c>
      <c r="V116" s="96"/>
      <c r="W116" s="96"/>
      <c r="X116" s="96"/>
      <c r="Y116" s="96"/>
      <c r="Z116" s="96"/>
      <c r="AA116" s="96"/>
    </row>
    <row r="117" spans="1:27" ht="15.75" outlineLevel="1" x14ac:dyDescent="0.25">
      <c r="A117" s="46" t="s">
        <v>101</v>
      </c>
      <c r="B117" s="40" t="s">
        <v>88</v>
      </c>
      <c r="C117" s="96">
        <v>1035644</v>
      </c>
      <c r="D117" s="96" t="s">
        <v>90</v>
      </c>
      <c r="E117" s="96" t="s">
        <v>93</v>
      </c>
      <c r="F117" s="96">
        <v>1035644</v>
      </c>
      <c r="G117" s="96"/>
      <c r="H117" s="96"/>
      <c r="I117" s="96"/>
      <c r="J117" s="96"/>
      <c r="K117" s="96"/>
      <c r="L117" s="19">
        <v>43790</v>
      </c>
      <c r="M117" s="19"/>
      <c r="N117" s="19">
        <v>43972</v>
      </c>
      <c r="O117" s="19">
        <v>43912</v>
      </c>
      <c r="P117" s="31"/>
      <c r="Q117" s="96"/>
      <c r="R117" s="96"/>
      <c r="S117" s="96"/>
      <c r="T117" s="96"/>
      <c r="U117" s="96" t="e">
        <f>#REF!</f>
        <v>#REF!</v>
      </c>
      <c r="V117" s="96"/>
      <c r="W117" s="96"/>
      <c r="X117" s="96"/>
      <c r="Y117" s="96"/>
      <c r="Z117" s="96"/>
      <c r="AA117" s="96"/>
    </row>
    <row r="118" spans="1:27" ht="15.75" outlineLevel="1" x14ac:dyDescent="0.25">
      <c r="A118" s="46" t="s">
        <v>101</v>
      </c>
      <c r="B118" s="40" t="s">
        <v>88</v>
      </c>
      <c r="C118" s="96">
        <v>1035643</v>
      </c>
      <c r="D118" s="96" t="s">
        <v>90</v>
      </c>
      <c r="E118" s="96" t="s">
        <v>93</v>
      </c>
      <c r="F118" s="96">
        <v>1035643</v>
      </c>
      <c r="G118" s="96"/>
      <c r="H118" s="96"/>
      <c r="I118" s="96"/>
      <c r="J118" s="96"/>
      <c r="K118" s="96"/>
      <c r="L118" s="19">
        <v>43790</v>
      </c>
      <c r="M118" s="19"/>
      <c r="N118" s="19">
        <v>43972</v>
      </c>
      <c r="O118" s="19">
        <v>43912</v>
      </c>
      <c r="P118" s="31"/>
      <c r="Q118" s="96"/>
      <c r="R118" s="96"/>
      <c r="S118" s="96"/>
      <c r="T118" s="96"/>
      <c r="U118" s="96" t="e">
        <f>#REF!</f>
        <v>#REF!</v>
      </c>
      <c r="V118" s="96"/>
      <c r="W118" s="96"/>
      <c r="X118" s="96"/>
      <c r="Y118" s="96"/>
      <c r="Z118" s="96"/>
      <c r="AA118" s="96"/>
    </row>
    <row r="119" spans="1:27" ht="15.75" outlineLevel="1" x14ac:dyDescent="0.25">
      <c r="A119" s="46" t="s">
        <v>101</v>
      </c>
      <c r="B119" s="40" t="s">
        <v>88</v>
      </c>
      <c r="C119" s="96">
        <v>1054048</v>
      </c>
      <c r="D119" s="96" t="s">
        <v>91</v>
      </c>
      <c r="E119" s="96" t="s">
        <v>94</v>
      </c>
      <c r="F119" s="96">
        <v>1054048</v>
      </c>
      <c r="G119" s="96"/>
      <c r="H119" s="96"/>
      <c r="I119" s="96"/>
      <c r="J119" s="96"/>
      <c r="K119" s="96"/>
      <c r="L119" s="19">
        <v>43790</v>
      </c>
      <c r="M119" s="19"/>
      <c r="N119" s="19">
        <v>43972</v>
      </c>
      <c r="O119" s="19"/>
      <c r="P119" s="31"/>
      <c r="Q119" s="96"/>
      <c r="R119" s="96"/>
      <c r="S119" s="96"/>
      <c r="T119" s="96"/>
      <c r="U119" s="96" t="e">
        <f>#REF!</f>
        <v>#REF!</v>
      </c>
      <c r="V119" s="96"/>
      <c r="W119" s="96"/>
      <c r="X119" s="96"/>
      <c r="Y119" s="96"/>
      <c r="Z119" s="96"/>
      <c r="AA119" s="96"/>
    </row>
    <row r="120" spans="1:27" ht="15.75" outlineLevel="1" x14ac:dyDescent="0.25">
      <c r="A120" s="46" t="s">
        <v>101</v>
      </c>
      <c r="B120" s="40" t="s">
        <v>88</v>
      </c>
      <c r="C120" s="96">
        <v>1035645</v>
      </c>
      <c r="D120" s="96" t="s">
        <v>91</v>
      </c>
      <c r="E120" s="96" t="s">
        <v>94</v>
      </c>
      <c r="F120" s="96">
        <v>1035645</v>
      </c>
      <c r="G120" s="96"/>
      <c r="H120" s="96"/>
      <c r="I120" s="96"/>
      <c r="J120" s="96"/>
      <c r="K120" s="96"/>
      <c r="L120" s="19">
        <v>43790</v>
      </c>
      <c r="M120" s="19"/>
      <c r="N120" s="19">
        <v>43972</v>
      </c>
      <c r="O120" s="19">
        <v>43912</v>
      </c>
      <c r="P120" s="31"/>
      <c r="Q120" s="96"/>
      <c r="R120" s="96"/>
      <c r="S120" s="96"/>
      <c r="T120" s="96"/>
      <c r="U120" s="96" t="e">
        <f>#REF!</f>
        <v>#REF!</v>
      </c>
      <c r="V120" s="96"/>
      <c r="W120" s="96"/>
      <c r="X120" s="96"/>
      <c r="Y120" s="96"/>
      <c r="Z120" s="96"/>
      <c r="AA120" s="96"/>
    </row>
    <row r="121" spans="1:27" ht="15.75" outlineLevel="1" x14ac:dyDescent="0.25">
      <c r="A121" s="46" t="s">
        <v>101</v>
      </c>
      <c r="B121" s="40" t="s">
        <v>88</v>
      </c>
      <c r="C121" s="96">
        <v>1035646</v>
      </c>
      <c r="D121" s="96" t="s">
        <v>91</v>
      </c>
      <c r="E121" s="96" t="s">
        <v>94</v>
      </c>
      <c r="F121" s="96">
        <v>1035646</v>
      </c>
      <c r="G121" s="96"/>
      <c r="H121" s="96"/>
      <c r="I121" s="96"/>
      <c r="J121" s="96"/>
      <c r="K121" s="96"/>
      <c r="L121" s="19">
        <v>43790</v>
      </c>
      <c r="M121" s="19"/>
      <c r="N121" s="19">
        <v>43972</v>
      </c>
      <c r="O121" s="19">
        <v>43912</v>
      </c>
      <c r="P121" s="31"/>
      <c r="Q121" s="96"/>
      <c r="R121" s="96"/>
      <c r="S121" s="96"/>
      <c r="T121" s="96"/>
      <c r="U121" s="96" t="e">
        <f>#REF!</f>
        <v>#REF!</v>
      </c>
      <c r="V121" s="96"/>
      <c r="W121" s="96"/>
      <c r="X121" s="96"/>
      <c r="Y121" s="96"/>
      <c r="Z121" s="96"/>
      <c r="AA121" s="96"/>
    </row>
    <row r="122" spans="1:27" ht="15.75" outlineLevel="1" x14ac:dyDescent="0.25">
      <c r="A122" s="49" t="s">
        <v>98</v>
      </c>
      <c r="B122" s="61" t="e">
        <f>#REF!</f>
        <v>#REF!</v>
      </c>
      <c r="C122" s="22" t="e">
        <f>#REF!</f>
        <v>#REF!</v>
      </c>
      <c r="D122" s="22" t="e">
        <f>#REF!</f>
        <v>#REF!</v>
      </c>
      <c r="E122" s="22" t="e">
        <f>#REF!</f>
        <v>#REF!</v>
      </c>
      <c r="F122" s="22" t="e">
        <f>#REF!</f>
        <v>#REF!</v>
      </c>
      <c r="G122" s="22" t="e">
        <f>#REF!</f>
        <v>#REF!</v>
      </c>
      <c r="H122" s="22" t="e">
        <f>#REF!</f>
        <v>#REF!</v>
      </c>
      <c r="I122" s="22" t="e">
        <f>#REF!</f>
        <v>#REF!</v>
      </c>
      <c r="J122" s="22" t="e">
        <f>#REF!</f>
        <v>#REF!</v>
      </c>
      <c r="K122" s="22" t="e">
        <f>#REF!</f>
        <v>#REF!</v>
      </c>
      <c r="L122" s="22" t="e">
        <f>#REF!</f>
        <v>#REF!</v>
      </c>
      <c r="M122" s="19" t="e">
        <f>#REF!</f>
        <v>#REF!</v>
      </c>
      <c r="N122" s="22" t="e">
        <f>#REF!</f>
        <v>#REF!</v>
      </c>
      <c r="O122" s="22" t="e">
        <f>#REF!</f>
        <v>#REF!</v>
      </c>
      <c r="P122" s="31" t="e">
        <f>#REF!</f>
        <v>#REF!</v>
      </c>
      <c r="Q122" s="22" t="e">
        <f>#REF!</f>
        <v>#REF!</v>
      </c>
      <c r="R122" s="22" t="e">
        <f>#REF!</f>
        <v>#REF!</v>
      </c>
      <c r="S122" s="22" t="e">
        <f>#REF!</f>
        <v>#REF!</v>
      </c>
      <c r="T122" s="22" t="e">
        <f>#REF!</f>
        <v>#REF!</v>
      </c>
      <c r="U122" s="58" t="e">
        <f>#REF!</f>
        <v>#REF!</v>
      </c>
      <c r="V122" s="22" t="e">
        <f>#REF!</f>
        <v>#REF!</v>
      </c>
      <c r="W122" s="22" t="e">
        <f>#REF!</f>
        <v>#REF!</v>
      </c>
      <c r="X122" s="22" t="e">
        <f>#REF!</f>
        <v>#REF!</v>
      </c>
      <c r="Y122" s="22" t="e">
        <f>#REF!</f>
        <v>#REF!</v>
      </c>
      <c r="Z122" s="22" t="e">
        <f>#REF!</f>
        <v>#REF!</v>
      </c>
      <c r="AA122" s="58" t="e">
        <f>#REF!</f>
        <v>#REF!</v>
      </c>
    </row>
    <row r="123" spans="1:27" ht="15.75" outlineLevel="1" x14ac:dyDescent="0.25">
      <c r="A123" s="46" t="s">
        <v>98</v>
      </c>
      <c r="B123" s="61" t="e">
        <f>#REF!</f>
        <v>#REF!</v>
      </c>
      <c r="C123" s="58" t="e">
        <f>#REF!</f>
        <v>#REF!</v>
      </c>
      <c r="D123" s="58" t="e">
        <f>#REF!</f>
        <v>#REF!</v>
      </c>
      <c r="E123" s="58" t="e">
        <f>#REF!</f>
        <v>#REF!</v>
      </c>
      <c r="F123" s="58" t="e">
        <f>#REF!</f>
        <v>#REF!</v>
      </c>
      <c r="G123" s="58" t="e">
        <f>#REF!</f>
        <v>#REF!</v>
      </c>
      <c r="H123" s="58" t="e">
        <f>#REF!</f>
        <v>#REF!</v>
      </c>
      <c r="I123" s="58" t="e">
        <f>#REF!</f>
        <v>#REF!</v>
      </c>
      <c r="J123" s="58" t="e">
        <f>#REF!</f>
        <v>#REF!</v>
      </c>
      <c r="K123" s="58" t="e">
        <f>#REF!</f>
        <v>#REF!</v>
      </c>
      <c r="L123" s="58" t="e">
        <f>#REF!</f>
        <v>#REF!</v>
      </c>
      <c r="M123" s="19" t="e">
        <f>#REF!</f>
        <v>#REF!</v>
      </c>
      <c r="N123" s="58" t="e">
        <f>#REF!</f>
        <v>#REF!</v>
      </c>
      <c r="O123" s="58" t="e">
        <f>#REF!</f>
        <v>#REF!</v>
      </c>
      <c r="P123" s="31" t="e">
        <f>#REF!</f>
        <v>#REF!</v>
      </c>
      <c r="Q123" s="58" t="e">
        <f>#REF!</f>
        <v>#REF!</v>
      </c>
      <c r="R123" s="58" t="e">
        <f>#REF!</f>
        <v>#REF!</v>
      </c>
      <c r="S123" s="58" t="e">
        <f>#REF!</f>
        <v>#REF!</v>
      </c>
      <c r="T123" s="58" t="e">
        <f>#REF!</f>
        <v>#REF!</v>
      </c>
      <c r="U123" s="58" t="e">
        <f>#REF!</f>
        <v>#REF!</v>
      </c>
      <c r="V123" s="58" t="e">
        <f>#REF!</f>
        <v>#REF!</v>
      </c>
      <c r="W123" s="58" t="e">
        <f>#REF!</f>
        <v>#REF!</v>
      </c>
      <c r="X123" s="58" t="e">
        <f>#REF!</f>
        <v>#REF!</v>
      </c>
      <c r="Y123" s="58" t="e">
        <f>#REF!</f>
        <v>#REF!</v>
      </c>
      <c r="Z123" s="58" t="e">
        <f>#REF!</f>
        <v>#REF!</v>
      </c>
      <c r="AA123" s="58" t="e">
        <f>#REF!</f>
        <v>#REF!</v>
      </c>
    </row>
    <row r="124" spans="1:27" ht="15.75" outlineLevel="1" x14ac:dyDescent="0.25">
      <c r="A124" s="46" t="s">
        <v>98</v>
      </c>
      <c r="B124" s="61" t="e">
        <f>#REF!</f>
        <v>#REF!</v>
      </c>
      <c r="C124" s="92">
        <v>1057928</v>
      </c>
      <c r="D124" s="92" t="e">
        <f>#REF!</f>
        <v>#REF!</v>
      </c>
      <c r="E124" s="92" t="e">
        <f>#REF!</f>
        <v>#REF!</v>
      </c>
      <c r="F124" s="92">
        <v>1057928</v>
      </c>
      <c r="G124" s="92" t="e">
        <f>#REF!</f>
        <v>#REF!</v>
      </c>
      <c r="H124" s="92" t="e">
        <f>#REF!</f>
        <v>#REF!</v>
      </c>
      <c r="I124" s="92" t="e">
        <f>#REF!</f>
        <v>#REF!</v>
      </c>
      <c r="J124" s="92" t="e">
        <f>#REF!</f>
        <v>#REF!</v>
      </c>
      <c r="K124" s="92" t="e">
        <f>#REF!</f>
        <v>#REF!</v>
      </c>
      <c r="L124" s="92" t="e">
        <f>#REF!</f>
        <v>#REF!</v>
      </c>
      <c r="M124" s="19" t="e">
        <f>#REF!</f>
        <v>#REF!</v>
      </c>
      <c r="N124" s="92" t="e">
        <f>#REF!</f>
        <v>#REF!</v>
      </c>
      <c r="O124" s="92" t="e">
        <f>#REF!</f>
        <v>#REF!</v>
      </c>
      <c r="P124" s="31" t="e">
        <f>#REF!</f>
        <v>#REF!</v>
      </c>
      <c r="Q124" s="92" t="e">
        <f>#REF!</f>
        <v>#REF!</v>
      </c>
      <c r="R124" s="92" t="e">
        <f>#REF!</f>
        <v>#REF!</v>
      </c>
      <c r="S124" s="92" t="e">
        <f>#REF!</f>
        <v>#REF!</v>
      </c>
      <c r="T124" s="92" t="e">
        <f>#REF!</f>
        <v>#REF!</v>
      </c>
      <c r="U124" s="92" t="e">
        <f>#REF!</f>
        <v>#REF!</v>
      </c>
      <c r="V124" s="92" t="e">
        <f>#REF!</f>
        <v>#REF!</v>
      </c>
      <c r="W124" s="92" t="e">
        <f>#REF!</f>
        <v>#REF!</v>
      </c>
      <c r="X124" s="92" t="e">
        <f>#REF!</f>
        <v>#REF!</v>
      </c>
      <c r="Y124" s="92" t="e">
        <f>#REF!</f>
        <v>#REF!</v>
      </c>
      <c r="Z124" s="92" t="e">
        <f>#REF!</f>
        <v>#REF!</v>
      </c>
      <c r="AA124" s="92" t="e">
        <f>#REF!</f>
        <v>#REF!</v>
      </c>
    </row>
    <row r="125" spans="1:27" ht="15.75" outlineLevel="1" x14ac:dyDescent="0.25">
      <c r="A125" s="46" t="s">
        <v>98</v>
      </c>
      <c r="B125" s="61" t="s">
        <v>104</v>
      </c>
      <c r="C125" s="102">
        <v>1035649</v>
      </c>
      <c r="D125" s="102" t="s">
        <v>105</v>
      </c>
      <c r="E125" s="102" t="s">
        <v>106</v>
      </c>
      <c r="F125" s="102">
        <v>1035649</v>
      </c>
      <c r="G125" s="102"/>
      <c r="H125" s="102"/>
      <c r="I125" s="102"/>
      <c r="J125" s="102"/>
      <c r="K125" s="102"/>
      <c r="L125" s="102"/>
      <c r="M125" s="19"/>
      <c r="N125" s="102"/>
      <c r="O125" s="102"/>
      <c r="P125" s="31"/>
      <c r="Q125" s="102"/>
      <c r="R125" s="102"/>
      <c r="S125" s="102"/>
      <c r="T125" s="102" t="e">
        <f>#REF!</f>
        <v>#REF!</v>
      </c>
      <c r="U125" s="102" t="e">
        <f>#REF!</f>
        <v>#REF!</v>
      </c>
      <c r="V125" s="102"/>
      <c r="W125" s="102"/>
      <c r="X125" s="102"/>
      <c r="Y125" s="102"/>
      <c r="Z125" s="102"/>
      <c r="AA125" s="102"/>
    </row>
    <row r="126" spans="1:27" ht="15.75" outlineLevel="1" x14ac:dyDescent="0.25">
      <c r="A126" s="46" t="s">
        <v>98</v>
      </c>
      <c r="B126" s="61" t="s">
        <v>104</v>
      </c>
      <c r="C126" s="102">
        <v>1053776</v>
      </c>
      <c r="D126" s="102" t="s">
        <v>105</v>
      </c>
      <c r="E126" s="107" t="s">
        <v>106</v>
      </c>
      <c r="F126" s="102">
        <v>1053776</v>
      </c>
      <c r="G126" s="102"/>
      <c r="H126" s="102"/>
      <c r="I126" s="102"/>
      <c r="J126" s="102"/>
      <c r="K126" s="102"/>
      <c r="L126" s="102"/>
      <c r="M126" s="19"/>
      <c r="N126" s="102"/>
      <c r="O126" s="102"/>
      <c r="P126" s="31"/>
      <c r="Q126" s="102"/>
      <c r="R126" s="102"/>
      <c r="S126" s="102"/>
      <c r="T126" s="102" t="e">
        <f>#REF!</f>
        <v>#REF!</v>
      </c>
      <c r="U126" s="102" t="e">
        <f>#REF!</f>
        <v>#REF!</v>
      </c>
      <c r="V126" s="102"/>
      <c r="W126" s="102"/>
      <c r="X126" s="102"/>
      <c r="Y126" s="102"/>
      <c r="Z126" s="102"/>
      <c r="AA126" s="102"/>
    </row>
    <row r="127" spans="1:27" ht="15.75" outlineLevel="1" x14ac:dyDescent="0.25">
      <c r="A127" s="46" t="s">
        <v>98</v>
      </c>
      <c r="B127" s="61" t="s">
        <v>104</v>
      </c>
      <c r="C127" s="107">
        <v>1072683</v>
      </c>
      <c r="D127" s="107" t="s">
        <v>105</v>
      </c>
      <c r="E127" s="107" t="s">
        <v>106</v>
      </c>
      <c r="F127" s="107">
        <v>1072683</v>
      </c>
      <c r="G127" s="107"/>
      <c r="H127" s="107"/>
      <c r="I127" s="107"/>
      <c r="J127" s="107"/>
      <c r="K127" s="107"/>
      <c r="L127" s="107"/>
      <c r="M127" s="19"/>
      <c r="N127" s="107"/>
      <c r="O127" s="107"/>
      <c r="P127" s="31"/>
      <c r="Q127" s="107"/>
      <c r="R127" s="107"/>
      <c r="S127" s="107"/>
      <c r="T127" s="107" t="e">
        <f>#REF!</f>
        <v>#REF!</v>
      </c>
      <c r="U127" s="107" t="e">
        <f>#REF!</f>
        <v>#REF!</v>
      </c>
      <c r="V127" s="107"/>
      <c r="W127" s="107"/>
      <c r="X127" s="107"/>
      <c r="Y127" s="107"/>
      <c r="Z127" s="107"/>
      <c r="AA127" s="107"/>
    </row>
    <row r="128" spans="1:27" ht="15.75" outlineLevel="1" x14ac:dyDescent="0.25">
      <c r="A128" s="99" t="s">
        <v>99</v>
      </c>
      <c r="B128" s="62" t="s">
        <v>58</v>
      </c>
      <c r="C128" s="12" t="e">
        <f>#REF!</f>
        <v>#REF!</v>
      </c>
      <c r="D128" s="28" t="e">
        <f>#REF!</f>
        <v>#REF!</v>
      </c>
      <c r="E128" s="12" t="e">
        <f>#REF!</f>
        <v>#REF!</v>
      </c>
      <c r="F128" s="70" t="s">
        <v>69</v>
      </c>
      <c r="G128" s="70"/>
      <c r="H128" s="70"/>
      <c r="I128" s="70"/>
      <c r="J128" s="70"/>
      <c r="K128" s="70"/>
      <c r="L128" s="70"/>
      <c r="M128" s="19"/>
      <c r="N128" s="70"/>
      <c r="O128" s="70"/>
      <c r="P128" s="31"/>
      <c r="Q128" s="70"/>
      <c r="R128" s="70"/>
      <c r="S128" s="70"/>
      <c r="T128" s="70" t="s">
        <v>46</v>
      </c>
      <c r="U128" s="70" t="e">
        <f>#REF!</f>
        <v>#REF!</v>
      </c>
      <c r="V128" s="70"/>
      <c r="W128" s="70"/>
      <c r="X128" s="70"/>
      <c r="Y128" s="70"/>
      <c r="Z128" s="70"/>
      <c r="AA128" s="70"/>
    </row>
    <row r="129" spans="1:27" ht="15.75" outlineLevel="1" x14ac:dyDescent="0.25">
      <c r="A129" s="46" t="s">
        <v>99</v>
      </c>
      <c r="B129" s="62" t="s">
        <v>58</v>
      </c>
      <c r="C129" s="12" t="e">
        <f>#REF!</f>
        <v>#REF!</v>
      </c>
      <c r="D129" s="28" t="e">
        <f>#REF!</f>
        <v>#REF!</v>
      </c>
      <c r="E129" s="12" t="e">
        <f>#REF!</f>
        <v>#REF!</v>
      </c>
      <c r="F129" s="70" t="s">
        <v>70</v>
      </c>
      <c r="G129" s="70"/>
      <c r="H129" s="70"/>
      <c r="I129" s="70"/>
      <c r="J129" s="70"/>
      <c r="K129" s="70"/>
      <c r="L129" s="70"/>
      <c r="M129" s="19"/>
      <c r="N129" s="70"/>
      <c r="O129" s="70"/>
      <c r="P129" s="31"/>
      <c r="Q129" s="70"/>
      <c r="R129" s="70"/>
      <c r="S129" s="70"/>
      <c r="T129" s="70" t="s">
        <v>46</v>
      </c>
      <c r="U129" s="70" t="e">
        <f>#REF!</f>
        <v>#REF!</v>
      </c>
      <c r="V129" s="70"/>
      <c r="W129" s="70"/>
      <c r="X129" s="70"/>
      <c r="Y129" s="70"/>
      <c r="Z129" s="70"/>
      <c r="AA129" s="70"/>
    </row>
    <row r="130" spans="1:27" ht="15.75" outlineLevel="1" x14ac:dyDescent="0.25">
      <c r="A130" s="46" t="s">
        <v>99</v>
      </c>
      <c r="B130" s="62" t="s">
        <v>58</v>
      </c>
      <c r="C130" s="29" t="e">
        <f>#REF!</f>
        <v>#REF!</v>
      </c>
      <c r="D130" s="28" t="e">
        <f>#REF!</f>
        <v>#REF!</v>
      </c>
      <c r="E130" s="12" t="e">
        <f>#REF!</f>
        <v>#REF!</v>
      </c>
      <c r="F130" s="12" t="e">
        <f>#REF!</f>
        <v>#REF!</v>
      </c>
      <c r="G130" s="27" t="e">
        <f>#REF!</f>
        <v>#REF!</v>
      </c>
      <c r="H130" s="27" t="e">
        <f>#REF!</f>
        <v>#REF!</v>
      </c>
      <c r="I130" s="27" t="e">
        <f>#REF!</f>
        <v>#REF!</v>
      </c>
      <c r="J130" s="27" t="e">
        <f>#REF!</f>
        <v>#REF!</v>
      </c>
      <c r="K130" s="27" t="e">
        <f>#REF!</f>
        <v>#REF!</v>
      </c>
      <c r="L130" s="27" t="e">
        <f>#REF!</f>
        <v>#REF!</v>
      </c>
      <c r="M130" s="15" t="e">
        <f>#REF!</f>
        <v>#REF!</v>
      </c>
      <c r="N130" s="13" t="e">
        <f>#REF!</f>
        <v>#REF!</v>
      </c>
      <c r="O130" s="27" t="e">
        <f>#REF!</f>
        <v>#REF!</v>
      </c>
      <c r="P130" s="31" t="e">
        <f>#REF!</f>
        <v>#REF!</v>
      </c>
      <c r="Q130" s="27" t="e">
        <f>#REF!</f>
        <v>#REF!</v>
      </c>
      <c r="R130" s="27" t="e">
        <f>#REF!</f>
        <v>#REF!</v>
      </c>
      <c r="S130" s="27" t="e">
        <f>#REF!</f>
        <v>#REF!</v>
      </c>
      <c r="T130" s="27" t="e">
        <f>#REF!</f>
        <v>#REF!</v>
      </c>
      <c r="U130" s="58" t="e">
        <f>#REF!</f>
        <v>#REF!</v>
      </c>
      <c r="V130" s="27" t="e">
        <f>#REF!</f>
        <v>#REF!</v>
      </c>
      <c r="W130" s="27" t="e">
        <f>#REF!</f>
        <v>#REF!</v>
      </c>
      <c r="X130" s="27" t="e">
        <f>#REF!</f>
        <v>#REF!</v>
      </c>
      <c r="Y130" s="27" t="e">
        <f>#REF!</f>
        <v>#REF!</v>
      </c>
      <c r="Z130" s="27" t="e">
        <f>#REF!</f>
        <v>#REF!</v>
      </c>
      <c r="AA130" s="58" t="e">
        <f>#REF!</f>
        <v>#REF!</v>
      </c>
    </row>
    <row r="131" spans="1:27" ht="15.75" outlineLevel="1" x14ac:dyDescent="0.25">
      <c r="A131" s="46" t="s">
        <v>99</v>
      </c>
      <c r="B131" s="62" t="s">
        <v>83</v>
      </c>
      <c r="C131" s="12">
        <v>40043044</v>
      </c>
      <c r="D131" s="84">
        <v>120225</v>
      </c>
      <c r="E131" s="85" t="s">
        <v>82</v>
      </c>
      <c r="F131" s="85">
        <v>40043044</v>
      </c>
      <c r="G131" s="86"/>
      <c r="H131" s="86"/>
      <c r="I131" s="86">
        <v>1633</v>
      </c>
      <c r="J131" s="91">
        <v>250</v>
      </c>
      <c r="K131" s="91" t="e">
        <f>#REF!</f>
        <v>#REF!</v>
      </c>
      <c r="L131" s="87">
        <v>43388</v>
      </c>
      <c r="M131" s="87">
        <f>DATE(YEAR(L131)+1,MONTH(L131),DAY(L131))</f>
        <v>43753</v>
      </c>
      <c r="N131" s="88"/>
      <c r="O131" s="89"/>
      <c r="P131" s="86"/>
      <c r="Q131" s="89"/>
      <c r="R131" s="89"/>
      <c r="S131" s="90"/>
      <c r="T131" s="27" t="e">
        <f>#REF!</f>
        <v>#REF!</v>
      </c>
      <c r="U131" s="83" t="e">
        <f>#REF!</f>
        <v>#REF!</v>
      </c>
      <c r="V131" s="27"/>
      <c r="W131" s="27"/>
      <c r="X131" s="27"/>
      <c r="Y131" s="27"/>
      <c r="Z131" s="27"/>
      <c r="AA131" s="83"/>
    </row>
    <row r="132" spans="1:27" ht="15.75" outlineLevel="1" x14ac:dyDescent="0.25">
      <c r="A132" s="46" t="s">
        <v>100</v>
      </c>
      <c r="B132" s="62" t="s">
        <v>95</v>
      </c>
      <c r="C132" s="12">
        <v>17754</v>
      </c>
      <c r="D132" s="84" t="s">
        <v>97</v>
      </c>
      <c r="E132" s="85"/>
      <c r="F132" s="85">
        <v>17754</v>
      </c>
      <c r="G132" s="86"/>
      <c r="H132" s="86"/>
      <c r="I132" s="86"/>
      <c r="J132" s="91"/>
      <c r="K132" s="91"/>
      <c r="L132" s="87"/>
      <c r="M132" s="87"/>
      <c r="N132" s="88"/>
      <c r="O132" s="89"/>
      <c r="P132" s="86"/>
      <c r="Q132" s="89"/>
      <c r="R132" s="89"/>
      <c r="S132" s="90"/>
      <c r="T132" s="27" t="e">
        <f>#REF!</f>
        <v>#REF!</v>
      </c>
      <c r="U132" s="98" t="e">
        <f>#REF!</f>
        <v>#REF!</v>
      </c>
      <c r="V132" s="27"/>
      <c r="W132" s="27"/>
      <c r="X132" s="27"/>
      <c r="Y132" s="27"/>
      <c r="Z132" s="27"/>
      <c r="AA132" s="98"/>
    </row>
    <row r="133" spans="1:27" ht="15.75" outlineLevel="1" x14ac:dyDescent="0.25">
      <c r="A133" s="46" t="s">
        <v>100</v>
      </c>
      <c r="B133" s="62" t="s">
        <v>110</v>
      </c>
      <c r="C133" s="12" t="s">
        <v>107</v>
      </c>
      <c r="D133" s="84" t="s">
        <v>109</v>
      </c>
      <c r="E133" s="85" t="s">
        <v>111</v>
      </c>
      <c r="F133" s="85" t="s">
        <v>107</v>
      </c>
      <c r="G133" s="86"/>
      <c r="H133" s="86"/>
      <c r="I133" s="86"/>
      <c r="J133" s="91"/>
      <c r="K133" s="91"/>
      <c r="L133" s="87"/>
      <c r="M133" s="87"/>
      <c r="N133" s="88"/>
      <c r="O133" s="89"/>
      <c r="P133" s="86"/>
      <c r="Q133" s="89"/>
      <c r="R133" s="89"/>
      <c r="S133" s="90"/>
      <c r="T133" s="27" t="e">
        <f>#REF!</f>
        <v>#REF!</v>
      </c>
      <c r="U133" s="104" t="e">
        <f>#REF!</f>
        <v>#REF!</v>
      </c>
      <c r="V133" s="27"/>
      <c r="W133" s="27"/>
      <c r="X133" s="27"/>
      <c r="Y133" s="27"/>
      <c r="Z133" s="27"/>
      <c r="AA133" s="104"/>
    </row>
    <row r="134" spans="1:27" ht="15.75" outlineLevel="1" x14ac:dyDescent="0.25">
      <c r="A134" s="46" t="s">
        <v>119</v>
      </c>
      <c r="B134" s="62" t="s">
        <v>118</v>
      </c>
      <c r="C134" s="110" t="s">
        <v>117</v>
      </c>
      <c r="D134" s="81">
        <v>3499231003565</v>
      </c>
      <c r="E134" s="85"/>
      <c r="F134" s="110" t="s">
        <v>117</v>
      </c>
      <c r="G134" s="86"/>
      <c r="H134" s="86"/>
      <c r="I134" s="86"/>
      <c r="J134" s="91"/>
      <c r="K134" s="91"/>
      <c r="L134" s="87"/>
      <c r="M134" s="87"/>
      <c r="N134" s="88"/>
      <c r="O134" s="89"/>
      <c r="P134" s="86"/>
      <c r="Q134" s="89"/>
      <c r="R134" s="89"/>
      <c r="S134" s="90"/>
      <c r="T134" s="27" t="e">
        <f>#REF!</f>
        <v>#REF!</v>
      </c>
      <c r="U134" s="110" t="e">
        <f>#REF!</f>
        <v>#REF!</v>
      </c>
      <c r="V134" s="27"/>
      <c r="W134" s="27"/>
      <c r="X134" s="27"/>
      <c r="Y134" s="27"/>
      <c r="Z134" s="27"/>
      <c r="AA134" s="110"/>
    </row>
    <row r="135" spans="1:27" ht="15.75" outlineLevel="1" x14ac:dyDescent="0.25">
      <c r="A135" s="43" t="s">
        <v>25</v>
      </c>
      <c r="B135" s="39" t="e">
        <f>#REF!</f>
        <v>#REF!</v>
      </c>
      <c r="C135" s="58" t="e">
        <f>#REF!</f>
        <v>#REF!</v>
      </c>
      <c r="D135" s="58" t="e">
        <f>#REF!</f>
        <v>#REF!</v>
      </c>
      <c r="E135" s="58" t="e">
        <f>#REF!</f>
        <v>#REF!</v>
      </c>
      <c r="F135" s="81" t="e">
        <f>#REF!</f>
        <v>#REF!</v>
      </c>
      <c r="G135" s="58" t="e">
        <f>#REF!</f>
        <v>#REF!</v>
      </c>
      <c r="H135" s="58" t="e">
        <f>#REF!</f>
        <v>#REF!</v>
      </c>
      <c r="I135" s="58" t="e">
        <f>#REF!</f>
        <v>#REF!</v>
      </c>
      <c r="J135" s="58" t="e">
        <f>#REF!</f>
        <v>#REF!</v>
      </c>
      <c r="K135" s="58" t="e">
        <f>#REF!</f>
        <v>#REF!</v>
      </c>
      <c r="L135" s="58" t="e">
        <f>#REF!</f>
        <v>#REF!</v>
      </c>
      <c r="M135" s="19" t="e">
        <f>#REF!</f>
        <v>#REF!</v>
      </c>
      <c r="N135" s="58" t="e">
        <f>#REF!</f>
        <v>#REF!</v>
      </c>
      <c r="O135" s="58" t="e">
        <f>#REF!</f>
        <v>#REF!</v>
      </c>
      <c r="P135" s="31" t="e">
        <f>#REF!</f>
        <v>#REF!</v>
      </c>
      <c r="Q135" s="58" t="e">
        <f>#REF!</f>
        <v>#REF!</v>
      </c>
      <c r="R135" s="58" t="e">
        <f>#REF!</f>
        <v>#REF!</v>
      </c>
      <c r="S135" s="58" t="e">
        <f>#REF!</f>
        <v>#REF!</v>
      </c>
      <c r="T135" s="58" t="e">
        <f>#REF!</f>
        <v>#REF!</v>
      </c>
      <c r="U135" s="58" t="e">
        <f>#REF!</f>
        <v>#REF!</v>
      </c>
      <c r="V135" s="58" t="e">
        <f>#REF!</f>
        <v>#REF!</v>
      </c>
      <c r="W135" s="58" t="e">
        <f>#REF!</f>
        <v>#REF!</v>
      </c>
      <c r="X135" s="58" t="e">
        <f>#REF!</f>
        <v>#REF!</v>
      </c>
      <c r="Y135" s="58" t="e">
        <f>#REF!</f>
        <v>#REF!</v>
      </c>
      <c r="Z135" s="58" t="e">
        <f>#REF!</f>
        <v>#REF!</v>
      </c>
      <c r="AA135" s="58" t="e">
        <f>#REF!</f>
        <v>#REF!</v>
      </c>
    </row>
    <row r="136" spans="1:27" ht="15.75" outlineLevel="1" x14ac:dyDescent="0.25">
      <c r="A136" s="82" t="s">
        <v>25</v>
      </c>
      <c r="B136" s="39" t="s">
        <v>79</v>
      </c>
      <c r="C136" s="79" t="s">
        <v>78</v>
      </c>
      <c r="D136" s="79" t="s">
        <v>80</v>
      </c>
      <c r="E136" s="79">
        <v>0</v>
      </c>
      <c r="F136" s="81">
        <v>3510191200589</v>
      </c>
      <c r="G136" s="79">
        <v>1</v>
      </c>
      <c r="H136" s="79"/>
      <c r="I136" s="79"/>
      <c r="J136" s="79"/>
      <c r="K136" s="79"/>
      <c r="L136" s="79"/>
      <c r="M136" s="19"/>
      <c r="N136" s="79"/>
      <c r="O136" s="79"/>
      <c r="P136" s="31"/>
      <c r="Q136" s="79"/>
      <c r="R136" s="79"/>
      <c r="S136" s="79"/>
      <c r="T136" s="79" t="e">
        <f>#REF!</f>
        <v>#REF!</v>
      </c>
      <c r="U136" s="79" t="e">
        <f>#REF!</f>
        <v>#REF!</v>
      </c>
      <c r="V136" s="79"/>
      <c r="W136" s="79"/>
      <c r="X136" s="79"/>
      <c r="Y136" s="79"/>
      <c r="Z136" s="79"/>
      <c r="AA136" s="79"/>
    </row>
    <row r="137" spans="1:27" ht="15.75" outlineLevel="1" x14ac:dyDescent="0.25">
      <c r="A137" s="42" t="s">
        <v>25</v>
      </c>
      <c r="B137" s="39" t="e">
        <f>#REF!</f>
        <v>#REF!</v>
      </c>
      <c r="C137" s="58" t="e">
        <f>#REF!</f>
        <v>#REF!</v>
      </c>
      <c r="D137" s="58" t="e">
        <f>#REF!</f>
        <v>#REF!</v>
      </c>
      <c r="E137" s="58" t="e">
        <f>#REF!</f>
        <v>#REF!</v>
      </c>
      <c r="F137" s="58" t="e">
        <f>#REF!</f>
        <v>#REF!</v>
      </c>
      <c r="G137" s="58" t="e">
        <f>#REF!</f>
        <v>#REF!</v>
      </c>
      <c r="H137" s="58" t="e">
        <f>#REF!</f>
        <v>#REF!</v>
      </c>
      <c r="I137" s="58" t="e">
        <f>#REF!</f>
        <v>#REF!</v>
      </c>
      <c r="J137" s="58" t="e">
        <f>#REF!</f>
        <v>#REF!</v>
      </c>
      <c r="K137" s="58" t="e">
        <f>#REF!</f>
        <v>#REF!</v>
      </c>
      <c r="L137" s="58" t="e">
        <f>#REF!</f>
        <v>#REF!</v>
      </c>
      <c r="M137" s="19" t="e">
        <f>#REF!</f>
        <v>#REF!</v>
      </c>
      <c r="N137" s="58" t="e">
        <f>#REF!</f>
        <v>#REF!</v>
      </c>
      <c r="O137" s="58" t="e">
        <f>#REF!</f>
        <v>#REF!</v>
      </c>
      <c r="P137" s="31" t="e">
        <f>#REF!</f>
        <v>#REF!</v>
      </c>
      <c r="Q137" s="58" t="e">
        <f>#REF!</f>
        <v>#REF!</v>
      </c>
      <c r="R137" s="58" t="e">
        <f>#REF!</f>
        <v>#REF!</v>
      </c>
      <c r="S137" s="58" t="e">
        <f>#REF!</f>
        <v>#REF!</v>
      </c>
      <c r="T137" s="58" t="e">
        <f>#REF!</f>
        <v>#REF!</v>
      </c>
      <c r="U137" s="58" t="e">
        <f>#REF!</f>
        <v>#REF!</v>
      </c>
      <c r="V137" s="58" t="e">
        <f>#REF!</f>
        <v>#REF!</v>
      </c>
      <c r="W137" s="58" t="e">
        <f>#REF!</f>
        <v>#REF!</v>
      </c>
      <c r="X137" s="58" t="e">
        <f>#REF!</f>
        <v>#REF!</v>
      </c>
      <c r="Y137" s="58" t="e">
        <f>#REF!</f>
        <v>#REF!</v>
      </c>
      <c r="Z137" s="58" t="e">
        <f>#REF!</f>
        <v>#REF!</v>
      </c>
      <c r="AA137" s="58" t="e">
        <f>#REF!</f>
        <v>#REF!</v>
      </c>
    </row>
    <row r="138" spans="1:27" ht="15.75" outlineLevel="1" x14ac:dyDescent="0.25">
      <c r="A138" s="44" t="s">
        <v>25</v>
      </c>
      <c r="B138" s="37" t="e">
        <f>#REF!</f>
        <v>#REF!</v>
      </c>
      <c r="C138" s="136" t="e">
        <f>#REF!</f>
        <v>#REF!</v>
      </c>
      <c r="D138" s="58" t="e">
        <f>#REF!</f>
        <v>#REF!</v>
      </c>
      <c r="E138" s="58" t="e">
        <f>#REF!</f>
        <v>#REF!</v>
      </c>
      <c r="F138" s="58" t="e">
        <f>#REF!</f>
        <v>#REF!</v>
      </c>
      <c r="G138" s="58" t="e">
        <f>#REF!</f>
        <v>#REF!</v>
      </c>
      <c r="H138" s="58" t="e">
        <f>#REF!</f>
        <v>#REF!</v>
      </c>
      <c r="I138" s="58" t="e">
        <f>#REF!</f>
        <v>#REF!</v>
      </c>
      <c r="J138" s="58" t="e">
        <f>#REF!</f>
        <v>#REF!</v>
      </c>
      <c r="K138" s="58" t="e">
        <f>#REF!</f>
        <v>#REF!</v>
      </c>
      <c r="L138" s="58" t="e">
        <f>#REF!</f>
        <v>#REF!</v>
      </c>
      <c r="M138" s="19" t="e">
        <f>#REF!</f>
        <v>#REF!</v>
      </c>
      <c r="N138" s="58" t="e">
        <f>#REF!</f>
        <v>#REF!</v>
      </c>
      <c r="O138" s="58" t="e">
        <f>#REF!</f>
        <v>#REF!</v>
      </c>
      <c r="P138" s="31" t="e">
        <f>#REF!</f>
        <v>#REF!</v>
      </c>
      <c r="Q138" s="58" t="e">
        <f>#REF!</f>
        <v>#REF!</v>
      </c>
      <c r="R138" s="58" t="e">
        <f>#REF!</f>
        <v>#REF!</v>
      </c>
      <c r="S138" s="58" t="e">
        <f>#REF!</f>
        <v>#REF!</v>
      </c>
      <c r="T138" s="58" t="e">
        <f>#REF!</f>
        <v>#REF!</v>
      </c>
      <c r="U138" s="58" t="e">
        <f>#REF!</f>
        <v>#REF!</v>
      </c>
      <c r="V138" s="58" t="e">
        <f>#REF!</f>
        <v>#REF!</v>
      </c>
      <c r="W138" s="58" t="e">
        <f>#REF!</f>
        <v>#REF!</v>
      </c>
      <c r="X138" s="58" t="e">
        <f>#REF!</f>
        <v>#REF!</v>
      </c>
      <c r="Y138" s="58" t="e">
        <f>#REF!</f>
        <v>#REF!</v>
      </c>
      <c r="Z138" s="58" t="e">
        <f>#REF!</f>
        <v>#REF!</v>
      </c>
      <c r="AA138" s="58" t="e">
        <f>#REF!</f>
        <v>#REF!</v>
      </c>
    </row>
    <row r="139" spans="1:27" ht="15.75" outlineLevel="1" x14ac:dyDescent="0.25">
      <c r="A139" s="45" t="s">
        <v>25</v>
      </c>
      <c r="B139" s="38" t="e">
        <f>#REF!</f>
        <v>#REF!</v>
      </c>
      <c r="C139" s="136" t="e">
        <f>#REF!</f>
        <v>#REF!</v>
      </c>
      <c r="D139" s="58" t="e">
        <f>#REF!</f>
        <v>#REF!</v>
      </c>
      <c r="E139" s="58" t="e">
        <f>#REF!</f>
        <v>#REF!</v>
      </c>
      <c r="F139" s="58" t="e">
        <f>#REF!</f>
        <v>#REF!</v>
      </c>
      <c r="G139" s="58" t="e">
        <f>#REF!</f>
        <v>#REF!</v>
      </c>
      <c r="H139" s="58" t="e">
        <f>#REF!</f>
        <v>#REF!</v>
      </c>
      <c r="I139" s="58" t="e">
        <f>#REF!</f>
        <v>#REF!</v>
      </c>
      <c r="J139" s="58" t="e">
        <f>#REF!</f>
        <v>#REF!</v>
      </c>
      <c r="K139" s="58" t="e">
        <f>#REF!</f>
        <v>#REF!</v>
      </c>
      <c r="L139" s="58" t="e">
        <f>#REF!</f>
        <v>#REF!</v>
      </c>
      <c r="M139" s="19" t="e">
        <f>#REF!</f>
        <v>#REF!</v>
      </c>
      <c r="N139" s="58" t="e">
        <f>#REF!</f>
        <v>#REF!</v>
      </c>
      <c r="O139" s="58" t="e">
        <f>#REF!</f>
        <v>#REF!</v>
      </c>
      <c r="P139" s="31" t="e">
        <f>#REF!</f>
        <v>#REF!</v>
      </c>
      <c r="Q139" s="58" t="e">
        <f>#REF!</f>
        <v>#REF!</v>
      </c>
      <c r="R139" s="58" t="e">
        <f>#REF!</f>
        <v>#REF!</v>
      </c>
      <c r="S139" s="58" t="e">
        <f>#REF!</f>
        <v>#REF!</v>
      </c>
      <c r="T139" s="58" t="e">
        <f>#REF!</f>
        <v>#REF!</v>
      </c>
      <c r="U139" s="58" t="e">
        <f>#REF!</f>
        <v>#REF!</v>
      </c>
      <c r="V139" s="58" t="e">
        <f>#REF!</f>
        <v>#REF!</v>
      </c>
      <c r="W139" s="58" t="e">
        <f>#REF!</f>
        <v>#REF!</v>
      </c>
      <c r="X139" s="58" t="e">
        <f>#REF!</f>
        <v>#REF!</v>
      </c>
      <c r="Y139" s="58" t="e">
        <f>#REF!</f>
        <v>#REF!</v>
      </c>
      <c r="Z139" s="58" t="e">
        <f>#REF!</f>
        <v>#REF!</v>
      </c>
      <c r="AA139" s="58" t="e">
        <f>#REF!</f>
        <v>#REF!</v>
      </c>
    </row>
    <row r="171" spans="14:14" x14ac:dyDescent="0.25">
      <c r="N171" t="s">
        <v>28</v>
      </c>
    </row>
    <row r="172" spans="14:14" x14ac:dyDescent="0.25">
      <c r="N172" t="s">
        <v>45</v>
      </c>
    </row>
    <row r="173" spans="14:14" x14ac:dyDescent="0.25">
      <c r="N173" t="s">
        <v>46</v>
      </c>
    </row>
  </sheetData>
  <autoFilter ref="A2:AA139"/>
  <dataConsolidate/>
  <mergeCells count="3">
    <mergeCell ref="N1:P1"/>
    <mergeCell ref="D1:M1"/>
    <mergeCell ref="C138:C139"/>
  </mergeCells>
  <conditionalFormatting sqref="Q140:Q1048576 Q1">
    <cfRule type="iconSet" priority="373">
      <iconSet iconSet="3TrafficLights2" reverse="1">
        <cfvo type="percent" val="0"/>
        <cfvo type="num" val="240"/>
        <cfvo type="num" val="250"/>
      </iconSet>
    </cfRule>
  </conditionalFormatting>
  <conditionalFormatting sqref="C51:M53 C49:C50 C47:E47 AA47:AA50 V51:AA53 G47:J50 D48:E50 V42:AA46 C42:J46 N42:U53 K42:M50 X42:Z53 C57:O103 P54:AA103 AA3:AA7 C3:Y7 C8:AA23">
    <cfRule type="containsBlanks" dxfId="551" priority="201">
      <formula>LEN(TRIM(C3))=0</formula>
    </cfRule>
  </conditionalFormatting>
  <conditionalFormatting sqref="U42:U103 U3:U23">
    <cfRule type="expression" dxfId="550" priority="203">
      <formula>OR(U3="I",T3="ESME")</formula>
    </cfRule>
    <cfRule type="expression" dxfId="549" priority="204">
      <formula>$G3&gt;=K3</formula>
    </cfRule>
  </conditionalFormatting>
  <conditionalFormatting sqref="F47:F50">
    <cfRule type="containsBlanks" dxfId="548" priority="200">
      <formula>LEN(TRIM(F47))=0</formula>
    </cfRule>
  </conditionalFormatting>
  <conditionalFormatting sqref="K42:K50 K3:K10">
    <cfRule type="expression" dxfId="547" priority="198">
      <formula>$G3&gt;=$K3</formula>
    </cfRule>
  </conditionalFormatting>
  <conditionalFormatting sqref="K42:K50 K3:K10">
    <cfRule type="expression" dxfId="546" priority="199">
      <formula>G3+10&gt;=K3</formula>
    </cfRule>
  </conditionalFormatting>
  <conditionalFormatting sqref="N42:N53 X42:Z53 X3:Y7 X8:Z10">
    <cfRule type="expression" dxfId="545" priority="194">
      <formula>TODAY()&gt;=N3</formula>
    </cfRule>
    <cfRule type="expression" dxfId="544" priority="195">
      <formula>TODAY()+30&gt;=N3</formula>
    </cfRule>
  </conditionalFormatting>
  <conditionalFormatting sqref="N42:N53 X42:Z53 O3:O7 X3:Y7 X8:Z10">
    <cfRule type="expression" dxfId="543" priority="196">
      <formula>TODAY()&lt;N3</formula>
    </cfRule>
  </conditionalFormatting>
  <conditionalFormatting sqref="V48">
    <cfRule type="containsBlanks" dxfId="542" priority="192">
      <formula>LEN(TRIM(V48))=0</formula>
    </cfRule>
  </conditionalFormatting>
  <conditionalFormatting sqref="W48">
    <cfRule type="containsBlanks" dxfId="541" priority="191">
      <formula>LEN(TRIM(W48))=0</formula>
    </cfRule>
  </conditionalFormatting>
  <conditionalFormatting sqref="V49:W50">
    <cfRule type="containsBlanks" dxfId="540" priority="186">
      <formula>LEN(TRIM(V49))=0</formula>
    </cfRule>
  </conditionalFormatting>
  <conditionalFormatting sqref="V47:W47">
    <cfRule type="containsBlanks" dxfId="539" priority="185">
      <formula>LEN(TRIM(V47))=0</formula>
    </cfRule>
  </conditionalFormatting>
  <conditionalFormatting sqref="U42:U103 U3:U23">
    <cfRule type="expression" dxfId="538" priority="183">
      <formula>U3="D"</formula>
    </cfRule>
  </conditionalFormatting>
  <conditionalFormatting sqref="Y13:Y15">
    <cfRule type="expression" dxfId="537" priority="146">
      <formula>TODAY()&lt;$Y13</formula>
    </cfRule>
    <cfRule type="expression" dxfId="536" priority="147">
      <formula>TODAY()+30&gt;=$Y13</formula>
    </cfRule>
    <cfRule type="expression" dxfId="535" priority="148">
      <formula>TODAY()&gt;=$Y13</formula>
    </cfRule>
  </conditionalFormatting>
  <conditionalFormatting sqref="O3:O7">
    <cfRule type="expression" dxfId="534" priority="172">
      <formula>TODAY()&gt;O3</formula>
    </cfRule>
    <cfRule type="expression" dxfId="533" priority="179">
      <formula>TODAY()+30&gt;=O3</formula>
    </cfRule>
  </conditionalFormatting>
  <conditionalFormatting sqref="G3:G7">
    <cfRule type="expression" dxfId="532" priority="178">
      <formula>"E3&gt;250"</formula>
    </cfRule>
  </conditionalFormatting>
  <conditionalFormatting sqref="P3:S7">
    <cfRule type="expression" dxfId="531" priority="169">
      <formula>TODAY()&gt;=P3</formula>
    </cfRule>
    <cfRule type="expression" dxfId="530" priority="170">
      <formula>TODAY()+30&gt;=P3</formula>
    </cfRule>
    <cfRule type="expression" dxfId="529" priority="171">
      <formula>TODAY()&lt;P3</formula>
    </cfRule>
  </conditionalFormatting>
  <conditionalFormatting sqref="V3:V10">
    <cfRule type="expression" dxfId="528" priority="155">
      <formula>OR(V3="I",U3="ESME")</formula>
    </cfRule>
    <cfRule type="expression" dxfId="527" priority="156">
      <formula>$F3&gt;=L3</formula>
    </cfRule>
  </conditionalFormatting>
  <conditionalFormatting sqref="Y11:Y15">
    <cfRule type="cellIs" dxfId="526" priority="173" operator="lessThanOrEqual">
      <formula>TODAY()</formula>
    </cfRule>
    <cfRule type="cellIs" dxfId="525" priority="174" operator="lessThanOrEqual">
      <formula>TODAY()+365</formula>
    </cfRule>
    <cfRule type="cellIs" dxfId="524" priority="175" operator="greaterThan">
      <formula>TODAY()+365</formula>
    </cfRule>
  </conditionalFormatting>
  <conditionalFormatting sqref="Q24:Q37 Q39:Q41">
    <cfRule type="iconSet" priority="145">
      <iconSet iconSet="3TrafficLights2" reverse="1">
        <cfvo type="percent" val="0"/>
        <cfvo type="num" val="240"/>
        <cfvo type="num" val="250"/>
      </iconSet>
    </cfRule>
  </conditionalFormatting>
  <conditionalFormatting sqref="U24:U41">
    <cfRule type="expression" dxfId="523" priority="143">
      <formula>OR(U24="I",T24="ESME")</formula>
    </cfRule>
    <cfRule type="expression" dxfId="522" priority="144">
      <formula>$G24&gt;=K24</formula>
    </cfRule>
  </conditionalFormatting>
  <conditionalFormatting sqref="Q38">
    <cfRule type="iconSet" priority="142">
      <iconSet iconSet="3TrafficLights2" reverse="1">
        <cfvo type="percent" val="0"/>
        <cfvo type="num" val="240"/>
        <cfvo type="num" val="250"/>
      </iconSet>
    </cfRule>
  </conditionalFormatting>
  <conditionalFormatting sqref="U24:U41">
    <cfRule type="containsBlanks" dxfId="521" priority="141">
      <formula>LEN(TRIM(U24))=0</formula>
    </cfRule>
  </conditionalFormatting>
  <conditionalFormatting sqref="AA24:AA41 C24:O41 Q24:T41 V24:W41">
    <cfRule type="containsBlanks" dxfId="520" priority="140">
      <formula>LEN(TRIM(C24))=0</formula>
    </cfRule>
  </conditionalFormatting>
  <conditionalFormatting sqref="X24:Z41">
    <cfRule type="containsBlanks" dxfId="519" priority="136">
      <formula>LEN(TRIM(X24))=0</formula>
    </cfRule>
  </conditionalFormatting>
  <conditionalFormatting sqref="X24:Z41">
    <cfRule type="expression" dxfId="518" priority="137">
      <formula>TODAY()&gt;=X24</formula>
    </cfRule>
    <cfRule type="expression" dxfId="517" priority="138">
      <formula>TODAY()+30&gt;=X24</formula>
    </cfRule>
  </conditionalFormatting>
  <conditionalFormatting sqref="X24:Z41">
    <cfRule type="expression" dxfId="516" priority="139">
      <formula>TODAY()&lt;X24</formula>
    </cfRule>
  </conditionalFormatting>
  <conditionalFormatting sqref="P36:P41">
    <cfRule type="expression" dxfId="515" priority="133">
      <formula>TODAY()&gt;=P36</formula>
    </cfRule>
    <cfRule type="expression" dxfId="514" priority="134">
      <formula>TODAY()+30&gt;=P36</formula>
    </cfRule>
    <cfRule type="expression" dxfId="513" priority="135">
      <formula>TODAY()&lt;P36</formula>
    </cfRule>
  </conditionalFormatting>
  <conditionalFormatting sqref="P36:P41">
    <cfRule type="containsBlanks" dxfId="512" priority="132">
      <formula>LEN(TRIM(P36))=0</formula>
    </cfRule>
  </conditionalFormatting>
  <conditionalFormatting sqref="P24:P35">
    <cfRule type="containsBlanks" dxfId="511" priority="131">
      <formula>LEN(TRIM(P24))=0</formula>
    </cfRule>
  </conditionalFormatting>
  <conditionalFormatting sqref="U24:U41">
    <cfRule type="expression" dxfId="510" priority="130">
      <formula>U24="D"</formula>
    </cfRule>
  </conditionalFormatting>
  <conditionalFormatting sqref="C54:M54 O54:O55 C55:F55 L55:M55">
    <cfRule type="containsBlanks" dxfId="509" priority="126">
      <formula>LEN(TRIM(C54))=0</formula>
    </cfRule>
  </conditionalFormatting>
  <conditionalFormatting sqref="C56:F56 O56 L56:M56">
    <cfRule type="containsBlanks" dxfId="508" priority="125">
      <formula>LEN(TRIM(C56))=0</formula>
    </cfRule>
  </conditionalFormatting>
  <conditionalFormatting sqref="N54:N56">
    <cfRule type="expression" dxfId="507" priority="122">
      <formula>TODAY()&gt;=N54</formula>
    </cfRule>
    <cfRule type="expression" dxfId="506" priority="123">
      <formula>TODAY()+30&gt;=N54</formula>
    </cfRule>
  </conditionalFormatting>
  <conditionalFormatting sqref="N54:N56">
    <cfRule type="expression" dxfId="505" priority="124">
      <formula>TODAY()&lt;N54</formula>
    </cfRule>
  </conditionalFormatting>
  <conditionalFormatting sqref="N54:N56">
    <cfRule type="containsBlanks" dxfId="504" priority="121">
      <formula>LEN(TRIM(N54))=0</formula>
    </cfRule>
  </conditionalFormatting>
  <conditionalFormatting sqref="G55:K56">
    <cfRule type="containsBlanks" dxfId="503" priority="119">
      <formula>LEN(TRIM(G55))=0</formula>
    </cfRule>
  </conditionalFormatting>
  <conditionalFormatting sqref="Q104:Q121">
    <cfRule type="iconSet" priority="118">
      <iconSet iconSet="3TrafficLights2" reverse="1">
        <cfvo type="percent" val="0"/>
        <cfvo type="num" val="240"/>
        <cfvo type="num" val="250"/>
      </iconSet>
    </cfRule>
  </conditionalFormatting>
  <conditionalFormatting sqref="U104:U121">
    <cfRule type="expression" dxfId="502" priority="116">
      <formula>OR(U104="I",T104="ESME")</formula>
    </cfRule>
    <cfRule type="expression" dxfId="501" priority="117">
      <formula>$G104&gt;=K104</formula>
    </cfRule>
  </conditionalFormatting>
  <conditionalFormatting sqref="U104:U121">
    <cfRule type="containsBlanks" dxfId="500" priority="115">
      <formula>LEN(TRIM(U104))=0</formula>
    </cfRule>
  </conditionalFormatting>
  <conditionalFormatting sqref="Q104:T121 V104:AA121 C104:O121">
    <cfRule type="containsBlanks" dxfId="499" priority="114">
      <formula>LEN(TRIM(C104))=0</formula>
    </cfRule>
  </conditionalFormatting>
  <conditionalFormatting sqref="P104:P121">
    <cfRule type="containsBlanks" dxfId="498" priority="113">
      <formula>LEN(TRIM(P104))=0</formula>
    </cfRule>
  </conditionalFormatting>
  <conditionalFormatting sqref="U104:U121">
    <cfRule type="expression" dxfId="497" priority="112">
      <formula>U104="D"</formula>
    </cfRule>
  </conditionalFormatting>
  <conditionalFormatting sqref="U122:U123 U128:U130">
    <cfRule type="containsBlanks" dxfId="496" priority="76">
      <formula>LEN(TRIM(U122))=0</formula>
    </cfRule>
  </conditionalFormatting>
  <conditionalFormatting sqref="Q135:Q138">
    <cfRule type="iconSet" priority="91">
      <iconSet iconSet="3TrafficLights2" reverse="1">
        <cfvo type="percent" val="0"/>
        <cfvo type="num" val="240"/>
        <cfvo type="num" val="250"/>
      </iconSet>
    </cfRule>
  </conditionalFormatting>
  <conditionalFormatting sqref="Q139">
    <cfRule type="iconSet" priority="90">
      <iconSet iconSet="3TrafficLights2" reverse="1">
        <cfvo type="percent" val="0"/>
        <cfvo type="num" val="240"/>
        <cfvo type="num" val="250"/>
      </iconSet>
    </cfRule>
  </conditionalFormatting>
  <conditionalFormatting sqref="U135:U139">
    <cfRule type="expression" dxfId="495" priority="88">
      <formula>OR(U135="I",T135="ESME")</formula>
    </cfRule>
    <cfRule type="expression" dxfId="494" priority="89">
      <formula>$G135&gt;=K135</formula>
    </cfRule>
  </conditionalFormatting>
  <conditionalFormatting sqref="U135:U139">
    <cfRule type="containsBlanks" dxfId="493" priority="87">
      <formula>LEN(TRIM(U135))=0</formula>
    </cfRule>
  </conditionalFormatting>
  <conditionalFormatting sqref="C135:O139 V135:AA139 Q135:T139">
    <cfRule type="containsBlanks" dxfId="492" priority="86">
      <formula>LEN(TRIM(C135))=0</formula>
    </cfRule>
  </conditionalFormatting>
  <conditionalFormatting sqref="P135:P139">
    <cfRule type="containsBlanks" dxfId="491" priority="85">
      <formula>LEN(TRIM(P135))=0</formula>
    </cfRule>
  </conditionalFormatting>
  <conditionalFormatting sqref="U135:U139">
    <cfRule type="expression" dxfId="490" priority="84">
      <formula>U135="D"</formula>
    </cfRule>
  </conditionalFormatting>
  <conditionalFormatting sqref="Q122:Q123 Q128:Q130">
    <cfRule type="iconSet" priority="83">
      <iconSet iconSet="3TrafficLights2" reverse="1">
        <cfvo type="percent" val="0"/>
        <cfvo type="num" val="240"/>
        <cfvo type="num" val="250"/>
      </iconSet>
    </cfRule>
  </conditionalFormatting>
  <conditionalFormatting sqref="G130:O130 Q122:T123 V122:Z123 F128:O129 C122:O123 V128:Z134 Q128:T130 C124:G127">
    <cfRule type="containsBlanks" dxfId="489" priority="82">
      <formula>LEN(TRIM(C122))=0</formula>
    </cfRule>
  </conditionalFormatting>
  <conditionalFormatting sqref="P122:P123 P128:P130">
    <cfRule type="containsBlanks" dxfId="488" priority="81">
      <formula>LEN(TRIM(P122))=0</formula>
    </cfRule>
  </conditionalFormatting>
  <conditionalFormatting sqref="U122:U123 U128:U130">
    <cfRule type="iconSet" priority="80">
      <iconSet iconSet="3TrafficLights2" reverse="1">
        <cfvo type="percent" val="0"/>
        <cfvo type="num" val="240"/>
        <cfvo type="num" val="250"/>
      </iconSet>
    </cfRule>
  </conditionalFormatting>
  <conditionalFormatting sqref="U122:U123">
    <cfRule type="iconSet" priority="79">
      <iconSet iconSet="3TrafficLights2" reverse="1">
        <cfvo type="percent" val="0"/>
        <cfvo type="num" val="240"/>
        <cfvo type="num" val="250"/>
      </iconSet>
    </cfRule>
  </conditionalFormatting>
  <conditionalFormatting sqref="U122:U123 U128:U130">
    <cfRule type="expression" dxfId="487" priority="77">
      <formula>OR(U122="I",T122="ESME")</formula>
    </cfRule>
    <cfRule type="expression" dxfId="486" priority="78">
      <formula>$G122&gt;=K122</formula>
    </cfRule>
  </conditionalFormatting>
  <conditionalFormatting sqref="U122:U123 U128:U130">
    <cfRule type="expression" dxfId="485" priority="75">
      <formula>U122="D"</formula>
    </cfRule>
  </conditionalFormatting>
  <conditionalFormatting sqref="AA122:AA123 AA128:AA134">
    <cfRule type="containsBlanks" dxfId="484" priority="74">
      <formula>LEN(TRIM(AA122))=0</formula>
    </cfRule>
  </conditionalFormatting>
  <conditionalFormatting sqref="P131:S134">
    <cfRule type="containsBlanks" dxfId="483" priority="66">
      <formula>LEN(TRIM(P131))=0</formula>
    </cfRule>
  </conditionalFormatting>
  <conditionalFormatting sqref="U131:U134">
    <cfRule type="containsBlanks" dxfId="482" priority="44">
      <formula>LEN(TRIM(U131))=0</formula>
    </cfRule>
  </conditionalFormatting>
  <conditionalFormatting sqref="U131:U134">
    <cfRule type="iconSet" priority="48">
      <iconSet iconSet="3TrafficLights2" reverse="1">
        <cfvo type="percent" val="0"/>
        <cfvo type="num" val="240"/>
        <cfvo type="num" val="250"/>
      </iconSet>
    </cfRule>
  </conditionalFormatting>
  <conditionalFormatting sqref="U131:U134">
    <cfRule type="iconSet" priority="47">
      <iconSet iconSet="3TrafficLights2" reverse="1">
        <cfvo type="percent" val="0"/>
        <cfvo type="num" val="240"/>
        <cfvo type="num" val="250"/>
      </iconSet>
    </cfRule>
  </conditionalFormatting>
  <conditionalFormatting sqref="U131:U134">
    <cfRule type="expression" dxfId="481" priority="45">
      <formula>OR(U131="I",T131="ESME")</formula>
    </cfRule>
    <cfRule type="expression" dxfId="480" priority="46">
      <formula>$G131&gt;=K131</formula>
    </cfRule>
  </conditionalFormatting>
  <conditionalFormatting sqref="U131:U134">
    <cfRule type="expression" dxfId="479" priority="43">
      <formula>U131="D"</formula>
    </cfRule>
  </conditionalFormatting>
  <conditionalFormatting sqref="T131:T134">
    <cfRule type="containsBlanks" dxfId="478" priority="42">
      <formula>LEN(TRIM(T131))=0</formula>
    </cfRule>
  </conditionalFormatting>
  <conditionalFormatting sqref="U124:U127">
    <cfRule type="containsBlanks" dxfId="477" priority="34">
      <formula>LEN(TRIM(U124))=0</formula>
    </cfRule>
  </conditionalFormatting>
  <conditionalFormatting sqref="Q124:Q127">
    <cfRule type="iconSet" priority="41">
      <iconSet iconSet="3TrafficLights2" reverse="1">
        <cfvo type="percent" val="0"/>
        <cfvo type="num" val="240"/>
        <cfvo type="num" val="250"/>
      </iconSet>
    </cfRule>
  </conditionalFormatting>
  <conditionalFormatting sqref="V124:Z127 H124:O127 Q124:T127">
    <cfRule type="containsBlanks" dxfId="476" priority="40">
      <formula>LEN(TRIM(H124))=0</formula>
    </cfRule>
  </conditionalFormatting>
  <conditionalFormatting sqref="P124:P127">
    <cfRule type="containsBlanks" dxfId="475" priority="39">
      <formula>LEN(TRIM(P124))=0</formula>
    </cfRule>
  </conditionalFormatting>
  <conditionalFormatting sqref="U124:U127">
    <cfRule type="iconSet" priority="38">
      <iconSet iconSet="3TrafficLights2" reverse="1">
        <cfvo type="percent" val="0"/>
        <cfvo type="num" val="240"/>
        <cfvo type="num" val="250"/>
      </iconSet>
    </cfRule>
  </conditionalFormatting>
  <conditionalFormatting sqref="U124:U127">
    <cfRule type="iconSet" priority="37">
      <iconSet iconSet="3TrafficLights2" reverse="1">
        <cfvo type="percent" val="0"/>
        <cfvo type="num" val="240"/>
        <cfvo type="num" val="250"/>
      </iconSet>
    </cfRule>
  </conditionalFormatting>
  <conditionalFormatting sqref="U124:U127">
    <cfRule type="expression" dxfId="474" priority="35">
      <formula>OR(U124="I",T124="ESME")</formula>
    </cfRule>
    <cfRule type="expression" dxfId="473" priority="36">
      <formula>$G124&gt;=K124</formula>
    </cfRule>
  </conditionalFormatting>
  <conditionalFormatting sqref="U124:U127">
    <cfRule type="expression" dxfId="472" priority="33">
      <formula>U124="D"</formula>
    </cfRule>
  </conditionalFormatting>
  <conditionalFormatting sqref="AA124:AA127">
    <cfRule type="containsBlanks" dxfId="471" priority="32">
      <formula>LEN(TRIM(AA124))=0</formula>
    </cfRule>
  </conditionalFormatting>
  <conditionalFormatting sqref="Q42:Q53">
    <cfRule type="iconSet" priority="676">
      <iconSet iconSet="3TrafficLights2" reverse="1">
        <cfvo type="percent" val="0"/>
        <cfvo type="num" val="240"/>
        <cfvo type="num" val="250"/>
      </iconSet>
    </cfRule>
  </conditionalFormatting>
  <conditionalFormatting sqref="C134">
    <cfRule type="containsBlanks" dxfId="470" priority="23">
      <formula>LEN(TRIM(C134))=0</formula>
    </cfRule>
  </conditionalFormatting>
  <conditionalFormatting sqref="D134">
    <cfRule type="containsBlanks" dxfId="469" priority="22">
      <formula>LEN(TRIM(D134))=0</formula>
    </cfRule>
  </conditionalFormatting>
  <conditionalFormatting sqref="F134">
    <cfRule type="containsBlanks" dxfId="468" priority="21">
      <formula>LEN(TRIM(F134))=0</formula>
    </cfRule>
  </conditionalFormatting>
  <conditionalFormatting sqref="Q54:Q103">
    <cfRule type="iconSet" priority="692">
      <iconSet iconSet="3TrafficLights2" reverse="1">
        <cfvo type="percent" val="0"/>
        <cfvo type="num" val="240"/>
        <cfvo type="num" val="250"/>
      </iconSet>
    </cfRule>
  </conditionalFormatting>
  <conditionalFormatting sqref="V11:W23">
    <cfRule type="iconSet" priority="717">
      <iconSet iconSet="3TrafficLights2" reverse="1">
        <cfvo type="percent" val="0"/>
        <cfvo type="num" val="240"/>
        <cfvo type="num" val="250"/>
      </iconSet>
    </cfRule>
  </conditionalFormatting>
  <dataValidations count="1">
    <dataValidation type="list" allowBlank="1" showInputMessage="1" showErrorMessage="1" sqref="N131:N134">
      <formula1>$K$53:$K$55</formula1>
    </dataValidation>
  </dataValidations>
  <hyperlinks>
    <hyperlink ref="B1" location="Accueil!A1" display="MENU"/>
  </hyperlinks>
  <pageMargins left="0.7" right="0.7" top="0.75" bottom="0.75" header="0.3" footer="0.3"/>
  <pageSetup paperSize="9" scale="62" orientation="portrait" r:id="rId1"/>
  <colBreaks count="2" manualBreakCount="2">
    <brk id="2" max="1048575" man="1"/>
    <brk id="1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5" tint="0.59999389629810485"/>
  </sheetPr>
  <dimension ref="A1:W52"/>
  <sheetViews>
    <sheetView tabSelected="1"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J3" sqref="J3"/>
    </sheetView>
  </sheetViews>
  <sheetFormatPr baseColWidth="10" defaultRowHeight="15" outlineLevelRow="1" x14ac:dyDescent="0.25"/>
  <cols>
    <col min="1" max="1" width="20" style="35" bestFit="1" customWidth="1"/>
    <col min="2" max="2" width="32.140625" style="36" bestFit="1" customWidth="1"/>
    <col min="3" max="3" width="8.28515625" bestFit="1" customWidth="1"/>
    <col min="4" max="4" width="9" bestFit="1" customWidth="1"/>
    <col min="5" max="5" width="11.85546875" customWidth="1"/>
    <col min="6" max="6" width="10.85546875" bestFit="1" customWidth="1"/>
    <col min="7" max="7" width="16" customWidth="1"/>
    <col min="8" max="9" width="11.85546875" bestFit="1" customWidth="1"/>
    <col min="10" max="10" width="18.5703125" customWidth="1"/>
    <col min="11" max="11" width="11.85546875" bestFit="1" customWidth="1"/>
    <col min="12" max="12" width="16.7109375" customWidth="1"/>
    <col min="13" max="13" width="11.7109375" bestFit="1" customWidth="1"/>
    <col min="14" max="14" width="14.28515625" customWidth="1"/>
    <col min="15" max="15" width="14.5703125" bestFit="1" customWidth="1"/>
    <col min="16" max="16" width="13.42578125" customWidth="1"/>
    <col min="17" max="22" width="11.7109375" customWidth="1"/>
    <col min="23" max="23" width="45.28515625" bestFit="1" customWidth="1"/>
  </cols>
  <sheetData>
    <row r="1" spans="1:23" ht="62.25" customHeight="1" thickBot="1" x14ac:dyDescent="0.3">
      <c r="A1" s="64" t="s">
        <v>61</v>
      </c>
      <c r="B1" s="34" t="s">
        <v>26</v>
      </c>
      <c r="C1" s="41"/>
      <c r="D1" s="137"/>
      <c r="E1" s="137"/>
      <c r="F1" s="137"/>
      <c r="G1" s="137"/>
      <c r="H1" s="137"/>
      <c r="I1" s="138"/>
      <c r="J1" s="138"/>
      <c r="K1" s="138"/>
      <c r="L1" s="138"/>
      <c r="M1" s="138"/>
      <c r="N1" s="138"/>
      <c r="O1" s="75"/>
      <c r="P1" s="75"/>
    </row>
    <row r="2" spans="1:23" ht="166.5" thickTop="1" thickBot="1" x14ac:dyDescent="0.3">
      <c r="A2" s="51" t="s">
        <v>1</v>
      </c>
      <c r="B2" s="123" t="s">
        <v>48</v>
      </c>
      <c r="C2" s="14" t="s">
        <v>3</v>
      </c>
      <c r="D2" s="10" t="s">
        <v>108</v>
      </c>
      <c r="E2" s="7" t="s">
        <v>102</v>
      </c>
      <c r="F2" s="7" t="s">
        <v>6</v>
      </c>
      <c r="G2" s="7" t="s">
        <v>141</v>
      </c>
      <c r="H2" s="59" t="s">
        <v>31</v>
      </c>
      <c r="I2" s="59" t="s">
        <v>32</v>
      </c>
      <c r="J2" s="59" t="s">
        <v>142</v>
      </c>
      <c r="K2" s="4" t="s">
        <v>47</v>
      </c>
      <c r="L2" s="4" t="s">
        <v>17</v>
      </c>
      <c r="M2" s="7" t="s">
        <v>11</v>
      </c>
      <c r="N2" s="55"/>
      <c r="O2" s="55"/>
      <c r="P2" s="55"/>
      <c r="Q2" s="55"/>
      <c r="R2" s="54"/>
      <c r="S2" s="54"/>
      <c r="T2" s="57"/>
      <c r="U2" s="53"/>
      <c r="V2" s="103"/>
      <c r="W2" s="5"/>
    </row>
    <row r="3" spans="1:23" ht="15.75" outlineLevel="1" x14ac:dyDescent="0.25">
      <c r="A3" s="139"/>
      <c r="B3" s="39" t="s">
        <v>2</v>
      </c>
      <c r="C3" s="58">
        <v>18436</v>
      </c>
      <c r="D3" s="58">
        <v>1403</v>
      </c>
      <c r="E3" s="16">
        <v>1223</v>
      </c>
      <c r="F3" s="18">
        <f>E3+500</f>
        <v>1723</v>
      </c>
      <c r="G3" s="18" t="s">
        <v>138</v>
      </c>
      <c r="H3" s="52">
        <v>44301</v>
      </c>
      <c r="I3" s="20">
        <f>DATE(YEAR(H3)+1,MONTH(H3),DAY(H3))</f>
        <v>44666</v>
      </c>
      <c r="J3" s="20" t="str">
        <f>IF(G3="",L34,IF(AND(G3=L34,D3&lt;1000),L35,IF(G3=L35,L34,IF(AND(G3=L34,D3&gt;1000,D3&lt;2000),L36,IF(G3=L36,L34,IF(AND(G3=L34,D3&gt;2000,D3&lt;3000),L37,IF(G3=L37,L34,IF(AND(G3=L34,D3&gt;3000,D3&lt;4000),L35,IF(G3=L35,L34,IF(AND(G3=L34,D3&gt;4000,D3&lt;5000),L36,""))))))))))</f>
        <v>500h ou 1 an</v>
      </c>
      <c r="K3" s="19">
        <v>44860</v>
      </c>
      <c r="L3" s="58" t="s">
        <v>46</v>
      </c>
      <c r="M3" s="58" t="str">
        <f t="shared" ref="M3:M21" si="0">IF(OR(L3="ESME",L3="ATELIER")=TRUE,"I","D")</f>
        <v>D</v>
      </c>
      <c r="N3" s="133"/>
      <c r="O3" s="133"/>
      <c r="P3" s="133"/>
      <c r="Q3" s="19"/>
      <c r="R3" s="108"/>
      <c r="S3" s="108"/>
      <c r="T3" s="108"/>
      <c r="U3" s="56"/>
      <c r="V3" s="108"/>
      <c r="W3" s="72"/>
    </row>
    <row r="4" spans="1:23" ht="15.75" outlineLevel="1" x14ac:dyDescent="0.25">
      <c r="A4" s="139"/>
      <c r="B4" s="39" t="s">
        <v>2</v>
      </c>
      <c r="C4" s="125">
        <v>20418</v>
      </c>
      <c r="D4" s="125">
        <v>127</v>
      </c>
      <c r="E4" s="125">
        <v>0</v>
      </c>
      <c r="F4" s="18">
        <f t="shared" ref="F4:F7" si="1">E4+500</f>
        <v>500</v>
      </c>
      <c r="G4" s="18"/>
      <c r="H4" s="52">
        <v>44249</v>
      </c>
      <c r="I4" s="20">
        <f>DATE(YEAR(H4)+1,MONTH(H4),DAY(H4))</f>
        <v>44614</v>
      </c>
      <c r="J4" s="20" t="str">
        <f>IF(G4="",$L$34,IF(AND(G4=$L$34,D4&lt;1000),$L$35,IF(G4=$L$35,$L$34,IF(AND(G4=$L$34,D4&gt;1000,D4&lt;2000),$L$36,IF(G4=$L$36,$L$34,IF(AND(G4=$L$34,D4&gt;2000,D4&lt;3000),$L$37,IF(G4=$L$37,$L$34,IF(AND(G4=$L$34,D4&gt;3000,D4&lt;4000),$L$35,IF(G4=$L$35,$L$34,IF(AND(G4=$L$34,D4&gt;4000,D4&lt;5000),$L$36,""))))))))))</f>
        <v>500h ou 1 an</v>
      </c>
      <c r="K4" s="19">
        <v>44979</v>
      </c>
      <c r="L4" s="125" t="s">
        <v>46</v>
      </c>
      <c r="M4" s="125" t="str">
        <f t="shared" si="0"/>
        <v>D</v>
      </c>
      <c r="N4" s="133"/>
      <c r="O4" s="133"/>
      <c r="P4" s="133"/>
      <c r="Q4" s="19"/>
      <c r="R4" s="108"/>
      <c r="S4" s="108"/>
      <c r="T4" s="108"/>
      <c r="U4" s="56"/>
      <c r="V4" s="108"/>
      <c r="W4" s="72"/>
    </row>
    <row r="5" spans="1:23" ht="15.75" outlineLevel="1" x14ac:dyDescent="0.25">
      <c r="A5" s="139"/>
      <c r="B5" s="39" t="s">
        <v>2</v>
      </c>
      <c r="C5" s="125">
        <v>20417</v>
      </c>
      <c r="D5" s="125">
        <v>1</v>
      </c>
      <c r="E5" s="125">
        <v>0</v>
      </c>
      <c r="F5" s="18">
        <f t="shared" si="1"/>
        <v>500</v>
      </c>
      <c r="G5" s="18"/>
      <c r="H5" s="52">
        <v>44249</v>
      </c>
      <c r="I5" s="20">
        <f>DATE(YEAR(H5)+1,MONTH(H5),DAY(H5))</f>
        <v>44614</v>
      </c>
      <c r="J5" s="20" t="str">
        <f>IF(G5="",$L$34,IF(AND(G5=$L$34,D5&lt;1000),$L$35,IF(G5=$L$35,$L$34,IF(AND(G5=$L$34,D5&gt;1000,D5&lt;2000),$L$36,IF(G5=$L$36,$L$34,IF(AND(G5=$L$34,D5&gt;2000,D5&lt;3000),$L$37,IF(G5=$L$37,$L$34,IF(AND(G5=$L$34,D5&gt;3000,D5&lt;4000),$L$35,IF(G5=$L$35,$L$34,IF(AND(G5=$L$34,D5&gt;4000,D5&lt;5000),$L$36,""))))))))))</f>
        <v>500h ou 1 an</v>
      </c>
      <c r="K5" s="19">
        <v>44979</v>
      </c>
      <c r="L5" s="125" t="s">
        <v>46</v>
      </c>
      <c r="M5" s="125" t="str">
        <f t="shared" si="0"/>
        <v>D</v>
      </c>
      <c r="N5" s="133"/>
      <c r="O5" s="133"/>
      <c r="P5" s="133"/>
      <c r="Q5" s="19"/>
      <c r="R5" s="108"/>
      <c r="S5" s="108"/>
      <c r="T5" s="108"/>
      <c r="U5" s="56"/>
      <c r="V5" s="108"/>
      <c r="W5" s="72"/>
    </row>
    <row r="6" spans="1:23" ht="15.75" outlineLevel="1" x14ac:dyDescent="0.25">
      <c r="A6" s="139"/>
      <c r="B6" s="39" t="s">
        <v>2</v>
      </c>
      <c r="C6" s="125">
        <v>20419</v>
      </c>
      <c r="D6" s="125">
        <v>55</v>
      </c>
      <c r="E6" s="125">
        <v>0</v>
      </c>
      <c r="F6" s="18">
        <f t="shared" si="1"/>
        <v>500</v>
      </c>
      <c r="G6" s="18"/>
      <c r="H6" s="52">
        <v>44249</v>
      </c>
      <c r="I6" s="20">
        <f>DATE(YEAR(H6)+1,MONTH(H6),DAY(H6))</f>
        <v>44614</v>
      </c>
      <c r="J6" s="20" t="str">
        <f>IF(G6="",$L$34,IF(AND(G6=$L$34,D6&lt;1000),$L$35,IF(G6=$L$35,$L$34,IF(AND(G6=$L$34,D6&gt;1000,D6&lt;2000),$L$36,IF(G6=$L$36,$L$34,IF(AND(G6=$L$34,D6&gt;2000,D6&lt;3000),$L$37,IF(G6=$L$37,$L$34,IF(AND(G6=$L$34,D6&gt;3000,D6&lt;4000),$L$35,IF(G6=$L$35,$L$34,IF(AND(G6=$L$34,D6&gt;4000,D6&lt;5000),$L$36,""))))))))))</f>
        <v>500h ou 1 an</v>
      </c>
      <c r="K6" s="19">
        <v>44979</v>
      </c>
      <c r="L6" s="125" t="s">
        <v>46</v>
      </c>
      <c r="M6" s="125" t="str">
        <f t="shared" si="0"/>
        <v>D</v>
      </c>
      <c r="N6" s="133"/>
      <c r="O6" s="133"/>
      <c r="P6" s="133"/>
      <c r="Q6" s="19"/>
      <c r="R6" s="108"/>
      <c r="S6" s="108"/>
      <c r="T6" s="108"/>
      <c r="U6" s="56"/>
      <c r="V6" s="108"/>
      <c r="W6" s="72"/>
    </row>
    <row r="7" spans="1:23" ht="15.75" outlineLevel="1" x14ac:dyDescent="0.25">
      <c r="A7" s="139"/>
      <c r="B7" s="39" t="s">
        <v>2</v>
      </c>
      <c r="C7" s="125">
        <v>20420</v>
      </c>
      <c r="D7" s="125">
        <v>521</v>
      </c>
      <c r="E7" s="125">
        <v>514</v>
      </c>
      <c r="F7" s="18">
        <f t="shared" si="1"/>
        <v>1014</v>
      </c>
      <c r="G7" s="18" t="s">
        <v>137</v>
      </c>
      <c r="H7" s="52">
        <v>44371</v>
      </c>
      <c r="I7" s="20">
        <v>44614</v>
      </c>
      <c r="J7" s="20" t="str">
        <f>IF(G7="",$L$34,IF(AND(G7=$L$34,D7&lt;1000),$L$35,IF(G7=$L$35,$L$34,IF(AND(G7=$L$34,D7&gt;1000,D7&lt;2000),$L$36,IF(G7=$L$36,$L$34,IF(AND(G7=$L$34,D7&gt;2000,D7&lt;3000),$L$37,IF(G7=$L$37,$L$34,IF(AND(G7=$L$34,D7&gt;3000,D7&lt;4000),$L$35,IF(G7=$L$35,$L$34,IF(AND(G7=$L$34,D7&gt;4000,D7&lt;5000),$L$36,""))))))))))</f>
        <v>1000h</v>
      </c>
      <c r="K7" s="19">
        <v>45344</v>
      </c>
      <c r="L7" s="125" t="s">
        <v>46</v>
      </c>
      <c r="M7" s="125" t="str">
        <f t="shared" si="0"/>
        <v>D</v>
      </c>
      <c r="N7" s="133"/>
      <c r="O7" s="133"/>
      <c r="P7" s="133"/>
      <c r="Q7" s="19"/>
      <c r="R7" s="108"/>
      <c r="S7" s="108"/>
      <c r="T7" s="108"/>
      <c r="U7" s="56"/>
      <c r="V7" s="108"/>
      <c r="W7" s="72"/>
    </row>
    <row r="8" spans="1:23" ht="15.75" outlineLevel="1" x14ac:dyDescent="0.25">
      <c r="A8" s="139"/>
      <c r="B8" s="39" t="s">
        <v>35</v>
      </c>
      <c r="C8" s="24">
        <v>19139</v>
      </c>
      <c r="D8" s="119">
        <v>51</v>
      </c>
      <c r="E8" s="119">
        <v>51</v>
      </c>
      <c r="F8" s="18">
        <f>E8+250</f>
        <v>301</v>
      </c>
      <c r="G8" s="18" t="s">
        <v>116</v>
      </c>
      <c r="H8" s="52">
        <v>44333</v>
      </c>
      <c r="I8" s="20">
        <f>DATE(YEAR(H8),MONTH(H8)+6,DAY(H8))</f>
        <v>44517</v>
      </c>
      <c r="J8" s="20" t="str">
        <f>IF(G8="",$M$34,IF(G8=$M$34,$M$35,IF(G8=$M$35,$M$34,"")))</f>
        <v>1 an</v>
      </c>
      <c r="K8" s="26"/>
      <c r="L8" s="119" t="s">
        <v>46</v>
      </c>
      <c r="M8" s="119" t="str">
        <f t="shared" si="0"/>
        <v>D</v>
      </c>
      <c r="N8" s="71"/>
      <c r="O8" s="133"/>
      <c r="P8" s="133"/>
      <c r="Q8" s="19"/>
      <c r="R8" s="108"/>
      <c r="S8" s="108"/>
      <c r="T8" s="108"/>
      <c r="U8" s="108"/>
      <c r="V8" s="108"/>
      <c r="W8" s="133"/>
    </row>
    <row r="9" spans="1:23" ht="15.75" outlineLevel="1" x14ac:dyDescent="0.25">
      <c r="A9" s="139"/>
      <c r="B9" s="39" t="s">
        <v>35</v>
      </c>
      <c r="C9" s="24">
        <v>20297</v>
      </c>
      <c r="D9" s="74">
        <v>22</v>
      </c>
      <c r="E9" s="74">
        <v>0</v>
      </c>
      <c r="F9" s="18">
        <f>E9+250</f>
        <v>250</v>
      </c>
      <c r="G9" s="18" t="s">
        <v>116</v>
      </c>
      <c r="H9" s="52">
        <v>44371</v>
      </c>
      <c r="I9" s="20">
        <f>DATE(YEAR(H9),MONTH(H9)+6,DAY(H9))</f>
        <v>44554</v>
      </c>
      <c r="J9" s="20" t="str">
        <f>IF(G9="",$M$34,IF(G9=$M$34,$M$35,IF(G9=$M$35,$M$34,"")))</f>
        <v>1 an</v>
      </c>
      <c r="K9" s="26"/>
      <c r="L9" s="74" t="s">
        <v>46</v>
      </c>
      <c r="M9" s="126" t="str">
        <f t="shared" si="0"/>
        <v>D</v>
      </c>
      <c r="N9" s="16"/>
      <c r="O9" s="133"/>
      <c r="P9" s="133"/>
      <c r="Q9" s="19"/>
      <c r="R9" s="108"/>
      <c r="S9" s="108"/>
      <c r="T9" s="108"/>
      <c r="U9" s="108"/>
      <c r="V9" s="108"/>
      <c r="W9" s="133"/>
    </row>
    <row r="10" spans="1:23" ht="15.75" outlineLevel="1" x14ac:dyDescent="0.25">
      <c r="A10" s="139"/>
      <c r="B10" s="39" t="s">
        <v>35</v>
      </c>
      <c r="C10" s="24">
        <v>20300</v>
      </c>
      <c r="D10" s="74">
        <v>31</v>
      </c>
      <c r="E10" s="74">
        <v>0</v>
      </c>
      <c r="F10" s="18">
        <f>E10+250</f>
        <v>250</v>
      </c>
      <c r="G10" s="18" t="s">
        <v>116</v>
      </c>
      <c r="H10" s="52">
        <v>44371</v>
      </c>
      <c r="I10" s="20">
        <f>DATE(YEAR(H10),MONTH(H10)+6,DAY(H10))</f>
        <v>44554</v>
      </c>
      <c r="J10" s="20" t="str">
        <f>IF(G10="",$M$34,IF(G10=$M$34,$M$35,IF(G10=$M$35,$M$34,"")))</f>
        <v>1 an</v>
      </c>
      <c r="K10" s="26"/>
      <c r="L10" s="74" t="s">
        <v>46</v>
      </c>
      <c r="M10" s="126" t="str">
        <f t="shared" si="0"/>
        <v>D</v>
      </c>
      <c r="N10" s="71"/>
      <c r="O10" s="133"/>
      <c r="P10" s="133"/>
      <c r="Q10" s="19"/>
      <c r="R10" s="108"/>
      <c r="S10" s="108"/>
      <c r="T10" s="108"/>
      <c r="U10" s="108"/>
      <c r="V10" s="108"/>
      <c r="W10" s="133"/>
    </row>
    <row r="11" spans="1:23" ht="15.75" outlineLevel="1" x14ac:dyDescent="0.25">
      <c r="A11" s="139"/>
      <c r="B11" s="39" t="s">
        <v>9</v>
      </c>
      <c r="C11" s="58">
        <v>85745</v>
      </c>
      <c r="D11" s="58">
        <v>10</v>
      </c>
      <c r="E11" s="58">
        <v>0</v>
      </c>
      <c r="F11" s="18">
        <f>E11+500</f>
        <v>500</v>
      </c>
      <c r="G11" s="18"/>
      <c r="H11" s="77">
        <v>43979</v>
      </c>
      <c r="I11" s="20">
        <f>DATE(YEAR(H11)+1,MONTH(H11),DAY(H11))</f>
        <v>44344</v>
      </c>
      <c r="J11" s="20"/>
      <c r="K11" s="19">
        <v>44211</v>
      </c>
      <c r="L11" s="58" t="s">
        <v>45</v>
      </c>
      <c r="M11" s="58" t="str">
        <f t="shared" si="0"/>
        <v>I</v>
      </c>
      <c r="N11" s="133"/>
      <c r="O11" s="133"/>
      <c r="P11" s="133"/>
      <c r="Q11" s="19"/>
      <c r="R11" s="19"/>
      <c r="S11" s="19"/>
      <c r="T11" s="108"/>
      <c r="U11" s="108"/>
      <c r="V11" s="108"/>
      <c r="W11" s="142"/>
    </row>
    <row r="12" spans="1:23" ht="15.75" outlineLevel="1" x14ac:dyDescent="0.25">
      <c r="A12" s="139"/>
      <c r="B12" s="39" t="s">
        <v>9</v>
      </c>
      <c r="C12" s="101">
        <v>86806</v>
      </c>
      <c r="D12" s="101">
        <v>24</v>
      </c>
      <c r="E12" s="101">
        <v>0</v>
      </c>
      <c r="F12" s="18">
        <f>E12+500</f>
        <v>500</v>
      </c>
      <c r="G12" s="18"/>
      <c r="H12" s="77">
        <v>43893</v>
      </c>
      <c r="I12" s="20">
        <f>DATE(YEAR(H12)+1,MONTH(H12),DAY(H12))</f>
        <v>44258</v>
      </c>
      <c r="J12" s="20"/>
      <c r="K12" s="19">
        <v>44623</v>
      </c>
      <c r="L12" s="101" t="s">
        <v>46</v>
      </c>
      <c r="M12" s="101" t="str">
        <f t="shared" si="0"/>
        <v>D</v>
      </c>
      <c r="N12" s="133"/>
      <c r="O12" s="133"/>
      <c r="P12" s="133"/>
      <c r="Q12" s="19"/>
      <c r="R12" s="19"/>
      <c r="S12" s="19"/>
      <c r="T12" s="108"/>
      <c r="U12" s="108"/>
      <c r="V12" s="108"/>
      <c r="W12" s="133"/>
    </row>
    <row r="13" spans="1:23" ht="15.75" outlineLevel="1" x14ac:dyDescent="0.25">
      <c r="A13" s="139"/>
      <c r="B13" s="122" t="s">
        <v>10</v>
      </c>
      <c r="C13" s="22">
        <v>85690</v>
      </c>
      <c r="D13" s="22">
        <v>17</v>
      </c>
      <c r="E13" s="22">
        <v>15</v>
      </c>
      <c r="F13" s="18">
        <f>E13+50</f>
        <v>65</v>
      </c>
      <c r="G13" s="18"/>
      <c r="H13" s="77">
        <v>43922</v>
      </c>
      <c r="I13" s="20">
        <f>DATE(YEAR(H13)+1,MONTH(H13),DAY(H13))</f>
        <v>44287</v>
      </c>
      <c r="J13" s="20"/>
      <c r="K13" s="65"/>
      <c r="L13" s="58" t="s">
        <v>45</v>
      </c>
      <c r="M13" s="58" t="str">
        <f t="shared" si="0"/>
        <v>I</v>
      </c>
      <c r="N13" s="133"/>
      <c r="O13" s="133"/>
      <c r="P13" s="133"/>
      <c r="Q13" s="19"/>
      <c r="R13" s="19"/>
      <c r="S13" s="19"/>
      <c r="T13" s="108"/>
      <c r="U13" s="108"/>
      <c r="V13" s="108"/>
      <c r="W13" s="133"/>
    </row>
    <row r="14" spans="1:23" ht="15.75" outlineLevel="1" x14ac:dyDescent="0.25">
      <c r="A14" s="139"/>
      <c r="B14" s="122" t="s">
        <v>10</v>
      </c>
      <c r="C14" s="22">
        <v>85691</v>
      </c>
      <c r="D14" s="22">
        <v>22</v>
      </c>
      <c r="E14" s="22">
        <v>21</v>
      </c>
      <c r="F14" s="18">
        <f>E14+50</f>
        <v>71</v>
      </c>
      <c r="G14" s="18"/>
      <c r="H14" s="77">
        <v>44230</v>
      </c>
      <c r="I14" s="20">
        <f>DATE(YEAR(H14)+1,MONTH(H14),DAY(H14))</f>
        <v>44595</v>
      </c>
      <c r="J14" s="20" t="str">
        <f>IF($G14="",$O$34,IF($G14=$O$34,$O$35,IF($G14=$O$35,$O$34,"")))</f>
        <v>6 mois</v>
      </c>
      <c r="K14" s="65"/>
      <c r="L14" s="58" t="s">
        <v>46</v>
      </c>
      <c r="M14" s="58" t="str">
        <f t="shared" si="0"/>
        <v>D</v>
      </c>
      <c r="N14" s="133"/>
      <c r="O14" s="133"/>
      <c r="P14" s="133"/>
      <c r="Q14" s="19"/>
      <c r="R14" s="19"/>
      <c r="S14" s="19"/>
      <c r="T14" s="108"/>
      <c r="U14" s="108"/>
      <c r="V14" s="108"/>
      <c r="W14" s="133"/>
    </row>
    <row r="15" spans="1:23" ht="15.75" outlineLevel="1" x14ac:dyDescent="0.25">
      <c r="A15" s="139"/>
      <c r="B15" s="122" t="s">
        <v>10</v>
      </c>
      <c r="C15" s="58">
        <v>85692</v>
      </c>
      <c r="D15" s="58">
        <v>29</v>
      </c>
      <c r="E15" s="58">
        <v>19.2</v>
      </c>
      <c r="F15" s="18">
        <f>E15+50</f>
        <v>69.2</v>
      </c>
      <c r="G15" s="18"/>
      <c r="H15" s="52">
        <v>44315</v>
      </c>
      <c r="I15" s="20">
        <f>DATE(YEAR(H15)+1,MONTH(H15),DAY(H15))</f>
        <v>44680</v>
      </c>
      <c r="J15" s="20" t="str">
        <f>IF($G15="",$O$34,IF($G15=$O$34,$O$35,IF($G15=$O$35,$O$34,"")))</f>
        <v>6 mois</v>
      </c>
      <c r="K15" s="26"/>
      <c r="L15" s="58" t="s">
        <v>46</v>
      </c>
      <c r="M15" s="58" t="str">
        <f t="shared" si="0"/>
        <v>D</v>
      </c>
      <c r="N15" s="133"/>
      <c r="O15" s="133"/>
      <c r="P15" s="133"/>
      <c r="Q15" s="19"/>
      <c r="R15" s="19"/>
      <c r="S15" s="19"/>
      <c r="T15" s="108"/>
      <c r="U15" s="108"/>
      <c r="V15" s="108"/>
      <c r="W15" s="133"/>
    </row>
    <row r="16" spans="1:23" ht="15.75" x14ac:dyDescent="0.25">
      <c r="A16" s="139"/>
      <c r="B16" s="39" t="s">
        <v>8</v>
      </c>
      <c r="C16" s="25" t="s">
        <v>126</v>
      </c>
      <c r="D16" s="11">
        <v>0</v>
      </c>
      <c r="E16" s="25">
        <v>0</v>
      </c>
      <c r="F16" s="94">
        <v>2000</v>
      </c>
      <c r="G16" s="18"/>
      <c r="H16" s="52">
        <v>44223</v>
      </c>
      <c r="I16" s="20">
        <f t="shared" ref="I16:I21" si="2">DATE(YEAR(H16),MONTH(H16)+6,DAY(H16))</f>
        <v>44404</v>
      </c>
      <c r="J16" s="20" t="str">
        <f>IF($G16="",$O$34,IF($G16=$O$34,$O$35,IF($G16=$O$35,$O$34,"")))</f>
        <v>6 mois</v>
      </c>
      <c r="K16" s="1"/>
      <c r="L16" s="126" t="s">
        <v>46</v>
      </c>
      <c r="M16" s="126" t="str">
        <f t="shared" si="0"/>
        <v>D</v>
      </c>
      <c r="N16" s="143"/>
      <c r="O16" s="143"/>
      <c r="P16" s="143"/>
      <c r="Q16" s="143"/>
      <c r="R16" s="143"/>
      <c r="S16" s="143"/>
      <c r="T16" s="146"/>
      <c r="U16" s="146"/>
      <c r="V16" s="146"/>
      <c r="W16" s="144"/>
    </row>
    <row r="17" spans="1:23" ht="15.75" x14ac:dyDescent="0.25">
      <c r="A17" s="139"/>
      <c r="B17" s="39" t="s">
        <v>8</v>
      </c>
      <c r="C17" s="25" t="s">
        <v>127</v>
      </c>
      <c r="D17" s="11">
        <v>0</v>
      </c>
      <c r="E17" s="25">
        <v>0</v>
      </c>
      <c r="F17" s="94">
        <f>E17+2000</f>
        <v>2000</v>
      </c>
      <c r="G17" s="18"/>
      <c r="H17" s="52">
        <v>44223</v>
      </c>
      <c r="I17" s="20">
        <f t="shared" si="2"/>
        <v>44404</v>
      </c>
      <c r="J17" s="20" t="str">
        <f>IF($G17="",$O$34,IF($G17=$O$34,$O$35,IF($G17=$O$35,$O$34,"")))</f>
        <v>6 mois</v>
      </c>
      <c r="K17" s="1"/>
      <c r="L17" s="121" t="s">
        <v>46</v>
      </c>
      <c r="M17" s="121" t="str">
        <f t="shared" si="0"/>
        <v>D</v>
      </c>
      <c r="N17" s="143"/>
      <c r="O17" s="143"/>
      <c r="P17" s="143"/>
      <c r="Q17" s="143"/>
      <c r="R17" s="143"/>
      <c r="S17" s="143"/>
      <c r="T17" s="146"/>
      <c r="U17" s="146"/>
      <c r="V17" s="146"/>
      <c r="W17" s="145"/>
    </row>
    <row r="18" spans="1:23" ht="15.75" x14ac:dyDescent="0.25">
      <c r="A18" s="139"/>
      <c r="B18" s="39" t="s">
        <v>8</v>
      </c>
      <c r="C18" s="25" t="s">
        <v>128</v>
      </c>
      <c r="D18" s="11">
        <v>0</v>
      </c>
      <c r="E18" s="25">
        <v>0</v>
      </c>
      <c r="F18" s="94">
        <f>E18+2000</f>
        <v>2000</v>
      </c>
      <c r="G18" s="18"/>
      <c r="H18" s="52">
        <v>44223</v>
      </c>
      <c r="I18" s="20">
        <f t="shared" si="2"/>
        <v>44404</v>
      </c>
      <c r="J18" s="20" t="str">
        <f>IF($G18="",$O$34,IF($G18=$O$34,$O$35,IF($G18=$O$35,$O$34,"")))</f>
        <v>6 mois</v>
      </c>
      <c r="K18" s="1"/>
      <c r="L18" s="121" t="s">
        <v>46</v>
      </c>
      <c r="M18" s="121" t="str">
        <f t="shared" si="0"/>
        <v>D</v>
      </c>
      <c r="N18" s="143"/>
      <c r="O18" s="143"/>
      <c r="P18" s="143"/>
      <c r="Q18" s="143"/>
      <c r="R18" s="143"/>
      <c r="S18" s="143"/>
      <c r="T18" s="146"/>
      <c r="U18" s="146"/>
      <c r="V18" s="146"/>
      <c r="W18" s="145"/>
    </row>
    <row r="19" spans="1:23" ht="15.75" x14ac:dyDescent="0.25">
      <c r="A19" s="139"/>
      <c r="B19" s="39" t="s">
        <v>8</v>
      </c>
      <c r="C19" s="25" t="s">
        <v>129</v>
      </c>
      <c r="D19" s="11">
        <v>0</v>
      </c>
      <c r="E19" s="25">
        <v>0</v>
      </c>
      <c r="F19" s="94">
        <f>E19+2000</f>
        <v>2000</v>
      </c>
      <c r="G19" s="18"/>
      <c r="H19" s="52">
        <v>44223</v>
      </c>
      <c r="I19" s="20">
        <f t="shared" si="2"/>
        <v>44404</v>
      </c>
      <c r="J19" s="20" t="str">
        <f>IF($G19="",$O$34,IF($G19=$O$34,$O$35,IF($G19=$O$35,$O$34,"")))</f>
        <v>6 mois</v>
      </c>
      <c r="K19" s="1"/>
      <c r="L19" s="121" t="s">
        <v>46</v>
      </c>
      <c r="M19" s="121" t="str">
        <f t="shared" si="0"/>
        <v>D</v>
      </c>
      <c r="N19" s="143"/>
      <c r="O19" s="143"/>
      <c r="P19" s="143"/>
      <c r="Q19" s="143"/>
      <c r="R19" s="143"/>
      <c r="S19" s="143"/>
      <c r="T19" s="146"/>
      <c r="U19" s="146"/>
      <c r="V19" s="146"/>
      <c r="W19" s="145"/>
    </row>
    <row r="20" spans="1:23" ht="15.75" x14ac:dyDescent="0.25">
      <c r="A20" s="139"/>
      <c r="B20" s="39" t="s">
        <v>8</v>
      </c>
      <c r="C20" s="25" t="s">
        <v>130</v>
      </c>
      <c r="D20" s="11">
        <v>0</v>
      </c>
      <c r="E20" s="25">
        <v>0</v>
      </c>
      <c r="F20" s="94">
        <f>E20+2000</f>
        <v>2000</v>
      </c>
      <c r="G20" s="18"/>
      <c r="H20" s="52">
        <v>44223</v>
      </c>
      <c r="I20" s="20">
        <f t="shared" si="2"/>
        <v>44404</v>
      </c>
      <c r="J20" s="20" t="str">
        <f>IF($G20="",$O$34,IF($G20=$O$34,$O$35,IF($G20=$O$35,$O$34,"")))</f>
        <v>6 mois</v>
      </c>
      <c r="K20" s="1"/>
      <c r="L20" s="121" t="s">
        <v>46</v>
      </c>
      <c r="M20" s="121" t="str">
        <f t="shared" si="0"/>
        <v>D</v>
      </c>
      <c r="N20" s="143"/>
      <c r="O20" s="143"/>
      <c r="P20" s="143"/>
      <c r="Q20" s="143"/>
      <c r="R20" s="143"/>
      <c r="S20" s="143"/>
      <c r="T20" s="146"/>
      <c r="U20" s="146"/>
      <c r="V20" s="146"/>
      <c r="W20" s="145"/>
    </row>
    <row r="21" spans="1:23" ht="15.75" x14ac:dyDescent="0.25">
      <c r="A21" s="140"/>
      <c r="B21" s="39" t="s">
        <v>8</v>
      </c>
      <c r="C21" s="25" t="s">
        <v>131</v>
      </c>
      <c r="D21" s="11">
        <v>0</v>
      </c>
      <c r="E21" s="25">
        <v>0</v>
      </c>
      <c r="F21" s="94">
        <f>E21+2000</f>
        <v>2000</v>
      </c>
      <c r="G21" s="18"/>
      <c r="H21" s="52">
        <v>44223</v>
      </c>
      <c r="I21" s="20">
        <f t="shared" si="2"/>
        <v>44404</v>
      </c>
      <c r="J21" s="20" t="str">
        <f>IF($G21="",$O$34,IF($G21=$O$34,$O$35,IF($G21=$O$35,$O$34,"")))</f>
        <v>6 mois</v>
      </c>
      <c r="K21" s="1"/>
      <c r="L21" s="121" t="s">
        <v>46</v>
      </c>
      <c r="M21" s="121" t="str">
        <f t="shared" si="0"/>
        <v>D</v>
      </c>
      <c r="N21" s="143"/>
      <c r="O21" s="143"/>
      <c r="P21" s="143"/>
      <c r="Q21" s="143"/>
      <c r="R21" s="143"/>
      <c r="S21" s="143"/>
      <c r="T21" s="146"/>
      <c r="U21" s="146"/>
      <c r="V21" s="146"/>
      <c r="W21" s="145"/>
    </row>
    <row r="29" spans="1:23" x14ac:dyDescent="0.25">
      <c r="K29" s="128"/>
    </row>
    <row r="30" spans="1:23" x14ac:dyDescent="0.25">
      <c r="L30" s="147" t="s">
        <v>152</v>
      </c>
      <c r="M30" s="147"/>
      <c r="N30" s="147"/>
      <c r="O30" s="147"/>
    </row>
    <row r="31" spans="1:23" x14ac:dyDescent="0.25">
      <c r="L31" s="147"/>
      <c r="M31" s="147"/>
      <c r="N31" s="147"/>
      <c r="O31" s="147"/>
    </row>
    <row r="32" spans="1:23" x14ac:dyDescent="0.25">
      <c r="L32" s="1" t="s">
        <v>113</v>
      </c>
      <c r="M32" s="1" t="s">
        <v>96</v>
      </c>
      <c r="N32" s="1" t="s">
        <v>145</v>
      </c>
      <c r="O32" s="1" t="s">
        <v>146</v>
      </c>
    </row>
    <row r="33" spans="12:15" x14ac:dyDescent="0.25">
      <c r="L33" s="141"/>
      <c r="M33" s="141"/>
      <c r="N33" s="141"/>
      <c r="O33" s="141"/>
    </row>
    <row r="34" spans="12:15" x14ac:dyDescent="0.25">
      <c r="L34" s="1" t="s">
        <v>137</v>
      </c>
      <c r="M34" s="1" t="s">
        <v>116</v>
      </c>
      <c r="N34" s="1" t="s">
        <v>71</v>
      </c>
      <c r="O34" s="1" t="s">
        <v>116</v>
      </c>
    </row>
    <row r="35" spans="12:15" x14ac:dyDescent="0.25">
      <c r="L35" s="1" t="s">
        <v>138</v>
      </c>
      <c r="M35" s="1" t="s">
        <v>71</v>
      </c>
      <c r="N35" s="1"/>
      <c r="O35" s="1" t="s">
        <v>71</v>
      </c>
    </row>
    <row r="36" spans="12:15" x14ac:dyDescent="0.25">
      <c r="L36" s="1" t="s">
        <v>139</v>
      </c>
      <c r="M36" s="1"/>
      <c r="N36" s="1"/>
      <c r="O36" s="1"/>
    </row>
    <row r="37" spans="12:15" x14ac:dyDescent="0.25">
      <c r="L37" s="1" t="s">
        <v>140</v>
      </c>
      <c r="M37" s="1"/>
      <c r="N37" s="1"/>
      <c r="O37" s="1"/>
    </row>
    <row r="38" spans="12:15" x14ac:dyDescent="0.25">
      <c r="L38" s="1" t="s">
        <v>144</v>
      </c>
      <c r="M38" s="1"/>
      <c r="N38" s="1"/>
      <c r="O38" s="1"/>
    </row>
    <row r="39" spans="12:15" x14ac:dyDescent="0.25">
      <c r="L39" s="1" t="s">
        <v>143</v>
      </c>
      <c r="M39" s="1"/>
      <c r="N39" s="1"/>
      <c r="O39" s="1"/>
    </row>
    <row r="40" spans="12:15" ht="13.5" customHeight="1" x14ac:dyDescent="0.25"/>
    <row r="52" spans="13:13" x14ac:dyDescent="0.25">
      <c r="M52" s="132"/>
    </row>
  </sheetData>
  <autoFilter ref="A2:W15"/>
  <dataConsolidate/>
  <mergeCells count="4">
    <mergeCell ref="D1:H1"/>
    <mergeCell ref="I1:N1"/>
    <mergeCell ref="A3:A21"/>
    <mergeCell ref="L30:O31"/>
  </mergeCells>
  <conditionalFormatting sqref="D3:D7">
    <cfRule type="expression" dxfId="467" priority="529">
      <formula>"E3&gt;250"</formula>
    </cfRule>
  </conditionalFormatting>
  <conditionalFormatting sqref="K3:K7">
    <cfRule type="expression" dxfId="466" priority="517">
      <formula>TODAY()&gt;=K3</formula>
    </cfRule>
    <cfRule type="expression" dxfId="465" priority="518">
      <formula>TODAY()+30&gt;=K3</formula>
    </cfRule>
    <cfRule type="expression" dxfId="464" priority="519">
      <formula>TODAY()&lt;K3</formula>
    </cfRule>
  </conditionalFormatting>
  <conditionalFormatting sqref="E11:F11 E13:E15 K11:M11 C4:D7 F17:F21 K13:M15 K9:L10 F4:F7 H9:H11 K3:M7 L16:M21 H3:I7 H13:H21 C11 C13:C21 D11:D15 E16:F16 C8:F10 C3:F3">
    <cfRule type="containsBlanks" dxfId="463" priority="508">
      <formula>LEN(TRIM(C3))=0</formula>
    </cfRule>
  </conditionalFormatting>
  <conditionalFormatting sqref="M11 M3:M7 M13:M21">
    <cfRule type="expression" dxfId="462" priority="481">
      <formula>M3="D"</formula>
    </cfRule>
  </conditionalFormatting>
  <conditionalFormatting sqref="M3:M21">
    <cfRule type="expression" dxfId="454" priority="708">
      <formula>OR(M3="I",L3="ESME")</formula>
    </cfRule>
    <cfRule type="expression" dxfId="453" priority="709">
      <formula>$D3&gt;=F3</formula>
    </cfRule>
  </conditionalFormatting>
  <conditionalFormatting sqref="K11">
    <cfRule type="expression" dxfId="452" priority="439">
      <formula>TODAY()&gt;=K11</formula>
    </cfRule>
    <cfRule type="expression" dxfId="451" priority="440">
      <formula>TODAY()+30&gt;=K11</formula>
    </cfRule>
    <cfRule type="expression" dxfId="450" priority="441">
      <formula>TODAY()&lt;K11</formula>
    </cfRule>
  </conditionalFormatting>
  <conditionalFormatting sqref="F11">
    <cfRule type="expression" dxfId="447" priority="426">
      <formula>D11+10&gt;=F11</formula>
    </cfRule>
  </conditionalFormatting>
  <conditionalFormatting sqref="B9">
    <cfRule type="expression" dxfId="446" priority="422">
      <formula>$M9="I"</formula>
    </cfRule>
  </conditionalFormatting>
  <conditionalFormatting sqref="B11">
    <cfRule type="expression" dxfId="445" priority="421">
      <formula>$M$11="I"</formula>
    </cfRule>
  </conditionalFormatting>
  <conditionalFormatting sqref="B14">
    <cfRule type="expression" dxfId="444" priority="420">
      <formula>$M$14="I"</formula>
    </cfRule>
  </conditionalFormatting>
  <conditionalFormatting sqref="B15">
    <cfRule type="expression" dxfId="443" priority="419">
      <formula>$M$15="I"</formula>
    </cfRule>
  </conditionalFormatting>
  <conditionalFormatting sqref="B13">
    <cfRule type="expression" dxfId="442" priority="418">
      <formula>$M$13="I"</formula>
    </cfRule>
  </conditionalFormatting>
  <conditionalFormatting sqref="B3:B7">
    <cfRule type="expression" dxfId="441" priority="416">
      <formula>$M3="I"</formula>
    </cfRule>
  </conditionalFormatting>
  <conditionalFormatting sqref="B10">
    <cfRule type="expression" dxfId="440" priority="415">
      <formula>$M10="I"</formula>
    </cfRule>
  </conditionalFormatting>
  <conditionalFormatting sqref="K12:M12 C12 E12 H12">
    <cfRule type="containsBlanks" dxfId="432" priority="317">
      <formula>LEN(TRIM(C12))=0</formula>
    </cfRule>
  </conditionalFormatting>
  <conditionalFormatting sqref="M12">
    <cfRule type="expression" dxfId="431" priority="316">
      <formula>M12="D"</formula>
    </cfRule>
  </conditionalFormatting>
  <conditionalFormatting sqref="K12">
    <cfRule type="expression" dxfId="427" priority="309">
      <formula>TODAY()&gt;=K12</formula>
    </cfRule>
    <cfRule type="expression" dxfId="426" priority="310">
      <formula>TODAY()+30&gt;=K12</formula>
    </cfRule>
    <cfRule type="expression" dxfId="425" priority="311">
      <formula>TODAY()&lt;K12</formula>
    </cfRule>
  </conditionalFormatting>
  <conditionalFormatting sqref="B12">
    <cfRule type="expression" dxfId="422" priority="304">
      <formula>$M$12="I"</formula>
    </cfRule>
  </conditionalFormatting>
  <conditionalFormatting sqref="F12">
    <cfRule type="containsBlanks" dxfId="421" priority="281">
      <formula>LEN(TRIM(F12))=0</formula>
    </cfRule>
  </conditionalFormatting>
  <conditionalFormatting sqref="F12">
    <cfRule type="expression" dxfId="420" priority="279">
      <formula>D12+10&gt;=F12</formula>
    </cfRule>
  </conditionalFormatting>
  <conditionalFormatting sqref="F13">
    <cfRule type="containsBlanks" dxfId="419" priority="276">
      <formula>LEN(TRIM(F13))=0</formula>
    </cfRule>
  </conditionalFormatting>
  <conditionalFormatting sqref="F13">
    <cfRule type="expression" dxfId="418" priority="274">
      <formula>D13+10&gt;=F13</formula>
    </cfRule>
  </conditionalFormatting>
  <conditionalFormatting sqref="F14">
    <cfRule type="containsBlanks" dxfId="417" priority="271">
      <formula>LEN(TRIM(F14))=0</formula>
    </cfRule>
  </conditionalFormatting>
  <conditionalFormatting sqref="F14">
    <cfRule type="expression" dxfId="416" priority="269">
      <formula>D14+10&gt;=F14</formula>
    </cfRule>
  </conditionalFormatting>
  <conditionalFormatting sqref="F15">
    <cfRule type="containsBlanks" dxfId="415" priority="268">
      <formula>LEN(TRIM(F15))=0</formula>
    </cfRule>
  </conditionalFormatting>
  <conditionalFormatting sqref="F15">
    <cfRule type="expression" dxfId="414" priority="266">
      <formula>D15+10&gt;=F15</formula>
    </cfRule>
  </conditionalFormatting>
  <conditionalFormatting sqref="K8:M8 M9:M10 H8">
    <cfRule type="containsBlanks" dxfId="413" priority="250">
      <formula>LEN(TRIM(H8))=0</formula>
    </cfRule>
  </conditionalFormatting>
  <conditionalFormatting sqref="M8:M10">
    <cfRule type="expression" dxfId="412" priority="249">
      <formula>M8="D"</formula>
    </cfRule>
  </conditionalFormatting>
  <conditionalFormatting sqref="I8">
    <cfRule type="expression" dxfId="410" priority="242">
      <formula>TODAY()&gt;=I8</formula>
    </cfRule>
    <cfRule type="expression" dxfId="409" priority="243">
      <formula>TODAY()+15&gt;=I8</formula>
    </cfRule>
  </conditionalFormatting>
  <conditionalFormatting sqref="I8">
    <cfRule type="expression" dxfId="408" priority="244">
      <formula>TODAY()&lt;I8</formula>
    </cfRule>
  </conditionalFormatting>
  <conditionalFormatting sqref="I8">
    <cfRule type="containsBlanks" dxfId="407" priority="241">
      <formula>LEN(TRIM(I8))=0</formula>
    </cfRule>
  </conditionalFormatting>
  <conditionalFormatting sqref="B8">
    <cfRule type="expression" dxfId="405" priority="239">
      <formula>$M8="I"</formula>
    </cfRule>
  </conditionalFormatting>
  <conditionalFormatting sqref="B16">
    <cfRule type="expression" dxfId="388" priority="203">
      <formula>$M16="I"</formula>
    </cfRule>
  </conditionalFormatting>
  <conditionalFormatting sqref="E17">
    <cfRule type="containsBlanks" dxfId="387" priority="194">
      <formula>LEN(TRIM(E17))=0</formula>
    </cfRule>
  </conditionalFormatting>
  <conditionalFormatting sqref="E18">
    <cfRule type="containsBlanks" dxfId="386" priority="192">
      <formula>LEN(TRIM(E18))=0</formula>
    </cfRule>
  </conditionalFormatting>
  <conditionalFormatting sqref="E19">
    <cfRule type="containsBlanks" dxfId="385" priority="190">
      <formula>LEN(TRIM(E19))=0</formula>
    </cfRule>
  </conditionalFormatting>
  <conditionalFormatting sqref="E20">
    <cfRule type="containsBlanks" dxfId="384" priority="188">
      <formula>LEN(TRIM(E20))=0</formula>
    </cfRule>
  </conditionalFormatting>
  <conditionalFormatting sqref="E21">
    <cfRule type="containsBlanks" dxfId="383" priority="186">
      <formula>LEN(TRIM(E21))=0</formula>
    </cfRule>
  </conditionalFormatting>
  <conditionalFormatting sqref="E4:E7">
    <cfRule type="expression" dxfId="382" priority="152">
      <formula>"E3&gt;250"</formula>
    </cfRule>
  </conditionalFormatting>
  <conditionalFormatting sqref="E4:E7">
    <cfRule type="containsBlanks" dxfId="381" priority="151">
      <formula>LEN(TRIM(E4))=0</formula>
    </cfRule>
  </conditionalFormatting>
  <conditionalFormatting sqref="B17">
    <cfRule type="expression" dxfId="380" priority="149">
      <formula>$M17="I"</formula>
    </cfRule>
  </conditionalFormatting>
  <conditionalFormatting sqref="B18">
    <cfRule type="expression" dxfId="379" priority="148">
      <formula>$M18="I"</formula>
    </cfRule>
  </conditionalFormatting>
  <conditionalFormatting sqref="B19">
    <cfRule type="expression" dxfId="378" priority="147">
      <formula>$M19="I"</formula>
    </cfRule>
  </conditionalFormatting>
  <conditionalFormatting sqref="B20">
    <cfRule type="expression" dxfId="377" priority="146">
      <formula>$M20="I"</formula>
    </cfRule>
  </conditionalFormatting>
  <conditionalFormatting sqref="B21">
    <cfRule type="expression" dxfId="376" priority="145">
      <formula>$M21="I"</formula>
    </cfRule>
  </conditionalFormatting>
  <conditionalFormatting sqref="I16">
    <cfRule type="expression" dxfId="375" priority="98">
      <formula>TODAY()&gt;=I16</formula>
    </cfRule>
    <cfRule type="expression" dxfId="374" priority="99">
      <formula>TODAY()+15&gt;=I16</formula>
    </cfRule>
  </conditionalFormatting>
  <conditionalFormatting sqref="I16">
    <cfRule type="expression" dxfId="373" priority="100">
      <formula>TODAY()&lt;I16</formula>
    </cfRule>
  </conditionalFormatting>
  <conditionalFormatting sqref="I16">
    <cfRule type="containsBlanks" dxfId="372" priority="97">
      <formula>LEN(TRIM(I16))=0</formula>
    </cfRule>
  </conditionalFormatting>
  <conditionalFormatting sqref="I3">
    <cfRule type="expression" dxfId="371" priority="443">
      <formula>TODAY()&gt;=I3</formula>
    </cfRule>
    <cfRule type="expression" dxfId="370" priority="444">
      <formula>TODAY()+15&gt;=I3</formula>
    </cfRule>
    <cfRule type="expression" dxfId="369" priority="445">
      <formula>TODAY()&lt;I3</formula>
    </cfRule>
  </conditionalFormatting>
  <conditionalFormatting sqref="I4">
    <cfRule type="expression" dxfId="368" priority="138">
      <formula>TODAY()&gt;=I4</formula>
    </cfRule>
    <cfRule type="expression" dxfId="367" priority="139">
      <formula>TODAY()+15&gt;=I4</formula>
    </cfRule>
    <cfRule type="expression" dxfId="366" priority="140">
      <formula>TODAY()&lt;I4</formula>
    </cfRule>
  </conditionalFormatting>
  <conditionalFormatting sqref="I5">
    <cfRule type="expression" dxfId="365" priority="135">
      <formula>TODAY()&gt;=I5</formula>
    </cfRule>
    <cfRule type="expression" dxfId="364" priority="136">
      <formula>TODAY()+15&gt;=I5</formula>
    </cfRule>
    <cfRule type="expression" dxfId="363" priority="137">
      <formula>TODAY()&lt;I5</formula>
    </cfRule>
  </conditionalFormatting>
  <conditionalFormatting sqref="I6">
    <cfRule type="expression" dxfId="362" priority="132">
      <formula>TODAY()&gt;=I6</formula>
    </cfRule>
    <cfRule type="expression" dxfId="361" priority="133">
      <formula>TODAY()+15&gt;=I6</formula>
    </cfRule>
    <cfRule type="expression" dxfId="360" priority="134">
      <formula>TODAY()&lt;I6</formula>
    </cfRule>
  </conditionalFormatting>
  <conditionalFormatting sqref="I7">
    <cfRule type="expression" dxfId="359" priority="129">
      <formula>TODAY()&gt;=I7</formula>
    </cfRule>
    <cfRule type="expression" dxfId="358" priority="130">
      <formula>TODAY()+15&gt;=I7</formula>
    </cfRule>
    <cfRule type="expression" dxfId="357" priority="131">
      <formula>TODAY()&lt;I7</formula>
    </cfRule>
  </conditionalFormatting>
  <conditionalFormatting sqref="I9">
    <cfRule type="expression" dxfId="356" priority="126">
      <formula>TODAY()&gt;=I9</formula>
    </cfRule>
    <cfRule type="expression" dxfId="355" priority="127">
      <formula>TODAY()+15&gt;=I9</formula>
    </cfRule>
  </conditionalFormatting>
  <conditionalFormatting sqref="I9">
    <cfRule type="expression" dxfId="354" priority="128">
      <formula>TODAY()&lt;I9</formula>
    </cfRule>
  </conditionalFormatting>
  <conditionalFormatting sqref="I9">
    <cfRule type="containsBlanks" dxfId="353" priority="125">
      <formula>LEN(TRIM(I9))=0</formula>
    </cfRule>
  </conditionalFormatting>
  <conditionalFormatting sqref="I10">
    <cfRule type="expression" dxfId="352" priority="122">
      <formula>TODAY()&gt;=I10</formula>
    </cfRule>
    <cfRule type="expression" dxfId="351" priority="123">
      <formula>TODAY()+15&gt;=I10</formula>
    </cfRule>
  </conditionalFormatting>
  <conditionalFormatting sqref="I10">
    <cfRule type="expression" dxfId="350" priority="124">
      <formula>TODAY()&lt;I10</formula>
    </cfRule>
  </conditionalFormatting>
  <conditionalFormatting sqref="I10">
    <cfRule type="containsBlanks" dxfId="349" priority="121">
      <formula>LEN(TRIM(I10))=0</formula>
    </cfRule>
  </conditionalFormatting>
  <conditionalFormatting sqref="I11">
    <cfRule type="expression" dxfId="348" priority="118">
      <formula>TODAY()&gt;=I11</formula>
    </cfRule>
    <cfRule type="expression" dxfId="347" priority="119">
      <formula>TODAY()+15&gt;=I11</formula>
    </cfRule>
  </conditionalFormatting>
  <conditionalFormatting sqref="I11">
    <cfRule type="expression" dxfId="346" priority="120">
      <formula>TODAY()&lt;I11</formula>
    </cfRule>
  </conditionalFormatting>
  <conditionalFormatting sqref="I11">
    <cfRule type="containsBlanks" dxfId="345" priority="117">
      <formula>LEN(TRIM(I11))=0</formula>
    </cfRule>
  </conditionalFormatting>
  <conditionalFormatting sqref="I12">
    <cfRule type="expression" dxfId="344" priority="114">
      <formula>TODAY()&gt;=I12</formula>
    </cfRule>
    <cfRule type="expression" dxfId="343" priority="115">
      <formula>TODAY()+15&gt;=I12</formula>
    </cfRule>
  </conditionalFormatting>
  <conditionalFormatting sqref="I12">
    <cfRule type="expression" dxfId="342" priority="116">
      <formula>TODAY()&lt;I12</formula>
    </cfRule>
  </conditionalFormatting>
  <conditionalFormatting sqref="I12">
    <cfRule type="containsBlanks" dxfId="341" priority="113">
      <formula>LEN(TRIM(I12))=0</formula>
    </cfRule>
  </conditionalFormatting>
  <conditionalFormatting sqref="I13">
    <cfRule type="expression" dxfId="340" priority="110">
      <formula>TODAY()&gt;=I13</formula>
    </cfRule>
    <cfRule type="expression" dxfId="339" priority="111">
      <formula>TODAY()+15&gt;=I13</formula>
    </cfRule>
  </conditionalFormatting>
  <conditionalFormatting sqref="I13">
    <cfRule type="expression" dxfId="338" priority="112">
      <formula>TODAY()&lt;I13</formula>
    </cfRule>
  </conditionalFormatting>
  <conditionalFormatting sqref="I13">
    <cfRule type="containsBlanks" dxfId="337" priority="109">
      <formula>LEN(TRIM(I13))=0</formula>
    </cfRule>
  </conditionalFormatting>
  <conditionalFormatting sqref="I14">
    <cfRule type="expression" dxfId="336" priority="106">
      <formula>TODAY()&gt;=I14</formula>
    </cfRule>
    <cfRule type="expression" dxfId="335" priority="107">
      <formula>TODAY()+15&gt;=I14</formula>
    </cfRule>
  </conditionalFormatting>
  <conditionalFormatting sqref="I14">
    <cfRule type="expression" dxfId="334" priority="108">
      <formula>TODAY()&lt;I14</formula>
    </cfRule>
  </conditionalFormatting>
  <conditionalFormatting sqref="I14">
    <cfRule type="containsBlanks" dxfId="333" priority="105">
      <formula>LEN(TRIM(I14))=0</formula>
    </cfRule>
  </conditionalFormatting>
  <conditionalFormatting sqref="I15">
    <cfRule type="expression" dxfId="332" priority="102">
      <formula>TODAY()&gt;=I15</formula>
    </cfRule>
    <cfRule type="expression" dxfId="331" priority="103">
      <formula>TODAY()+15&gt;=I15</formula>
    </cfRule>
  </conditionalFormatting>
  <conditionalFormatting sqref="I15">
    <cfRule type="expression" dxfId="330" priority="104">
      <formula>TODAY()&lt;I15</formula>
    </cfRule>
  </conditionalFormatting>
  <conditionalFormatting sqref="I15">
    <cfRule type="containsBlanks" dxfId="329" priority="101">
      <formula>LEN(TRIM(I15))=0</formula>
    </cfRule>
  </conditionalFormatting>
  <conditionalFormatting sqref="I17">
    <cfRule type="expression" dxfId="328" priority="94">
      <formula>TODAY()&gt;=I17</formula>
    </cfRule>
    <cfRule type="expression" dxfId="327" priority="95">
      <formula>TODAY()+15&gt;=I17</formula>
    </cfRule>
  </conditionalFormatting>
  <conditionalFormatting sqref="I17">
    <cfRule type="expression" dxfId="326" priority="96">
      <formula>TODAY()&lt;I17</formula>
    </cfRule>
  </conditionalFormatting>
  <conditionalFormatting sqref="I17">
    <cfRule type="containsBlanks" dxfId="325" priority="93">
      <formula>LEN(TRIM(I17))=0</formula>
    </cfRule>
  </conditionalFormatting>
  <conditionalFormatting sqref="I18">
    <cfRule type="expression" dxfId="324" priority="90">
      <formula>TODAY()&gt;=I18</formula>
    </cfRule>
    <cfRule type="expression" dxfId="323" priority="91">
      <formula>TODAY()+15&gt;=I18</formula>
    </cfRule>
  </conditionalFormatting>
  <conditionalFormatting sqref="I18">
    <cfRule type="expression" dxfId="322" priority="92">
      <formula>TODAY()&lt;I18</formula>
    </cfRule>
  </conditionalFormatting>
  <conditionalFormatting sqref="I18">
    <cfRule type="containsBlanks" dxfId="321" priority="89">
      <formula>LEN(TRIM(I18))=0</formula>
    </cfRule>
  </conditionalFormatting>
  <conditionalFormatting sqref="I19">
    <cfRule type="expression" dxfId="320" priority="86">
      <formula>TODAY()&gt;=I19</formula>
    </cfRule>
    <cfRule type="expression" dxfId="319" priority="87">
      <formula>TODAY()+15&gt;=I19</formula>
    </cfRule>
  </conditionalFormatting>
  <conditionalFormatting sqref="I19">
    <cfRule type="expression" dxfId="318" priority="88">
      <formula>TODAY()&lt;I19</formula>
    </cfRule>
  </conditionalFormatting>
  <conditionalFormatting sqref="I19">
    <cfRule type="containsBlanks" dxfId="317" priority="85">
      <formula>LEN(TRIM(I19))=0</formula>
    </cfRule>
  </conditionalFormatting>
  <conditionalFormatting sqref="I20">
    <cfRule type="expression" dxfId="316" priority="82">
      <formula>TODAY()&gt;=I20</formula>
    </cfRule>
    <cfRule type="expression" dxfId="315" priority="83">
      <formula>TODAY()+15&gt;=I20</formula>
    </cfRule>
  </conditionalFormatting>
  <conditionalFormatting sqref="I20">
    <cfRule type="expression" dxfId="314" priority="84">
      <formula>TODAY()&lt;I20</formula>
    </cfRule>
  </conditionalFormatting>
  <conditionalFormatting sqref="I20">
    <cfRule type="containsBlanks" dxfId="313" priority="81">
      <formula>LEN(TRIM(I20))=0</formula>
    </cfRule>
  </conditionalFormatting>
  <conditionalFormatting sqref="I21">
    <cfRule type="expression" dxfId="312" priority="78">
      <formula>TODAY()&gt;=I21</formula>
    </cfRule>
    <cfRule type="expression" dxfId="311" priority="79">
      <formula>TODAY()+15&gt;=I21</formula>
    </cfRule>
  </conditionalFormatting>
  <conditionalFormatting sqref="I21">
    <cfRule type="expression" dxfId="310" priority="80">
      <formula>TODAY()&lt;I21</formula>
    </cfRule>
  </conditionalFormatting>
  <conditionalFormatting sqref="I21">
    <cfRule type="containsBlanks" dxfId="309" priority="77">
      <formula>LEN(TRIM(I21))=0</formula>
    </cfRule>
  </conditionalFormatting>
  <conditionalFormatting sqref="J3">
    <cfRule type="containsBlanks" dxfId="308" priority="76">
      <formula>LEN(TRIM(J3))=0</formula>
    </cfRule>
  </conditionalFormatting>
  <conditionalFormatting sqref="J3">
    <cfRule type="expression" dxfId="307" priority="73">
      <formula>TODAY()&gt;=I3</formula>
    </cfRule>
    <cfRule type="expression" dxfId="306" priority="74">
      <formula>TODAY()+15&gt;=I3</formula>
    </cfRule>
    <cfRule type="expression" dxfId="305" priority="75">
      <formula>TODAY()&lt;I3</formula>
    </cfRule>
  </conditionalFormatting>
  <conditionalFormatting sqref="J4:J7">
    <cfRule type="containsBlanks" dxfId="304" priority="72">
      <formula>LEN(TRIM(J4))=0</formula>
    </cfRule>
  </conditionalFormatting>
  <conditionalFormatting sqref="J4:J7">
    <cfRule type="expression" dxfId="303" priority="69">
      <formula>TODAY()&gt;=I4</formula>
    </cfRule>
    <cfRule type="expression" dxfId="302" priority="70">
      <formula>TODAY()+15&gt;=I4</formula>
    </cfRule>
    <cfRule type="expression" dxfId="301" priority="71">
      <formula>TODAY()&lt;I4</formula>
    </cfRule>
  </conditionalFormatting>
  <conditionalFormatting sqref="J8:J21">
    <cfRule type="containsBlanks" dxfId="300" priority="56">
      <formula>LEN(TRIM(J8))=0</formula>
    </cfRule>
  </conditionalFormatting>
  <conditionalFormatting sqref="J8:J21">
    <cfRule type="expression" dxfId="299" priority="53">
      <formula>TODAY()&gt;=I8</formula>
    </cfRule>
    <cfRule type="expression" dxfId="298" priority="54">
      <formula>TODAY()+15&gt;=I8</formula>
    </cfRule>
    <cfRule type="expression" dxfId="297" priority="55">
      <formula>TODAY()&lt;I8</formula>
    </cfRule>
  </conditionalFormatting>
  <conditionalFormatting sqref="F3:F7 F11:F15">
    <cfRule type="expression" dxfId="296" priority="729">
      <formula>$D3&gt;=$F3</formula>
    </cfRule>
  </conditionalFormatting>
  <conditionalFormatting sqref="F8:F10">
    <cfRule type="expression" dxfId="295" priority="733">
      <formula>D8+10&gt;=F8</formula>
    </cfRule>
    <cfRule type="expression" dxfId="294" priority="734">
      <formula>$D8&gt;=$F8</formula>
    </cfRule>
  </conditionalFormatting>
  <dataValidations count="6">
    <dataValidation type="list" allowBlank="1" showInputMessage="1" showErrorMessage="1" sqref="S3:S10">
      <formula1>$K$33:$K$34</formula1>
    </dataValidation>
    <dataValidation type="list" allowBlank="1" showInputMessage="1" showErrorMessage="1" sqref="G3:G7">
      <formula1>$L$33:$L$39</formula1>
    </dataValidation>
    <dataValidation type="list" allowBlank="1" showInputMessage="1" showErrorMessage="1" sqref="L3:L21">
      <formula1>$I$32:$I$35</formula1>
    </dataValidation>
    <dataValidation type="list" allowBlank="1" showInputMessage="1" showErrorMessage="1" sqref="G11:G13 G15">
      <formula1>$L$32:$L$38</formula1>
    </dataValidation>
    <dataValidation type="list" allowBlank="1" showInputMessage="1" showErrorMessage="1" sqref="G8:G10">
      <formula1>$M$33:$M$35</formula1>
    </dataValidation>
    <dataValidation type="list" allowBlank="1" showInputMessage="1" showErrorMessage="1" sqref="G14 G16:G21">
      <formula1>$O$33:$O$35</formula1>
    </dataValidation>
  </dataValidations>
  <hyperlinks>
    <hyperlink ref="B1" location="Accueil!A1" display="MENU"/>
  </hyperlinks>
  <pageMargins left="0.7" right="0.7" top="0.75" bottom="0.75" header="0.3" footer="0.3"/>
  <pageSetup paperSize="9" scale="62" orientation="portrait" r:id="rId1"/>
  <colBreaks count="2" manualBreakCount="2">
    <brk id="2" max="1048575" man="1"/>
    <brk id="8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4" tint="0.59999389629810485"/>
  </sheetPr>
  <dimension ref="A1:X46"/>
  <sheetViews>
    <sheetView showGridLines="0" zoomScaleNormal="100" workbookViewId="0">
      <pane xSplit="3" ySplit="2" topLeftCell="D3" activePane="bottomRight" state="frozen"/>
      <selection pane="topRight"/>
      <selection pane="bottomLeft"/>
      <selection pane="bottomRight" activeCell="F28" sqref="F28"/>
    </sheetView>
  </sheetViews>
  <sheetFormatPr baseColWidth="10" defaultRowHeight="15" outlineLevelRow="1" x14ac:dyDescent="0.25"/>
  <cols>
    <col min="1" max="1" width="29.140625" style="35" bestFit="1" customWidth="1"/>
    <col min="2" max="2" width="21" style="36" bestFit="1" customWidth="1"/>
    <col min="3" max="3" width="10.140625" bestFit="1" customWidth="1"/>
    <col min="4" max="4" width="17.7109375" bestFit="1" customWidth="1"/>
    <col min="5" max="5" width="18" bestFit="1" customWidth="1"/>
    <col min="6" max="6" width="11.7109375" bestFit="1" customWidth="1"/>
    <col min="7" max="7" width="10.7109375" bestFit="1" customWidth="1"/>
    <col min="8" max="8" width="11.85546875" customWidth="1"/>
    <col min="9" max="9" width="10.85546875" bestFit="1" customWidth="1"/>
    <col min="10" max="10" width="11.85546875" bestFit="1" customWidth="1"/>
    <col min="11" max="11" width="11.85546875" customWidth="1"/>
    <col min="12" max="12" width="11.85546875" bestFit="1" customWidth="1"/>
    <col min="13" max="15" width="11.85546875" customWidth="1"/>
    <col min="16" max="17" width="11.7109375" bestFit="1" customWidth="1"/>
    <col min="18" max="18" width="11.7109375" customWidth="1"/>
    <col min="19" max="19" width="15.85546875" bestFit="1" customWidth="1"/>
    <col min="20" max="23" width="11.7109375" customWidth="1"/>
    <col min="24" max="24" width="55.5703125" bestFit="1" customWidth="1"/>
  </cols>
  <sheetData>
    <row r="1" spans="1:24" ht="62.25" customHeight="1" thickBot="1" x14ac:dyDescent="0.3">
      <c r="A1" s="64" t="s">
        <v>61</v>
      </c>
      <c r="B1" s="34" t="s">
        <v>26</v>
      </c>
      <c r="C1" s="41"/>
      <c r="D1" s="137" t="s">
        <v>0</v>
      </c>
      <c r="E1" s="137"/>
      <c r="F1" s="137"/>
      <c r="G1" s="137"/>
      <c r="H1" s="137"/>
      <c r="I1" s="137"/>
      <c r="J1" s="137"/>
      <c r="K1" s="130"/>
      <c r="L1" s="138"/>
      <c r="M1" s="138"/>
      <c r="N1" s="138"/>
      <c r="O1" s="138"/>
      <c r="P1" s="138"/>
      <c r="Q1" s="138"/>
      <c r="R1" s="138"/>
      <c r="S1" s="75"/>
      <c r="T1" s="75"/>
    </row>
    <row r="2" spans="1:24" ht="174.75" thickTop="1" thickBot="1" x14ac:dyDescent="0.3">
      <c r="A2" s="51" t="s">
        <v>1</v>
      </c>
      <c r="B2" s="50" t="s">
        <v>48</v>
      </c>
      <c r="C2" s="14" t="s">
        <v>3</v>
      </c>
      <c r="D2" s="9" t="s">
        <v>29</v>
      </c>
      <c r="E2" s="10" t="s">
        <v>4</v>
      </c>
      <c r="F2" s="10" t="s">
        <v>5</v>
      </c>
      <c r="G2" s="10" t="s">
        <v>34</v>
      </c>
      <c r="H2" s="7" t="s">
        <v>27</v>
      </c>
      <c r="I2" s="7" t="s">
        <v>6</v>
      </c>
      <c r="J2" s="59" t="s">
        <v>31</v>
      </c>
      <c r="K2" s="59" t="s">
        <v>141</v>
      </c>
      <c r="L2" s="59" t="s">
        <v>32</v>
      </c>
      <c r="M2" s="59" t="s">
        <v>142</v>
      </c>
      <c r="N2" s="69" t="s">
        <v>67</v>
      </c>
      <c r="O2" s="69" t="s">
        <v>66</v>
      </c>
      <c r="P2" s="4" t="s">
        <v>17</v>
      </c>
      <c r="Q2" s="7" t="s">
        <v>11</v>
      </c>
      <c r="R2" s="55" t="s">
        <v>42</v>
      </c>
      <c r="S2" s="55" t="s">
        <v>73</v>
      </c>
      <c r="T2" s="55" t="s">
        <v>74</v>
      </c>
      <c r="U2" s="55" t="s">
        <v>43</v>
      </c>
      <c r="V2" s="54" t="s">
        <v>44</v>
      </c>
      <c r="W2" s="54" t="s">
        <v>132</v>
      </c>
      <c r="X2" s="5" t="s">
        <v>18</v>
      </c>
    </row>
    <row r="3" spans="1:24" ht="15" customHeight="1" outlineLevel="1" x14ac:dyDescent="0.25">
      <c r="A3" s="139" t="s">
        <v>24</v>
      </c>
      <c r="B3" s="37" t="s">
        <v>63</v>
      </c>
      <c r="C3" s="58">
        <v>71830020</v>
      </c>
      <c r="D3" s="58" t="s">
        <v>55</v>
      </c>
      <c r="E3" s="58" t="s">
        <v>50</v>
      </c>
      <c r="F3" s="58" t="s">
        <v>51</v>
      </c>
      <c r="G3" s="58">
        <v>165</v>
      </c>
      <c r="H3" s="58">
        <v>163</v>
      </c>
      <c r="I3" s="18">
        <f>H3+500</f>
        <v>663</v>
      </c>
      <c r="J3" s="52">
        <v>44294</v>
      </c>
      <c r="K3" s="52" t="s">
        <v>147</v>
      </c>
      <c r="L3" s="20">
        <f>DATE(YEAR(J3),MONTH(J3)+6,DAY(J3))</f>
        <v>44477</v>
      </c>
      <c r="M3" s="20" t="str">
        <f>IF(K3="",$J$22,IF(K3=$J$22,$J$23,IF(K3=$J$23,$J$24,IF(K3=$J$24,""))))</f>
        <v>1 an</v>
      </c>
      <c r="N3" s="66"/>
      <c r="O3" s="66"/>
      <c r="P3" s="58" t="s">
        <v>46</v>
      </c>
      <c r="Q3" s="100" t="str">
        <f t="shared" ref="Q3:Q12" si="0">IF(OR(P3="ESME",P3="ATELIER")=TRUE,"I","D")</f>
        <v>D</v>
      </c>
      <c r="R3" s="21">
        <v>42824</v>
      </c>
      <c r="S3" s="21" t="s">
        <v>76</v>
      </c>
      <c r="T3" s="21" t="s">
        <v>84</v>
      </c>
      <c r="U3" s="52">
        <v>44147</v>
      </c>
      <c r="V3" s="20">
        <f t="shared" ref="V3:V12" si="1">DATE(YEAR(U3),MONTH(U3)+6,DAY(U3))</f>
        <v>44328</v>
      </c>
      <c r="W3" s="20" t="s">
        <v>133</v>
      </c>
      <c r="X3" s="73"/>
    </row>
    <row r="4" spans="1:24" ht="15.75" outlineLevel="1" x14ac:dyDescent="0.25">
      <c r="A4" s="139"/>
      <c r="B4" s="37" t="s">
        <v>63</v>
      </c>
      <c r="C4" s="58">
        <v>71830021</v>
      </c>
      <c r="D4" s="58" t="s">
        <v>55</v>
      </c>
      <c r="E4" s="58" t="s">
        <v>50</v>
      </c>
      <c r="F4" s="58" t="s">
        <v>52</v>
      </c>
      <c r="G4" s="58">
        <v>70.099999999999994</v>
      </c>
      <c r="H4" s="58">
        <v>70.099999999999994</v>
      </c>
      <c r="I4" s="18">
        <f>H4+500</f>
        <v>570.1</v>
      </c>
      <c r="J4" s="52">
        <v>44335</v>
      </c>
      <c r="K4" s="52"/>
      <c r="L4" s="20">
        <f>DATE(YEAR(J4),MONTH(J4)+6,DAY(J4))</f>
        <v>44519</v>
      </c>
      <c r="M4" s="20"/>
      <c r="N4" s="66"/>
      <c r="O4" s="66"/>
      <c r="P4" s="58" t="s">
        <v>46</v>
      </c>
      <c r="Q4" s="68" t="str">
        <f t="shared" si="0"/>
        <v>D</v>
      </c>
      <c r="R4" s="21">
        <v>42651</v>
      </c>
      <c r="S4" s="21" t="s">
        <v>76</v>
      </c>
      <c r="T4" s="21" t="s">
        <v>84</v>
      </c>
      <c r="U4" s="52">
        <v>44364</v>
      </c>
      <c r="V4" s="20">
        <f t="shared" si="1"/>
        <v>44547</v>
      </c>
      <c r="W4" s="20" t="s">
        <v>133</v>
      </c>
      <c r="X4" s="106"/>
    </row>
    <row r="5" spans="1:24" ht="15.75" outlineLevel="1" x14ac:dyDescent="0.25">
      <c r="A5" s="139"/>
      <c r="B5" s="37" t="s">
        <v>63</v>
      </c>
      <c r="C5" s="22">
        <v>71830023</v>
      </c>
      <c r="D5" s="58" t="s">
        <v>55</v>
      </c>
      <c r="E5" s="58" t="s">
        <v>50</v>
      </c>
      <c r="F5" s="22" t="s">
        <v>53</v>
      </c>
      <c r="G5" s="22">
        <v>55.5</v>
      </c>
      <c r="H5" s="22">
        <v>10.7</v>
      </c>
      <c r="I5" s="18">
        <f>H5+500</f>
        <v>510.7</v>
      </c>
      <c r="J5" s="52">
        <v>44227</v>
      </c>
      <c r="K5" s="52"/>
      <c r="L5" s="20">
        <f>DATE(YEAR(J5),MONTH(J5)+6,DAY(J5))</f>
        <v>44408</v>
      </c>
      <c r="M5" s="20"/>
      <c r="N5" s="66"/>
      <c r="O5" s="66"/>
      <c r="P5" s="22" t="s">
        <v>46</v>
      </c>
      <c r="Q5" s="125" t="str">
        <f t="shared" si="0"/>
        <v>D</v>
      </c>
      <c r="R5" s="94">
        <v>42448</v>
      </c>
      <c r="S5" s="21" t="s">
        <v>76</v>
      </c>
      <c r="T5" s="21" t="s">
        <v>84</v>
      </c>
      <c r="U5" s="52">
        <v>44364</v>
      </c>
      <c r="V5" s="20">
        <f t="shared" si="1"/>
        <v>44547</v>
      </c>
      <c r="W5" s="20" t="s">
        <v>133</v>
      </c>
      <c r="X5" s="106"/>
    </row>
    <row r="6" spans="1:24" ht="15.75" outlineLevel="1" x14ac:dyDescent="0.25">
      <c r="A6" s="139"/>
      <c r="B6" s="37" t="s">
        <v>63</v>
      </c>
      <c r="C6" s="22">
        <v>71830024</v>
      </c>
      <c r="D6" s="58" t="s">
        <v>55</v>
      </c>
      <c r="E6" s="58" t="s">
        <v>50</v>
      </c>
      <c r="F6" s="22" t="s">
        <v>54</v>
      </c>
      <c r="G6" s="22">
        <v>121</v>
      </c>
      <c r="H6" s="22">
        <v>121</v>
      </c>
      <c r="I6" s="18">
        <f>H6+500</f>
        <v>621</v>
      </c>
      <c r="J6" s="52">
        <v>44343</v>
      </c>
      <c r="K6" s="52"/>
      <c r="L6" s="20">
        <f>DATE(YEAR(J6),MONTH(J6)+6,DAY(J6))</f>
        <v>44527</v>
      </c>
      <c r="M6" s="20"/>
      <c r="N6" s="66"/>
      <c r="O6" s="66"/>
      <c r="P6" s="22" t="s">
        <v>46</v>
      </c>
      <c r="Q6" s="68" t="str">
        <f t="shared" si="0"/>
        <v>D</v>
      </c>
      <c r="R6" s="94">
        <v>42486</v>
      </c>
      <c r="S6" s="21" t="s">
        <v>76</v>
      </c>
      <c r="T6" s="21" t="s">
        <v>84</v>
      </c>
      <c r="U6" s="52">
        <v>44364</v>
      </c>
      <c r="V6" s="20">
        <f t="shared" si="1"/>
        <v>44547</v>
      </c>
      <c r="W6" s="20" t="s">
        <v>133</v>
      </c>
      <c r="X6" s="106"/>
    </row>
    <row r="7" spans="1:24" ht="15.75" outlineLevel="1" x14ac:dyDescent="0.25">
      <c r="A7" s="139"/>
      <c r="B7" s="37" t="s">
        <v>36</v>
      </c>
      <c r="C7" s="58">
        <v>71270041</v>
      </c>
      <c r="D7" s="129" t="s">
        <v>41</v>
      </c>
      <c r="E7" s="58" t="s">
        <v>40</v>
      </c>
      <c r="F7" s="58" t="s">
        <v>37</v>
      </c>
      <c r="G7" s="58">
        <v>3447</v>
      </c>
      <c r="H7" s="58">
        <v>3447</v>
      </c>
      <c r="I7" s="18">
        <f>H7+50</f>
        <v>3497</v>
      </c>
      <c r="J7" s="52">
        <v>44333</v>
      </c>
      <c r="K7" s="52"/>
      <c r="L7" s="20">
        <f t="shared" ref="L7:L12" si="2">DATE(YEAR(J7)+1,MONTH(J7),DAY(J7))</f>
        <v>44698</v>
      </c>
      <c r="M7" s="20"/>
      <c r="N7" s="66"/>
      <c r="O7" s="66"/>
      <c r="P7" s="32" t="s">
        <v>46</v>
      </c>
      <c r="Q7" s="68" t="str">
        <f t="shared" si="0"/>
        <v>D</v>
      </c>
      <c r="R7" s="21">
        <v>42731</v>
      </c>
      <c r="S7" s="21" t="s">
        <v>76</v>
      </c>
      <c r="T7" s="21" t="s">
        <v>84</v>
      </c>
      <c r="U7" s="52">
        <v>44278</v>
      </c>
      <c r="V7" s="20">
        <f t="shared" si="1"/>
        <v>44462</v>
      </c>
      <c r="W7" s="20" t="s">
        <v>133</v>
      </c>
      <c r="X7" s="58"/>
    </row>
    <row r="8" spans="1:24" ht="15.75" outlineLevel="1" x14ac:dyDescent="0.25">
      <c r="A8" s="139"/>
      <c r="B8" s="37" t="s">
        <v>36</v>
      </c>
      <c r="C8" s="33">
        <v>71670009</v>
      </c>
      <c r="D8" s="58" t="s">
        <v>41</v>
      </c>
      <c r="E8" s="58" t="s">
        <v>40</v>
      </c>
      <c r="F8" s="58" t="s">
        <v>38</v>
      </c>
      <c r="G8" s="58">
        <v>1750</v>
      </c>
      <c r="H8" s="58">
        <v>1750</v>
      </c>
      <c r="I8" s="18">
        <f>H8+50</f>
        <v>1800</v>
      </c>
      <c r="J8" s="52">
        <v>44175</v>
      </c>
      <c r="K8" s="52"/>
      <c r="L8" s="20">
        <f t="shared" si="2"/>
        <v>44540</v>
      </c>
      <c r="M8" s="20"/>
      <c r="N8" s="66"/>
      <c r="O8" s="66"/>
      <c r="P8" s="32" t="s">
        <v>28</v>
      </c>
      <c r="Q8" s="105" t="str">
        <f t="shared" si="0"/>
        <v>I</v>
      </c>
      <c r="R8" s="78">
        <v>42493</v>
      </c>
      <c r="S8" s="21" t="s">
        <v>76</v>
      </c>
      <c r="T8" s="78" t="s">
        <v>84</v>
      </c>
      <c r="U8" s="52">
        <v>44091</v>
      </c>
      <c r="V8" s="20">
        <f t="shared" si="1"/>
        <v>44272</v>
      </c>
      <c r="W8" s="20" t="s">
        <v>134</v>
      </c>
      <c r="X8" s="58"/>
    </row>
    <row r="9" spans="1:24" ht="15.75" outlineLevel="1" x14ac:dyDescent="0.25">
      <c r="A9" s="139"/>
      <c r="B9" s="37" t="s">
        <v>36</v>
      </c>
      <c r="C9" s="58">
        <v>71270026</v>
      </c>
      <c r="D9" s="58" t="s">
        <v>41</v>
      </c>
      <c r="E9" s="58" t="s">
        <v>40</v>
      </c>
      <c r="F9" s="58" t="s">
        <v>39</v>
      </c>
      <c r="G9" s="58">
        <v>725</v>
      </c>
      <c r="H9" s="58">
        <v>710</v>
      </c>
      <c r="I9" s="18">
        <f>H9+50</f>
        <v>760</v>
      </c>
      <c r="J9" s="52">
        <v>44305</v>
      </c>
      <c r="K9" s="52"/>
      <c r="L9" s="20">
        <f t="shared" si="2"/>
        <v>44670</v>
      </c>
      <c r="M9" s="20"/>
      <c r="N9" s="66"/>
      <c r="O9" s="66"/>
      <c r="P9" s="32" t="s">
        <v>46</v>
      </c>
      <c r="Q9" s="68" t="str">
        <f t="shared" si="0"/>
        <v>D</v>
      </c>
      <c r="R9" s="21">
        <v>42630</v>
      </c>
      <c r="S9" s="21" t="s">
        <v>76</v>
      </c>
      <c r="T9" s="21" t="s">
        <v>84</v>
      </c>
      <c r="U9" s="52">
        <v>44307</v>
      </c>
      <c r="V9" s="20">
        <f t="shared" si="1"/>
        <v>44490</v>
      </c>
      <c r="W9" s="20" t="s">
        <v>134</v>
      </c>
      <c r="X9" s="58"/>
    </row>
    <row r="10" spans="1:24" ht="15.75" outlineLevel="1" x14ac:dyDescent="0.25">
      <c r="A10" s="139"/>
      <c r="B10" s="80" t="s">
        <v>87</v>
      </c>
      <c r="C10" s="93" t="s">
        <v>85</v>
      </c>
      <c r="D10" s="93" t="s">
        <v>103</v>
      </c>
      <c r="E10" s="71" t="s">
        <v>86</v>
      </c>
      <c r="F10" s="93" t="s">
        <v>85</v>
      </c>
      <c r="G10" s="93">
        <v>35</v>
      </c>
      <c r="H10" s="93">
        <v>0</v>
      </c>
      <c r="I10" s="18">
        <v>50</v>
      </c>
      <c r="J10" s="52">
        <v>44301</v>
      </c>
      <c r="K10" s="52"/>
      <c r="L10" s="20">
        <f t="shared" si="2"/>
        <v>44666</v>
      </c>
      <c r="M10" s="20"/>
      <c r="N10" s="76">
        <v>44299</v>
      </c>
      <c r="O10" s="20">
        <f>DATE(YEAR(N10),MONTH(N10)+6,DAY(N10))</f>
        <v>44482</v>
      </c>
      <c r="P10" s="93" t="s">
        <v>46</v>
      </c>
      <c r="Q10" s="93" t="str">
        <f t="shared" si="0"/>
        <v>D</v>
      </c>
      <c r="R10" s="21">
        <v>7493</v>
      </c>
      <c r="S10" s="21" t="s">
        <v>77</v>
      </c>
      <c r="T10" s="21" t="s">
        <v>84</v>
      </c>
      <c r="U10" s="52">
        <v>44278</v>
      </c>
      <c r="V10" s="20">
        <f t="shared" si="1"/>
        <v>44462</v>
      </c>
      <c r="W10" s="20" t="s">
        <v>134</v>
      </c>
      <c r="X10" s="93"/>
    </row>
    <row r="11" spans="1:24" ht="15.75" outlineLevel="1" x14ac:dyDescent="0.25">
      <c r="A11" s="139"/>
      <c r="B11" s="80" t="s">
        <v>19</v>
      </c>
      <c r="C11" s="58" t="s">
        <v>64</v>
      </c>
      <c r="D11" s="58" t="s">
        <v>65</v>
      </c>
      <c r="E11" s="58" t="s">
        <v>68</v>
      </c>
      <c r="F11" s="58" t="s">
        <v>64</v>
      </c>
      <c r="G11" s="58">
        <v>848</v>
      </c>
      <c r="H11" s="58">
        <v>760</v>
      </c>
      <c r="I11" s="18">
        <f>H11+100</f>
        <v>860</v>
      </c>
      <c r="J11" s="52">
        <v>44160</v>
      </c>
      <c r="K11" s="52"/>
      <c r="L11" s="20">
        <f t="shared" si="2"/>
        <v>44525</v>
      </c>
      <c r="M11" s="20"/>
      <c r="N11" s="76">
        <v>44117</v>
      </c>
      <c r="O11" s="20">
        <f>DATE(YEAR(N11),MONTH(N11)+6,DAY(N11))</f>
        <v>44299</v>
      </c>
      <c r="P11" s="58" t="s">
        <v>28</v>
      </c>
      <c r="Q11" s="68" t="str">
        <f t="shared" si="0"/>
        <v>I</v>
      </c>
      <c r="R11" s="21">
        <v>1013</v>
      </c>
      <c r="S11" s="21" t="s">
        <v>77</v>
      </c>
      <c r="T11" s="21" t="s">
        <v>75</v>
      </c>
      <c r="U11" s="52">
        <v>44270</v>
      </c>
      <c r="V11" s="20">
        <f t="shared" si="1"/>
        <v>44454</v>
      </c>
      <c r="W11" s="20" t="s">
        <v>133</v>
      </c>
      <c r="X11" s="58" t="s">
        <v>135</v>
      </c>
    </row>
    <row r="12" spans="1:24" ht="15.75" outlineLevel="1" x14ac:dyDescent="0.25">
      <c r="A12" s="139"/>
      <c r="B12" s="80" t="s">
        <v>120</v>
      </c>
      <c r="C12" s="58" t="s">
        <v>59</v>
      </c>
      <c r="D12" s="63" t="s">
        <v>60</v>
      </c>
      <c r="E12" s="71" t="s">
        <v>72</v>
      </c>
      <c r="F12" s="58" t="s">
        <v>59</v>
      </c>
      <c r="G12" s="58">
        <v>12</v>
      </c>
      <c r="H12" s="58">
        <v>0</v>
      </c>
      <c r="I12" s="18">
        <f>H12+50</f>
        <v>50</v>
      </c>
      <c r="J12" s="52">
        <v>43895</v>
      </c>
      <c r="K12" s="52"/>
      <c r="L12" s="20">
        <f t="shared" si="2"/>
        <v>44260</v>
      </c>
      <c r="M12" s="20"/>
      <c r="N12" s="76">
        <v>44175</v>
      </c>
      <c r="O12" s="20">
        <f>DATE(YEAR(N12),MONTH(N12)+6,DAY(N12))</f>
        <v>44357</v>
      </c>
      <c r="P12" s="58" t="s">
        <v>46</v>
      </c>
      <c r="Q12" s="68" t="str">
        <f t="shared" si="0"/>
        <v>D</v>
      </c>
      <c r="R12" s="21">
        <v>42584</v>
      </c>
      <c r="S12" s="21" t="s">
        <v>76</v>
      </c>
      <c r="T12" s="21" t="s">
        <v>84</v>
      </c>
      <c r="U12" s="52">
        <v>44280</v>
      </c>
      <c r="V12" s="20">
        <f t="shared" si="1"/>
        <v>44464</v>
      </c>
      <c r="W12" s="20" t="s">
        <v>134</v>
      </c>
      <c r="X12" s="58" t="s">
        <v>136</v>
      </c>
    </row>
    <row r="18" spans="7:11" x14ac:dyDescent="0.25">
      <c r="G18" s="128"/>
    </row>
    <row r="20" spans="7:11" x14ac:dyDescent="0.25">
      <c r="J20" s="1" t="s">
        <v>114</v>
      </c>
      <c r="K20" s="131" t="s">
        <v>112</v>
      </c>
    </row>
    <row r="21" spans="7:11" x14ac:dyDescent="0.25">
      <c r="J21" s="141"/>
    </row>
    <row r="22" spans="7:11" x14ac:dyDescent="0.25">
      <c r="J22" s="1" t="s">
        <v>147</v>
      </c>
      <c r="K22" t="s">
        <v>150</v>
      </c>
    </row>
    <row r="23" spans="7:11" x14ac:dyDescent="0.25">
      <c r="J23" s="1" t="s">
        <v>71</v>
      </c>
      <c r="K23" t="s">
        <v>137</v>
      </c>
    </row>
    <row r="24" spans="7:11" x14ac:dyDescent="0.25">
      <c r="J24" s="1" t="s">
        <v>147</v>
      </c>
      <c r="K24" t="s">
        <v>151</v>
      </c>
    </row>
    <row r="25" spans="7:11" x14ac:dyDescent="0.25">
      <c r="J25" s="1" t="s">
        <v>81</v>
      </c>
      <c r="K25" t="s">
        <v>139</v>
      </c>
    </row>
    <row r="26" spans="7:11" x14ac:dyDescent="0.25">
      <c r="J26" s="1" t="s">
        <v>147</v>
      </c>
      <c r="K26" t="s">
        <v>140</v>
      </c>
    </row>
    <row r="27" spans="7:11" x14ac:dyDescent="0.25">
      <c r="J27" s="1" t="s">
        <v>71</v>
      </c>
    </row>
    <row r="28" spans="7:11" x14ac:dyDescent="0.25">
      <c r="J28" s="1" t="s">
        <v>147</v>
      </c>
    </row>
    <row r="29" spans="7:11" x14ac:dyDescent="0.25">
      <c r="J29" s="1" t="s">
        <v>81</v>
      </c>
    </row>
    <row r="30" spans="7:11" x14ac:dyDescent="0.25">
      <c r="J30" s="1" t="s">
        <v>147</v>
      </c>
    </row>
    <row r="31" spans="7:11" x14ac:dyDescent="0.25">
      <c r="J31" s="1" t="s">
        <v>148</v>
      </c>
    </row>
    <row r="32" spans="7:11" x14ac:dyDescent="0.25">
      <c r="J32" s="1" t="s">
        <v>116</v>
      </c>
    </row>
    <row r="33" spans="10:14" x14ac:dyDescent="0.25">
      <c r="J33" s="1" t="s">
        <v>81</v>
      </c>
    </row>
    <row r="34" spans="10:14" x14ac:dyDescent="0.25">
      <c r="J34" s="1" t="s">
        <v>147</v>
      </c>
    </row>
    <row r="35" spans="10:14" x14ac:dyDescent="0.25">
      <c r="J35" s="1" t="s">
        <v>149</v>
      </c>
    </row>
    <row r="36" spans="10:14" x14ac:dyDescent="0.25">
      <c r="J36" s="1" t="s">
        <v>147</v>
      </c>
    </row>
    <row r="37" spans="10:14" x14ac:dyDescent="0.25">
      <c r="J37" s="1" t="s">
        <v>81</v>
      </c>
    </row>
    <row r="38" spans="10:14" x14ac:dyDescent="0.25">
      <c r="J38" s="1" t="s">
        <v>147</v>
      </c>
    </row>
    <row r="39" spans="10:14" x14ac:dyDescent="0.25">
      <c r="J39" s="1" t="s">
        <v>71</v>
      </c>
    </row>
    <row r="44" spans="10:14" x14ac:dyDescent="0.25">
      <c r="L44" t="s">
        <v>28</v>
      </c>
      <c r="N44" t="s">
        <v>133</v>
      </c>
    </row>
    <row r="45" spans="10:14" x14ac:dyDescent="0.25">
      <c r="L45" t="s">
        <v>45</v>
      </c>
      <c r="N45" t="s">
        <v>134</v>
      </c>
    </row>
    <row r="46" spans="10:14" x14ac:dyDescent="0.25">
      <c r="L46" t="s">
        <v>46</v>
      </c>
    </row>
  </sheetData>
  <autoFilter ref="A2:X12"/>
  <dataConsolidate/>
  <mergeCells count="3">
    <mergeCell ref="D1:J1"/>
    <mergeCell ref="A3:A12"/>
    <mergeCell ref="L1:R1"/>
  </mergeCells>
  <conditionalFormatting sqref="G7:H10 C11:H12 J11:K12 C3:H6 N4:O6 J4:J6 P3:T6 I3:I10 R11:U12 P7:P12 N7:N12 X11:X12 V3:W12 O10:O12">
    <cfRule type="containsBlanks" dxfId="293" priority="126">
      <formula>LEN(TRIM(C3))=0</formula>
    </cfRule>
  </conditionalFormatting>
  <conditionalFormatting sqref="C9:C10 D8:E9 X7:X10 J3:K3 D10 C7:E7 K4:K6 J7:K10">
    <cfRule type="containsBlanks" dxfId="292" priority="322">
      <formula>LEN(TRIM(C3))=0</formula>
    </cfRule>
  </conditionalFormatting>
  <conditionalFormatting sqref="F7:F10">
    <cfRule type="containsBlanks" dxfId="291" priority="317">
      <formula>LEN(TRIM(F7))=0</formula>
    </cfRule>
  </conditionalFormatting>
  <conditionalFormatting sqref="I3:I10">
    <cfRule type="expression" dxfId="290" priority="548">
      <formula>G3+10&gt;=I3</formula>
    </cfRule>
  </conditionalFormatting>
  <conditionalFormatting sqref="L3:O3">
    <cfRule type="containsBlanks" dxfId="289" priority="184">
      <formula>LEN(TRIM(L3))=0</formula>
    </cfRule>
  </conditionalFormatting>
  <conditionalFormatting sqref="R8 T8">
    <cfRule type="containsBlanks" dxfId="288" priority="309">
      <formula>LEN(TRIM(R8))=0</formula>
    </cfRule>
  </conditionalFormatting>
  <conditionalFormatting sqref="R9:R10 T10:U10 T9">
    <cfRule type="containsBlanks" dxfId="287" priority="294">
      <formula>LEN(TRIM(R9))=0</formula>
    </cfRule>
  </conditionalFormatting>
  <conditionalFormatting sqref="R7:U7 S8:S9">
    <cfRule type="containsBlanks" dxfId="286" priority="293">
      <formula>LEN(TRIM(R7))=0</formula>
    </cfRule>
  </conditionalFormatting>
  <conditionalFormatting sqref="I3:I10">
    <cfRule type="expression" dxfId="285" priority="316">
      <formula>$G3&gt;=$I3</formula>
    </cfRule>
  </conditionalFormatting>
  <conditionalFormatting sqref="I12">
    <cfRule type="expression" dxfId="284" priority="269">
      <formula>G12+10&gt;=I12</formula>
    </cfRule>
  </conditionalFormatting>
  <conditionalFormatting sqref="I12">
    <cfRule type="containsBlanks" dxfId="283" priority="268">
      <formula>LEN(TRIM(I12))=0</formula>
    </cfRule>
  </conditionalFormatting>
  <conditionalFormatting sqref="I12">
    <cfRule type="expression" dxfId="282" priority="270">
      <formula>$G12&gt;=$I12</formula>
    </cfRule>
  </conditionalFormatting>
  <conditionalFormatting sqref="L3:M3">
    <cfRule type="expression" dxfId="281" priority="252">
      <formula>TODAY()&gt;=L3</formula>
    </cfRule>
    <cfRule type="expression" dxfId="280" priority="253">
      <formula>TODAY()+30&gt;=L3</formula>
    </cfRule>
    <cfRule type="expression" dxfId="279" priority="310">
      <formula>TODAY()&lt;L3</formula>
    </cfRule>
  </conditionalFormatting>
  <conditionalFormatting sqref="L4:M4">
    <cfRule type="containsBlanks" dxfId="278" priority="247">
      <formula>LEN(TRIM(L4))=0</formula>
    </cfRule>
    <cfRule type="expression" dxfId="277" priority="248">
      <formula>TODAY()&gt;=L4</formula>
    </cfRule>
    <cfRule type="expression" dxfId="276" priority="249">
      <formula>TODAY()+30&gt;=L4</formula>
    </cfRule>
    <cfRule type="expression" dxfId="275" priority="250">
      <formula>TODAY()&lt;L4</formula>
    </cfRule>
  </conditionalFormatting>
  <conditionalFormatting sqref="L5:M5">
    <cfRule type="containsBlanks" dxfId="274" priority="239">
      <formula>LEN(TRIM(L5))=0</formula>
    </cfRule>
    <cfRule type="expression" dxfId="273" priority="240">
      <formula>TODAY()&gt;=L5</formula>
    </cfRule>
    <cfRule type="expression" dxfId="272" priority="241">
      <formula>TODAY()+30&gt;=L5</formula>
    </cfRule>
    <cfRule type="expression" dxfId="271" priority="242">
      <formula>TODAY()&lt;L5</formula>
    </cfRule>
  </conditionalFormatting>
  <conditionalFormatting sqref="L6:M6">
    <cfRule type="containsBlanks" dxfId="270" priority="235">
      <formula>LEN(TRIM(L6))=0</formula>
    </cfRule>
    <cfRule type="expression" dxfId="269" priority="236">
      <formula>TODAY()&gt;=L6</formula>
    </cfRule>
    <cfRule type="expression" dxfId="268" priority="237">
      <formula>TODAY()+30&gt;=L6</formula>
    </cfRule>
    <cfRule type="expression" dxfId="267" priority="238">
      <formula>TODAY()&lt;L6</formula>
    </cfRule>
  </conditionalFormatting>
  <conditionalFormatting sqref="L7:M7">
    <cfRule type="containsBlanks" dxfId="266" priority="223">
      <formula>LEN(TRIM(L7))=0</formula>
    </cfRule>
    <cfRule type="expression" dxfId="265" priority="224">
      <formula>TODAY()&gt;=L7</formula>
    </cfRule>
    <cfRule type="expression" dxfId="264" priority="225">
      <formula>TODAY()+30&gt;=L7</formula>
    </cfRule>
    <cfRule type="expression" dxfId="263" priority="226">
      <formula>TODAY()&lt;L7</formula>
    </cfRule>
  </conditionalFormatting>
  <conditionalFormatting sqref="L8:M8">
    <cfRule type="containsBlanks" dxfId="262" priority="219">
      <formula>LEN(TRIM(L8))=0</formula>
    </cfRule>
    <cfRule type="expression" dxfId="261" priority="220">
      <formula>TODAY()&gt;=L8</formula>
    </cfRule>
    <cfRule type="expression" dxfId="260" priority="221">
      <formula>TODAY()+15&gt;=L8</formula>
    </cfRule>
    <cfRule type="expression" dxfId="259" priority="222">
      <formula>TODAY()&lt;L8</formula>
    </cfRule>
  </conditionalFormatting>
  <conditionalFormatting sqref="L9:M9">
    <cfRule type="containsBlanks" dxfId="258" priority="215">
      <formula>LEN(TRIM(L9))=0</formula>
    </cfRule>
    <cfRule type="expression" dxfId="257" priority="216">
      <formula>TODAY()&gt;=L9</formula>
    </cfRule>
    <cfRule type="expression" dxfId="256" priority="217">
      <formula>TODAY()+30&gt;=L9</formula>
    </cfRule>
    <cfRule type="expression" dxfId="255" priority="218">
      <formula>TODAY()&lt;L9</formula>
    </cfRule>
  </conditionalFormatting>
  <conditionalFormatting sqref="L10:M11">
    <cfRule type="containsBlanks" dxfId="254" priority="211">
      <formula>LEN(TRIM(L10))=0</formula>
    </cfRule>
    <cfRule type="expression" dxfId="253" priority="212">
      <formula>TODAY()&gt;=L10</formula>
    </cfRule>
    <cfRule type="expression" dxfId="252" priority="213">
      <formula>TODAY()+30&gt;=L10</formula>
    </cfRule>
    <cfRule type="expression" dxfId="251" priority="214">
      <formula>TODAY()&lt;L10</formula>
    </cfRule>
  </conditionalFormatting>
  <conditionalFormatting sqref="L12:M12">
    <cfRule type="containsBlanks" dxfId="250" priority="203">
      <formula>LEN(TRIM(L12))=0</formula>
    </cfRule>
    <cfRule type="expression" dxfId="249" priority="204">
      <formula>TODAY()&gt;=L12</formula>
    </cfRule>
    <cfRule type="expression" dxfId="248" priority="205">
      <formula>TODAY()+30&gt;=L12</formula>
    </cfRule>
    <cfRule type="expression" dxfId="247" priority="206">
      <formula>TODAY()&lt;L12</formula>
    </cfRule>
  </conditionalFormatting>
  <conditionalFormatting sqref="O3 O10:O12">
    <cfRule type="expression" dxfId="246" priority="197">
      <formula>TODAY()&gt;=O3</formula>
    </cfRule>
    <cfRule type="expression" dxfId="245" priority="198">
      <formula>TODAY()+30&gt;=O3</formula>
    </cfRule>
    <cfRule type="expression" dxfId="244" priority="251">
      <formula>TODAY()&lt;O3</formula>
    </cfRule>
  </conditionalFormatting>
  <conditionalFormatting sqref="O4">
    <cfRule type="expression" dxfId="243" priority="194">
      <formula>TODAY()&gt;=O4</formula>
    </cfRule>
    <cfRule type="expression" dxfId="242" priority="195">
      <formula>TODAY()+30&gt;=O4</formula>
    </cfRule>
    <cfRule type="expression" dxfId="241" priority="196">
      <formula>TODAY()&lt;O4</formula>
    </cfRule>
  </conditionalFormatting>
  <conditionalFormatting sqref="O5">
    <cfRule type="expression" dxfId="240" priority="188">
      <formula>TODAY()&gt;=O5</formula>
    </cfRule>
    <cfRule type="expression" dxfId="239" priority="189">
      <formula>TODAY()+30&gt;=O5</formula>
    </cfRule>
    <cfRule type="expression" dxfId="238" priority="190">
      <formula>TODAY()&lt;O5</formula>
    </cfRule>
  </conditionalFormatting>
  <conditionalFormatting sqref="O6">
    <cfRule type="expression" dxfId="237" priority="185">
      <formula>TODAY()&gt;=O6</formula>
    </cfRule>
    <cfRule type="expression" dxfId="236" priority="186">
      <formula>TODAY()+30&gt;=O6</formula>
    </cfRule>
    <cfRule type="expression" dxfId="235" priority="187">
      <formula>TODAY()&lt;O6</formula>
    </cfRule>
  </conditionalFormatting>
  <conditionalFormatting sqref="O7">
    <cfRule type="containsBlanks" dxfId="234" priority="172">
      <formula>LEN(TRIM(O7))=0</formula>
    </cfRule>
  </conditionalFormatting>
  <conditionalFormatting sqref="O7">
    <cfRule type="expression" dxfId="233" priority="173">
      <formula>TODAY()&gt;=O7</formula>
    </cfRule>
    <cfRule type="expression" dxfId="232" priority="174">
      <formula>TODAY()+30&gt;=O7</formula>
    </cfRule>
    <cfRule type="expression" dxfId="231" priority="175">
      <formula>TODAY()&lt;O7</formula>
    </cfRule>
  </conditionalFormatting>
  <conditionalFormatting sqref="O8">
    <cfRule type="containsBlanks" dxfId="230" priority="168">
      <formula>LEN(TRIM(O8))=0</formula>
    </cfRule>
  </conditionalFormatting>
  <conditionalFormatting sqref="O8">
    <cfRule type="expression" dxfId="229" priority="169">
      <formula>TODAY()&gt;=O8</formula>
    </cfRule>
    <cfRule type="expression" dxfId="228" priority="170">
      <formula>TODAY()+30&gt;=O8</formula>
    </cfRule>
    <cfRule type="expression" dxfId="227" priority="171">
      <formula>TODAY()&lt;O8</formula>
    </cfRule>
  </conditionalFormatting>
  <conditionalFormatting sqref="O9">
    <cfRule type="containsBlanks" dxfId="226" priority="164">
      <formula>LEN(TRIM(O9))=0</formula>
    </cfRule>
  </conditionalFormatting>
  <conditionalFormatting sqref="O9">
    <cfRule type="expression" dxfId="225" priority="165">
      <formula>TODAY()&gt;=O9</formula>
    </cfRule>
    <cfRule type="expression" dxfId="224" priority="166">
      <formula>TODAY()+30&gt;=O9</formula>
    </cfRule>
    <cfRule type="expression" dxfId="223" priority="167">
      <formula>TODAY()&lt;O9</formula>
    </cfRule>
  </conditionalFormatting>
  <conditionalFormatting sqref="I11">
    <cfRule type="expression" dxfId="222" priority="146">
      <formula>G11+10&gt;=I11</formula>
    </cfRule>
  </conditionalFormatting>
  <conditionalFormatting sqref="I11">
    <cfRule type="containsBlanks" dxfId="221" priority="145">
      <formula>LEN(TRIM(I11))=0</formula>
    </cfRule>
  </conditionalFormatting>
  <conditionalFormatting sqref="I11">
    <cfRule type="expression" dxfId="220" priority="147">
      <formula>$G11&gt;=$I11</formula>
    </cfRule>
  </conditionalFormatting>
  <conditionalFormatting sqref="Q3">
    <cfRule type="expression" dxfId="219" priority="141">
      <formula>Q3="D"</formula>
    </cfRule>
    <cfRule type="expression" dxfId="218" priority="553">
      <formula>$G3&gt;=I3</formula>
    </cfRule>
    <cfRule type="expression" dxfId="217" priority="554">
      <formula>Q3="I"</formula>
    </cfRule>
  </conditionalFormatting>
  <conditionalFormatting sqref="Q3:Q6">
    <cfRule type="expression" dxfId="216" priority="136">
      <formula>$G3&gt;=I3</formula>
    </cfRule>
    <cfRule type="expression" dxfId="215" priority="137">
      <formula>Q3="I"</formula>
    </cfRule>
    <cfRule type="expression" dxfId="214" priority="138">
      <formula>Q3="D"</formula>
    </cfRule>
  </conditionalFormatting>
  <conditionalFormatting sqref="Q5">
    <cfRule type="expression" dxfId="213" priority="130">
      <formula>$G5&gt;=I5</formula>
    </cfRule>
    <cfRule type="expression" dxfId="212" priority="131">
      <formula>Q5="I"</formula>
    </cfRule>
    <cfRule type="expression" dxfId="211" priority="135">
      <formula>Q5="D"</formula>
    </cfRule>
  </conditionalFormatting>
  <conditionalFormatting sqref="Q7:Q8">
    <cfRule type="containsBlanks" dxfId="210" priority="114">
      <formula>LEN(TRIM(Q7))=0</formula>
    </cfRule>
  </conditionalFormatting>
  <conditionalFormatting sqref="Q7:Q8">
    <cfRule type="expression" dxfId="209" priority="115">
      <formula>$G7&gt;=I7</formula>
    </cfRule>
    <cfRule type="expression" dxfId="208" priority="116">
      <formula>Q7="I"</formula>
    </cfRule>
    <cfRule type="expression" dxfId="207" priority="117">
      <formula>Q7="D"</formula>
    </cfRule>
  </conditionalFormatting>
  <conditionalFormatting sqref="Q9">
    <cfRule type="containsBlanks" dxfId="206" priority="106">
      <formula>LEN(TRIM(Q9))=0</formula>
    </cfRule>
  </conditionalFormatting>
  <conditionalFormatting sqref="Q9">
    <cfRule type="expression" dxfId="205" priority="108">
      <formula>Q9="I"</formula>
    </cfRule>
    <cfRule type="expression" dxfId="204" priority="109">
      <formula>Q9="D"</formula>
    </cfRule>
  </conditionalFormatting>
  <conditionalFormatting sqref="Q10:Q11">
    <cfRule type="containsBlanks" dxfId="203" priority="102">
      <formula>LEN(TRIM(Q10))=0</formula>
    </cfRule>
  </conditionalFormatting>
  <conditionalFormatting sqref="Q10:Q11">
    <cfRule type="expression" dxfId="202" priority="103">
      <formula>$G10&gt;=I10</formula>
    </cfRule>
    <cfRule type="expression" dxfId="201" priority="104">
      <formula>Q10="I"</formula>
    </cfRule>
    <cfRule type="expression" dxfId="200" priority="105">
      <formula>Q10="D"</formula>
    </cfRule>
  </conditionalFormatting>
  <conditionalFormatting sqref="Q12">
    <cfRule type="containsBlanks" dxfId="199" priority="94">
      <formula>LEN(TRIM(Q12))=0</formula>
    </cfRule>
  </conditionalFormatting>
  <conditionalFormatting sqref="Q12">
    <cfRule type="expression" dxfId="198" priority="95">
      <formula>$G12&gt;=I12</formula>
    </cfRule>
    <cfRule type="expression" dxfId="197" priority="96">
      <formula>Q12="I"</formula>
    </cfRule>
    <cfRule type="expression" dxfId="196" priority="97">
      <formula>Q12="D"</formula>
    </cfRule>
  </conditionalFormatting>
  <conditionalFormatting sqref="B3:B6">
    <cfRule type="expression" dxfId="195" priority="89">
      <formula>$Q$3="I"</formula>
    </cfRule>
  </conditionalFormatting>
  <conditionalFormatting sqref="B11">
    <cfRule type="expression" dxfId="194" priority="85">
      <formula>$Q11="I"</formula>
    </cfRule>
  </conditionalFormatting>
  <conditionalFormatting sqref="B7">
    <cfRule type="expression" dxfId="193" priority="82">
      <formula>$Q7="I"</formula>
    </cfRule>
  </conditionalFormatting>
  <conditionalFormatting sqref="B9">
    <cfRule type="expression" dxfId="192" priority="80">
      <formula>$Q9="I"</formula>
    </cfRule>
  </conditionalFormatting>
  <conditionalFormatting sqref="B12">
    <cfRule type="expression" dxfId="191" priority="78">
      <formula>$Q12="I"</formula>
    </cfRule>
  </conditionalFormatting>
  <conditionalFormatting sqref="B8">
    <cfRule type="expression" dxfId="190" priority="77">
      <formula>$Q8="I"</formula>
    </cfRule>
  </conditionalFormatting>
  <conditionalFormatting sqref="X3">
    <cfRule type="containsBlanks" dxfId="189" priority="75">
      <formula>LEN(TRIM(X3))=0</formula>
    </cfRule>
  </conditionalFormatting>
  <conditionalFormatting sqref="U3">
    <cfRule type="containsBlanks" dxfId="188" priority="74">
      <formula>LEN(TRIM(U3))=0</formula>
    </cfRule>
  </conditionalFormatting>
  <conditionalFormatting sqref="U4">
    <cfRule type="containsBlanks" dxfId="187" priority="73">
      <formula>LEN(TRIM(U4))=0</formula>
    </cfRule>
  </conditionalFormatting>
  <conditionalFormatting sqref="U5">
    <cfRule type="containsBlanks" dxfId="186" priority="71">
      <formula>LEN(TRIM(U5))=0</formula>
    </cfRule>
  </conditionalFormatting>
  <conditionalFormatting sqref="U6">
    <cfRule type="containsBlanks" dxfId="185" priority="70">
      <formula>LEN(TRIM(U6))=0</formula>
    </cfRule>
  </conditionalFormatting>
  <conditionalFormatting sqref="E10">
    <cfRule type="containsBlanks" dxfId="184" priority="67">
      <formula>LEN(TRIM(E10))=0</formula>
    </cfRule>
  </conditionalFormatting>
  <conditionalFormatting sqref="S10">
    <cfRule type="containsBlanks" dxfId="183" priority="62">
      <formula>LEN(TRIM(S10))=0</formula>
    </cfRule>
  </conditionalFormatting>
  <conditionalFormatting sqref="B10">
    <cfRule type="expression" dxfId="182" priority="60">
      <formula>$Q10="I"</formula>
    </cfRule>
  </conditionalFormatting>
  <conditionalFormatting sqref="V3:W12">
    <cfRule type="containsBlanks" dxfId="181" priority="299">
      <formula>LEN(TRIM(V3))=0</formula>
    </cfRule>
    <cfRule type="expression" dxfId="180" priority="300">
      <formula>TODAY()&gt;=V3</formula>
    </cfRule>
    <cfRule type="expression" dxfId="179" priority="301">
      <formula>TODAY()+15&gt;=V3</formula>
    </cfRule>
    <cfRule type="expression" dxfId="178" priority="302">
      <formula>TODAY()&lt;V3</formula>
    </cfRule>
  </conditionalFormatting>
  <conditionalFormatting sqref="X4">
    <cfRule type="containsBlanks" dxfId="177" priority="5">
      <formula>LEN(TRIM(X4))=0</formula>
    </cfRule>
  </conditionalFormatting>
  <conditionalFormatting sqref="X5">
    <cfRule type="containsBlanks" dxfId="176" priority="4">
      <formula>LEN(TRIM(X5))=0</formula>
    </cfRule>
  </conditionalFormatting>
  <conditionalFormatting sqref="X6">
    <cfRule type="containsBlanks" dxfId="175" priority="3">
      <formula>LEN(TRIM(X6))=0</formula>
    </cfRule>
  </conditionalFormatting>
  <conditionalFormatting sqref="U8:U9">
    <cfRule type="containsBlanks" dxfId="174" priority="1">
      <formula>LEN(TRIM(U8))=0</formula>
    </cfRule>
  </conditionalFormatting>
  <dataValidations count="4">
    <dataValidation type="list" allowBlank="1" showInputMessage="1" showErrorMessage="1" sqref="P3:P12">
      <formula1>$L$43:$L$46</formula1>
    </dataValidation>
    <dataValidation type="list" allowBlank="1" showInputMessage="1" showErrorMessage="1" sqref="W3:W12">
      <formula1>$N$44:$N$45</formula1>
    </dataValidation>
    <dataValidation type="list" allowBlank="1" showInputMessage="1" showErrorMessage="1" sqref="K3:K6">
      <formula1>$J$21:$J$26</formula1>
    </dataValidation>
    <dataValidation type="list" allowBlank="1" showInputMessage="1" showErrorMessage="1" sqref="K7:K9">
      <formula1>$K$21:$K$26</formula1>
    </dataValidation>
  </dataValidations>
  <hyperlinks>
    <hyperlink ref="B1" location="Accueil!A1" display="MENU"/>
  </hyperlinks>
  <pageMargins left="0.7" right="0.7" top="0.75" bottom="0.75" header="0.3" footer="0.3"/>
  <pageSetup paperSize="9" scale="62" orientation="portrait" r:id="rId1"/>
  <colBreaks count="2" manualBreakCount="2">
    <brk id="2" max="1048575" man="1"/>
    <brk id="11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GSE</vt:lpstr>
      <vt:lpstr>Groupes</vt:lpstr>
      <vt:lpstr>Tracma chariot elev</vt:lpstr>
      <vt:lpstr>vgp_chariot</vt:lpstr>
      <vt:lpstr>vp_groupe</vt:lpstr>
      <vt:lpstr>vp_tracma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HERRERO Bertrand SCH</dc:creator>
  <cp:lastModifiedBy>FILLAUDEAU Jérémy SCH</cp:lastModifiedBy>
  <cp:lastPrinted>2021-03-25T14:55:35Z</cp:lastPrinted>
  <dcterms:created xsi:type="dcterms:W3CDTF">2016-11-17T13:31:45Z</dcterms:created>
  <dcterms:modified xsi:type="dcterms:W3CDTF">2021-07-02T13:51:18Z</dcterms:modified>
</cp:coreProperties>
</file>