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emi\Documents\Rkya\Projet\WordPress\"/>
    </mc:Choice>
  </mc:AlternateContent>
  <bookViews>
    <workbookView xWindow="0" yWindow="0" windowWidth="19200" windowHeight="6730" activeTab="2"/>
  </bookViews>
  <sheets>
    <sheet name="General" sheetId="1" r:id="rId1"/>
    <sheet name="Orga_WP" sheetId="2" r:id="rId2"/>
    <sheet name="Orga_Q" sheetId="3" r:id="rId3"/>
    <sheet name="Orga_listes-SO" sheetId="4" r:id="rId4"/>
    <sheet name="Ressources" sheetId="5" r:id="rId5"/>
    <sheet name="Contributeurs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6" i="1"/>
  <c r="H4" i="1"/>
  <c r="H5" i="1"/>
  <c r="H17" i="1"/>
  <c r="H18" i="1"/>
  <c r="H19" i="1"/>
  <c r="H20" i="1"/>
  <c r="H21" i="1"/>
  <c r="H22" i="1"/>
  <c r="H23" i="1"/>
  <c r="H24" i="1"/>
  <c r="H14" i="1" l="1"/>
  <c r="H6" i="1"/>
  <c r="H7" i="1"/>
  <c r="H2" i="1"/>
  <c r="H15" i="1"/>
  <c r="H3" i="1"/>
  <c r="H8" i="1"/>
  <c r="A10" i="4" s="1"/>
  <c r="H9" i="1"/>
  <c r="H10" i="1"/>
  <c r="H11" i="1"/>
  <c r="H12" i="1"/>
  <c r="G5" i="2" l="1"/>
  <c r="G6" i="4"/>
  <c r="B10" i="4"/>
  <c r="D11" i="4"/>
  <c r="A8" i="4"/>
  <c r="A6" i="4"/>
  <c r="B7" i="4"/>
  <c r="C8" i="4"/>
  <c r="D9" i="4"/>
  <c r="E10" i="4"/>
  <c r="F11" i="4"/>
  <c r="F13" i="4"/>
  <c r="B12" i="4"/>
  <c r="G7" i="4"/>
  <c r="B13" i="4"/>
  <c r="A9" i="4"/>
  <c r="C13" i="4"/>
  <c r="B6" i="4"/>
  <c r="C7" i="4"/>
  <c r="D8" i="4"/>
  <c r="E9" i="4"/>
  <c r="F10" i="4"/>
  <c r="G11" i="4"/>
  <c r="G13" i="4"/>
  <c r="C6" i="4"/>
  <c r="D7" i="4"/>
  <c r="E8" i="4"/>
  <c r="F9" i="4"/>
  <c r="G10" i="4"/>
  <c r="A12" i="4"/>
  <c r="D6" i="4"/>
  <c r="C12" i="4"/>
  <c r="C11" i="4"/>
  <c r="E12" i="4"/>
  <c r="G8" i="4"/>
  <c r="E6" i="4"/>
  <c r="E7" i="4"/>
  <c r="F8" i="4"/>
  <c r="G9" i="4"/>
  <c r="A11" i="4"/>
  <c r="A13" i="4"/>
  <c r="F6" i="4"/>
  <c r="D12" i="4"/>
  <c r="B11" i="4"/>
  <c r="F7" i="4"/>
  <c r="B9" i="4"/>
  <c r="C10" i="4"/>
  <c r="D13" i="4"/>
  <c r="F12" i="4"/>
  <c r="A7" i="4"/>
  <c r="B8" i="4"/>
  <c r="C9" i="4"/>
  <c r="D10" i="4"/>
  <c r="E11" i="4"/>
  <c r="E13" i="4"/>
  <c r="G12" i="4"/>
  <c r="E16" i="2"/>
  <c r="G14" i="2"/>
  <c r="G11" i="2"/>
  <c r="C15" i="2"/>
  <c r="E17" i="2"/>
  <c r="E15" i="2"/>
  <c r="G18" i="2"/>
  <c r="G13" i="2"/>
  <c r="E11" i="2"/>
  <c r="C18" i="2"/>
  <c r="C14" i="2"/>
  <c r="E19" i="2"/>
  <c r="E13" i="2"/>
  <c r="E12" i="2"/>
  <c r="A2" i="3"/>
  <c r="G2" i="4"/>
  <c r="E2" i="4"/>
  <c r="C2" i="4"/>
  <c r="A2" i="4"/>
  <c r="G6" i="3"/>
  <c r="G14" i="3"/>
  <c r="F6" i="3"/>
  <c r="F14" i="3"/>
  <c r="E6" i="3"/>
  <c r="E14" i="3"/>
  <c r="D6" i="3"/>
  <c r="D14" i="3"/>
  <c r="C6" i="3"/>
  <c r="C14" i="3"/>
  <c r="B6" i="3"/>
  <c r="B14" i="3"/>
  <c r="G7" i="2"/>
  <c r="E6" i="2"/>
  <c r="C5" i="2"/>
  <c r="C6" i="2"/>
  <c r="B8" i="3"/>
  <c r="C7" i="2"/>
  <c r="G4" i="4"/>
  <c r="C8" i="3"/>
  <c r="E8" i="2"/>
  <c r="G5" i="4"/>
  <c r="E5" i="4"/>
  <c r="C5" i="4"/>
  <c r="A5" i="4"/>
  <c r="G9" i="3"/>
  <c r="G17" i="3"/>
  <c r="F9" i="3"/>
  <c r="F17" i="3"/>
  <c r="E9" i="3"/>
  <c r="E17" i="3"/>
  <c r="D9" i="3"/>
  <c r="D17" i="3"/>
  <c r="C9" i="3"/>
  <c r="C17" i="3"/>
  <c r="B9" i="3"/>
  <c r="B17" i="3"/>
  <c r="G10" i="2"/>
  <c r="E9" i="2"/>
  <c r="C8" i="2"/>
  <c r="C2" i="2"/>
  <c r="A3" i="4"/>
  <c r="F7" i="3"/>
  <c r="E15" i="3"/>
  <c r="B7" i="3"/>
  <c r="F2" i="4"/>
  <c r="D2" i="4"/>
  <c r="B2" i="4"/>
  <c r="G2" i="3"/>
  <c r="G10" i="3"/>
  <c r="F2" i="3"/>
  <c r="F10" i="3"/>
  <c r="E2" i="3"/>
  <c r="E10" i="3"/>
  <c r="D2" i="3"/>
  <c r="D10" i="3"/>
  <c r="C2" i="3"/>
  <c r="C10" i="3"/>
  <c r="B2" i="3"/>
  <c r="B10" i="3"/>
  <c r="G3" i="2"/>
  <c r="G2" i="2"/>
  <c r="E10" i="2"/>
  <c r="C9" i="2"/>
  <c r="F4" i="4"/>
  <c r="B4" i="4"/>
  <c r="G12" i="3"/>
  <c r="F12" i="3"/>
  <c r="E12" i="3"/>
  <c r="D12" i="3"/>
  <c r="C4" i="3"/>
  <c r="B4" i="3"/>
  <c r="E4" i="2"/>
  <c r="G3" i="4"/>
  <c r="C3" i="4"/>
  <c r="G7" i="3"/>
  <c r="F15" i="3"/>
  <c r="D7" i="3"/>
  <c r="C7" i="3"/>
  <c r="B15" i="3"/>
  <c r="E7" i="2"/>
  <c r="C4" i="4"/>
  <c r="G8" i="3"/>
  <c r="G16" i="3"/>
  <c r="F16" i="3"/>
  <c r="E16" i="3"/>
  <c r="D16" i="3"/>
  <c r="B16" i="3"/>
  <c r="F3" i="4"/>
  <c r="D3" i="4"/>
  <c r="B3" i="4"/>
  <c r="G3" i="3"/>
  <c r="G11" i="3"/>
  <c r="F3" i="3"/>
  <c r="F11" i="3"/>
  <c r="E3" i="3"/>
  <c r="E11" i="3"/>
  <c r="D3" i="3"/>
  <c r="D11" i="3"/>
  <c r="C3" i="3"/>
  <c r="C11" i="3"/>
  <c r="B3" i="3"/>
  <c r="B11" i="3"/>
  <c r="G4" i="2"/>
  <c r="E3" i="2"/>
  <c r="E2" i="2"/>
  <c r="C10" i="2"/>
  <c r="D4" i="4"/>
  <c r="G4" i="3"/>
  <c r="F4" i="3"/>
  <c r="E4" i="3"/>
  <c r="D4" i="3"/>
  <c r="C12" i="3"/>
  <c r="B12" i="3"/>
  <c r="C3" i="2"/>
  <c r="E3" i="4"/>
  <c r="G15" i="3"/>
  <c r="E7" i="3"/>
  <c r="D15" i="3"/>
  <c r="C15" i="3"/>
  <c r="G8" i="2"/>
  <c r="E4" i="4"/>
  <c r="A4" i="4"/>
  <c r="F8" i="3"/>
  <c r="E8" i="3"/>
  <c r="D8" i="3"/>
  <c r="C16" i="3"/>
  <c r="G9" i="2"/>
  <c r="F5" i="4"/>
  <c r="D5" i="4"/>
  <c r="B5" i="4"/>
  <c r="G5" i="3"/>
  <c r="G13" i="3"/>
  <c r="F5" i="3"/>
  <c r="F13" i="3"/>
  <c r="E5" i="3"/>
  <c r="E13" i="3"/>
  <c r="D5" i="3"/>
  <c r="D13" i="3"/>
  <c r="C5" i="3"/>
  <c r="C13" i="3"/>
  <c r="B5" i="3"/>
  <c r="B13" i="3"/>
  <c r="G6" i="2"/>
  <c r="E5" i="2"/>
  <c r="C4" i="2"/>
  <c r="C11" i="2"/>
  <c r="E14" i="2"/>
  <c r="E18" i="2"/>
  <c r="C19" i="2"/>
  <c r="G19" i="2"/>
  <c r="C12" i="2"/>
  <c r="G15" i="2"/>
  <c r="C16" i="2"/>
  <c r="C17" i="2"/>
  <c r="G12" i="2"/>
  <c r="C13" i="2"/>
  <c r="G16" i="2"/>
  <c r="G17" i="2"/>
  <c r="A17" i="3"/>
  <c r="A11" i="3"/>
  <c r="A10" i="3"/>
  <c r="B4" i="2"/>
  <c r="B12" i="2"/>
  <c r="B2" i="2"/>
  <c r="B6" i="2"/>
  <c r="B14" i="2"/>
  <c r="B5" i="2"/>
  <c r="B13" i="2"/>
  <c r="B8" i="2"/>
  <c r="B16" i="2"/>
  <c r="B10" i="2"/>
  <c r="B18" i="2"/>
  <c r="B3" i="2"/>
  <c r="B11" i="2"/>
  <c r="B19" i="2"/>
  <c r="B7" i="2"/>
  <c r="B15" i="2"/>
  <c r="B9" i="2"/>
  <c r="B17" i="2"/>
  <c r="A14" i="3"/>
  <c r="A15" i="3"/>
  <c r="A8" i="3"/>
  <c r="A12" i="3"/>
  <c r="A16" i="3"/>
  <c r="A13" i="3"/>
  <c r="A9" i="3"/>
  <c r="A7" i="3"/>
  <c r="D9" i="2"/>
  <c r="F11" i="2"/>
  <c r="D18" i="2"/>
  <c r="D10" i="2"/>
  <c r="F2" i="2"/>
  <c r="F12" i="2"/>
  <c r="F4" i="2"/>
  <c r="D16" i="2"/>
  <c r="D8" i="2"/>
  <c r="F18" i="2"/>
  <c r="F10" i="2"/>
  <c r="A2" i="2"/>
  <c r="A5" i="2"/>
  <c r="D15" i="2"/>
  <c r="D7" i="2"/>
  <c r="F17" i="2"/>
  <c r="F9" i="2"/>
  <c r="A6" i="3"/>
  <c r="D17" i="2"/>
  <c r="A4" i="2"/>
  <c r="D14" i="2"/>
  <c r="D6" i="2"/>
  <c r="F16" i="2"/>
  <c r="F8" i="2"/>
  <c r="A5" i="3"/>
  <c r="F19" i="2"/>
  <c r="F3" i="2"/>
  <c r="A3" i="2"/>
  <c r="D13" i="2"/>
  <c r="D5" i="2"/>
  <c r="F15" i="2"/>
  <c r="F7" i="2"/>
  <c r="A4" i="3"/>
  <c r="A7" i="2"/>
  <c r="D2" i="2"/>
  <c r="D12" i="2"/>
  <c r="D4" i="2"/>
  <c r="F14" i="2"/>
  <c r="F6" i="2"/>
  <c r="A3" i="3"/>
  <c r="D19" i="2"/>
  <c r="D11" i="2"/>
  <c r="D3" i="2"/>
  <c r="F13" i="2"/>
  <c r="F5" i="2"/>
  <c r="A14" i="2"/>
  <c r="A18" i="2"/>
  <c r="A10" i="2"/>
  <c r="A6" i="2"/>
  <c r="A17" i="2"/>
  <c r="A9" i="2"/>
  <c r="A16" i="2"/>
  <c r="A12" i="2"/>
  <c r="A8" i="2"/>
  <c r="A13" i="2"/>
  <c r="A19" i="2"/>
  <c r="A15" i="2"/>
  <c r="A11" i="2"/>
</calcChain>
</file>

<file path=xl/sharedStrings.xml><?xml version="1.0" encoding="utf-8"?>
<sst xmlns="http://schemas.openxmlformats.org/spreadsheetml/2006/main" count="90" uniqueCount="43">
  <si>
    <t>Nom organisation / personnalité</t>
  </si>
  <si>
    <t>Lien</t>
  </si>
  <si>
    <t>Contributeur principal</t>
  </si>
  <si>
    <t xml:space="preserve">Date de création </t>
  </si>
  <si>
    <t>Colonne1</t>
  </si>
  <si>
    <t>Organisations réponses questionnaire</t>
  </si>
  <si>
    <t>Liste organisations SO</t>
  </si>
  <si>
    <t>Organisations dans Wordpress</t>
  </si>
  <si>
    <t>Organisations statuts</t>
  </si>
  <si>
    <t xml:space="preserve">cS </t>
  </si>
  <si>
    <t>DE</t>
  </si>
  <si>
    <t>RC</t>
  </si>
  <si>
    <t>SC E</t>
  </si>
  <si>
    <t>O</t>
  </si>
  <si>
    <t>RA</t>
  </si>
  <si>
    <t>SO</t>
  </si>
  <si>
    <t>Ke Ee</t>
  </si>
  <si>
    <t>GO FR</t>
  </si>
  <si>
    <t>OA</t>
  </si>
  <si>
    <t>LR</t>
  </si>
  <si>
    <t>VZ</t>
  </si>
  <si>
    <t>JFN</t>
  </si>
  <si>
    <t>GB</t>
  </si>
  <si>
    <t>PM</t>
  </si>
  <si>
    <t>MD</t>
  </si>
  <si>
    <t>Test1</t>
  </si>
  <si>
    <t>Test2</t>
  </si>
  <si>
    <t>Test3</t>
  </si>
  <si>
    <t>Statut</t>
  </si>
  <si>
    <t>code</t>
  </si>
  <si>
    <t>VZm</t>
  </si>
  <si>
    <t>Contributeur suppléant</t>
  </si>
  <si>
    <t>Date dernière mise à jour</t>
  </si>
  <si>
    <t xml:space="preserve"> Sara Dupond</t>
  </si>
  <si>
    <t>Marie Clément</t>
  </si>
  <si>
    <t>Test5</t>
  </si>
  <si>
    <t>Prénom / Nom</t>
  </si>
  <si>
    <t>Marie Clément ; Pierre Clément</t>
  </si>
  <si>
    <t>Pierre Clément</t>
  </si>
  <si>
    <t>Test5 ; Test1 ; Test2</t>
  </si>
  <si>
    <t>Cécilia Doué ; Jean Cimer ;  Sara Dupond</t>
  </si>
  <si>
    <t>Test3 ; GO FR</t>
  </si>
  <si>
    <t>Sara 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</si>
</sst>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dd/mm/yyyy;;@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theme="5"/>
      </patternFill>
    </fill>
    <fill>
      <patternFill patternType="solid">
        <fgColor theme="8" tint="-0.499984740745262"/>
        <bgColor theme="5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5" tint="0.39997558519241921"/>
      </top>
      <bottom/>
      <diagonal/>
    </border>
    <border>
      <left/>
      <right style="thin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indexed="64"/>
      </right>
      <top/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5" tint="0.39997558519241921"/>
      </bottom>
      <diagonal/>
    </border>
    <border>
      <left/>
      <right style="thin">
        <color indexed="64"/>
      </right>
      <top style="thin">
        <color theme="5" tint="0.39997558519241921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6" fillId="0" borderId="0" xfId="1"/>
    <xf numFmtId="0" fontId="2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/>
    <xf numFmtId="0" fontId="1" fillId="3" borderId="2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9" fillId="0" borderId="0" xfId="0" applyFont="1"/>
    <xf numFmtId="0" fontId="4" fillId="0" borderId="0" xfId="0" applyFont="1"/>
    <xf numFmtId="0" fontId="11" fillId="0" borderId="0" xfId="0" applyFont="1"/>
    <xf numFmtId="0" fontId="0" fillId="6" borderId="4" xfId="0" applyFont="1" applyFill="1" applyBorder="1"/>
    <xf numFmtId="0" fontId="8" fillId="6" borderId="6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1" fillId="5" borderId="9" xfId="0" applyFont="1" applyFill="1" applyBorder="1"/>
    <xf numFmtId="0" fontId="8" fillId="6" borderId="10" xfId="0" applyFont="1" applyFill="1" applyBorder="1"/>
    <xf numFmtId="0" fontId="0" fillId="6" borderId="5" xfId="0" applyFont="1" applyFill="1" applyBorder="1"/>
    <xf numFmtId="0" fontId="8" fillId="0" borderId="0" xfId="0" applyFont="1"/>
    <xf numFmtId="0" fontId="10" fillId="0" borderId="0" xfId="0" applyFont="1"/>
    <xf numFmtId="0" fontId="5" fillId="0" borderId="10" xfId="0" applyFont="1" applyBorder="1"/>
    <xf numFmtId="0" fontId="5" fillId="0" borderId="11" xfId="0" applyFont="1" applyBorder="1"/>
    <xf numFmtId="0" fontId="12" fillId="0" borderId="11" xfId="0" applyNumberFormat="1" applyFont="1" applyBorder="1"/>
    <xf numFmtId="0" fontId="7" fillId="0" borderId="5" xfId="0" applyFont="1" applyBorder="1"/>
    <xf numFmtId="0" fontId="7" fillId="0" borderId="8" xfId="0" applyFont="1" applyBorder="1"/>
    <xf numFmtId="0" fontId="3" fillId="0" borderId="8" xfId="0" applyFont="1" applyBorder="1"/>
    <xf numFmtId="0" fontId="3" fillId="0" borderId="8" xfId="0" applyNumberFormat="1" applyFont="1" applyBorder="1"/>
    <xf numFmtId="0" fontId="0" fillId="0" borderId="5" xfId="0" applyBorder="1"/>
    <xf numFmtId="0" fontId="0" fillId="0" borderId="8" xfId="0" applyBorder="1"/>
    <xf numFmtId="0" fontId="0" fillId="0" borderId="8" xfId="0" applyNumberFormat="1" applyBorder="1"/>
    <xf numFmtId="165" fontId="0" fillId="0" borderId="0" xfId="0" applyNumberFormat="1"/>
    <xf numFmtId="165" fontId="1" fillId="5" borderId="9" xfId="0" applyNumberFormat="1" applyFont="1" applyFill="1" applyBorder="1"/>
    <xf numFmtId="165" fontId="1" fillId="5" borderId="3" xfId="0" applyNumberFormat="1" applyFont="1" applyFill="1" applyBorder="1"/>
    <xf numFmtId="165" fontId="0" fillId="6" borderId="4" xfId="0" applyNumberFormat="1" applyFont="1" applyFill="1" applyBorder="1"/>
    <xf numFmtId="165" fontId="0" fillId="6" borderId="5" xfId="0" applyNumberFormat="1" applyFont="1" applyFill="1" applyBorder="1"/>
    <xf numFmtId="165" fontId="1" fillId="4" borderId="2" xfId="0" applyNumberFormat="1" applyFont="1" applyFill="1" applyBorder="1"/>
    <xf numFmtId="165" fontId="1" fillId="4" borderId="3" xfId="0" applyNumberFormat="1" applyFont="1" applyFill="1" applyBorder="1"/>
    <xf numFmtId="165" fontId="5" fillId="0" borderId="10" xfId="0" applyNumberFormat="1" applyFont="1" applyBorder="1"/>
    <xf numFmtId="165" fontId="5" fillId="0" borderId="11" xfId="0" applyNumberFormat="1" applyFont="1" applyBorder="1"/>
    <xf numFmtId="165" fontId="12" fillId="0" borderId="11" xfId="0" applyNumberFormat="1" applyFont="1" applyBorder="1"/>
    <xf numFmtId="165" fontId="1" fillId="3" borderId="2" xfId="0" applyNumberFormat="1" applyFont="1" applyFill="1" applyBorder="1"/>
    <xf numFmtId="165" fontId="1" fillId="3" borderId="3" xfId="0" applyNumberFormat="1" applyFont="1" applyFill="1" applyBorder="1"/>
    <xf numFmtId="165" fontId="0" fillId="0" borderId="10" xfId="0" applyNumberFormat="1" applyBorder="1"/>
    <xf numFmtId="165" fontId="0" fillId="0" borderId="11" xfId="0" applyNumberFormat="1" applyBorder="1"/>
  </cellXfs>
  <cellStyles count="2">
    <cellStyle name="Lien hypertexte" xfId="1" builtinId="8"/>
    <cellStyle name="Normal" xfId="0" builtinId="0"/>
  </cellStyles>
  <dxfs count="36">
    <dxf>
      <numFmt numFmtId="165" formatCode="dd/mm/yyyy;dd/mm/yyyy;;@"/>
    </dxf>
    <dxf>
      <numFmt numFmtId="165" formatCode="dd/mm/yyyy;dd/mm/yyyy;;@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color rgb="FF0070C0"/>
      </font>
      <numFmt numFmtId="165" formatCode="dd/mm/yyyy;dd/mm/yyyy;;@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5" formatCode="dd/mm/yyyy;dd/mm/yyyy;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yy;dd/mm/yyyy;;@"/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yy;dd/mm/yyyy;;@"/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numFmt numFmtId="165" formatCode="dd/mm/yyyy;dd/mm/yyyy;;@"/>
    </dxf>
    <dxf>
      <numFmt numFmtId="165" formatCode="dd/mm/yyyy;dd/mm/yyyy;;@"/>
    </dxf>
    <dxf>
      <font>
        <b/>
      </font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9" tint="-0.49998474074526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strike val="0"/>
        <outline val="0"/>
        <shadow val="0"/>
        <u val="none"/>
        <vertAlign val="baseline"/>
        <sz val="11"/>
        <color rgb="FF0070C0"/>
        <name val="Calibri"/>
        <scheme val="minor"/>
      </font>
      <numFmt numFmtId="0" formatCode="General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8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outline="0">
        <left style="thin">
          <color theme="5" tint="0.39997558519241921"/>
        </lef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24" totalsRowShown="0">
  <autoFilter ref="A1:H24"/>
  <sortState ref="A2:H24">
    <sortCondition ref="B1:B24"/>
  </sortState>
  <tableColumns count="8">
    <tableColumn id="1" name="Nom organisation / personnalité" dataDxfId="35"/>
    <tableColumn id="7" name="Statut" dataDxfId="34"/>
    <tableColumn id="2" name="Lien"/>
    <tableColumn id="3" name="Contributeur principal"/>
    <tableColumn id="4" name="Contributeur suppléant"/>
    <tableColumn id="5" name="Date de création " dataDxfId="7"/>
    <tableColumn id="6" name="Date dernière mise à jour" dataDxfId="6"/>
    <tableColumn id="8" name="code" dataDxfId="33">
      <calculatedColumnFormula>Tableau1[[#This Row],[Statut]]&amp;COUNTIF(B$2:B2,Tableau1[[#This Row],[Statut]])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19" totalsRowShown="0" headerRowDxfId="32" dataDxfId="31" tableBorderDxfId="30">
  <autoFilter ref="A1:G19"/>
  <tableColumns count="7">
    <tableColumn id="1" name="Nom organisation / personnalité" dataDxfId="29">
      <calculatedColumnFormula>IFERROR(INDEX(Tableau1[Nom organisation / personnalité],MATCH("Organisations dans Wordpress"&amp;ROW(A1),Tableau1[code],0)),"")</calculatedColumnFormula>
    </tableColumn>
    <tableColumn id="2" name="Statut" dataDxfId="28">
      <calculatedColumnFormula>IFERROR(INDEX(Tableau1[Statut],MATCH("Organisations dans Wordpress"&amp;ROW(A1),Tableau1[code],0)),"")</calculatedColumnFormula>
    </tableColumn>
    <tableColumn id="3" name="Lien" dataDxfId="27">
      <calculatedColumnFormula>IFERROR(INDEX(Tableau1[Lien],MATCH("Organisations dans Wordpress"&amp;ROW(A1),Tableau1[code],0)),"")</calculatedColumnFormula>
    </tableColumn>
    <tableColumn id="4" name="Contributeur principal" dataDxfId="26">
      <calculatedColumnFormula>IFERROR(INDEX(Tableau1[Contributeur principal],MATCH("Organisations dans Wordpress"&amp;ROW(A1),Tableau1[code],0)),"")</calculatedColumnFormula>
    </tableColumn>
    <tableColumn id="5" name="Contributeur suppléant" dataDxfId="25">
      <calculatedColumnFormula>IFERROR(INDEX(Tableau1[Contributeur suppléant],MATCH("Organisations dans Wordpress"&amp;ROW(A1),Tableau1[code],0)),"")</calculatedColumnFormula>
    </tableColumn>
    <tableColumn id="6" name="Date de création " dataDxfId="5">
      <calculatedColumnFormula>IFERROR(INDEX(Tableau1[[Date de création ]],MATCH("Organisations dans Wordpress"&amp;ROW(A1),Tableau1[code],0)),"")</calculatedColumnFormula>
    </tableColumn>
    <tableColumn id="7" name="Date dernière mise à jour" dataDxfId="4">
      <calculatedColumnFormula>IFERROR(INDEX(Tableau1[Date dernière mise à jour],MATCH("Organisations dans Wordpress"&amp;ROW(A1),Tableau1[code],0)),"")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G17" totalsRowShown="0" headerRowDxfId="24" headerRowBorderDxfId="23" tableBorderDxfId="22">
  <autoFilter ref="A1:G17"/>
  <tableColumns count="7">
    <tableColumn id="1" name="Nom organisation / personnalité" dataDxfId="21">
      <calculatedColumnFormula>IFERROR(INDEX(Tableau1[Nom organisation / personnalité],MATCH("Organisations réponses questionnaire"&amp;ROW(A1),Tableau1[code],0)),"")</calculatedColumnFormula>
    </tableColumn>
    <tableColumn id="2" name="Colonne1" dataDxfId="20">
      <calculatedColumnFormula>IFERROR(INDEX(Tableau1[Statut],MATCH("Organisations réponses questionnaire"&amp;ROW(A1),Tableau1[code],0)),"")</calculatedColumnFormula>
    </tableColumn>
    <tableColumn id="3" name="Lien" dataDxfId="19">
      <calculatedColumnFormula>IFERROR(INDEX(Tableau1[Lien],MATCH("Organisations réponses questionnaire"&amp;ROW(A1),Tableau1[code],0)),"")</calculatedColumnFormula>
    </tableColumn>
    <tableColumn id="4" name="Contributeur principal" dataDxfId="18">
      <calculatedColumnFormula>IFERROR(INDEX(Tableau1[Contributeur principal],MATCH("Organisations réponses questionnaire"&amp;ROW(A1),Tableau1[code],0)),"")</calculatedColumnFormula>
    </tableColumn>
    <tableColumn id="5" name="Contributeur suppléant" dataDxfId="17">
      <calculatedColumnFormula>IFERROR(INDEX(Tableau1[Contributeur suppléant],MATCH("Organisations réponses questionnaire"&amp;ROW(A1),Tableau1[code],0)),"")</calculatedColumnFormula>
    </tableColumn>
    <tableColumn id="6" name="Date de création " dataDxfId="3">
      <calculatedColumnFormula>IFERROR(INDEX(Tableau1[[Date de création ]],MATCH("Organisations réponses questionnaire"&amp;ROW(A1),Tableau1[code],0)),"")</calculatedColumnFormula>
    </tableColumn>
    <tableColumn id="7" name="Date dernière mise à jour" dataDxfId="2">
      <calculatedColumnFormula>IFERROR(INDEX(Tableau1[Date dernière mise à jour],MATCH("Organisations réponses questionnaire"&amp;ROW(A1),Tableau1[code],0)),"")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G13" totalsRowShown="0" headerRowDxfId="16" headerRowBorderDxfId="15" tableBorderDxfId="14">
  <autoFilter ref="A1:G13"/>
  <tableColumns count="7">
    <tableColumn id="1" name="Nom organisation / personnalité" dataDxfId="13">
      <calculatedColumnFormula>IFERROR(INDEX(Tableau1[Nom organisation / personnalité],MATCH("Liste organisations SO"&amp;ROW(A1),Tableau1[code],0)),"")</calculatedColumnFormula>
    </tableColumn>
    <tableColumn id="2" name="Colonne1" dataDxfId="12">
      <calculatedColumnFormula>IFERROR(INDEX(Tableau1[Statut],MATCH("Liste organisations SO"&amp;ROW(A1),Tableau1[code],0)),"")</calculatedColumnFormula>
    </tableColumn>
    <tableColumn id="3" name="Lien" dataDxfId="11">
      <calculatedColumnFormula>IFERROR(INDEX(Tableau1[Lien],MATCH("Liste organisations SO"&amp;ROW(A1),Tableau1[code],0)),"")</calculatedColumnFormula>
    </tableColumn>
    <tableColumn id="4" name="Contributeur principal" dataDxfId="10">
      <calculatedColumnFormula>IFERROR(INDEX(Tableau1[Contributeur principal],MATCH("Liste organisations SO"&amp;ROW(A1),Tableau1[code],0)),"")</calculatedColumnFormula>
    </tableColumn>
    <tableColumn id="5" name="Contributeur suppléant" dataDxfId="9">
      <calculatedColumnFormula>IFERROR(INDEX(Tableau1[Contributeur suppléant],MATCH("Liste organisations SO"&amp;ROW(A1),Tableau1[code],0)),"")</calculatedColumnFormula>
    </tableColumn>
    <tableColumn id="6" name="Date de création " dataDxfId="1">
      <calculatedColumnFormula>IFERROR(INDEX(Tableau1[[Date de création ]],MATCH("Liste organisations SO"&amp;ROW(A1),Tableau1[code],0)),"")</calculatedColumnFormula>
    </tableColumn>
    <tableColumn id="7" name="Date dernière mise à jour" dataDxfId="0">
      <calculatedColumnFormula>IFERROR(INDEX(Tableau1[Date dernière mise à jour],MATCH("Liste organisations SO"&amp;ROW(A1),Tableau1[code],0)),"")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1:D3" totalsRowShown="0" headerRowDxfId="8">
  <autoFilter ref="A1:D3"/>
  <tableColumns count="4">
    <tableColumn id="1" name="Prénom / Nom"/>
    <tableColumn id="2" name="Contributeur principal"/>
    <tableColumn id="3" name="Contributeur suppléant"/>
    <tableColumn id="4" name="Colonne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rtoso-test.inist.fr/wp-admin/post.php?post=79&amp;action=edit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opLeftCell="C1" workbookViewId="0">
      <selection activeCell="F1" sqref="F1:G1048576"/>
    </sheetView>
  </sheetViews>
  <sheetFormatPr baseColWidth="10" defaultRowHeight="14.5" x14ac:dyDescent="0.35"/>
  <cols>
    <col min="2" max="2" width="37" customWidth="1"/>
    <col min="4" max="4" width="27.1796875" customWidth="1"/>
    <col min="5" max="5" width="26.54296875" customWidth="1"/>
    <col min="6" max="6" width="25.26953125" style="30" customWidth="1"/>
    <col min="7" max="7" width="27.54296875" style="30" customWidth="1"/>
    <col min="8" max="8" width="39" customWidth="1"/>
  </cols>
  <sheetData>
    <row r="1" spans="1:8" x14ac:dyDescent="0.35">
      <c r="A1" t="s">
        <v>0</v>
      </c>
      <c r="B1" t="s">
        <v>28</v>
      </c>
      <c r="C1" t="s">
        <v>1</v>
      </c>
      <c r="D1" t="s">
        <v>2</v>
      </c>
      <c r="E1" t="s">
        <v>31</v>
      </c>
      <c r="F1" s="30" t="s">
        <v>3</v>
      </c>
      <c r="G1" s="30" t="s">
        <v>32</v>
      </c>
      <c r="H1" t="s">
        <v>29</v>
      </c>
    </row>
    <row r="2" spans="1:8" x14ac:dyDescent="0.35">
      <c r="A2" s="8" t="s">
        <v>12</v>
      </c>
      <c r="B2" s="9" t="s">
        <v>6</v>
      </c>
      <c r="C2" s="1"/>
      <c r="D2" t="s">
        <v>24</v>
      </c>
      <c r="F2" s="30">
        <v>44133</v>
      </c>
      <c r="H2" t="str">
        <f>Tableau1[[#This Row],[Statut]]&amp;COUNTIF(B$2:B2,Tableau1[[#This Row],[Statut]])</f>
        <v>Liste organisations SO1</v>
      </c>
    </row>
    <row r="3" spans="1:8" x14ac:dyDescent="0.35">
      <c r="A3" s="8" t="s">
        <v>14</v>
      </c>
      <c r="B3" s="9" t="s">
        <v>6</v>
      </c>
      <c r="C3" s="1"/>
      <c r="D3" t="s">
        <v>20</v>
      </c>
      <c r="F3" s="30">
        <v>44000</v>
      </c>
      <c r="H3" t="str">
        <f>Tableau1[[#This Row],[Statut]]&amp;COUNTIF(B$2:B3,Tableau1[[#This Row],[Statut]])</f>
        <v>Liste organisations SO2</v>
      </c>
    </row>
    <row r="4" spans="1:8" x14ac:dyDescent="0.35">
      <c r="A4" s="18" t="s">
        <v>27</v>
      </c>
      <c r="B4" s="9" t="s">
        <v>6</v>
      </c>
      <c r="D4" t="s">
        <v>38</v>
      </c>
      <c r="E4" t="s">
        <v>33</v>
      </c>
      <c r="H4" t="str">
        <f>Tableau1[[#This Row],[Statut]]&amp;COUNTIF(B$2:B4,Tableau1[[#This Row],[Statut]])</f>
        <v>Liste organisations SO3</v>
      </c>
    </row>
    <row r="5" spans="1:8" x14ac:dyDescent="0.35">
      <c r="A5" s="18" t="s">
        <v>35</v>
      </c>
      <c r="B5" s="9" t="s">
        <v>6</v>
      </c>
      <c r="D5" t="s">
        <v>42</v>
      </c>
      <c r="E5" t="s">
        <v>34</v>
      </c>
      <c r="F5" s="30">
        <v>44377</v>
      </c>
      <c r="H5" t="str">
        <f>Tableau1[[#This Row],[Statut]]&amp;COUNTIF(B$2:B5,Tableau1[[#This Row],[Statut]])</f>
        <v>Liste organisations SO4</v>
      </c>
    </row>
    <row r="6" spans="1:8" x14ac:dyDescent="0.35">
      <c r="A6" s="8" t="s">
        <v>10</v>
      </c>
      <c r="B6" s="9" t="s">
        <v>7</v>
      </c>
      <c r="C6" s="1"/>
      <c r="D6" t="s">
        <v>22</v>
      </c>
      <c r="F6" s="30">
        <v>44111</v>
      </c>
      <c r="H6" t="str">
        <f>Tableau1[[#This Row],[Statut]]&amp;COUNTIF(B$2:B6,Tableau1[[#This Row],[Statut]])</f>
        <v>Organisations dans Wordpress1</v>
      </c>
    </row>
    <row r="7" spans="1:8" x14ac:dyDescent="0.35">
      <c r="A7" s="8" t="s">
        <v>11</v>
      </c>
      <c r="B7" s="9" t="s">
        <v>7</v>
      </c>
      <c r="C7" s="1"/>
      <c r="D7" t="s">
        <v>22</v>
      </c>
      <c r="F7" s="30">
        <v>43971</v>
      </c>
      <c r="H7" t="str">
        <f>Tableau1[[#This Row],[Statut]]&amp;COUNTIF(B$2:B7,Tableau1[[#This Row],[Statut]])</f>
        <v>Organisations dans Wordpress2</v>
      </c>
    </row>
    <row r="8" spans="1:8" x14ac:dyDescent="0.35">
      <c r="A8" s="8" t="s">
        <v>15</v>
      </c>
      <c r="B8" s="9" t="s">
        <v>7</v>
      </c>
      <c r="C8" s="1"/>
      <c r="D8" t="s">
        <v>22</v>
      </c>
      <c r="F8" s="30">
        <v>43971</v>
      </c>
      <c r="H8" t="str">
        <f>Tableau1[[#This Row],[Statut]]&amp;COUNTIF(B$2:B8,Tableau1[[#This Row],[Statut]])</f>
        <v>Organisations dans Wordpress3</v>
      </c>
    </row>
    <row r="9" spans="1:8" x14ac:dyDescent="0.35">
      <c r="A9" s="8" t="s">
        <v>16</v>
      </c>
      <c r="B9" s="9" t="s">
        <v>7</v>
      </c>
      <c r="C9" s="1"/>
      <c r="D9" t="s">
        <v>21</v>
      </c>
      <c r="F9" s="30">
        <v>43971</v>
      </c>
      <c r="H9" t="str">
        <f>Tableau1[[#This Row],[Statut]]&amp;COUNTIF(B$2:B9,Tableau1[[#This Row],[Statut]])</f>
        <v>Organisations dans Wordpress4</v>
      </c>
    </row>
    <row r="10" spans="1:8" x14ac:dyDescent="0.35">
      <c r="A10" s="8" t="s">
        <v>17</v>
      </c>
      <c r="B10" s="9" t="s">
        <v>7</v>
      </c>
      <c r="C10" s="1"/>
      <c r="D10" t="s">
        <v>20</v>
      </c>
      <c r="E10" t="s">
        <v>40</v>
      </c>
      <c r="F10" s="30">
        <v>43971</v>
      </c>
      <c r="H10" t="str">
        <f>Tableau1[[#This Row],[Statut]]&amp;COUNTIF(B$2:B10,Tableau1[[#This Row],[Statut]])</f>
        <v>Organisations dans Wordpress5</v>
      </c>
    </row>
    <row r="11" spans="1:8" x14ac:dyDescent="0.35">
      <c r="A11" s="8" t="s">
        <v>18</v>
      </c>
      <c r="B11" s="9" t="s">
        <v>7</v>
      </c>
      <c r="C11" s="1"/>
      <c r="D11" t="s">
        <v>20</v>
      </c>
      <c r="F11" s="30">
        <v>43971</v>
      </c>
      <c r="H11" t="str">
        <f>Tableau1[[#This Row],[Statut]]&amp;COUNTIF(B$2:B11,Tableau1[[#This Row],[Statut]])</f>
        <v>Organisations dans Wordpress6</v>
      </c>
    </row>
    <row r="12" spans="1:8" x14ac:dyDescent="0.35">
      <c r="A12" s="8" t="s">
        <v>19</v>
      </c>
      <c r="B12" s="9" t="s">
        <v>7</v>
      </c>
      <c r="C12" s="1"/>
      <c r="D12" t="s">
        <v>20</v>
      </c>
      <c r="F12" s="30">
        <v>43971</v>
      </c>
      <c r="H12" t="str">
        <f>Tableau1[[#This Row],[Statut]]&amp;COUNTIF(B$2:B12,Tableau1[[#This Row],[Statut]])</f>
        <v>Organisations dans Wordpress7</v>
      </c>
    </row>
    <row r="13" spans="1:8" x14ac:dyDescent="0.35">
      <c r="A13" s="18" t="s">
        <v>25</v>
      </c>
      <c r="B13" s="9" t="s">
        <v>7</v>
      </c>
      <c r="D13" t="s">
        <v>42</v>
      </c>
      <c r="E13" t="s">
        <v>34</v>
      </c>
      <c r="H13" t="str">
        <f>Tableau1[[#This Row],[Statut]]&amp;COUNTIF(B$2:B13,Tableau1[[#This Row],[Statut]])</f>
        <v>Organisations dans Wordpress8</v>
      </c>
    </row>
    <row r="14" spans="1:8" x14ac:dyDescent="0.35">
      <c r="A14" s="8" t="s">
        <v>9</v>
      </c>
      <c r="B14" s="9" t="s">
        <v>5</v>
      </c>
      <c r="C14" s="1"/>
      <c r="D14" t="s">
        <v>30</v>
      </c>
      <c r="F14" s="30">
        <v>44133</v>
      </c>
      <c r="H14" t="str">
        <f>Tableau1[[#This Row],[Statut]]&amp;COUNTIF(B$2:B14,Tableau1[[#This Row],[Statut]])</f>
        <v>Organisations réponses questionnaire1</v>
      </c>
    </row>
    <row r="15" spans="1:8" x14ac:dyDescent="0.35">
      <c r="A15" s="8" t="s">
        <v>13</v>
      </c>
      <c r="B15" s="9" t="s">
        <v>5</v>
      </c>
      <c r="C15" s="1"/>
      <c r="D15" t="s">
        <v>23</v>
      </c>
      <c r="F15" s="30">
        <v>43971</v>
      </c>
      <c r="H15" t="str">
        <f>Tableau1[[#This Row],[Statut]]&amp;COUNTIF(B$2:B15,Tableau1[[#This Row],[Statut]])</f>
        <v>Organisations réponses questionnaire2</v>
      </c>
    </row>
    <row r="16" spans="1:8" x14ac:dyDescent="0.35">
      <c r="A16" s="18" t="s">
        <v>26</v>
      </c>
      <c r="B16" s="9" t="s">
        <v>5</v>
      </c>
      <c r="D16" t="s">
        <v>42</v>
      </c>
      <c r="E16" t="s">
        <v>37</v>
      </c>
      <c r="H16" t="str">
        <f>Tableau1[[#This Row],[Statut]]&amp;COUNTIF(B$2:B16,Tableau1[[#This Row],[Statut]])</f>
        <v>Organisations réponses questionnaire3</v>
      </c>
    </row>
    <row r="17" spans="1:8" x14ac:dyDescent="0.35">
      <c r="A17" s="8"/>
      <c r="B17" s="10"/>
      <c r="H17" t="str">
        <f>Tableau1[[#This Row],[Statut]]&amp;COUNTIF(B$2:B17,Tableau1[[#This Row],[Statut]])</f>
        <v>0</v>
      </c>
    </row>
    <row r="18" spans="1:8" x14ac:dyDescent="0.35">
      <c r="A18" s="8"/>
      <c r="B18" s="10"/>
      <c r="H18" t="str">
        <f>Tableau1[[#This Row],[Statut]]&amp;COUNTIF(B$2:B18,Tableau1[[#This Row],[Statut]])</f>
        <v>0</v>
      </c>
    </row>
    <row r="19" spans="1:8" x14ac:dyDescent="0.35">
      <c r="A19" s="8"/>
      <c r="B19" s="10"/>
      <c r="H19" t="str">
        <f>Tableau1[[#This Row],[Statut]]&amp;COUNTIF(B$2:B19,Tableau1[[#This Row],[Statut]])</f>
        <v>0</v>
      </c>
    </row>
    <row r="20" spans="1:8" x14ac:dyDescent="0.35">
      <c r="A20" s="18"/>
      <c r="B20" s="9"/>
      <c r="H20" t="str">
        <f>Tableau1[[#This Row],[Statut]]&amp;COUNTIF(B$2:B20,Tableau1[[#This Row],[Statut]])</f>
        <v>0</v>
      </c>
    </row>
    <row r="21" spans="1:8" x14ac:dyDescent="0.35">
      <c r="A21" s="18"/>
      <c r="B21" s="9"/>
      <c r="H21" t="str">
        <f>Tableau1[[#This Row],[Statut]]&amp;COUNTIF(B$2:B21,Tableau1[[#This Row],[Statut]])</f>
        <v>0</v>
      </c>
    </row>
    <row r="22" spans="1:8" x14ac:dyDescent="0.35">
      <c r="A22" s="18"/>
      <c r="B22" s="9"/>
      <c r="H22" t="str">
        <f>Tableau1[[#This Row],[Statut]]&amp;COUNTIF(B$2:B22,Tableau1[[#This Row],[Statut]])</f>
        <v>0</v>
      </c>
    </row>
    <row r="23" spans="1:8" x14ac:dyDescent="0.35">
      <c r="A23" s="18"/>
      <c r="B23" s="9"/>
      <c r="H23" t="str">
        <f>Tableau1[[#This Row],[Statut]]&amp;COUNTIF(B$2:B23,Tableau1[[#This Row],[Statut]])</f>
        <v>0</v>
      </c>
    </row>
    <row r="24" spans="1:8" x14ac:dyDescent="0.35">
      <c r="A24" s="18"/>
      <c r="B24" s="9"/>
      <c r="H24" t="str">
        <f>Tableau1[[#This Row],[Statut]]&amp;COUNTIF(B$2:B24,Tableau1[[#This Row],[Statut]])</f>
        <v>0</v>
      </c>
    </row>
  </sheetData>
  <hyperlinks>
    <hyperlink ref="A8" r:id="rId1" display="https://cartoso-test.inist.fr/wp-admin/post.php?post=79&amp;action=edit"/>
  </hyperlinks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Ressources!$A$2:$A$4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"/>
  <sheetViews>
    <sheetView topLeftCell="C1" workbookViewId="0">
      <selection activeCell="F1" sqref="F1:G1048576"/>
    </sheetView>
  </sheetViews>
  <sheetFormatPr baseColWidth="10" defaultRowHeight="14.5" x14ac:dyDescent="0.35"/>
  <cols>
    <col min="1" max="2" width="30.54296875" customWidth="1"/>
    <col min="3" max="5" width="25.54296875" customWidth="1"/>
    <col min="6" max="7" width="25.54296875" style="30" customWidth="1"/>
  </cols>
  <sheetData>
    <row r="1" spans="1:7" x14ac:dyDescent="0.35">
      <c r="A1" s="13" t="s">
        <v>0</v>
      </c>
      <c r="B1" s="14" t="s">
        <v>28</v>
      </c>
      <c r="C1" s="15" t="s">
        <v>1</v>
      </c>
      <c r="D1" s="15" t="s">
        <v>2</v>
      </c>
      <c r="E1" s="15" t="s">
        <v>31</v>
      </c>
      <c r="F1" s="31" t="s">
        <v>3</v>
      </c>
      <c r="G1" s="32" t="s">
        <v>32</v>
      </c>
    </row>
    <row r="2" spans="1:7" x14ac:dyDescent="0.35">
      <c r="A2" s="12" t="str">
        <f>IFERROR(INDEX(Tableau1[Nom organisation / personnalité],MATCH("Organisations dans Wordpress"&amp;ROW(A1),Tableau1[code],0)),"")</f>
        <v>DE</v>
      </c>
      <c r="B2" s="11" t="str">
        <f>IFERROR(INDEX(Tableau1[Statut],MATCH("Organisations dans Wordpress"&amp;ROW(A1),Tableau1[code],0)),"")</f>
        <v>Organisations dans Wordpress</v>
      </c>
      <c r="C2" s="11">
        <f>IFERROR(INDEX(Tableau1[Lien],MATCH("Organisations dans Wordpress"&amp;ROW(A1),Tableau1[code],0)),"")</f>
        <v>0</v>
      </c>
      <c r="D2" s="11" t="str">
        <f>IFERROR(INDEX(Tableau1[Contributeur principal],MATCH("Organisations dans Wordpress"&amp;ROW(A1),Tableau1[code],0)),"")</f>
        <v>GB</v>
      </c>
      <c r="E2" s="11">
        <f>IFERROR(INDEX(Tableau1[Contributeur suppléant],MATCH("Organisations dans Wordpress"&amp;ROW(A1),Tableau1[code],0)),"")</f>
        <v>0</v>
      </c>
      <c r="F2" s="33">
        <f>IFERROR(INDEX(Tableau1[[Date de création ]],MATCH("Organisations dans Wordpress"&amp;ROW(A1),Tableau1[code],0)),"")</f>
        <v>44111</v>
      </c>
      <c r="G2" s="33">
        <f>IFERROR(INDEX(Tableau1[Date dernière mise à jour],MATCH("Organisations dans Wordpress"&amp;ROW(A1),Tableau1[code],0)),"")</f>
        <v>0</v>
      </c>
    </row>
    <row r="3" spans="1:7" x14ac:dyDescent="0.35">
      <c r="A3" s="12" t="str">
        <f>IFERROR(INDEX(Tableau1[Nom organisation / personnalité],MATCH("Organisations dans Wordpress"&amp;ROW(A2),Tableau1[code],0)),"")</f>
        <v>RC</v>
      </c>
      <c r="B3" s="11" t="str">
        <f>IFERROR(INDEX(Tableau1[Statut],MATCH("Organisations dans Wordpress"&amp;ROW(A2),Tableau1[code],0)),"")</f>
        <v>Organisations dans Wordpress</v>
      </c>
      <c r="C3" s="11">
        <f>IFERROR(INDEX(Tableau1[Lien],MATCH("Organisations dans Wordpress"&amp;ROW(A2),Tableau1[code],0)),"")</f>
        <v>0</v>
      </c>
      <c r="D3" s="11" t="str">
        <f>IFERROR(INDEX(Tableau1[Contributeur principal],MATCH("Organisations dans Wordpress"&amp;ROW(A2),Tableau1[code],0)),"")</f>
        <v>GB</v>
      </c>
      <c r="E3" s="11">
        <f>IFERROR(INDEX(Tableau1[Contributeur suppléant],MATCH("Organisations dans Wordpress"&amp;ROW(A2),Tableau1[code],0)),"")</f>
        <v>0</v>
      </c>
      <c r="F3" s="33">
        <f>IFERROR(INDEX(Tableau1[[Date de création ]],MATCH("Organisations dans Wordpress"&amp;ROW(A2),Tableau1[code],0)),"")</f>
        <v>43971</v>
      </c>
      <c r="G3" s="33">
        <f>IFERROR(INDEX(Tableau1[Date dernière mise à jour],MATCH("Organisations dans Wordpress"&amp;ROW(A2),Tableau1[code],0)),"")</f>
        <v>0</v>
      </c>
    </row>
    <row r="4" spans="1:7" x14ac:dyDescent="0.35">
      <c r="A4" s="12" t="str">
        <f>IFERROR(INDEX(Tableau1[Nom organisation / personnalité],MATCH("Organisations dans Wordpress"&amp;ROW(A3),Tableau1[code],0)),"")</f>
        <v>SO</v>
      </c>
      <c r="B4" s="11" t="str">
        <f>IFERROR(INDEX(Tableau1[Statut],MATCH("Organisations dans Wordpress"&amp;ROW(A3),Tableau1[code],0)),"")</f>
        <v>Organisations dans Wordpress</v>
      </c>
      <c r="C4" s="11">
        <f>IFERROR(INDEX(Tableau1[Lien],MATCH("Organisations dans Wordpress"&amp;ROW(A3),Tableau1[code],0)),"")</f>
        <v>0</v>
      </c>
      <c r="D4" s="11" t="str">
        <f>IFERROR(INDEX(Tableau1[Contributeur principal],MATCH("Organisations dans Wordpress"&amp;ROW(A3),Tableau1[code],0)),"")</f>
        <v>GB</v>
      </c>
      <c r="E4" s="11">
        <f>IFERROR(INDEX(Tableau1[Contributeur suppléant],MATCH("Organisations dans Wordpress"&amp;ROW(A3),Tableau1[code],0)),"")</f>
        <v>0</v>
      </c>
      <c r="F4" s="33">
        <f>IFERROR(INDEX(Tableau1[[Date de création ]],MATCH("Organisations dans Wordpress"&amp;ROW(A3),Tableau1[code],0)),"")</f>
        <v>43971</v>
      </c>
      <c r="G4" s="33">
        <f>IFERROR(INDEX(Tableau1[Date dernière mise à jour],MATCH("Organisations dans Wordpress"&amp;ROW(A3),Tableau1[code],0)),"")</f>
        <v>0</v>
      </c>
    </row>
    <row r="5" spans="1:7" x14ac:dyDescent="0.35">
      <c r="A5" s="12" t="str">
        <f>IFERROR(INDEX(Tableau1[Nom organisation / personnalité],MATCH("Organisations dans Wordpress"&amp;ROW(A4),Tableau1[code],0)),"")</f>
        <v>Ke Ee</v>
      </c>
      <c r="B5" s="11" t="str">
        <f>IFERROR(INDEX(Tableau1[Statut],MATCH("Organisations dans Wordpress"&amp;ROW(A4),Tableau1[code],0)),"")</f>
        <v>Organisations dans Wordpress</v>
      </c>
      <c r="C5" s="11">
        <f>IFERROR(INDEX(Tableau1[Lien],MATCH("Organisations dans Wordpress"&amp;ROW(A4),Tableau1[code],0)),"")</f>
        <v>0</v>
      </c>
      <c r="D5" s="11" t="str">
        <f>IFERROR(INDEX(Tableau1[Contributeur principal],MATCH("Organisations dans Wordpress"&amp;ROW(A4),Tableau1[code],0)),"")</f>
        <v>JFN</v>
      </c>
      <c r="E5" s="11">
        <f>IFERROR(INDEX(Tableau1[Contributeur suppléant],MATCH("Organisations dans Wordpress"&amp;ROW(A4),Tableau1[code],0)),"")</f>
        <v>0</v>
      </c>
      <c r="F5" s="33">
        <f>IFERROR(INDEX(Tableau1[[Date de création ]],MATCH("Organisations dans Wordpress"&amp;ROW(A4),Tableau1[code],0)),"")</f>
        <v>43971</v>
      </c>
      <c r="G5" s="33">
        <f>IFERROR(INDEX(Tableau1[Date dernière mise à jour],MATCH("Organisations dans Wordpress"&amp;ROW(A4),Tableau1[code],0)),"")</f>
        <v>0</v>
      </c>
    </row>
    <row r="6" spans="1:7" x14ac:dyDescent="0.35">
      <c r="A6" s="12" t="str">
        <f>IFERROR(INDEX(Tableau1[Nom organisation / personnalité],MATCH("Organisations dans Wordpress"&amp;ROW(A5),Tableau1[code],0)),"")</f>
        <v>GO FR</v>
      </c>
      <c r="B6" s="11" t="str">
        <f>IFERROR(INDEX(Tableau1[Statut],MATCH("Organisations dans Wordpress"&amp;ROW(A5),Tableau1[code],0)),"")</f>
        <v>Organisations dans Wordpress</v>
      </c>
      <c r="C6" s="11">
        <f>IFERROR(INDEX(Tableau1[Lien],MATCH("Organisations dans Wordpress"&amp;ROW(A5),Tableau1[code],0)),"")</f>
        <v>0</v>
      </c>
      <c r="D6" s="11" t="str">
        <f>IFERROR(INDEX(Tableau1[Contributeur principal],MATCH("Organisations dans Wordpress"&amp;ROW(A5),Tableau1[code],0)),"")</f>
        <v>VZ</v>
      </c>
      <c r="E6" s="11" t="str">
        <f>IFERROR(INDEX(Tableau1[Contributeur suppléant],MATCH("Organisations dans Wordpress"&amp;ROW(A5),Tableau1[code],0)),"")</f>
        <v>Cécilia Doué ; Jean Cimer ;  Sara Dupond</v>
      </c>
      <c r="F6" s="33">
        <f>IFERROR(INDEX(Tableau1[[Date de création ]],MATCH("Organisations dans Wordpress"&amp;ROW(A5),Tableau1[code],0)),"")</f>
        <v>43971</v>
      </c>
      <c r="G6" s="33">
        <f>IFERROR(INDEX(Tableau1[Date dernière mise à jour],MATCH("Organisations dans Wordpress"&amp;ROW(A5),Tableau1[code],0)),"")</f>
        <v>0</v>
      </c>
    </row>
    <row r="7" spans="1:7" x14ac:dyDescent="0.35">
      <c r="A7" s="12" t="str">
        <f>IFERROR(INDEX(Tableau1[Nom organisation / personnalité],MATCH("Organisations dans Wordpress"&amp;ROW(A6),Tableau1[code],0)),"")</f>
        <v>OA</v>
      </c>
      <c r="B7" s="11" t="str">
        <f>IFERROR(INDEX(Tableau1[Statut],MATCH("Organisations dans Wordpress"&amp;ROW(A6),Tableau1[code],0)),"")</f>
        <v>Organisations dans Wordpress</v>
      </c>
      <c r="C7" s="11">
        <f>IFERROR(INDEX(Tableau1[Lien],MATCH("Organisations dans Wordpress"&amp;ROW(A6),Tableau1[code],0)),"")</f>
        <v>0</v>
      </c>
      <c r="D7" s="11" t="str">
        <f>IFERROR(INDEX(Tableau1[Contributeur principal],MATCH("Organisations dans Wordpress"&amp;ROW(A6),Tableau1[code],0)),"")</f>
        <v>VZ</v>
      </c>
      <c r="E7" s="11">
        <f>IFERROR(INDEX(Tableau1[Contributeur suppléant],MATCH("Organisations dans Wordpress"&amp;ROW(A6),Tableau1[code],0)),"")</f>
        <v>0</v>
      </c>
      <c r="F7" s="33">
        <f>IFERROR(INDEX(Tableau1[[Date de création ]],MATCH("Organisations dans Wordpress"&amp;ROW(A6),Tableau1[code],0)),"")</f>
        <v>43971</v>
      </c>
      <c r="G7" s="33">
        <f>IFERROR(INDEX(Tableau1[Date dernière mise à jour],MATCH("Organisations dans Wordpress"&amp;ROW(A6),Tableau1[code],0)),"")</f>
        <v>0</v>
      </c>
    </row>
    <row r="8" spans="1:7" x14ac:dyDescent="0.35">
      <c r="A8" s="12" t="str">
        <f>IFERROR(INDEX(Tableau1[Nom organisation / personnalité],MATCH("Organisations dans Wordpress"&amp;ROW(A7),Tableau1[code],0)),"")</f>
        <v>LR</v>
      </c>
      <c r="B8" s="11" t="str">
        <f>IFERROR(INDEX(Tableau1[Statut],MATCH("Organisations dans Wordpress"&amp;ROW(A7),Tableau1[code],0)),"")</f>
        <v>Organisations dans Wordpress</v>
      </c>
      <c r="C8" s="11">
        <f>IFERROR(INDEX(Tableau1[Lien],MATCH("Organisations dans Wordpress"&amp;ROW(A7),Tableau1[code],0)),"")</f>
        <v>0</v>
      </c>
      <c r="D8" s="11" t="str">
        <f>IFERROR(INDEX(Tableau1[Contributeur principal],MATCH("Organisations dans Wordpress"&amp;ROW(A7),Tableau1[code],0)),"")</f>
        <v>VZ</v>
      </c>
      <c r="E8" s="11">
        <f>IFERROR(INDEX(Tableau1[Contributeur suppléant],MATCH("Organisations dans Wordpress"&amp;ROW(A7),Tableau1[code],0)),"")</f>
        <v>0</v>
      </c>
      <c r="F8" s="33">
        <f>IFERROR(INDEX(Tableau1[[Date de création ]],MATCH("Organisations dans Wordpress"&amp;ROW(A7),Tableau1[code],0)),"")</f>
        <v>43971</v>
      </c>
      <c r="G8" s="33">
        <f>IFERROR(INDEX(Tableau1[Date dernière mise à jour],MATCH("Organisations dans Wordpress"&amp;ROW(A7),Tableau1[code],0)),"")</f>
        <v>0</v>
      </c>
    </row>
    <row r="9" spans="1:7" x14ac:dyDescent="0.35">
      <c r="A9" s="12" t="str">
        <f>IFERROR(INDEX(Tableau1[Nom organisation / personnalité],MATCH("Organisations dans Wordpress"&amp;ROW(A8),Tableau1[code],0)),"")</f>
        <v>Test1</v>
      </c>
      <c r="B9" s="11" t="str">
        <f>IFERROR(INDEX(Tableau1[Statut],MATCH("Organisations dans Wordpress"&amp;ROW(A8),Tableau1[code],0)),"")</f>
        <v>Organisations dans Wordpress</v>
      </c>
      <c r="C9" s="11">
        <f>IFERROR(INDEX(Tableau1[Lien],MATCH("Organisations dans Wordpress"&amp;ROW(A8),Tableau1[code],0)),"")</f>
        <v>0</v>
      </c>
      <c r="D9" s="11" t="str">
        <f>IFERROR(INDEX(Tableau1[Contributeur principal],MATCH("Organisations dans Wordpress"&amp;ROW(A8),Tableau1[code],0)),"")</f>
        <v>Sara Dupond</v>
      </c>
      <c r="E9" s="11" t="str">
        <f>IFERROR(INDEX(Tableau1[Contributeur suppléant],MATCH("Organisations dans Wordpress"&amp;ROW(A8),Tableau1[code],0)),"")</f>
        <v>Marie Clément</v>
      </c>
      <c r="F9" s="33">
        <f>IFERROR(INDEX(Tableau1[[Date de création ]],MATCH("Organisations dans Wordpress"&amp;ROW(A8),Tableau1[code],0)),"")</f>
        <v>0</v>
      </c>
      <c r="G9" s="33">
        <f>IFERROR(INDEX(Tableau1[Date dernière mise à jour],MATCH("Organisations dans Wordpress"&amp;ROW(A8),Tableau1[code],0)),"")</f>
        <v>0</v>
      </c>
    </row>
    <row r="10" spans="1:7" x14ac:dyDescent="0.35">
      <c r="A10" s="12" t="str">
        <f>IFERROR(INDEX(Tableau1[Nom organisation / personnalité],MATCH("Organisations dans Wordpress"&amp;ROW(A9),Tableau1[code],0)),"")</f>
        <v/>
      </c>
      <c r="B10" s="11" t="str">
        <f>IFERROR(INDEX(Tableau1[Statut],MATCH("Organisations dans Wordpress"&amp;ROW(A9),Tableau1[code],0)),"")</f>
        <v/>
      </c>
      <c r="C10" s="11" t="str">
        <f>IFERROR(INDEX(Tableau1[Lien],MATCH("Organisations dans Wordpress"&amp;ROW(A9),Tableau1[code],0)),"")</f>
        <v/>
      </c>
      <c r="D10" s="11" t="str">
        <f>IFERROR(INDEX(Tableau1[Contributeur principal],MATCH("Organisations dans Wordpress"&amp;ROW(A9),Tableau1[code],0)),"")</f>
        <v/>
      </c>
      <c r="E10" s="11" t="str">
        <f>IFERROR(INDEX(Tableau1[Contributeur suppléant],MATCH("Organisations dans Wordpress"&amp;ROW(A9),Tableau1[code],0)),"")</f>
        <v/>
      </c>
      <c r="F10" s="33" t="str">
        <f>IFERROR(INDEX(Tableau1[[Date de création ]],MATCH("Organisations dans Wordpress"&amp;ROW(A9),Tableau1[code],0)),"")</f>
        <v/>
      </c>
      <c r="G10" s="33" t="str">
        <f>IFERROR(INDEX(Tableau1[Date dernière mise à jour],MATCH("Organisations dans Wordpress"&amp;ROW(A9),Tableau1[code],0)),"")</f>
        <v/>
      </c>
    </row>
    <row r="11" spans="1:7" x14ac:dyDescent="0.35">
      <c r="A11" s="12" t="str">
        <f>IFERROR(INDEX(Tableau1[Nom organisation / personnalité],MATCH("Organisations dans Wordpress"&amp;ROW(A10),Tableau1[code],0)),"")</f>
        <v/>
      </c>
      <c r="B11" s="11" t="str">
        <f>IFERROR(INDEX(Tableau1[Statut],MATCH("Organisations dans Wordpress"&amp;ROW(A10),Tableau1[code],0)),"")</f>
        <v/>
      </c>
      <c r="C11" s="11" t="str">
        <f>IFERROR(INDEX(Tableau1[Lien],MATCH("Organisations dans Wordpress"&amp;ROW(A10),Tableau1[code],0)),"")</f>
        <v/>
      </c>
      <c r="D11" s="11" t="str">
        <f>IFERROR(INDEX(Tableau1[Contributeur principal],MATCH("Organisations dans Wordpress"&amp;ROW(A10),Tableau1[code],0)),"")</f>
        <v/>
      </c>
      <c r="E11" s="11" t="str">
        <f>IFERROR(INDEX(Tableau1[Contributeur suppléant],MATCH("Organisations dans Wordpress"&amp;ROW(A10),Tableau1[code],0)),"")</f>
        <v/>
      </c>
      <c r="F11" s="33" t="str">
        <f>IFERROR(INDEX(Tableau1[[Date de création ]],MATCH("Organisations dans Wordpress"&amp;ROW(A10),Tableau1[code],0)),"")</f>
        <v/>
      </c>
      <c r="G11" s="33" t="str">
        <f>IFERROR(INDEX(Tableau1[Date dernière mise à jour],MATCH("Organisations dans Wordpress"&amp;ROW(A10),Tableau1[code],0)),"")</f>
        <v/>
      </c>
    </row>
    <row r="12" spans="1:7" x14ac:dyDescent="0.35">
      <c r="A12" s="12" t="str">
        <f>IFERROR(INDEX(Tableau1[Nom organisation / personnalité],MATCH("Organisations dans Wordpress"&amp;ROW(A11),Tableau1[code],0)),"")</f>
        <v/>
      </c>
      <c r="B12" s="11" t="str">
        <f>IFERROR(INDEX(Tableau1[Statut],MATCH("Organisations dans Wordpress"&amp;ROW(A11),Tableau1[code],0)),"")</f>
        <v/>
      </c>
      <c r="C12" s="11" t="str">
        <f>IFERROR(INDEX(Tableau1[Lien],MATCH("Organisations dans Wordpress"&amp;ROW(A11),Tableau1[code],0)),"")</f>
        <v/>
      </c>
      <c r="D12" s="11" t="str">
        <f>IFERROR(INDEX(Tableau1[Contributeur principal],MATCH("Organisations dans Wordpress"&amp;ROW(A11),Tableau1[code],0)),"")</f>
        <v/>
      </c>
      <c r="E12" s="11" t="str">
        <f>IFERROR(INDEX(Tableau1[Contributeur suppléant],MATCH("Organisations dans Wordpress"&amp;ROW(A11),Tableau1[code],0)),"")</f>
        <v/>
      </c>
      <c r="F12" s="33" t="str">
        <f>IFERROR(INDEX(Tableau1[[Date de création ]],MATCH("Organisations dans Wordpress"&amp;ROW(A11),Tableau1[code],0)),"")</f>
        <v/>
      </c>
      <c r="G12" s="33" t="str">
        <f>IFERROR(INDEX(Tableau1[Date dernière mise à jour],MATCH("Organisations dans Wordpress"&amp;ROW(A11),Tableau1[code],0)),"")</f>
        <v/>
      </c>
    </row>
    <row r="13" spans="1:7" x14ac:dyDescent="0.35">
      <c r="A13" s="12" t="str">
        <f>IFERROR(INDEX(Tableau1[Nom organisation / personnalité],MATCH("Organisations dans Wordpress"&amp;ROW(A12),Tableau1[code],0)),"")</f>
        <v/>
      </c>
      <c r="B13" s="11" t="str">
        <f>IFERROR(INDEX(Tableau1[Statut],MATCH("Organisations dans Wordpress"&amp;ROW(A12),Tableau1[code],0)),"")</f>
        <v/>
      </c>
      <c r="C13" s="11" t="str">
        <f>IFERROR(INDEX(Tableau1[Lien],MATCH("Organisations dans Wordpress"&amp;ROW(A12),Tableau1[code],0)),"")</f>
        <v/>
      </c>
      <c r="D13" s="11" t="str">
        <f>IFERROR(INDEX(Tableau1[Contributeur principal],MATCH("Organisations dans Wordpress"&amp;ROW(A12),Tableau1[code],0)),"")</f>
        <v/>
      </c>
      <c r="E13" s="11" t="str">
        <f>IFERROR(INDEX(Tableau1[Contributeur suppléant],MATCH("Organisations dans Wordpress"&amp;ROW(A12),Tableau1[code],0)),"")</f>
        <v/>
      </c>
      <c r="F13" s="33" t="str">
        <f>IFERROR(INDEX(Tableau1[[Date de création ]],MATCH("Organisations dans Wordpress"&amp;ROW(A12),Tableau1[code],0)),"")</f>
        <v/>
      </c>
      <c r="G13" s="33" t="str">
        <f>IFERROR(INDEX(Tableau1[Date dernière mise à jour],MATCH("Organisations dans Wordpress"&amp;ROW(A12),Tableau1[code],0)),"")</f>
        <v/>
      </c>
    </row>
    <row r="14" spans="1:7" x14ac:dyDescent="0.35">
      <c r="A14" s="12" t="str">
        <f>IFERROR(INDEX(Tableau1[Nom organisation / personnalité],MATCH("Organisations dans Wordpress"&amp;ROW(A13),Tableau1[code],0)),"")</f>
        <v/>
      </c>
      <c r="B14" s="11" t="str">
        <f>IFERROR(INDEX(Tableau1[Statut],MATCH("Organisations dans Wordpress"&amp;ROW(A13),Tableau1[code],0)),"")</f>
        <v/>
      </c>
      <c r="C14" s="11" t="str">
        <f>IFERROR(INDEX(Tableau1[Lien],MATCH("Organisations dans Wordpress"&amp;ROW(A13),Tableau1[code],0)),"")</f>
        <v/>
      </c>
      <c r="D14" s="11" t="str">
        <f>IFERROR(INDEX(Tableau1[Contributeur principal],MATCH("Organisations dans Wordpress"&amp;ROW(A13),Tableau1[code],0)),"")</f>
        <v/>
      </c>
      <c r="E14" s="11" t="str">
        <f>IFERROR(INDEX(Tableau1[Contributeur suppléant],MATCH("Organisations dans Wordpress"&amp;ROW(A13),Tableau1[code],0)),"")</f>
        <v/>
      </c>
      <c r="F14" s="33" t="str">
        <f>IFERROR(INDEX(Tableau1[[Date de création ]],MATCH("Organisations dans Wordpress"&amp;ROW(A13),Tableau1[code],0)),"")</f>
        <v/>
      </c>
      <c r="G14" s="33" t="str">
        <f>IFERROR(INDEX(Tableau1[Date dernière mise à jour],MATCH("Organisations dans Wordpress"&amp;ROW(A13),Tableau1[code],0)),"")</f>
        <v/>
      </c>
    </row>
    <row r="15" spans="1:7" x14ac:dyDescent="0.35">
      <c r="A15" s="12" t="str">
        <f>IFERROR(INDEX(Tableau1[Nom organisation / personnalité],MATCH("Organisations dans Wordpress"&amp;ROW(A14),Tableau1[code],0)),"")</f>
        <v/>
      </c>
      <c r="B15" s="11" t="str">
        <f>IFERROR(INDEX(Tableau1[Statut],MATCH("Organisations dans Wordpress"&amp;ROW(A14),Tableau1[code],0)),"")</f>
        <v/>
      </c>
      <c r="C15" s="11" t="str">
        <f>IFERROR(INDEX(Tableau1[Lien],MATCH("Organisations dans Wordpress"&amp;ROW(A14),Tableau1[code],0)),"")</f>
        <v/>
      </c>
      <c r="D15" s="11" t="str">
        <f>IFERROR(INDEX(Tableau1[Contributeur principal],MATCH("Organisations dans Wordpress"&amp;ROW(A14),Tableau1[code],0)),"")</f>
        <v/>
      </c>
      <c r="E15" s="11" t="str">
        <f>IFERROR(INDEX(Tableau1[Contributeur suppléant],MATCH("Organisations dans Wordpress"&amp;ROW(A14),Tableau1[code],0)),"")</f>
        <v/>
      </c>
      <c r="F15" s="33" t="str">
        <f>IFERROR(INDEX(Tableau1[[Date de création ]],MATCH("Organisations dans Wordpress"&amp;ROW(A14),Tableau1[code],0)),"")</f>
        <v/>
      </c>
      <c r="G15" s="33" t="str">
        <f>IFERROR(INDEX(Tableau1[Date dernière mise à jour],MATCH("Organisations dans Wordpress"&amp;ROW(A14),Tableau1[code],0)),"")</f>
        <v/>
      </c>
    </row>
    <row r="16" spans="1:7" x14ac:dyDescent="0.35">
      <c r="A16" s="12" t="str">
        <f>IFERROR(INDEX(Tableau1[Nom organisation / personnalité],MATCH("Organisations dans Wordpress"&amp;ROW(A15),Tableau1[code],0)),"")</f>
        <v/>
      </c>
      <c r="B16" s="11" t="str">
        <f>IFERROR(INDEX(Tableau1[Statut],MATCH("Organisations dans Wordpress"&amp;ROW(A15),Tableau1[code],0)),"")</f>
        <v/>
      </c>
      <c r="C16" s="11" t="str">
        <f>IFERROR(INDEX(Tableau1[Lien],MATCH("Organisations dans Wordpress"&amp;ROW(A15),Tableau1[code],0)),"")</f>
        <v/>
      </c>
      <c r="D16" s="11" t="str">
        <f>IFERROR(INDEX(Tableau1[Contributeur principal],MATCH("Organisations dans Wordpress"&amp;ROW(A15),Tableau1[code],0)),"")</f>
        <v/>
      </c>
      <c r="E16" s="11" t="str">
        <f>IFERROR(INDEX(Tableau1[Contributeur suppléant],MATCH("Organisations dans Wordpress"&amp;ROW(A15),Tableau1[code],0)),"")</f>
        <v/>
      </c>
      <c r="F16" s="33" t="str">
        <f>IFERROR(INDEX(Tableau1[[Date de création ]],MATCH("Organisations dans Wordpress"&amp;ROW(A15),Tableau1[code],0)),"")</f>
        <v/>
      </c>
      <c r="G16" s="33" t="str">
        <f>IFERROR(INDEX(Tableau1[Date dernière mise à jour],MATCH("Organisations dans Wordpress"&amp;ROW(A15),Tableau1[code],0)),"")</f>
        <v/>
      </c>
    </row>
    <row r="17" spans="1:7" x14ac:dyDescent="0.35">
      <c r="A17" s="12" t="str">
        <f>IFERROR(INDEX(Tableau1[Nom organisation / personnalité],MATCH("Organisations dans Wordpress"&amp;ROW(A16),Tableau1[code],0)),"")</f>
        <v/>
      </c>
      <c r="B17" s="11" t="str">
        <f>IFERROR(INDEX(Tableau1[Statut],MATCH("Organisations dans Wordpress"&amp;ROW(A16),Tableau1[code],0)),"")</f>
        <v/>
      </c>
      <c r="C17" s="11" t="str">
        <f>IFERROR(INDEX(Tableau1[Lien],MATCH("Organisations dans Wordpress"&amp;ROW(A16),Tableau1[code],0)),"")</f>
        <v/>
      </c>
      <c r="D17" s="11" t="str">
        <f>IFERROR(INDEX(Tableau1[Contributeur principal],MATCH("Organisations dans Wordpress"&amp;ROW(A16),Tableau1[code],0)),"")</f>
        <v/>
      </c>
      <c r="E17" s="11" t="str">
        <f>IFERROR(INDEX(Tableau1[Contributeur suppléant],MATCH("Organisations dans Wordpress"&amp;ROW(A16),Tableau1[code],0)),"")</f>
        <v/>
      </c>
      <c r="F17" s="33" t="str">
        <f>IFERROR(INDEX(Tableau1[[Date de création ]],MATCH("Organisations dans Wordpress"&amp;ROW(A16),Tableau1[code],0)),"")</f>
        <v/>
      </c>
      <c r="G17" s="33" t="str">
        <f>IFERROR(INDEX(Tableau1[Date dernière mise à jour],MATCH("Organisations dans Wordpress"&amp;ROW(A16),Tableau1[code],0)),"")</f>
        <v/>
      </c>
    </row>
    <row r="18" spans="1:7" x14ac:dyDescent="0.35">
      <c r="A18" s="12" t="str">
        <f>IFERROR(INDEX(Tableau1[Nom organisation / personnalité],MATCH("Organisations dans Wordpress"&amp;ROW(A17),Tableau1[code],0)),"")</f>
        <v/>
      </c>
      <c r="B18" s="11" t="str">
        <f>IFERROR(INDEX(Tableau1[Statut],MATCH("Organisations dans Wordpress"&amp;ROW(A17),Tableau1[code],0)),"")</f>
        <v/>
      </c>
      <c r="C18" s="11" t="str">
        <f>IFERROR(INDEX(Tableau1[Lien],MATCH("Organisations dans Wordpress"&amp;ROW(A17),Tableau1[code],0)),"")</f>
        <v/>
      </c>
      <c r="D18" s="11" t="str">
        <f>IFERROR(INDEX(Tableau1[Contributeur principal],MATCH("Organisations dans Wordpress"&amp;ROW(A17),Tableau1[code],0)),"")</f>
        <v/>
      </c>
      <c r="E18" s="11" t="str">
        <f>IFERROR(INDEX(Tableau1[Contributeur suppléant],MATCH("Organisations dans Wordpress"&amp;ROW(A17),Tableau1[code],0)),"")</f>
        <v/>
      </c>
      <c r="F18" s="33" t="str">
        <f>IFERROR(INDEX(Tableau1[[Date de création ]],MATCH("Organisations dans Wordpress"&amp;ROW(A17),Tableau1[code],0)),"")</f>
        <v/>
      </c>
      <c r="G18" s="33" t="str">
        <f>IFERROR(INDEX(Tableau1[Date dernière mise à jour],MATCH("Organisations dans Wordpress"&amp;ROW(A17),Tableau1[code],0)),"")</f>
        <v/>
      </c>
    </row>
    <row r="19" spans="1:7" x14ac:dyDescent="0.35">
      <c r="A19" s="16" t="str">
        <f>IFERROR(INDEX(Tableau1[Nom organisation / personnalité],MATCH("Organisations dans Wordpress"&amp;ROW(A18),Tableau1[code],0)),"")</f>
        <v/>
      </c>
      <c r="B19" s="17" t="str">
        <f>IFERROR(INDEX(Tableau1[Statut],MATCH("Organisations dans Wordpress"&amp;ROW(A18),Tableau1[code],0)),"")</f>
        <v/>
      </c>
      <c r="C19" s="17" t="str">
        <f>IFERROR(INDEX(Tableau1[Lien],MATCH("Organisations dans Wordpress"&amp;ROW(A18),Tableau1[code],0)),"")</f>
        <v/>
      </c>
      <c r="D19" s="17" t="str">
        <f>IFERROR(INDEX(Tableau1[Contributeur principal],MATCH("Organisations dans Wordpress"&amp;ROW(A18),Tableau1[code],0)),"")</f>
        <v/>
      </c>
      <c r="E19" s="17" t="str">
        <f>IFERROR(INDEX(Tableau1[Contributeur suppléant],MATCH("Organisations dans Wordpress"&amp;ROW(A18),Tableau1[code],0)),"")</f>
        <v/>
      </c>
      <c r="F19" s="34" t="str">
        <f>IFERROR(INDEX(Tableau1[[Date de création ]],MATCH("Organisations dans Wordpress"&amp;ROW(A18),Tableau1[code],0)),"")</f>
        <v/>
      </c>
      <c r="G19" s="34" t="str">
        <f>IFERROR(INDEX(Tableau1[Date dernière mise à jour],MATCH("Organisations dans Wordpress"&amp;ROW(A18),Tableau1[code],0)),"")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 B20:B1048576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7"/>
  <sheetViews>
    <sheetView tabSelected="1" topLeftCell="B1" workbookViewId="0">
      <selection activeCell="E14" sqref="E14"/>
    </sheetView>
  </sheetViews>
  <sheetFormatPr baseColWidth="10" defaultRowHeight="14.5" x14ac:dyDescent="0.35"/>
  <cols>
    <col min="1" max="1" width="30.54296875" customWidth="1"/>
    <col min="2" max="5" width="25.54296875" customWidth="1"/>
    <col min="6" max="7" width="25.54296875" style="30" customWidth="1"/>
  </cols>
  <sheetData>
    <row r="1" spans="1:7" x14ac:dyDescent="0.35">
      <c r="A1" s="6" t="s">
        <v>0</v>
      </c>
      <c r="B1" s="7" t="s">
        <v>4</v>
      </c>
      <c r="C1" s="7" t="s">
        <v>1</v>
      </c>
      <c r="D1" s="7" t="s">
        <v>2</v>
      </c>
      <c r="E1" s="7" t="s">
        <v>31</v>
      </c>
      <c r="F1" s="35" t="s">
        <v>3</v>
      </c>
      <c r="G1" s="36" t="s">
        <v>32</v>
      </c>
    </row>
    <row r="2" spans="1:7" x14ac:dyDescent="0.35">
      <c r="A2" s="20" t="str">
        <f>IFERROR(INDEX(Tableau1[Nom organisation / personnalité],MATCH("Organisations réponses questionnaire"&amp;ROW(A1),Tableau1[code],0)),"")</f>
        <v xml:space="preserve">cS </v>
      </c>
      <c r="B2" s="20" t="str">
        <f>IFERROR(INDEX(Tableau1[Statut],MATCH("Organisations réponses questionnaire"&amp;ROW(A1),Tableau1[code],0)),"")</f>
        <v>Organisations réponses questionnaire</v>
      </c>
      <c r="C2" s="20">
        <f>IFERROR(INDEX(Tableau1[Lien],MATCH("Organisations réponses questionnaire"&amp;ROW(A1),Tableau1[code],0)),"")</f>
        <v>0</v>
      </c>
      <c r="D2" s="20" t="str">
        <f>IFERROR(INDEX(Tableau1[Contributeur principal],MATCH("Organisations réponses questionnaire"&amp;ROW(A1),Tableau1[code],0)),"")</f>
        <v>VZm</v>
      </c>
      <c r="E2" s="20">
        <f>IFERROR(INDEX(Tableau1[Contributeur suppléant],MATCH("Organisations réponses questionnaire"&amp;ROW(A1),Tableau1[code],0)),"")</f>
        <v>0</v>
      </c>
      <c r="F2" s="37">
        <f>IFERROR(INDEX(Tableau1[[Date de création ]],MATCH("Organisations réponses questionnaire"&amp;ROW(A1),Tableau1[code],0)),"")</f>
        <v>44133</v>
      </c>
      <c r="G2" s="37">
        <f>IFERROR(INDEX(Tableau1[Date dernière mise à jour],MATCH("Organisations réponses questionnaire"&amp;ROW(A1),Tableau1[code],0)),"")</f>
        <v>0</v>
      </c>
    </row>
    <row r="3" spans="1:7" x14ac:dyDescent="0.35">
      <c r="A3" s="21" t="str">
        <f>IFERROR(INDEX(Tableau1[Nom organisation / personnalité],MATCH("Organisations réponses questionnaire"&amp;ROW(A2),Tableau1[code],0)),"")</f>
        <v>O</v>
      </c>
      <c r="B3" s="21" t="str">
        <f>IFERROR(INDEX(Tableau1[Statut],MATCH("Organisations réponses questionnaire"&amp;ROW(A2),Tableau1[code],0)),"")</f>
        <v>Organisations réponses questionnaire</v>
      </c>
      <c r="C3" s="21">
        <f>IFERROR(INDEX(Tableau1[Lien],MATCH("Organisations réponses questionnaire"&amp;ROW(A2),Tableau1[code],0)),"")</f>
        <v>0</v>
      </c>
      <c r="D3" s="21" t="str">
        <f>IFERROR(INDEX(Tableau1[Contributeur principal],MATCH("Organisations réponses questionnaire"&amp;ROW(A2),Tableau1[code],0)),"")</f>
        <v>PM</v>
      </c>
      <c r="E3" s="21">
        <f>IFERROR(INDEX(Tableau1[Contributeur suppléant],MATCH("Organisations réponses questionnaire"&amp;ROW(A2),Tableau1[code],0)),"")</f>
        <v>0</v>
      </c>
      <c r="F3" s="38">
        <f>IFERROR(INDEX(Tableau1[[Date de création ]],MATCH("Organisations réponses questionnaire"&amp;ROW(A2),Tableau1[code],0)),"")</f>
        <v>43971</v>
      </c>
      <c r="G3" s="38">
        <f>IFERROR(INDEX(Tableau1[Date dernière mise à jour],MATCH("Organisations réponses questionnaire"&amp;ROW(A2),Tableau1[code],0)),"")</f>
        <v>0</v>
      </c>
    </row>
    <row r="4" spans="1:7" x14ac:dyDescent="0.35">
      <c r="A4" s="21" t="str">
        <f>IFERROR(INDEX(Tableau1[Nom organisation / personnalité],MATCH("Organisations réponses questionnaire"&amp;ROW(A3),Tableau1[code],0)),"")</f>
        <v>Test2</v>
      </c>
      <c r="B4" s="21" t="str">
        <f>IFERROR(INDEX(Tableau1[Statut],MATCH("Organisations réponses questionnaire"&amp;ROW(A3),Tableau1[code],0)),"")</f>
        <v>Organisations réponses questionnaire</v>
      </c>
      <c r="C4" s="21">
        <f>IFERROR(INDEX(Tableau1[Lien],MATCH("Organisations réponses questionnaire"&amp;ROW(A3),Tableau1[code],0)),"")</f>
        <v>0</v>
      </c>
      <c r="D4" s="21" t="str">
        <f>IFERROR(INDEX(Tableau1[Contributeur principal],MATCH("Organisations réponses questionnaire"&amp;ROW(A3),Tableau1[code],0)),"")</f>
        <v>Sara Dupond</v>
      </c>
      <c r="E4" s="21" t="str">
        <f>IFERROR(INDEX(Tableau1[Contributeur suppléant],MATCH("Organisations réponses questionnaire"&amp;ROW(A3),Tableau1[code],0)),"")</f>
        <v>Marie Clément ; Pierre Clément</v>
      </c>
      <c r="F4" s="38">
        <f>IFERROR(INDEX(Tableau1[[Date de création ]],MATCH("Organisations réponses questionnaire"&amp;ROW(A3),Tableau1[code],0)),"")</f>
        <v>0</v>
      </c>
      <c r="G4" s="38">
        <f>IFERROR(INDEX(Tableau1[Date dernière mise à jour],MATCH("Organisations réponses questionnaire"&amp;ROW(A3),Tableau1[code],0)),"")</f>
        <v>0</v>
      </c>
    </row>
    <row r="5" spans="1:7" x14ac:dyDescent="0.35">
      <c r="A5" s="21" t="str">
        <f>IFERROR(INDEX(Tableau1[Nom organisation / personnalité],MATCH("Organisations réponses questionnaire"&amp;ROW(A4),Tableau1[code],0)),"")</f>
        <v/>
      </c>
      <c r="B5" s="21" t="str">
        <f>IFERROR(INDEX(Tableau1[Statut],MATCH("Organisations réponses questionnaire"&amp;ROW(A4),Tableau1[code],0)),"")</f>
        <v/>
      </c>
      <c r="C5" s="21" t="str">
        <f>IFERROR(INDEX(Tableau1[Lien],MATCH("Organisations réponses questionnaire"&amp;ROW(A4),Tableau1[code],0)),"")</f>
        <v/>
      </c>
      <c r="D5" s="21" t="str">
        <f>IFERROR(INDEX(Tableau1[Contributeur principal],MATCH("Organisations réponses questionnaire"&amp;ROW(A4),Tableau1[code],0)),"")</f>
        <v/>
      </c>
      <c r="E5" s="21" t="str">
        <f>IFERROR(INDEX(Tableau1[Contributeur suppléant],MATCH("Organisations réponses questionnaire"&amp;ROW(A4),Tableau1[code],0)),"")</f>
        <v/>
      </c>
      <c r="F5" s="38" t="str">
        <f>IFERROR(INDEX(Tableau1[[Date de création ]],MATCH("Organisations réponses questionnaire"&amp;ROW(A4),Tableau1[code],0)),"")</f>
        <v/>
      </c>
      <c r="G5" s="38" t="str">
        <f>IFERROR(INDEX(Tableau1[Date dernière mise à jour],MATCH("Organisations réponses questionnaire"&amp;ROW(A4),Tableau1[code],0)),"")</f>
        <v/>
      </c>
    </row>
    <row r="6" spans="1:7" x14ac:dyDescent="0.35">
      <c r="A6" s="21" t="str">
        <f>IFERROR(INDEX(Tableau1[Nom organisation / personnalité],MATCH("Organisations réponses questionnaire"&amp;ROW(A5),Tableau1[code],0)),"")</f>
        <v/>
      </c>
      <c r="B6" s="21" t="str">
        <f>IFERROR(INDEX(Tableau1[Statut],MATCH("Organisations réponses questionnaire"&amp;ROW(A5),Tableau1[code],0)),"")</f>
        <v/>
      </c>
      <c r="C6" s="21" t="str">
        <f>IFERROR(INDEX(Tableau1[Lien],MATCH("Organisations réponses questionnaire"&amp;ROW(A5),Tableau1[code],0)),"")</f>
        <v/>
      </c>
      <c r="D6" s="21" t="str">
        <f>IFERROR(INDEX(Tableau1[Contributeur principal],MATCH("Organisations réponses questionnaire"&amp;ROW(A5),Tableau1[code],0)),"")</f>
        <v/>
      </c>
      <c r="E6" s="21" t="str">
        <f>IFERROR(INDEX(Tableau1[Contributeur suppléant],MATCH("Organisations réponses questionnaire"&amp;ROW(A5),Tableau1[code],0)),"")</f>
        <v/>
      </c>
      <c r="F6" s="38" t="str">
        <f>IFERROR(INDEX(Tableau1[[Date de création ]],MATCH("Organisations réponses questionnaire"&amp;ROW(A5),Tableau1[code],0)),"")</f>
        <v/>
      </c>
      <c r="G6" s="38" t="str">
        <f>IFERROR(INDEX(Tableau1[Date dernière mise à jour],MATCH("Organisations réponses questionnaire"&amp;ROW(A5),Tableau1[code],0)),"")</f>
        <v/>
      </c>
    </row>
    <row r="7" spans="1:7" x14ac:dyDescent="0.35">
      <c r="A7" s="22" t="str">
        <f>IFERROR(INDEX(Tableau1[Nom organisation / personnalité],MATCH("Organisations réponses questionnaire"&amp;ROW(A6),Tableau1[code],0)),"")</f>
        <v/>
      </c>
      <c r="B7" s="22" t="str">
        <f>IFERROR(INDEX(Tableau1[Statut],MATCH("Organisations réponses questionnaire"&amp;ROW(A6),Tableau1[code],0)),"")</f>
        <v/>
      </c>
      <c r="C7" s="22" t="str">
        <f>IFERROR(INDEX(Tableau1[Lien],MATCH("Organisations réponses questionnaire"&amp;ROW(A6),Tableau1[code],0)),"")</f>
        <v/>
      </c>
      <c r="D7" s="22" t="str">
        <f>IFERROR(INDEX(Tableau1[Contributeur principal],MATCH("Organisations réponses questionnaire"&amp;ROW(A6),Tableau1[code],0)),"")</f>
        <v/>
      </c>
      <c r="E7" s="22" t="str">
        <f>IFERROR(INDEX(Tableau1[Contributeur suppléant],MATCH("Organisations réponses questionnaire"&amp;ROW(A6),Tableau1[code],0)),"")</f>
        <v/>
      </c>
      <c r="F7" s="39" t="str">
        <f>IFERROR(INDEX(Tableau1[[Date de création ]],MATCH("Organisations réponses questionnaire"&amp;ROW(A6),Tableau1[code],0)),"")</f>
        <v/>
      </c>
      <c r="G7" s="39" t="str">
        <f>IFERROR(INDEX(Tableau1[Date dernière mise à jour],MATCH("Organisations réponses questionnaire"&amp;ROW(A6),Tableau1[code],0)),"")</f>
        <v/>
      </c>
    </row>
    <row r="8" spans="1:7" x14ac:dyDescent="0.35">
      <c r="A8" s="22" t="str">
        <f>IFERROR(INDEX(Tableau1[Nom organisation / personnalité],MATCH("Organisations réponses questionnaire"&amp;ROW(A7),Tableau1[code],0)),"")</f>
        <v/>
      </c>
      <c r="B8" s="22" t="str">
        <f>IFERROR(INDEX(Tableau1[Statut],MATCH("Organisations réponses questionnaire"&amp;ROW(A7),Tableau1[code],0)),"")</f>
        <v/>
      </c>
      <c r="C8" s="22" t="str">
        <f>IFERROR(INDEX(Tableau1[Lien],MATCH("Organisations réponses questionnaire"&amp;ROW(A7),Tableau1[code],0)),"")</f>
        <v/>
      </c>
      <c r="D8" s="22" t="str">
        <f>IFERROR(INDEX(Tableau1[Contributeur principal],MATCH("Organisations réponses questionnaire"&amp;ROW(A7),Tableau1[code],0)),"")</f>
        <v/>
      </c>
      <c r="E8" s="22" t="str">
        <f>IFERROR(INDEX(Tableau1[Contributeur suppléant],MATCH("Organisations réponses questionnaire"&amp;ROW(A7),Tableau1[code],0)),"")</f>
        <v/>
      </c>
      <c r="F8" s="39" t="str">
        <f>IFERROR(INDEX(Tableau1[[Date de création ]],MATCH("Organisations réponses questionnaire"&amp;ROW(A7),Tableau1[code],0)),"")</f>
        <v/>
      </c>
      <c r="G8" s="39" t="str">
        <f>IFERROR(INDEX(Tableau1[Date dernière mise à jour],MATCH("Organisations réponses questionnaire"&amp;ROW(A7),Tableau1[code],0)),"")</f>
        <v/>
      </c>
    </row>
    <row r="9" spans="1:7" x14ac:dyDescent="0.35">
      <c r="A9" s="22" t="str">
        <f>IFERROR(INDEX(Tableau1[Nom organisation / personnalité],MATCH("Organisations réponses questionnaire"&amp;ROW(A8),Tableau1[code],0)),"")</f>
        <v/>
      </c>
      <c r="B9" s="22" t="str">
        <f>IFERROR(INDEX(Tableau1[Statut],MATCH("Organisations réponses questionnaire"&amp;ROW(A8),Tableau1[code],0)),"")</f>
        <v/>
      </c>
      <c r="C9" s="22" t="str">
        <f>IFERROR(INDEX(Tableau1[Lien],MATCH("Organisations réponses questionnaire"&amp;ROW(A8),Tableau1[code],0)),"")</f>
        <v/>
      </c>
      <c r="D9" s="22" t="str">
        <f>IFERROR(INDEX(Tableau1[Contributeur principal],MATCH("Organisations réponses questionnaire"&amp;ROW(A8),Tableau1[code],0)),"")</f>
        <v/>
      </c>
      <c r="E9" s="22" t="str">
        <f>IFERROR(INDEX(Tableau1[Contributeur suppléant],MATCH("Organisations réponses questionnaire"&amp;ROW(A8),Tableau1[code],0)),"")</f>
        <v/>
      </c>
      <c r="F9" s="39" t="str">
        <f>IFERROR(INDEX(Tableau1[[Date de création ]],MATCH("Organisations réponses questionnaire"&amp;ROW(A8),Tableau1[code],0)),"")</f>
        <v/>
      </c>
      <c r="G9" s="39" t="str">
        <f>IFERROR(INDEX(Tableau1[Date dernière mise à jour],MATCH("Organisations réponses questionnaire"&amp;ROW(A8),Tableau1[code],0)),"")</f>
        <v/>
      </c>
    </row>
    <row r="10" spans="1:7" x14ac:dyDescent="0.35">
      <c r="A10" s="22" t="str">
        <f>IFERROR(INDEX(Tableau1[Nom organisation / personnalité],MATCH("Organisations réponses questionnaire"&amp;ROW(A9),Tableau1[code],0)),"")</f>
        <v/>
      </c>
      <c r="B10" s="22" t="str">
        <f>IFERROR(INDEX(Tableau1[Statut],MATCH("Organisations réponses questionnaire"&amp;ROW(A9),Tableau1[code],0)),"")</f>
        <v/>
      </c>
      <c r="C10" s="22" t="str">
        <f>IFERROR(INDEX(Tableau1[Lien],MATCH("Organisations réponses questionnaire"&amp;ROW(A9),Tableau1[code],0)),"")</f>
        <v/>
      </c>
      <c r="D10" s="22" t="str">
        <f>IFERROR(INDEX(Tableau1[Contributeur principal],MATCH("Organisations réponses questionnaire"&amp;ROW(A9),Tableau1[code],0)),"")</f>
        <v/>
      </c>
      <c r="E10" s="22" t="str">
        <f>IFERROR(INDEX(Tableau1[Contributeur suppléant],MATCH("Organisations réponses questionnaire"&amp;ROW(A9),Tableau1[code],0)),"")</f>
        <v/>
      </c>
      <c r="F10" s="39" t="str">
        <f>IFERROR(INDEX(Tableau1[[Date de création ]],MATCH("Organisations réponses questionnaire"&amp;ROW(A9),Tableau1[code],0)),"")</f>
        <v/>
      </c>
      <c r="G10" s="39" t="str">
        <f>IFERROR(INDEX(Tableau1[Date dernière mise à jour],MATCH("Organisations réponses questionnaire"&amp;ROW(A9),Tableau1[code],0)),"")</f>
        <v/>
      </c>
    </row>
    <row r="11" spans="1:7" x14ac:dyDescent="0.35">
      <c r="A11" s="22" t="str">
        <f>IFERROR(INDEX(Tableau1[Nom organisation / personnalité],MATCH("Organisations réponses questionnaire"&amp;ROW(A10),Tableau1[code],0)),"")</f>
        <v/>
      </c>
      <c r="B11" s="22" t="str">
        <f>IFERROR(INDEX(Tableau1[Statut],MATCH("Organisations réponses questionnaire"&amp;ROW(A10),Tableau1[code],0)),"")</f>
        <v/>
      </c>
      <c r="C11" s="22" t="str">
        <f>IFERROR(INDEX(Tableau1[Lien],MATCH("Organisations réponses questionnaire"&amp;ROW(A10),Tableau1[code],0)),"")</f>
        <v/>
      </c>
      <c r="D11" s="22" t="str">
        <f>IFERROR(INDEX(Tableau1[Contributeur principal],MATCH("Organisations réponses questionnaire"&amp;ROW(A10),Tableau1[code],0)),"")</f>
        <v/>
      </c>
      <c r="E11" s="22" t="str">
        <f>IFERROR(INDEX(Tableau1[Contributeur suppléant],MATCH("Organisations réponses questionnaire"&amp;ROW(A10),Tableau1[code],0)),"")</f>
        <v/>
      </c>
      <c r="F11" s="39" t="str">
        <f>IFERROR(INDEX(Tableau1[[Date de création ]],MATCH("Organisations réponses questionnaire"&amp;ROW(A10),Tableau1[code],0)),"")</f>
        <v/>
      </c>
      <c r="G11" s="39" t="str">
        <f>IFERROR(INDEX(Tableau1[Date dernière mise à jour],MATCH("Organisations réponses questionnaire"&amp;ROW(A10),Tableau1[code],0)),"")</f>
        <v/>
      </c>
    </row>
    <row r="12" spans="1:7" x14ac:dyDescent="0.35">
      <c r="A12" s="22" t="str">
        <f>IFERROR(INDEX(Tableau1[Nom organisation / personnalité],MATCH("Organisations réponses questionnaire"&amp;ROW(A11),Tableau1[code],0)),"")</f>
        <v/>
      </c>
      <c r="B12" s="22" t="str">
        <f>IFERROR(INDEX(Tableau1[Statut],MATCH("Organisations réponses questionnaire"&amp;ROW(A11),Tableau1[code],0)),"")</f>
        <v/>
      </c>
      <c r="C12" s="22" t="str">
        <f>IFERROR(INDEX(Tableau1[Lien],MATCH("Organisations réponses questionnaire"&amp;ROW(A11),Tableau1[code],0)),"")</f>
        <v/>
      </c>
      <c r="D12" s="22" t="str">
        <f>IFERROR(INDEX(Tableau1[Contributeur principal],MATCH("Organisations réponses questionnaire"&amp;ROW(A11),Tableau1[code],0)),"")</f>
        <v/>
      </c>
      <c r="E12" s="22" t="str">
        <f>IFERROR(INDEX(Tableau1[Contributeur suppléant],MATCH("Organisations réponses questionnaire"&amp;ROW(A11),Tableau1[code],0)),"")</f>
        <v/>
      </c>
      <c r="F12" s="39" t="str">
        <f>IFERROR(INDEX(Tableau1[[Date de création ]],MATCH("Organisations réponses questionnaire"&amp;ROW(A11),Tableau1[code],0)),"")</f>
        <v/>
      </c>
      <c r="G12" s="39" t="str">
        <f>IFERROR(INDEX(Tableau1[Date dernière mise à jour],MATCH("Organisations réponses questionnaire"&amp;ROW(A11),Tableau1[code],0)),"")</f>
        <v/>
      </c>
    </row>
    <row r="13" spans="1:7" x14ac:dyDescent="0.35">
      <c r="A13" s="22" t="str">
        <f>IFERROR(INDEX(Tableau1[Nom organisation / personnalité],MATCH("Organisations réponses questionnaire"&amp;ROW(A12),Tableau1[code],0)),"")</f>
        <v/>
      </c>
      <c r="B13" s="22" t="str">
        <f>IFERROR(INDEX(Tableau1[Statut],MATCH("Organisations réponses questionnaire"&amp;ROW(A12),Tableau1[code],0)),"")</f>
        <v/>
      </c>
      <c r="C13" s="22" t="str">
        <f>IFERROR(INDEX(Tableau1[Lien],MATCH("Organisations réponses questionnaire"&amp;ROW(A12),Tableau1[code],0)),"")</f>
        <v/>
      </c>
      <c r="D13" s="22" t="str">
        <f>IFERROR(INDEX(Tableau1[Contributeur principal],MATCH("Organisations réponses questionnaire"&amp;ROW(A12),Tableau1[code],0)),"")</f>
        <v/>
      </c>
      <c r="E13" s="22" t="str">
        <f>IFERROR(INDEX(Tableau1[Contributeur suppléant],MATCH("Organisations réponses questionnaire"&amp;ROW(A12),Tableau1[code],0)),"")</f>
        <v/>
      </c>
      <c r="F13" s="39" t="str">
        <f>IFERROR(INDEX(Tableau1[[Date de création ]],MATCH("Organisations réponses questionnaire"&amp;ROW(A12),Tableau1[code],0)),"")</f>
        <v/>
      </c>
      <c r="G13" s="39" t="str">
        <f>IFERROR(INDEX(Tableau1[Date dernière mise à jour],MATCH("Organisations réponses questionnaire"&amp;ROW(A12),Tableau1[code],0)),"")</f>
        <v/>
      </c>
    </row>
    <row r="14" spans="1:7" x14ac:dyDescent="0.35">
      <c r="A14" s="22" t="str">
        <f>IFERROR(INDEX(Tableau1[Nom organisation / personnalité],MATCH("Organisations réponses questionnaire"&amp;ROW(A13),Tableau1[code],0)),"")</f>
        <v/>
      </c>
      <c r="B14" s="22" t="str">
        <f>IFERROR(INDEX(Tableau1[Statut],MATCH("Organisations réponses questionnaire"&amp;ROW(A13),Tableau1[code],0)),"")</f>
        <v/>
      </c>
      <c r="C14" s="22" t="str">
        <f>IFERROR(INDEX(Tableau1[Lien],MATCH("Organisations réponses questionnaire"&amp;ROW(A13),Tableau1[code],0)),"")</f>
        <v/>
      </c>
      <c r="D14" s="22" t="str">
        <f>IFERROR(INDEX(Tableau1[Contributeur principal],MATCH("Organisations réponses questionnaire"&amp;ROW(A13),Tableau1[code],0)),"")</f>
        <v/>
      </c>
      <c r="E14" s="22" t="str">
        <f>IFERROR(INDEX(Tableau1[Contributeur suppléant],MATCH("Organisations réponses questionnaire"&amp;ROW(A13),Tableau1[code],0)),"")</f>
        <v/>
      </c>
      <c r="F14" s="39" t="str">
        <f>IFERROR(INDEX(Tableau1[[Date de création ]],MATCH("Organisations réponses questionnaire"&amp;ROW(A13),Tableau1[code],0)),"")</f>
        <v/>
      </c>
      <c r="G14" s="39" t="str">
        <f>IFERROR(INDEX(Tableau1[Date dernière mise à jour],MATCH("Organisations réponses questionnaire"&amp;ROW(A13),Tableau1[code],0)),"")</f>
        <v/>
      </c>
    </row>
    <row r="15" spans="1:7" x14ac:dyDescent="0.35">
      <c r="A15" s="22" t="str">
        <f>IFERROR(INDEX(Tableau1[Nom organisation / personnalité],MATCH("Organisations réponses questionnaire"&amp;ROW(A14),Tableau1[code],0)),"")</f>
        <v/>
      </c>
      <c r="B15" s="22" t="str">
        <f>IFERROR(INDEX(Tableau1[Statut],MATCH("Organisations réponses questionnaire"&amp;ROW(A14),Tableau1[code],0)),"")</f>
        <v/>
      </c>
      <c r="C15" s="22" t="str">
        <f>IFERROR(INDEX(Tableau1[Lien],MATCH("Organisations réponses questionnaire"&amp;ROW(A14),Tableau1[code],0)),"")</f>
        <v/>
      </c>
      <c r="D15" s="22" t="str">
        <f>IFERROR(INDEX(Tableau1[Contributeur principal],MATCH("Organisations réponses questionnaire"&amp;ROW(A14),Tableau1[code],0)),"")</f>
        <v/>
      </c>
      <c r="E15" s="22" t="str">
        <f>IFERROR(INDEX(Tableau1[Contributeur suppléant],MATCH("Organisations réponses questionnaire"&amp;ROW(A14),Tableau1[code],0)),"")</f>
        <v/>
      </c>
      <c r="F15" s="39" t="str">
        <f>IFERROR(INDEX(Tableau1[[Date de création ]],MATCH("Organisations réponses questionnaire"&amp;ROW(A14),Tableau1[code],0)),"")</f>
        <v/>
      </c>
      <c r="G15" s="39" t="str">
        <f>IFERROR(INDEX(Tableau1[Date dernière mise à jour],MATCH("Organisations réponses questionnaire"&amp;ROW(A14),Tableau1[code],0)),"")</f>
        <v/>
      </c>
    </row>
    <row r="16" spans="1:7" x14ac:dyDescent="0.35">
      <c r="A16" s="22" t="str">
        <f>IFERROR(INDEX(Tableau1[Nom organisation / personnalité],MATCH("Organisations réponses questionnaire"&amp;ROW(A15),Tableau1[code],0)),"")</f>
        <v/>
      </c>
      <c r="B16" s="22" t="str">
        <f>IFERROR(INDEX(Tableau1[Statut],MATCH("Organisations réponses questionnaire"&amp;ROW(A15),Tableau1[code],0)),"")</f>
        <v/>
      </c>
      <c r="C16" s="22" t="str">
        <f>IFERROR(INDEX(Tableau1[Lien],MATCH("Organisations réponses questionnaire"&amp;ROW(A15),Tableau1[code],0)),"")</f>
        <v/>
      </c>
      <c r="D16" s="22" t="str">
        <f>IFERROR(INDEX(Tableau1[Contributeur principal],MATCH("Organisations réponses questionnaire"&amp;ROW(A15),Tableau1[code],0)),"")</f>
        <v/>
      </c>
      <c r="E16" s="22" t="str">
        <f>IFERROR(INDEX(Tableau1[Contributeur suppléant],MATCH("Organisations réponses questionnaire"&amp;ROW(A15),Tableau1[code],0)),"")</f>
        <v/>
      </c>
      <c r="F16" s="39" t="str">
        <f>IFERROR(INDEX(Tableau1[[Date de création ]],MATCH("Organisations réponses questionnaire"&amp;ROW(A15),Tableau1[code],0)),"")</f>
        <v/>
      </c>
      <c r="G16" s="39" t="str">
        <f>IFERROR(INDEX(Tableau1[Date dernière mise à jour],MATCH("Organisations réponses questionnaire"&amp;ROW(A15),Tableau1[code],0)),"")</f>
        <v/>
      </c>
    </row>
    <row r="17" spans="1:7" x14ac:dyDescent="0.35">
      <c r="A17" s="20" t="str">
        <f>IFERROR(INDEX(Tableau1[Nom organisation / personnalité],MATCH("Organisations réponses questionnaire"&amp;ROW(A16),Tableau1[code],0)),"")</f>
        <v/>
      </c>
      <c r="B17" s="20" t="str">
        <f>IFERROR(INDEX(Tableau1[Statut],MATCH("Organisations réponses questionnaire"&amp;ROW(A16),Tableau1[code],0)),"")</f>
        <v/>
      </c>
      <c r="C17" s="20" t="str">
        <f>IFERROR(INDEX(Tableau1[Lien],MATCH("Organisations réponses questionnaire"&amp;ROW(A16),Tableau1[code],0)),"")</f>
        <v/>
      </c>
      <c r="D17" s="20" t="str">
        <f>IFERROR(INDEX(Tableau1[Contributeur principal],MATCH("Organisations réponses questionnaire"&amp;ROW(A16),Tableau1[code],0)),"")</f>
        <v/>
      </c>
      <c r="E17" s="20" t="str">
        <f>IFERROR(INDEX(Tableau1[Contributeur suppléant],MATCH("Organisations réponses questionnaire"&amp;ROW(A16),Tableau1[code],0)),"")</f>
        <v/>
      </c>
      <c r="F17" s="37" t="str">
        <f>IFERROR(INDEX(Tableau1[[Date de création ]],MATCH("Organisations réponses questionnaire"&amp;ROW(A16),Tableau1[code],0)),"")</f>
        <v/>
      </c>
      <c r="G17" s="37" t="str">
        <f>IFERROR(INDEX(Tableau1[Date dernière mise à jour],MATCH("Organisations réponses questionnaire"&amp;ROW(A16),Tableau1[code],0)),"")</f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Ressources!$A$2:$A$4</xm:f>
          </x14:formula1>
          <xm:sqref>B1:B2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3"/>
  <sheetViews>
    <sheetView topLeftCell="B1" workbookViewId="0">
      <selection activeCell="E10" sqref="E10"/>
    </sheetView>
  </sheetViews>
  <sheetFormatPr baseColWidth="10" defaultRowHeight="14.5" x14ac:dyDescent="0.35"/>
  <cols>
    <col min="1" max="1" width="30.54296875" customWidth="1"/>
    <col min="2" max="5" width="25.54296875" customWidth="1"/>
    <col min="6" max="7" width="25.54296875" style="30" customWidth="1"/>
  </cols>
  <sheetData>
    <row r="1" spans="1:7" x14ac:dyDescent="0.35">
      <c r="A1" s="4" t="s">
        <v>0</v>
      </c>
      <c r="B1" s="5" t="s">
        <v>4</v>
      </c>
      <c r="C1" s="5" t="s">
        <v>1</v>
      </c>
      <c r="D1" s="5" t="s">
        <v>2</v>
      </c>
      <c r="E1" s="5" t="s">
        <v>31</v>
      </c>
      <c r="F1" s="40" t="s">
        <v>3</v>
      </c>
      <c r="G1" s="41" t="s">
        <v>32</v>
      </c>
    </row>
    <row r="2" spans="1:7" x14ac:dyDescent="0.35">
      <c r="A2" s="23" t="str">
        <f>IFERROR(INDEX(Tableau1[Nom organisation / personnalité],MATCH("Liste organisations SO"&amp;ROW(A1),Tableau1[code],0)),"")</f>
        <v>SC E</v>
      </c>
      <c r="B2" s="27" t="str">
        <f>IFERROR(INDEX(Tableau1[Statut],MATCH("Liste organisations SO"&amp;ROW(A1),Tableau1[code],0)),"")</f>
        <v>Liste organisations SO</v>
      </c>
      <c r="C2" s="27">
        <f>IFERROR(INDEX(Tableau1[Lien],MATCH("Liste organisations SO"&amp;ROW(A1),Tableau1[code],0)),"")</f>
        <v>0</v>
      </c>
      <c r="D2" s="27" t="str">
        <f>IFERROR(INDEX(Tableau1[Contributeur principal],MATCH("Liste organisations SO"&amp;ROW(A1),Tableau1[code],0)),"")</f>
        <v>MD</v>
      </c>
      <c r="E2" s="27">
        <f>IFERROR(INDEX(Tableau1[Contributeur suppléant],MATCH("Liste organisations SO"&amp;ROW(A1),Tableau1[code],0)),"")</f>
        <v>0</v>
      </c>
      <c r="F2" s="42">
        <f>IFERROR(INDEX(Tableau1[[Date de création ]],MATCH("Liste organisations SO"&amp;ROW(A1),Tableau1[code],0)),"")</f>
        <v>44133</v>
      </c>
      <c r="G2" s="30">
        <f>IFERROR(INDEX(Tableau1[Date dernière mise à jour],MATCH("Liste organisations SO"&amp;ROW(A1),Tableau1[code],0)),"")</f>
        <v>0</v>
      </c>
    </row>
    <row r="3" spans="1:7" x14ac:dyDescent="0.35">
      <c r="A3" s="24" t="str">
        <f>IFERROR(INDEX(Tableau1[Nom organisation / personnalité],MATCH("Liste organisations SO"&amp;ROW(A2),Tableau1[code],0)),"")</f>
        <v>RA</v>
      </c>
      <c r="B3" s="28" t="str">
        <f>IFERROR(INDEX(Tableau1[Statut],MATCH("Liste organisations SO"&amp;ROW(A2),Tableau1[code],0)),"")</f>
        <v>Liste organisations SO</v>
      </c>
      <c r="C3" s="28">
        <f>IFERROR(INDEX(Tableau1[Lien],MATCH("Liste organisations SO"&amp;ROW(A2),Tableau1[code],0)),"")</f>
        <v>0</v>
      </c>
      <c r="D3" s="28" t="str">
        <f>IFERROR(INDEX(Tableau1[Contributeur principal],MATCH("Liste organisations SO"&amp;ROW(A2),Tableau1[code],0)),"")</f>
        <v>VZ</v>
      </c>
      <c r="E3" s="28">
        <f>IFERROR(INDEX(Tableau1[Contributeur suppléant],MATCH("Liste organisations SO"&amp;ROW(A2),Tableau1[code],0)),"")</f>
        <v>0</v>
      </c>
      <c r="F3" s="43">
        <f>IFERROR(INDEX(Tableau1[[Date de création ]],MATCH("Liste organisations SO"&amp;ROW(A2),Tableau1[code],0)),"")</f>
        <v>44000</v>
      </c>
      <c r="G3" s="30">
        <f>IFERROR(INDEX(Tableau1[Date dernière mise à jour],MATCH("Liste organisations SO"&amp;ROW(A2),Tableau1[code],0)),"")</f>
        <v>0</v>
      </c>
    </row>
    <row r="4" spans="1:7" x14ac:dyDescent="0.35">
      <c r="A4" s="24" t="str">
        <f>IFERROR(INDEX(Tableau1[Nom organisation / personnalité],MATCH("Liste organisations SO"&amp;ROW(A3),Tableau1[code],0)),"")</f>
        <v>Test3</v>
      </c>
      <c r="B4" s="28" t="str">
        <f>IFERROR(INDEX(Tableau1[Statut],MATCH("Liste organisations SO"&amp;ROW(A3),Tableau1[code],0)),"")</f>
        <v>Liste organisations SO</v>
      </c>
      <c r="C4" s="28">
        <f>IFERROR(INDEX(Tableau1[Lien],MATCH("Liste organisations SO"&amp;ROW(A3),Tableau1[code],0)),"")</f>
        <v>0</v>
      </c>
      <c r="D4" s="28" t="str">
        <f>IFERROR(INDEX(Tableau1[Contributeur principal],MATCH("Liste organisations SO"&amp;ROW(A3),Tableau1[code],0)),"")</f>
        <v>Pierre Clément</v>
      </c>
      <c r="E4" s="28" t="str">
        <f>IFERROR(INDEX(Tableau1[Contributeur suppléant],MATCH("Liste organisations SO"&amp;ROW(A3),Tableau1[code],0)),"")</f>
        <v xml:space="preserve"> Sara Dupond</v>
      </c>
      <c r="F4" s="43">
        <f>IFERROR(INDEX(Tableau1[[Date de création ]],MATCH("Liste organisations SO"&amp;ROW(A3),Tableau1[code],0)),"")</f>
        <v>0</v>
      </c>
      <c r="G4" s="30">
        <f>IFERROR(INDEX(Tableau1[Date dernière mise à jour],MATCH("Liste organisations SO"&amp;ROW(A3),Tableau1[code],0)),"")</f>
        <v>0</v>
      </c>
    </row>
    <row r="5" spans="1:7" x14ac:dyDescent="0.35">
      <c r="A5" s="25" t="str">
        <f>IFERROR(INDEX(Tableau1[Nom organisation / personnalité],MATCH("Liste organisations SO"&amp;ROW(A4),Tableau1[code],0)),"")</f>
        <v>Test5</v>
      </c>
      <c r="B5" s="28" t="str">
        <f>IFERROR(INDEX(Tableau1[Statut],MATCH("Liste organisations SO"&amp;ROW(A4),Tableau1[code],0)),"")</f>
        <v>Liste organisations SO</v>
      </c>
      <c r="C5" s="28">
        <f>IFERROR(INDEX(Tableau1[Lien],MATCH("Liste organisations SO"&amp;ROW(A4),Tableau1[code],0)),"")</f>
        <v>0</v>
      </c>
      <c r="D5" s="28" t="str">
        <f>IFERROR(INDEX(Tableau1[Contributeur principal],MATCH("Liste organisations SO"&amp;ROW(A4),Tableau1[code],0)),"")</f>
        <v>Sara Dupond</v>
      </c>
      <c r="E5" s="28" t="str">
        <f>IFERROR(INDEX(Tableau1[Contributeur suppléant],MATCH("Liste organisations SO"&amp;ROW(A4),Tableau1[code],0)),"")</f>
        <v>Marie Clément</v>
      </c>
      <c r="F5" s="43">
        <f>IFERROR(INDEX(Tableau1[[Date de création ]],MATCH("Liste organisations SO"&amp;ROW(A4),Tableau1[code],0)),"")</f>
        <v>44377</v>
      </c>
      <c r="G5" s="30">
        <f>IFERROR(INDEX(Tableau1[Date dernière mise à jour],MATCH("Liste organisations SO"&amp;ROW(A4),Tableau1[code],0)),"")</f>
        <v>0</v>
      </c>
    </row>
    <row r="6" spans="1:7" x14ac:dyDescent="0.35">
      <c r="A6" s="26" t="str">
        <f>IFERROR(INDEX(Tableau1[Nom organisation / personnalité],MATCH("Liste organisations SO"&amp;ROW(A5),Tableau1[code],0)),"")</f>
        <v/>
      </c>
      <c r="B6" s="29" t="str">
        <f>IFERROR(INDEX(Tableau1[Statut],MATCH("Liste organisations SO"&amp;ROW(A5),Tableau1[code],0)),"")</f>
        <v/>
      </c>
      <c r="C6" s="29" t="str">
        <f>IFERROR(INDEX(Tableau1[Lien],MATCH("Liste organisations SO"&amp;ROW(A5),Tableau1[code],0)),"")</f>
        <v/>
      </c>
      <c r="D6" s="29" t="str">
        <f>IFERROR(INDEX(Tableau1[Contributeur principal],MATCH("Liste organisations SO"&amp;ROW(A5),Tableau1[code],0)),"")</f>
        <v/>
      </c>
      <c r="E6" s="29" t="str">
        <f>IFERROR(INDEX(Tableau1[Contributeur suppléant],MATCH("Liste organisations SO"&amp;ROW(A5),Tableau1[code],0)),"")</f>
        <v/>
      </c>
      <c r="F6" s="43" t="str">
        <f>IFERROR(INDEX(Tableau1[[Date de création ]],MATCH("Liste organisations SO"&amp;ROW(A5),Tableau1[code],0)),"")</f>
        <v/>
      </c>
      <c r="G6" s="30" t="str">
        <f>IFERROR(INDEX(Tableau1[Date dernière mise à jour],MATCH("Liste organisations SO"&amp;ROW(A5),Tableau1[code],0)),"")</f>
        <v/>
      </c>
    </row>
    <row r="7" spans="1:7" x14ac:dyDescent="0.35">
      <c r="A7" s="26" t="str">
        <f>IFERROR(INDEX(Tableau1[Nom organisation / personnalité],MATCH("Liste organisations SO"&amp;ROW(A6),Tableau1[code],0)),"")</f>
        <v/>
      </c>
      <c r="B7" s="29" t="str">
        <f>IFERROR(INDEX(Tableau1[Statut],MATCH("Liste organisations SO"&amp;ROW(A6),Tableau1[code],0)),"")</f>
        <v/>
      </c>
      <c r="C7" s="29" t="str">
        <f>IFERROR(INDEX(Tableau1[Lien],MATCH("Liste organisations SO"&amp;ROW(A6),Tableau1[code],0)),"")</f>
        <v/>
      </c>
      <c r="D7" s="29" t="str">
        <f>IFERROR(INDEX(Tableau1[Contributeur principal],MATCH("Liste organisations SO"&amp;ROW(A6),Tableau1[code],0)),"")</f>
        <v/>
      </c>
      <c r="E7" s="29" t="str">
        <f>IFERROR(INDEX(Tableau1[Contributeur suppléant],MATCH("Liste organisations SO"&amp;ROW(A6),Tableau1[code],0)),"")</f>
        <v/>
      </c>
      <c r="F7" s="43" t="str">
        <f>IFERROR(INDEX(Tableau1[[Date de création ]],MATCH("Liste organisations SO"&amp;ROW(A6),Tableau1[code],0)),"")</f>
        <v/>
      </c>
      <c r="G7" s="30" t="str">
        <f>IFERROR(INDEX(Tableau1[Date dernière mise à jour],MATCH("Liste organisations SO"&amp;ROW(A6),Tableau1[code],0)),"")</f>
        <v/>
      </c>
    </row>
    <row r="8" spans="1:7" x14ac:dyDescent="0.35">
      <c r="A8" s="26" t="str">
        <f>IFERROR(INDEX(Tableau1[Nom organisation / personnalité],MATCH("Liste organisations SO"&amp;ROW(A7),Tableau1[code],0)),"")</f>
        <v/>
      </c>
      <c r="B8" s="29" t="str">
        <f>IFERROR(INDEX(Tableau1[Statut],MATCH("Liste organisations SO"&amp;ROW(A7),Tableau1[code],0)),"")</f>
        <v/>
      </c>
      <c r="C8" s="29" t="str">
        <f>IFERROR(INDEX(Tableau1[Lien],MATCH("Liste organisations SO"&amp;ROW(A7),Tableau1[code],0)),"")</f>
        <v/>
      </c>
      <c r="D8" s="29" t="str">
        <f>IFERROR(INDEX(Tableau1[Contributeur principal],MATCH("Liste organisations SO"&amp;ROW(A7),Tableau1[code],0)),"")</f>
        <v/>
      </c>
      <c r="E8" s="29" t="str">
        <f>IFERROR(INDEX(Tableau1[Contributeur suppléant],MATCH("Liste organisations SO"&amp;ROW(A7),Tableau1[code],0)),"")</f>
        <v/>
      </c>
      <c r="F8" s="43" t="str">
        <f>IFERROR(INDEX(Tableau1[[Date de création ]],MATCH("Liste organisations SO"&amp;ROW(A7),Tableau1[code],0)),"")</f>
        <v/>
      </c>
      <c r="G8" s="30" t="str">
        <f>IFERROR(INDEX(Tableau1[Date dernière mise à jour],MATCH("Liste organisations SO"&amp;ROW(A7),Tableau1[code],0)),"")</f>
        <v/>
      </c>
    </row>
    <row r="9" spans="1:7" x14ac:dyDescent="0.35">
      <c r="A9" s="26" t="str">
        <f>IFERROR(INDEX(Tableau1[Nom organisation / personnalité],MATCH("Liste organisations SO"&amp;ROW(A8),Tableau1[code],0)),"")</f>
        <v/>
      </c>
      <c r="B9" s="29" t="str">
        <f>IFERROR(INDEX(Tableau1[Statut],MATCH("Liste organisations SO"&amp;ROW(A8),Tableau1[code],0)),"")</f>
        <v/>
      </c>
      <c r="C9" s="29" t="str">
        <f>IFERROR(INDEX(Tableau1[Lien],MATCH("Liste organisations SO"&amp;ROW(A8),Tableau1[code],0)),"")</f>
        <v/>
      </c>
      <c r="D9" s="29" t="str">
        <f>IFERROR(INDEX(Tableau1[Contributeur principal],MATCH("Liste organisations SO"&amp;ROW(A8),Tableau1[code],0)),"")</f>
        <v/>
      </c>
      <c r="E9" s="29" t="str">
        <f>IFERROR(INDEX(Tableau1[Contributeur suppléant],MATCH("Liste organisations SO"&amp;ROW(A8),Tableau1[code],0)),"")</f>
        <v/>
      </c>
      <c r="F9" s="43" t="str">
        <f>IFERROR(INDEX(Tableau1[[Date de création ]],MATCH("Liste organisations SO"&amp;ROW(A8),Tableau1[code],0)),"")</f>
        <v/>
      </c>
      <c r="G9" s="30" t="str">
        <f>IFERROR(INDEX(Tableau1[Date dernière mise à jour],MATCH("Liste organisations SO"&amp;ROW(A8),Tableau1[code],0)),"")</f>
        <v/>
      </c>
    </row>
    <row r="10" spans="1:7" x14ac:dyDescent="0.35">
      <c r="A10" s="26" t="str">
        <f>IFERROR(INDEX(Tableau1[Nom organisation / personnalité],MATCH("Liste organisations SO"&amp;ROW(A9),Tableau1[code],0)),"")</f>
        <v/>
      </c>
      <c r="B10" s="29" t="str">
        <f>IFERROR(INDEX(Tableau1[Statut],MATCH("Liste organisations SO"&amp;ROW(A9),Tableau1[code],0)),"")</f>
        <v/>
      </c>
      <c r="C10" s="29" t="str">
        <f>IFERROR(INDEX(Tableau1[Lien],MATCH("Liste organisations SO"&amp;ROW(A9),Tableau1[code],0)),"")</f>
        <v/>
      </c>
      <c r="D10" s="29" t="str">
        <f>IFERROR(INDEX(Tableau1[Contributeur principal],MATCH("Liste organisations SO"&amp;ROW(A9),Tableau1[code],0)),"")</f>
        <v/>
      </c>
      <c r="E10" s="29" t="str">
        <f>IFERROR(INDEX(Tableau1[Contributeur suppléant],MATCH("Liste organisations SO"&amp;ROW(A9),Tableau1[code],0)),"")</f>
        <v/>
      </c>
      <c r="F10" s="43" t="str">
        <f>IFERROR(INDEX(Tableau1[[Date de création ]],MATCH("Liste organisations SO"&amp;ROW(A9),Tableau1[code],0)),"")</f>
        <v/>
      </c>
      <c r="G10" s="30" t="str">
        <f>IFERROR(INDEX(Tableau1[Date dernière mise à jour],MATCH("Liste organisations SO"&amp;ROW(A9),Tableau1[code],0)),"")</f>
        <v/>
      </c>
    </row>
    <row r="11" spans="1:7" x14ac:dyDescent="0.35">
      <c r="A11" s="26" t="str">
        <f>IFERROR(INDEX(Tableau1[Nom organisation / personnalité],MATCH("Liste organisations SO"&amp;ROW(A10),Tableau1[code],0)),"")</f>
        <v/>
      </c>
      <c r="B11" s="29" t="str">
        <f>IFERROR(INDEX(Tableau1[Statut],MATCH("Liste organisations SO"&amp;ROW(A10),Tableau1[code],0)),"")</f>
        <v/>
      </c>
      <c r="C11" s="29" t="str">
        <f>IFERROR(INDEX(Tableau1[Lien],MATCH("Liste organisations SO"&amp;ROW(A10),Tableau1[code],0)),"")</f>
        <v/>
      </c>
      <c r="D11" s="29" t="str">
        <f>IFERROR(INDEX(Tableau1[Contributeur principal],MATCH("Liste organisations SO"&amp;ROW(A10),Tableau1[code],0)),"")</f>
        <v/>
      </c>
      <c r="E11" s="29" t="str">
        <f>IFERROR(INDEX(Tableau1[Contributeur suppléant],MATCH("Liste organisations SO"&amp;ROW(A10),Tableau1[code],0)),"")</f>
        <v/>
      </c>
      <c r="F11" s="43" t="str">
        <f>IFERROR(INDEX(Tableau1[[Date de création ]],MATCH("Liste organisations SO"&amp;ROW(A10),Tableau1[code],0)),"")</f>
        <v/>
      </c>
      <c r="G11" s="30" t="str">
        <f>IFERROR(INDEX(Tableau1[Date dernière mise à jour],MATCH("Liste organisations SO"&amp;ROW(A10),Tableau1[code],0)),"")</f>
        <v/>
      </c>
    </row>
    <row r="12" spans="1:7" x14ac:dyDescent="0.35">
      <c r="A12" s="26" t="str">
        <f>IFERROR(INDEX(Tableau1[Nom organisation / personnalité],MATCH("Liste organisations SO"&amp;ROW(A11),Tableau1[code],0)),"")</f>
        <v/>
      </c>
      <c r="B12" s="29" t="str">
        <f>IFERROR(INDEX(Tableau1[Statut],MATCH("Liste organisations SO"&amp;ROW(A11),Tableau1[code],0)),"")</f>
        <v/>
      </c>
      <c r="C12" s="29" t="str">
        <f>IFERROR(INDEX(Tableau1[Lien],MATCH("Liste organisations SO"&amp;ROW(A11),Tableau1[code],0)),"")</f>
        <v/>
      </c>
      <c r="D12" s="29" t="str">
        <f>IFERROR(INDEX(Tableau1[Contributeur principal],MATCH("Liste organisations SO"&amp;ROW(A11),Tableau1[code],0)),"")</f>
        <v/>
      </c>
      <c r="E12" s="29" t="str">
        <f>IFERROR(INDEX(Tableau1[Contributeur suppléant],MATCH("Liste organisations SO"&amp;ROW(A11),Tableau1[code],0)),"")</f>
        <v/>
      </c>
      <c r="F12" s="43" t="str">
        <f>IFERROR(INDEX(Tableau1[[Date de création ]],MATCH("Liste organisations SO"&amp;ROW(A11),Tableau1[code],0)),"")</f>
        <v/>
      </c>
      <c r="G12" s="30" t="str">
        <f>IFERROR(INDEX(Tableau1[Date dernière mise à jour],MATCH("Liste organisations SO"&amp;ROW(A11),Tableau1[code],0)),"")</f>
        <v/>
      </c>
    </row>
    <row r="13" spans="1:7" x14ac:dyDescent="0.35">
      <c r="A13" s="26" t="str">
        <f>IFERROR(INDEX(Tableau1[Nom organisation / personnalité],MATCH("Liste organisations SO"&amp;ROW(A12),Tableau1[code],0)),"")</f>
        <v/>
      </c>
      <c r="B13" s="29" t="str">
        <f>IFERROR(INDEX(Tableau1[Statut],MATCH("Liste organisations SO"&amp;ROW(A12),Tableau1[code],0)),"")</f>
        <v/>
      </c>
      <c r="C13" s="29" t="str">
        <f>IFERROR(INDEX(Tableau1[Lien],MATCH("Liste organisations SO"&amp;ROW(A12),Tableau1[code],0)),"")</f>
        <v/>
      </c>
      <c r="D13" s="29" t="str">
        <f>IFERROR(INDEX(Tableau1[Contributeur principal],MATCH("Liste organisations SO"&amp;ROW(A12),Tableau1[code],0)),"")</f>
        <v/>
      </c>
      <c r="E13" s="29" t="str">
        <f>IFERROR(INDEX(Tableau1[Contributeur suppléant],MATCH("Liste organisations SO"&amp;ROW(A12),Tableau1[code],0)),"")</f>
        <v/>
      </c>
      <c r="F13" s="43" t="str">
        <f>IFERROR(INDEX(Tableau1[[Date de création ]],MATCH("Liste organisations SO"&amp;ROW(A12),Tableau1[code],0)),"")</f>
        <v/>
      </c>
      <c r="G13" s="30" t="str">
        <f>IFERROR(INDEX(Tableau1[Date dernière mise à jour],MATCH("Liste organisations SO"&amp;ROW(A12),Tableau1[code],0)),"")</f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4" sqref="A4"/>
    </sheetView>
  </sheetViews>
  <sheetFormatPr baseColWidth="10" defaultRowHeight="14.5" x14ac:dyDescent="0.35"/>
  <cols>
    <col min="1" max="1" width="25.81640625" customWidth="1"/>
  </cols>
  <sheetData>
    <row r="1" spans="1:1" x14ac:dyDescent="0.35">
      <c r="A1" s="2" t="s">
        <v>8</v>
      </c>
    </row>
    <row r="2" spans="1:1" ht="29" x14ac:dyDescent="0.35">
      <c r="A2" s="3" t="s">
        <v>7</v>
      </c>
    </row>
    <row r="3" spans="1:1" ht="29" x14ac:dyDescent="0.35">
      <c r="A3" s="3" t="s">
        <v>5</v>
      </c>
    </row>
    <row r="4" spans="1:1" x14ac:dyDescent="0.35">
      <c r="A4" s="3" t="s">
        <v>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2" sqref="B12"/>
    </sheetView>
  </sheetViews>
  <sheetFormatPr baseColWidth="10" defaultRowHeight="14.5" x14ac:dyDescent="0.35"/>
  <cols>
    <col min="1" max="1" width="15.08984375" customWidth="1"/>
    <col min="2" max="2" width="21.1796875" customWidth="1"/>
    <col min="3" max="3" width="22.26953125" customWidth="1"/>
  </cols>
  <sheetData>
    <row r="1" spans="1:4" x14ac:dyDescent="0.35">
      <c r="A1" s="19" t="s">
        <v>36</v>
      </c>
      <c r="B1" s="19" t="s">
        <v>2</v>
      </c>
      <c r="C1" s="19" t="s">
        <v>31</v>
      </c>
      <c r="D1" s="19" t="s">
        <v>4</v>
      </c>
    </row>
    <row r="2" spans="1:4" x14ac:dyDescent="0.35">
      <c r="A2" t="s">
        <v>33</v>
      </c>
      <c r="B2" t="s">
        <v>39</v>
      </c>
      <c r="C2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General</vt:lpstr>
      <vt:lpstr>Orga_WP</vt:lpstr>
      <vt:lpstr>Orga_Q</vt:lpstr>
      <vt:lpstr>Orga_listes-SO</vt:lpstr>
      <vt:lpstr>Ressources</vt:lpstr>
      <vt:lpstr>Contributeurs</vt:lpstr>
    </vt:vector>
  </TitlesOfParts>
  <Company>INIST - CNRS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HEMI, Rkya</dc:creator>
  <cp:lastModifiedBy>HEMI, Rkya</cp:lastModifiedBy>
  <dcterms:created xsi:type="dcterms:W3CDTF">2021-06-25T13:19:37Z</dcterms:created>
  <dcterms:modified xsi:type="dcterms:W3CDTF">2021-07-02T07:01:21Z</dcterms:modified>
</cp:coreProperties>
</file>