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4920" yWindow="1920" windowWidth="19440" windowHeight="12240" tabRatio="500"/>
  </bookViews>
  <sheets>
    <sheet name="PEA" sheetId="2" r:id="rId1"/>
  </sheets>
  <definedNames>
    <definedName name="_°_1">PEA!$B$44:$F$44</definedName>
    <definedName name="_°1">PEA!$B$44:$G$44</definedName>
    <definedName name="_°5">PEA!$B$41:$G$41</definedName>
    <definedName name="_1_D">PEA!$B$42,PEA!$C$42,PEA!$D$42,PEA!$E$42</definedName>
    <definedName name="_1_G">PEA!$B$43:$E$43</definedName>
    <definedName name="_1D">PEA!$B$42:$G$42</definedName>
    <definedName name="_1G">PEA!$B$43:$G$43</definedName>
    <definedName name="_5D">PEA!$B$39:$G$39</definedName>
    <definedName name="_5G">PEA!$B$40:$G$40</definedName>
    <definedName name="_db">PEA!$B$38:$G$38</definedName>
    <definedName name="_xlnm.Print_Area" localSheetId="0">PEA!$I$3:$P$55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42" i="2"/>
  <c r="D42"/>
  <c r="K35"/>
  <c r="L35"/>
  <c r="M35"/>
  <c r="N35"/>
  <c r="J35"/>
  <c r="K28"/>
  <c r="L28"/>
  <c r="M28"/>
  <c r="N28"/>
  <c r="J28"/>
  <c r="J24"/>
  <c r="K24"/>
  <c r="F16"/>
  <c r="E43"/>
  <c r="D43"/>
  <c r="C43"/>
  <c r="B43"/>
  <c r="C42"/>
  <c r="B42"/>
  <c r="G40"/>
  <c r="F40"/>
  <c r="E40"/>
  <c r="D40"/>
  <c r="C40"/>
  <c r="B40"/>
  <c r="G25"/>
  <c r="G26"/>
  <c r="G27"/>
  <c r="G28"/>
  <c r="G29"/>
  <c r="G39"/>
  <c r="F39"/>
  <c r="E39"/>
  <c r="D39"/>
  <c r="C39"/>
  <c r="B39"/>
  <c r="G31"/>
  <c r="F31"/>
  <c r="G18"/>
  <c r="G19"/>
  <c r="G20"/>
  <c r="G16"/>
  <c r="J32"/>
  <c r="K32"/>
  <c r="L32"/>
  <c r="M32"/>
  <c r="N32"/>
  <c r="J33"/>
  <c r="K33"/>
  <c r="L33"/>
  <c r="M33"/>
  <c r="N33"/>
  <c r="J34"/>
  <c r="K34"/>
  <c r="L34"/>
  <c r="M34"/>
  <c r="N34"/>
  <c r="K31"/>
  <c r="L31"/>
  <c r="M31"/>
  <c r="N31"/>
  <c r="J31"/>
  <c r="K30"/>
  <c r="L30"/>
  <c r="M30"/>
  <c r="N30"/>
  <c r="J30"/>
  <c r="J25"/>
  <c r="K25"/>
  <c r="L25"/>
  <c r="F17"/>
  <c r="M25"/>
  <c r="G17"/>
  <c r="N25"/>
  <c r="J26"/>
  <c r="K26"/>
  <c r="L26"/>
  <c r="F18"/>
  <c r="M26"/>
  <c r="N26"/>
  <c r="J27"/>
  <c r="K27"/>
  <c r="L27"/>
  <c r="F19"/>
  <c r="M27"/>
  <c r="N27"/>
  <c r="F20"/>
  <c r="L24"/>
  <c r="M24"/>
  <c r="N24"/>
  <c r="N23"/>
  <c r="J23"/>
  <c r="K23"/>
  <c r="L23"/>
  <c r="M23"/>
  <c r="I35"/>
  <c r="I34"/>
  <c r="I30"/>
  <c r="I31"/>
  <c r="I32"/>
  <c r="I33"/>
  <c r="I29"/>
  <c r="I28"/>
  <c r="I27"/>
  <c r="I22"/>
  <c r="I23"/>
  <c r="I24"/>
  <c r="I25"/>
  <c r="I26"/>
  <c r="I21"/>
  <c r="I13"/>
  <c r="I16"/>
  <c r="I17"/>
  <c r="I18"/>
  <c r="I15"/>
  <c r="F29"/>
  <c r="F28"/>
  <c r="F27"/>
  <c r="F26"/>
  <c r="F25"/>
  <c r="G24"/>
  <c r="F24"/>
  <c r="G21"/>
  <c r="F21"/>
  <c r="L12"/>
  <c r="L13"/>
  <c r="L11"/>
</calcChain>
</file>

<file path=xl/sharedStrings.xml><?xml version="1.0" encoding="utf-8"?>
<sst xmlns="http://schemas.openxmlformats.org/spreadsheetml/2006/main" count="61" uniqueCount="54">
  <si>
    <t>dans 1 D la formule conservée =&gt; point à 0</t>
    <phoneticPr fontId="1" type="noConversion"/>
  </si>
  <si>
    <t>dans 1G la formule est supprimée , la cellule est vide  =&gt; pas de point ni de ligne</t>
    <phoneticPr fontId="1" type="noConversion"/>
  </si>
  <si>
    <t>La partie gauche est la zone de recopie des données</t>
    <phoneticPr fontId="1" type="noConversion"/>
  </si>
  <si>
    <t xml:space="preserve">Pour l'instant la solution trouvée est de faire une formule qui ait pour résultat </t>
    <phoneticPr fontId="1" type="noConversion"/>
  </si>
  <si>
    <t>" a effacer "   dans les cellules à effacer à la main et d'utiliser le tableau comme un</t>
    <phoneticPr fontId="1" type="noConversion"/>
  </si>
  <si>
    <t>modèle vérrouillé</t>
    <phoneticPr fontId="1" type="noConversion"/>
  </si>
  <si>
    <t>Cordialement.</t>
    <phoneticPr fontId="1" type="noConversion"/>
  </si>
  <si>
    <t>Monsieur le Docteur Philippe BRUNETAUD</t>
  </si>
  <si>
    <t>28 bis rue A briand</t>
  </si>
  <si>
    <t>72300 Sable sur Sarthe</t>
  </si>
  <si>
    <t>Monsieur LAGUERRE Charlemagne</t>
  </si>
  <si>
    <t xml:space="preserve"> né le 13/08/75</t>
  </si>
  <si>
    <t xml:space="preserve">22 avenue A Cerisay </t>
  </si>
  <si>
    <t>LATENCE DES ONDES</t>
  </si>
  <si>
    <t>oreille droite</t>
  </si>
  <si>
    <t>decibels</t>
  </si>
  <si>
    <t>1 droite</t>
  </si>
  <si>
    <t>ONDE 3</t>
  </si>
  <si>
    <t>5 droite</t>
  </si>
  <si>
    <t>INT 1-3</t>
  </si>
  <si>
    <t>INT 1-5</t>
  </si>
  <si>
    <t>oreille gauche</t>
  </si>
  <si>
    <t>normales</t>
  </si>
  <si>
    <t>Nle Onde 1</t>
  </si>
  <si>
    <t>Nle ONDE 3</t>
  </si>
  <si>
    <t>Nle ONDE 5</t>
  </si>
  <si>
    <t>90 db</t>
  </si>
  <si>
    <t>80 db</t>
  </si>
  <si>
    <t>70dB</t>
  </si>
  <si>
    <t>60 db</t>
  </si>
  <si>
    <t>50 db</t>
  </si>
  <si>
    <t>40 db</t>
  </si>
  <si>
    <t>5 D</t>
  </si>
  <si>
    <t>5 G</t>
  </si>
  <si>
    <t>°5</t>
  </si>
  <si>
    <t>1 D</t>
  </si>
  <si>
    <t>1 G</t>
  </si>
  <si>
    <t>°1</t>
  </si>
  <si>
    <t>Examen des potentiels évoqués auditifs</t>
    <phoneticPr fontId="1" type="noConversion"/>
  </si>
  <si>
    <t>le tableau entouré d'une bordure est celui qui est utilisé pour créer le graphique</t>
  </si>
  <si>
    <t>la zone d'impression est à droite avec une copie d'une partie du tableau</t>
  </si>
  <si>
    <t>le problème est que l'on ne saisit habituellement que 3 intensités par coté</t>
  </si>
  <si>
    <t>par exemple le plus souvent  70 60 et  50 dB</t>
  </si>
  <si>
    <t>90 dB et  40 vont manquer</t>
  </si>
  <si>
    <t>C'est  laid car les points non saisis se retrouvent sur l'abscisse</t>
  </si>
  <si>
    <t xml:space="preserve">Pour que cela marche , il faut enlever la formule à la main  </t>
    <phoneticPr fontId="1" type="noConversion"/>
  </si>
  <si>
    <t>dans la zone du tableau</t>
    <phoneticPr fontId="1" type="noConversion"/>
  </si>
  <si>
    <t>_5D</t>
  </si>
  <si>
    <t>_5G</t>
  </si>
  <si>
    <t>_°5</t>
  </si>
  <si>
    <t>_1_D</t>
  </si>
  <si>
    <t>_1_G</t>
  </si>
  <si>
    <t>_°_1</t>
  </si>
  <si>
    <t>plage</t>
  </si>
</sst>
</file>

<file path=xl/styles.xml><?xml version="1.0" encoding="utf-8"?>
<styleSheet xmlns="http://schemas.openxmlformats.org/spreadsheetml/2006/main">
  <numFmts count="1">
    <numFmt numFmtId="164" formatCode="d\-mmm\-yy"/>
  </numFmts>
  <fonts count="3">
    <font>
      <sz val="10"/>
      <name val="Verdana"/>
    </font>
    <font>
      <sz val="8"/>
      <name val="Verdana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hidden="1"/>
    </xf>
    <xf numFmtId="0" fontId="0" fillId="0" borderId="0" xfId="0" applyProtection="1">
      <protection locked="0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 applyAlignment="1">
      <alignment horizontal="center"/>
    </xf>
    <xf numFmtId="0" fontId="0" fillId="0" borderId="9" xfId="0" applyBorder="1"/>
    <xf numFmtId="0" fontId="0" fillId="0" borderId="11" xfId="0" applyBorder="1"/>
    <xf numFmtId="2" fontId="0" fillId="0" borderId="0" xfId="0" applyNumberFormat="1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0" borderId="0" xfId="0" applyNumberFormat="1" applyBorder="1" applyProtection="1">
      <protection locked="0"/>
    </xf>
    <xf numFmtId="2" fontId="0" fillId="0" borderId="5" xfId="0" applyNumberFormat="1" applyBorder="1"/>
    <xf numFmtId="0" fontId="0" fillId="0" borderId="6" xfId="0" applyBorder="1"/>
    <xf numFmtId="2" fontId="0" fillId="0" borderId="7" xfId="0" applyNumberFormat="1" applyBorder="1" applyProtection="1">
      <protection locked="0"/>
    </xf>
    <xf numFmtId="2" fontId="0" fillId="0" borderId="8" xfId="0" applyNumberFormat="1" applyBorder="1"/>
    <xf numFmtId="0" fontId="0" fillId="2" borderId="11" xfId="0" applyFill="1" applyBorder="1"/>
    <xf numFmtId="2" fontId="0" fillId="2" borderId="0" xfId="0" applyNumberFormat="1" applyFill="1" applyBorder="1"/>
    <xf numFmtId="0" fontId="0" fillId="5" borderId="11" xfId="0" applyFill="1" applyBorder="1"/>
    <xf numFmtId="0" fontId="0" fillId="4" borderId="0" xfId="0" applyFill="1"/>
    <xf numFmtId="0" fontId="0" fillId="4" borderId="0" xfId="0" applyFill="1" applyProtection="1">
      <protection locked="0"/>
    </xf>
    <xf numFmtId="2" fontId="0" fillId="4" borderId="0" xfId="0" applyNumberFormat="1" applyFill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2" fontId="0" fillId="2" borderId="0" xfId="0" applyNumberFormat="1" applyFill="1" applyBorder="1" applyProtection="1">
      <protection locked="0"/>
    </xf>
    <xf numFmtId="2" fontId="0" fillId="2" borderId="5" xfId="0" applyNumberFormat="1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2" borderId="1" xfId="0" applyFill="1" applyBorder="1"/>
    <xf numFmtId="0" fontId="0" fillId="2" borderId="2" xfId="0" applyFill="1" applyBorder="1"/>
    <xf numFmtId="0" fontId="0" fillId="4" borderId="10" xfId="0" applyFill="1" applyBorder="1"/>
    <xf numFmtId="0" fontId="0" fillId="0" borderId="16" xfId="0" applyBorder="1"/>
    <xf numFmtId="0" fontId="2" fillId="0" borderId="16" xfId="0" applyFont="1" applyBorder="1"/>
    <xf numFmtId="2" fontId="2" fillId="0" borderId="0" xfId="0" applyNumberFormat="1" applyFont="1" applyBorder="1"/>
    <xf numFmtId="0" fontId="0" fillId="6" borderId="15" xfId="0" applyFill="1" applyBorder="1"/>
    <xf numFmtId="0" fontId="2" fillId="6" borderId="15" xfId="0" applyFont="1" applyFill="1" applyBorder="1"/>
    <xf numFmtId="2" fontId="0" fillId="6" borderId="0" xfId="0" applyNumberFormat="1" applyFill="1" applyBorder="1"/>
    <xf numFmtId="0" fontId="2" fillId="6" borderId="14" xfId="0" applyFont="1" applyFill="1" applyBorder="1"/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autoTitleDeleted val="1"/>
    <c:plotArea>
      <c:layout>
        <c:manualLayout>
          <c:layoutTarget val="inner"/>
          <c:xMode val="edge"/>
          <c:yMode val="edge"/>
          <c:x val="0.104511203615472"/>
          <c:y val="6.6321084864391894E-2"/>
          <c:w val="0.84058302313512701"/>
          <c:h val="0.68044250667013739"/>
        </c:manualLayout>
      </c:layout>
      <c:lineChart>
        <c:grouping val="standard"/>
        <c:ser>
          <c:idx val="0"/>
          <c:order val="0"/>
          <c:tx>
            <c:strRef>
              <c:f>PEA!$A$39</c:f>
              <c:strCache>
                <c:ptCount val="1"/>
                <c:pt idx="0">
                  <c:v>5 D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4572A7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cat>
          <c:val>
            <c:numRef>
              <c:f>[0]!_5D</c:f>
              <c:numCache>
                <c:formatCode>0.00</c:formatCode>
                <c:ptCount val="6"/>
                <c:pt idx="0">
                  <c:v>5.4</c:v>
                </c:pt>
                <c:pt idx="1">
                  <c:v>5.8</c:v>
                </c:pt>
                <c:pt idx="2">
                  <c:v>6</c:v>
                </c:pt>
                <c:pt idx="3">
                  <c:v>6.2</c:v>
                </c:pt>
                <c:pt idx="4">
                  <c:v>6.8</c:v>
                </c:pt>
                <c:pt idx="5">
                  <c:v>7</c:v>
                </c:pt>
              </c:numCache>
            </c:numRef>
          </c:val>
        </c:ser>
        <c:ser>
          <c:idx val="1"/>
          <c:order val="1"/>
          <c:tx>
            <c:strRef>
              <c:f>PEA!$A$40</c:f>
              <c:strCache>
                <c:ptCount val="1"/>
                <c:pt idx="0">
                  <c:v>5 G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pPr>
              <a:solidFill>
                <a:srgbClr val="AA4643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cat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cat>
          <c:val>
            <c:numRef>
              <c:f>[0]!_5G</c:f>
              <c:numCache>
                <c:formatCode>0.00</c:formatCode>
                <c:ptCount val="6"/>
                <c:pt idx="0">
                  <c:v>5.4</c:v>
                </c:pt>
                <c:pt idx="1">
                  <c:v>6</c:v>
                </c:pt>
                <c:pt idx="2">
                  <c:v>6.3</c:v>
                </c:pt>
                <c:pt idx="3">
                  <c:v>6.4</c:v>
                </c:pt>
                <c:pt idx="4">
                  <c:v>6.8</c:v>
                </c:pt>
                <c:pt idx="5">
                  <c:v>7</c:v>
                </c:pt>
              </c:numCache>
            </c:numRef>
          </c:val>
        </c:ser>
        <c:ser>
          <c:idx val="2"/>
          <c:order val="2"/>
          <c:tx>
            <c:strRef>
              <c:f>PEA!$A$41</c:f>
              <c:strCache>
                <c:ptCount val="1"/>
                <c:pt idx="0">
                  <c:v>°5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cat>
          <c:val>
            <c:numRef>
              <c:f>[0]!_°5</c:f>
              <c:numCache>
                <c:formatCode>0.00</c:formatCode>
                <c:ptCount val="6"/>
                <c:pt idx="0">
                  <c:v>5.6</c:v>
                </c:pt>
                <c:pt idx="1">
                  <c:v>5.65</c:v>
                </c:pt>
                <c:pt idx="2">
                  <c:v>5.85</c:v>
                </c:pt>
                <c:pt idx="3">
                  <c:v>6.1</c:v>
                </c:pt>
                <c:pt idx="4">
                  <c:v>6.1</c:v>
                </c:pt>
                <c:pt idx="5">
                  <c:v>6.7</c:v>
                </c:pt>
              </c:numCache>
            </c:numRef>
          </c:val>
        </c:ser>
        <c:ser>
          <c:idx val="4"/>
          <c:order val="4"/>
          <c:tx>
            <c:strRef>
              <c:f>PEA!$A$43</c:f>
              <c:strCache>
                <c:ptCount val="1"/>
                <c:pt idx="0">
                  <c:v>1 G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pPr>
              <a:solidFill>
                <a:srgbClr val="4198A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cat>
          <c:val>
            <c:numRef>
              <c:f>[0]!_1_G</c:f>
              <c:numCache>
                <c:formatCode>0.00</c:formatCode>
                <c:ptCount val="4"/>
                <c:pt idx="0">
                  <c:v>1.2</c:v>
                </c:pt>
                <c:pt idx="1">
                  <c:v>2</c:v>
                </c:pt>
                <c:pt idx="2">
                  <c:v>2.2000000000000002</c:v>
                </c:pt>
                <c:pt idx="3">
                  <c:v>2.2999999999999998</c:v>
                </c:pt>
              </c:numCache>
            </c:numRef>
          </c:val>
        </c:ser>
        <c:ser>
          <c:idx val="5"/>
          <c:order val="5"/>
          <c:tx>
            <c:strRef>
              <c:f>PEA!$A$44</c:f>
              <c:strCache>
                <c:ptCount val="1"/>
                <c:pt idx="0">
                  <c:v>°1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cat>
          <c:val>
            <c:numRef>
              <c:f>[0]!_°_1</c:f>
              <c:numCache>
                <c:formatCode>0.00</c:formatCode>
                <c:ptCount val="5"/>
                <c:pt idx="0">
                  <c:v>1.75</c:v>
                </c:pt>
                <c:pt idx="1">
                  <c:v>1.85</c:v>
                </c:pt>
                <c:pt idx="2">
                  <c:v>2.0499999999999998</c:v>
                </c:pt>
                <c:pt idx="3">
                  <c:v>2.65</c:v>
                </c:pt>
                <c:pt idx="4">
                  <c:v>2.8</c:v>
                </c:pt>
              </c:numCache>
            </c:numRef>
          </c:val>
        </c:ser>
        <c:marker val="1"/>
        <c:axId val="69027328"/>
        <c:axId val="69029248"/>
      </c:lineChart>
      <c:scatterChart>
        <c:scatterStyle val="lineMarker"/>
        <c:ser>
          <c:idx val="3"/>
          <c:order val="3"/>
          <c:tx>
            <c:strRef>
              <c:f>PEA!$A$42</c:f>
              <c:strCache>
                <c:ptCount val="1"/>
                <c:pt idx="0">
                  <c:v>1 D</c:v>
                </c:pt>
              </c:strCache>
            </c:strRef>
          </c:tx>
          <c:marker>
            <c:spPr>
              <a:solidFill>
                <a:srgbClr val="71588F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Pt>
            <c:idx val="1"/>
            <c:marker>
              <c:symbol val="x"/>
              <c:size val="7"/>
            </c:marker>
          </c:dPt>
          <c:xVal>
            <c:strRef>
              <c:f>[0]!_db</c:f>
              <c:strCache>
                <c:ptCount val="6"/>
                <c:pt idx="0">
                  <c:v>90 db</c:v>
                </c:pt>
                <c:pt idx="1">
                  <c:v>80 db</c:v>
                </c:pt>
                <c:pt idx="2">
                  <c:v>70dB</c:v>
                </c:pt>
                <c:pt idx="3">
                  <c:v>60 db</c:v>
                </c:pt>
                <c:pt idx="4">
                  <c:v>50 db</c:v>
                </c:pt>
                <c:pt idx="5">
                  <c:v>40 db</c:v>
                </c:pt>
              </c:strCache>
            </c:strRef>
          </c:xVal>
          <c:yVal>
            <c:numRef>
              <c:f>[0]!_1_D</c:f>
              <c:numCache>
                <c:formatCode>0.00</c:formatCode>
                <c:ptCount val="4"/>
                <c:pt idx="0">
                  <c:v>1.5</c:v>
                </c:pt>
                <c:pt idx="1">
                  <c:v>1.7</c:v>
                </c:pt>
                <c:pt idx="2">
                  <c:v>2</c:v>
                </c:pt>
                <c:pt idx="3">
                  <c:v>2.1</c:v>
                </c:pt>
              </c:numCache>
            </c:numRef>
          </c:yVal>
        </c:ser>
        <c:axId val="69027328"/>
        <c:axId val="69029248"/>
      </c:scatterChart>
      <c:catAx>
        <c:axId val="69027328"/>
        <c:scaling>
          <c:orientation val="minMax"/>
        </c:scaling>
        <c:axPos val="b"/>
        <c:numFmt formatCode="General" sourceLinked="1"/>
        <c:majorTickMark val="none"/>
        <c:tickLblPos val="low"/>
        <c:crossAx val="69029248"/>
        <c:crossesAt val="0"/>
        <c:auto val="1"/>
        <c:lblAlgn val="ctr"/>
        <c:lblOffset val="100"/>
        <c:tickMarkSkip val="1"/>
      </c:catAx>
      <c:valAx>
        <c:axId val="69029248"/>
        <c:scaling>
          <c:orientation val="minMax"/>
          <c:max val="8"/>
        </c:scaling>
        <c:axPos val="l"/>
        <c:numFmt formatCode="0.00" sourceLinked="1"/>
        <c:majorTickMark val="none"/>
        <c:tickLblPos val="nextTo"/>
        <c:crossAx val="69027328"/>
        <c:crossesAt val="0"/>
        <c:crossBetween val="between"/>
        <c:majorUnit val="1"/>
        <c:minorUnit val="0.2"/>
      </c:valAx>
      <c:spPr>
        <a:noFill/>
        <a:ln w="6350">
          <a:solidFill>
            <a:schemeClr val="tx1"/>
          </a:solidFill>
        </a:ln>
      </c:spPr>
    </c:plotArea>
    <c:legend>
      <c:legendPos val="b"/>
      <c:layout/>
    </c:legend>
    <c:plotVisOnly val="1"/>
    <c:dispBlanksAs val="span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1" l="0.75000000000000044" r="0.75000000000000044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187325</xdr:colOff>
      <xdr:row>35</xdr:row>
      <xdr:rowOff>104775</xdr:rowOff>
    </xdr:from>
    <xdr:to>
      <xdr:col>14</xdr:col>
      <xdr:colOff>469900</xdr:colOff>
      <xdr:row>52</xdr:row>
      <xdr:rowOff>41275</xdr:rowOff>
    </xdr:to>
    <xdr:graphicFrame macro="">
      <xdr:nvGraphicFramePr>
        <xdr:cNvPr id="5530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676275</xdr:colOff>
      <xdr:row>47</xdr:row>
      <xdr:rowOff>142875</xdr:rowOff>
    </xdr:from>
    <xdr:to>
      <xdr:col>7</xdr:col>
      <xdr:colOff>209550</xdr:colOff>
      <xdr:row>59</xdr:row>
      <xdr:rowOff>28575</xdr:rowOff>
    </xdr:to>
    <xdr:sp macro="" textlink="">
      <xdr:nvSpPr>
        <xdr:cNvPr id="3" name="Rectangle à coins arrondis 2"/>
        <xdr:cNvSpPr/>
      </xdr:nvSpPr>
      <xdr:spPr>
        <a:xfrm>
          <a:off x="1866900" y="7791450"/>
          <a:ext cx="3724275" cy="1828800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 faut nommer</a:t>
          </a:r>
          <a:r>
            <a:rPr lang="fr-FR" sz="1100" baseline="0"/>
            <a:t> la plage de selection  "en vert" au lieu de  selectionner toutes les lignes.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Exemple pour  "1 D" je selectionne "B42 à E42" je fait clique droit  - nommer une plage - et je nomme la plage comme " _1_D".</a:t>
          </a:r>
        </a:p>
        <a:p>
          <a:pPr algn="ctr"/>
          <a:r>
            <a:rPr lang="fr-FR" sz="1100" baseline="0"/>
            <a:t> je pass en suite en graphe et  au lieu de selectionner la plage je tape " _1_D"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67"/>
  <sheetViews>
    <sheetView tabSelected="1" topLeftCell="A29" workbookViewId="0">
      <selection activeCell="Q37" sqref="Q37"/>
    </sheetView>
  </sheetViews>
  <sheetFormatPr baseColWidth="10" defaultRowHeight="12.75"/>
  <cols>
    <col min="1" max="1" width="4.625" customWidth="1"/>
    <col min="9" max="9" width="12.875" customWidth="1"/>
    <col min="10" max="13" width="6.75" customWidth="1"/>
    <col min="14" max="14" width="7.625" customWidth="1"/>
    <col min="16" max="16" width="5.625" customWidth="1"/>
  </cols>
  <sheetData>
    <row r="2" spans="2:12">
      <c r="B2" s="1" t="s">
        <v>10</v>
      </c>
      <c r="C2" s="2"/>
      <c r="D2" s="3"/>
      <c r="K2" s="10"/>
    </row>
    <row r="3" spans="2:12">
      <c r="B3" s="4" t="s">
        <v>11</v>
      </c>
      <c r="C3" s="5"/>
      <c r="D3" s="6"/>
    </row>
    <row r="4" spans="2:12">
      <c r="B4" s="4" t="s">
        <v>12</v>
      </c>
      <c r="C4" s="5"/>
      <c r="D4" s="6"/>
    </row>
    <row r="5" spans="2:12">
      <c r="B5" s="7" t="s">
        <v>9</v>
      </c>
      <c r="C5" s="8"/>
      <c r="D5" s="9"/>
    </row>
    <row r="7" spans="2:12">
      <c r="B7" s="1" t="s">
        <v>7</v>
      </c>
      <c r="C7" s="2"/>
      <c r="D7" s="3"/>
    </row>
    <row r="8" spans="2:12">
      <c r="B8" s="4" t="s">
        <v>8</v>
      </c>
      <c r="C8" s="5"/>
      <c r="D8" s="6"/>
    </row>
    <row r="9" spans="2:12">
      <c r="B9" s="7" t="s">
        <v>9</v>
      </c>
      <c r="C9" s="8"/>
      <c r="D9" s="9"/>
    </row>
    <row r="11" spans="2:12">
      <c r="L11" t="str">
        <f>B7</f>
        <v>Monsieur le Docteur Philippe BRUNETAUD</v>
      </c>
    </row>
    <row r="12" spans="2:12">
      <c r="L12" t="str">
        <f>B8</f>
        <v>28 bis rue A briand</v>
      </c>
    </row>
    <row r="13" spans="2:12">
      <c r="B13" s="42" t="s">
        <v>13</v>
      </c>
      <c r="C13" s="43"/>
      <c r="D13" s="20"/>
      <c r="E13" s="20"/>
      <c r="F13" s="20"/>
      <c r="G13" s="21"/>
      <c r="I13" s="12">
        <f ca="1">NOW()</f>
        <v>38699.41154050926</v>
      </c>
      <c r="L13" t="str">
        <f>B9</f>
        <v>72300 Sable sur Sarthe</v>
      </c>
    </row>
    <row r="14" spans="2:12">
      <c r="B14" s="34" t="s">
        <v>14</v>
      </c>
      <c r="C14" s="35"/>
      <c r="D14" s="35"/>
      <c r="E14" s="35"/>
      <c r="F14" s="35"/>
      <c r="G14" s="36"/>
    </row>
    <row r="15" spans="2:12">
      <c r="B15" s="34" t="s">
        <v>15</v>
      </c>
      <c r="C15" s="35" t="s">
        <v>16</v>
      </c>
      <c r="D15" s="35" t="s">
        <v>17</v>
      </c>
      <c r="E15" s="35" t="s">
        <v>18</v>
      </c>
      <c r="F15" s="35" t="s">
        <v>19</v>
      </c>
      <c r="G15" s="36" t="s">
        <v>20</v>
      </c>
      <c r="I15" t="str">
        <f>B2</f>
        <v>Monsieur LAGUERRE Charlemagne</v>
      </c>
    </row>
    <row r="16" spans="2:12">
      <c r="B16" s="34">
        <v>90</v>
      </c>
      <c r="C16" s="37">
        <v>1.5</v>
      </c>
      <c r="D16" s="37">
        <v>4</v>
      </c>
      <c r="E16" s="37">
        <v>5.4</v>
      </c>
      <c r="F16" s="29">
        <f t="shared" ref="F16:F21" si="0">IF(E16*D16&gt;0,E16-D16," ")</f>
        <v>1.4000000000000004</v>
      </c>
      <c r="G16" s="38">
        <f t="shared" ref="G16:G21" si="1">IF(E16*C16&gt;0,E16-C16," ")</f>
        <v>3.9000000000000004</v>
      </c>
      <c r="I16" t="str">
        <f>B3</f>
        <v xml:space="preserve"> né le 13/08/75</v>
      </c>
    </row>
    <row r="17" spans="2:14">
      <c r="B17" s="22">
        <v>80</v>
      </c>
      <c r="C17" s="23">
        <v>1.7</v>
      </c>
      <c r="D17" s="23">
        <v>3.8</v>
      </c>
      <c r="E17" s="23">
        <v>5.8</v>
      </c>
      <c r="F17" s="17">
        <f t="shared" si="0"/>
        <v>2</v>
      </c>
      <c r="G17" s="24">
        <f t="shared" si="1"/>
        <v>4.0999999999999996</v>
      </c>
      <c r="I17" t="str">
        <f>B4</f>
        <v xml:space="preserve">22 avenue A Cerisay </v>
      </c>
    </row>
    <row r="18" spans="2:14">
      <c r="B18" s="22">
        <v>70</v>
      </c>
      <c r="C18" s="23">
        <v>2</v>
      </c>
      <c r="D18" s="23">
        <v>4</v>
      </c>
      <c r="E18" s="23">
        <v>6</v>
      </c>
      <c r="F18" s="17">
        <f t="shared" si="0"/>
        <v>2</v>
      </c>
      <c r="G18" s="24">
        <f t="shared" si="1"/>
        <v>4</v>
      </c>
      <c r="I18" t="str">
        <f>B5</f>
        <v>72300 Sable sur Sarthe</v>
      </c>
    </row>
    <row r="19" spans="2:14">
      <c r="B19" s="22">
        <v>60</v>
      </c>
      <c r="C19" s="23">
        <v>2.1</v>
      </c>
      <c r="D19" s="23">
        <v>4.0999999999999996</v>
      </c>
      <c r="E19" s="23">
        <v>6.2</v>
      </c>
      <c r="F19" s="17">
        <f t="shared" si="0"/>
        <v>2.1000000000000005</v>
      </c>
      <c r="G19" s="24">
        <f t="shared" si="1"/>
        <v>4.0999999999999996</v>
      </c>
      <c r="K19" t="s">
        <v>38</v>
      </c>
    </row>
    <row r="20" spans="2:14">
      <c r="B20" s="22">
        <v>50</v>
      </c>
      <c r="C20" s="23"/>
      <c r="D20" s="23"/>
      <c r="E20" s="23">
        <v>6.8</v>
      </c>
      <c r="F20" s="17" t="str">
        <f t="shared" si="0"/>
        <v xml:space="preserve"> </v>
      </c>
      <c r="G20" s="24" t="str">
        <f t="shared" si="1"/>
        <v xml:space="preserve"> </v>
      </c>
    </row>
    <row r="21" spans="2:14">
      <c r="B21" s="22">
        <v>40</v>
      </c>
      <c r="C21" s="23"/>
      <c r="D21" s="23"/>
      <c r="E21" s="23">
        <v>7</v>
      </c>
      <c r="F21" s="17" t="str">
        <f t="shared" si="0"/>
        <v xml:space="preserve"> </v>
      </c>
      <c r="G21" s="24" t="str">
        <f t="shared" si="1"/>
        <v xml:space="preserve"> </v>
      </c>
      <c r="I21" t="str">
        <f t="shared" ref="I21:I28" si="2">B13</f>
        <v>LATENCE DES ONDES</v>
      </c>
    </row>
    <row r="22" spans="2:14">
      <c r="B22" s="39" t="s">
        <v>21</v>
      </c>
      <c r="C22" s="40"/>
      <c r="D22" s="40"/>
      <c r="E22" s="40"/>
      <c r="F22" s="40"/>
      <c r="G22" s="41"/>
      <c r="I22" t="str">
        <f t="shared" si="2"/>
        <v>oreille droite</v>
      </c>
    </row>
    <row r="23" spans="2:14">
      <c r="B23" s="39" t="s">
        <v>15</v>
      </c>
      <c r="C23" s="40">
        <v>1</v>
      </c>
      <c r="D23" s="40" t="s">
        <v>17</v>
      </c>
      <c r="E23" s="40">
        <v>5</v>
      </c>
      <c r="F23" s="40" t="s">
        <v>19</v>
      </c>
      <c r="G23" s="41" t="s">
        <v>20</v>
      </c>
      <c r="I23" t="str">
        <f t="shared" si="2"/>
        <v>decibels</v>
      </c>
      <c r="J23" t="str">
        <f>C15</f>
        <v>1 droite</v>
      </c>
      <c r="K23" t="str">
        <f>D15</f>
        <v>ONDE 3</v>
      </c>
      <c r="L23" t="str">
        <f>E15</f>
        <v>5 droite</v>
      </c>
      <c r="M23" t="str">
        <f>F15</f>
        <v>INT 1-3</v>
      </c>
      <c r="N23" t="str">
        <f>G15</f>
        <v>INT 1-5</v>
      </c>
    </row>
    <row r="24" spans="2:14">
      <c r="B24" s="22">
        <v>90</v>
      </c>
      <c r="C24" s="23">
        <v>1.2</v>
      </c>
      <c r="D24" s="23">
        <v>3.5</v>
      </c>
      <c r="E24" s="23">
        <v>5.4</v>
      </c>
      <c r="F24" s="23">
        <f t="shared" ref="F24:F29" si="3">IF(E24*D24&gt;0,E24-D24," ")</f>
        <v>1.9000000000000004</v>
      </c>
      <c r="G24" s="24">
        <f t="shared" ref="G24:G29" si="4">IF(E24*C24&gt;0,E24-C24," ")</f>
        <v>4.2</v>
      </c>
      <c r="I24">
        <f t="shared" si="2"/>
        <v>90</v>
      </c>
      <c r="J24" s="13">
        <f>IF( C16&gt;0,C16,NA())</f>
        <v>1.5</v>
      </c>
      <c r="K24" s="13">
        <f>IF( D16&gt;0,D16," ")</f>
        <v>4</v>
      </c>
      <c r="L24" s="13">
        <f t="shared" ref="J24:N28" si="5">IF( E16&gt;0,E16,"")</f>
        <v>5.4</v>
      </c>
      <c r="M24" s="13">
        <f t="shared" si="5"/>
        <v>1.4000000000000004</v>
      </c>
      <c r="N24" s="13">
        <f t="shared" si="5"/>
        <v>3.9000000000000004</v>
      </c>
    </row>
    <row r="25" spans="2:14">
      <c r="B25" s="22">
        <v>80</v>
      </c>
      <c r="C25" s="23">
        <v>2</v>
      </c>
      <c r="D25" s="23">
        <v>4</v>
      </c>
      <c r="E25" s="23">
        <v>6</v>
      </c>
      <c r="F25" s="23">
        <f t="shared" si="3"/>
        <v>2</v>
      </c>
      <c r="G25" s="24">
        <f t="shared" si="4"/>
        <v>4</v>
      </c>
      <c r="I25">
        <f t="shared" si="2"/>
        <v>80</v>
      </c>
      <c r="J25" s="13">
        <f t="shared" si="5"/>
        <v>1.7</v>
      </c>
      <c r="K25" s="13">
        <f t="shared" si="5"/>
        <v>3.8</v>
      </c>
      <c r="L25" s="13">
        <f t="shared" si="5"/>
        <v>5.8</v>
      </c>
      <c r="M25" s="13">
        <f t="shared" si="5"/>
        <v>2</v>
      </c>
      <c r="N25" s="13">
        <f t="shared" si="5"/>
        <v>4.0999999999999996</v>
      </c>
    </row>
    <row r="26" spans="2:14">
      <c r="B26" s="22">
        <v>70</v>
      </c>
      <c r="C26" s="23">
        <v>2.2000000000000002</v>
      </c>
      <c r="D26" s="23">
        <v>4.2</v>
      </c>
      <c r="E26" s="23">
        <v>6.3</v>
      </c>
      <c r="F26" s="23">
        <f t="shared" si="3"/>
        <v>2.0999999999999996</v>
      </c>
      <c r="G26" s="24">
        <f t="shared" si="4"/>
        <v>4.0999999999999996</v>
      </c>
      <c r="I26">
        <f t="shared" si="2"/>
        <v>70</v>
      </c>
      <c r="J26" s="13">
        <f t="shared" si="5"/>
        <v>2</v>
      </c>
      <c r="K26" s="13">
        <f t="shared" si="5"/>
        <v>4</v>
      </c>
      <c r="L26" s="13">
        <f t="shared" si="5"/>
        <v>6</v>
      </c>
      <c r="M26" s="13">
        <f t="shared" si="5"/>
        <v>2</v>
      </c>
      <c r="N26" s="13">
        <f t="shared" si="5"/>
        <v>4</v>
      </c>
    </row>
    <row r="27" spans="2:14">
      <c r="B27" s="22">
        <v>60</v>
      </c>
      <c r="C27" s="23">
        <v>2.2999999999999998</v>
      </c>
      <c r="D27" s="23">
        <v>4.3</v>
      </c>
      <c r="E27" s="23">
        <v>6.4</v>
      </c>
      <c r="F27" s="23">
        <f t="shared" si="3"/>
        <v>2.1000000000000005</v>
      </c>
      <c r="G27" s="24">
        <f t="shared" si="4"/>
        <v>4.1000000000000005</v>
      </c>
      <c r="I27">
        <f t="shared" si="2"/>
        <v>60</v>
      </c>
      <c r="J27" s="13">
        <f t="shared" si="5"/>
        <v>2.1</v>
      </c>
      <c r="K27" s="13">
        <f t="shared" si="5"/>
        <v>4.0999999999999996</v>
      </c>
      <c r="L27" s="13">
        <f t="shared" si="5"/>
        <v>6.2</v>
      </c>
      <c r="M27" s="13">
        <f t="shared" si="5"/>
        <v>2.1000000000000005</v>
      </c>
      <c r="N27" s="13">
        <f t="shared" si="5"/>
        <v>4.0999999999999996</v>
      </c>
    </row>
    <row r="28" spans="2:14">
      <c r="B28" s="22">
        <v>50</v>
      </c>
      <c r="C28" s="23">
        <v>3</v>
      </c>
      <c r="D28" s="23">
        <v>5</v>
      </c>
      <c r="E28" s="23">
        <v>6.8</v>
      </c>
      <c r="F28" s="23">
        <f t="shared" si="3"/>
        <v>1.7999999999999998</v>
      </c>
      <c r="G28" s="24">
        <f t="shared" si="4"/>
        <v>3.8</v>
      </c>
      <c r="I28">
        <f t="shared" si="2"/>
        <v>50</v>
      </c>
      <c r="J28" s="13" t="str">
        <f t="shared" si="5"/>
        <v/>
      </c>
      <c r="K28" s="13" t="str">
        <f t="shared" ref="K28" si="6">IF( D20&gt;0,D20,"")</f>
        <v/>
      </c>
      <c r="L28" s="13">
        <f t="shared" ref="L28" si="7">IF( E20&gt;0,E20,"")</f>
        <v>6.8</v>
      </c>
      <c r="M28" s="13" t="str">
        <f t="shared" ref="M28" si="8">IF( F20&gt;0,F20,"")</f>
        <v xml:space="preserve"> </v>
      </c>
      <c r="N28" s="13" t="str">
        <f t="shared" ref="N28" si="9">IF( G20&gt;0,G20,"")</f>
        <v xml:space="preserve"> </v>
      </c>
    </row>
    <row r="29" spans="2:14">
      <c r="B29" s="25">
        <v>40</v>
      </c>
      <c r="C29" s="26">
        <v>4</v>
      </c>
      <c r="D29" s="26">
        <v>6</v>
      </c>
      <c r="E29" s="26">
        <v>7</v>
      </c>
      <c r="F29" s="26">
        <f t="shared" si="3"/>
        <v>1</v>
      </c>
      <c r="G29" s="27">
        <f t="shared" si="4"/>
        <v>3</v>
      </c>
      <c r="I29" t="str">
        <f t="shared" ref="I29:I35" si="10">B22</f>
        <v>oreille gauche</v>
      </c>
    </row>
    <row r="30" spans="2:14">
      <c r="B30" s="31" t="s">
        <v>22</v>
      </c>
      <c r="C30" s="31" t="s">
        <v>23</v>
      </c>
      <c r="D30" s="31" t="s">
        <v>24</v>
      </c>
      <c r="E30" s="31" t="s">
        <v>25</v>
      </c>
      <c r="F30" s="31" t="s">
        <v>19</v>
      </c>
      <c r="G30" s="31" t="s">
        <v>20</v>
      </c>
      <c r="I30" t="str">
        <f t="shared" si="10"/>
        <v>decibels</v>
      </c>
      <c r="J30" s="14">
        <f>C23</f>
        <v>1</v>
      </c>
      <c r="K30" s="14" t="str">
        <f>D23</f>
        <v>ONDE 3</v>
      </c>
      <c r="L30" s="14">
        <f>E23</f>
        <v>5</v>
      </c>
      <c r="M30" s="13" t="str">
        <f>F23</f>
        <v>INT 1-3</v>
      </c>
      <c r="N30" s="13" t="str">
        <f>G23</f>
        <v>INT 1-5</v>
      </c>
    </row>
    <row r="31" spans="2:14">
      <c r="B31" s="31">
        <v>90</v>
      </c>
      <c r="C31" s="31">
        <v>1.5</v>
      </c>
      <c r="D31" s="31">
        <v>3</v>
      </c>
      <c r="E31" s="32">
        <v>5.6</v>
      </c>
      <c r="F31" s="33">
        <f>IF(E31*D31&gt;0,E31-D31," ")</f>
        <v>2.5999999999999996</v>
      </c>
      <c r="G31" s="33">
        <f>IF(E31*C31&gt;0,E31-C31," ")</f>
        <v>4.0999999999999996</v>
      </c>
      <c r="I31">
        <f t="shared" si="10"/>
        <v>90</v>
      </c>
      <c r="J31" s="13">
        <f t="shared" ref="J31:N35" si="11">IF( C31&gt;0,C31,"")</f>
        <v>1.5</v>
      </c>
      <c r="K31" s="13">
        <f t="shared" si="11"/>
        <v>3</v>
      </c>
      <c r="L31" s="13">
        <f t="shared" si="11"/>
        <v>5.6</v>
      </c>
      <c r="M31" s="13">
        <f t="shared" si="11"/>
        <v>2.5999999999999996</v>
      </c>
      <c r="N31" s="13">
        <f t="shared" si="11"/>
        <v>4.0999999999999996</v>
      </c>
    </row>
    <row r="32" spans="2:14">
      <c r="B32" s="31">
        <v>80</v>
      </c>
      <c r="C32" s="31">
        <v>1.75</v>
      </c>
      <c r="D32" s="31">
        <v>3.95</v>
      </c>
      <c r="E32" s="31">
        <v>5.65</v>
      </c>
      <c r="F32" s="31">
        <v>2.2000000000000002</v>
      </c>
      <c r="G32" s="31">
        <v>3.9</v>
      </c>
      <c r="I32">
        <f t="shared" si="10"/>
        <v>80</v>
      </c>
      <c r="J32" s="13">
        <f t="shared" si="11"/>
        <v>1.75</v>
      </c>
      <c r="K32" s="13">
        <f t="shared" si="11"/>
        <v>3.95</v>
      </c>
      <c r="L32" s="13">
        <f t="shared" si="11"/>
        <v>5.65</v>
      </c>
      <c r="M32" s="13">
        <f t="shared" si="11"/>
        <v>2.2000000000000002</v>
      </c>
      <c r="N32" s="13">
        <f t="shared" si="11"/>
        <v>3.9</v>
      </c>
    </row>
    <row r="33" spans="1:14">
      <c r="B33" s="31">
        <v>70</v>
      </c>
      <c r="C33" s="31">
        <v>1.85</v>
      </c>
      <c r="D33" s="31">
        <v>4.05</v>
      </c>
      <c r="E33" s="31">
        <v>5.85</v>
      </c>
      <c r="F33" s="31">
        <v>2.2000000000000002</v>
      </c>
      <c r="G33" s="31">
        <v>4</v>
      </c>
      <c r="I33">
        <f t="shared" si="10"/>
        <v>70</v>
      </c>
      <c r="J33" s="13">
        <f t="shared" si="11"/>
        <v>1.85</v>
      </c>
      <c r="K33" s="13">
        <f t="shared" si="11"/>
        <v>4.05</v>
      </c>
      <c r="L33" s="13">
        <f t="shared" si="11"/>
        <v>5.85</v>
      </c>
      <c r="M33" s="13">
        <f t="shared" si="11"/>
        <v>2.2000000000000002</v>
      </c>
      <c r="N33" s="13">
        <f t="shared" si="11"/>
        <v>4</v>
      </c>
    </row>
    <row r="34" spans="1:14">
      <c r="B34" s="31">
        <v>60</v>
      </c>
      <c r="C34" s="31">
        <v>2.0499999999999998</v>
      </c>
      <c r="D34" s="31">
        <v>4.25</v>
      </c>
      <c r="E34" s="31">
        <v>6.1</v>
      </c>
      <c r="F34" s="31">
        <v>2.2000000000000002</v>
      </c>
      <c r="G34" s="31">
        <v>4.05</v>
      </c>
      <c r="I34">
        <f t="shared" si="10"/>
        <v>60</v>
      </c>
      <c r="J34" s="13">
        <f t="shared" si="11"/>
        <v>2.0499999999999998</v>
      </c>
      <c r="K34" s="13">
        <f t="shared" si="11"/>
        <v>4.25</v>
      </c>
      <c r="L34" s="13">
        <f t="shared" si="11"/>
        <v>6.1</v>
      </c>
      <c r="M34" s="13">
        <f t="shared" si="11"/>
        <v>2.2000000000000002</v>
      </c>
      <c r="N34" s="13">
        <f t="shared" si="11"/>
        <v>4.05</v>
      </c>
    </row>
    <row r="35" spans="1:14">
      <c r="B35" s="31">
        <v>50</v>
      </c>
      <c r="C35" s="31"/>
      <c r="D35" s="31"/>
      <c r="E35" s="31">
        <v>6.1</v>
      </c>
      <c r="F35" s="31">
        <v>1.92</v>
      </c>
      <c r="G35" s="31">
        <v>3.45</v>
      </c>
      <c r="I35">
        <f t="shared" si="10"/>
        <v>50</v>
      </c>
      <c r="J35" s="13" t="str">
        <f t="shared" si="11"/>
        <v/>
      </c>
      <c r="K35" s="13" t="str">
        <f t="shared" ref="K35" si="12">IF( D35&gt;0,D35,"")</f>
        <v/>
      </c>
      <c r="L35" s="13">
        <f t="shared" ref="L35" si="13">IF( E35&gt;0,E35,"")</f>
        <v>6.1</v>
      </c>
      <c r="M35" s="13">
        <f t="shared" ref="M35" si="14">IF( F35&gt;0,F35,"")</f>
        <v>1.92</v>
      </c>
      <c r="N35" s="13">
        <f t="shared" ref="N35" si="15">IF( G35&gt;0,G35,"")</f>
        <v>3.45</v>
      </c>
    </row>
    <row r="36" spans="1:14" ht="13.5" thickBot="1">
      <c r="B36" s="31">
        <v>40</v>
      </c>
      <c r="C36" s="31"/>
      <c r="D36" s="31"/>
      <c r="E36" s="31">
        <v>6.7</v>
      </c>
      <c r="F36" s="31">
        <v>2.1</v>
      </c>
      <c r="G36" s="31">
        <v>3.9</v>
      </c>
    </row>
    <row r="37" spans="1:14" ht="13.5" thickBot="1">
      <c r="B37" s="31"/>
      <c r="C37" s="31"/>
      <c r="D37" s="31"/>
      <c r="E37" s="31"/>
      <c r="F37" s="31"/>
      <c r="G37" s="31"/>
      <c r="H37" s="51" t="s">
        <v>53</v>
      </c>
    </row>
    <row r="38" spans="1:14" ht="13.5" thickBot="1">
      <c r="A38" s="15"/>
      <c r="B38" s="44" t="s">
        <v>26</v>
      </c>
      <c r="C38" s="44" t="s">
        <v>27</v>
      </c>
      <c r="D38" s="44" t="s">
        <v>28</v>
      </c>
      <c r="E38" s="44" t="s">
        <v>29</v>
      </c>
      <c r="F38" s="44" t="s">
        <v>30</v>
      </c>
      <c r="G38" s="44" t="s">
        <v>31</v>
      </c>
      <c r="H38" s="46"/>
    </row>
    <row r="39" spans="1:14">
      <c r="A39" s="16" t="s">
        <v>32</v>
      </c>
      <c r="B39" s="50">
        <f>IF(E16&gt;0,E16,"")</f>
        <v>5.4</v>
      </c>
      <c r="C39" s="50">
        <f>IF(E17&gt;0,E17,"")</f>
        <v>5.8</v>
      </c>
      <c r="D39" s="50">
        <f>IF(E18&gt;0,E18,"")</f>
        <v>6</v>
      </c>
      <c r="E39" s="50">
        <f>IF(E19&gt;0,E19,"")</f>
        <v>6.2</v>
      </c>
      <c r="F39" s="50">
        <f>IF(E20&gt;0,E20,"")</f>
        <v>6.8</v>
      </c>
      <c r="G39" s="50">
        <f>IF(E21&gt;0,E21,"")</f>
        <v>7</v>
      </c>
      <c r="H39" s="48" t="s">
        <v>47</v>
      </c>
    </row>
    <row r="40" spans="1:14">
      <c r="A40" s="16" t="s">
        <v>33</v>
      </c>
      <c r="B40" s="50">
        <f>IF(E24&gt;0,E24,"")</f>
        <v>5.4</v>
      </c>
      <c r="C40" s="50">
        <f>IF(E25&gt;0,E25,"")</f>
        <v>6</v>
      </c>
      <c r="D40" s="50">
        <f>IF(E26&gt;0,E26,"")</f>
        <v>6.3</v>
      </c>
      <c r="E40" s="50">
        <f>IF(E27&gt;0,E27,"")</f>
        <v>6.4</v>
      </c>
      <c r="F40" s="50">
        <f>IF(E28&gt;0,E28,"")</f>
        <v>6.8</v>
      </c>
      <c r="G40" s="50">
        <f>IF(E29&gt;0,E29,"")</f>
        <v>7</v>
      </c>
      <c r="H40" s="48" t="s">
        <v>48</v>
      </c>
    </row>
    <row r="41" spans="1:14">
      <c r="A41" s="28" t="s">
        <v>34</v>
      </c>
      <c r="B41" s="50">
        <v>5.6</v>
      </c>
      <c r="C41" s="50">
        <v>5.65</v>
      </c>
      <c r="D41" s="50">
        <v>5.85</v>
      </c>
      <c r="E41" s="50">
        <v>6.1</v>
      </c>
      <c r="F41" s="50">
        <v>6.1</v>
      </c>
      <c r="G41" s="50">
        <v>6.7</v>
      </c>
      <c r="H41" s="48" t="s">
        <v>49</v>
      </c>
    </row>
    <row r="42" spans="1:14">
      <c r="A42" s="16" t="s">
        <v>35</v>
      </c>
      <c r="B42" s="50">
        <f>IF(C16&gt;0,C16,"")</f>
        <v>1.5</v>
      </c>
      <c r="C42" s="50">
        <f>IF(C17&gt;0,C17,"")</f>
        <v>1.7</v>
      </c>
      <c r="D42" s="50">
        <f>IF(C18&gt;0,C18,"")</f>
        <v>2</v>
      </c>
      <c r="E42" s="50">
        <f>IF(C19&gt;0,C19,"")</f>
        <v>2.1</v>
      </c>
      <c r="F42" s="47">
        <v>0</v>
      </c>
      <c r="G42" s="47">
        <v>0</v>
      </c>
      <c r="H42" s="49" t="s">
        <v>50</v>
      </c>
    </row>
    <row r="43" spans="1:14">
      <c r="A43" s="16" t="s">
        <v>36</v>
      </c>
      <c r="B43" s="50">
        <f>IF(C24&gt;0,C24,"")</f>
        <v>1.2</v>
      </c>
      <c r="C43" s="50">
        <f>IF(C25&gt;0,C25,"")</f>
        <v>2</v>
      </c>
      <c r="D43" s="50">
        <f>IF(C26&gt;0,C26,"")</f>
        <v>2.2000000000000002</v>
      </c>
      <c r="E43" s="50">
        <f>IF(C27&gt;0,C27,"")</f>
        <v>2.2999999999999998</v>
      </c>
      <c r="F43" s="47">
        <v>0</v>
      </c>
      <c r="G43" s="47">
        <v>0</v>
      </c>
      <c r="H43" s="49" t="s">
        <v>51</v>
      </c>
    </row>
    <row r="44" spans="1:14">
      <c r="A44" s="30" t="s">
        <v>37</v>
      </c>
      <c r="B44" s="50">
        <v>1.75</v>
      </c>
      <c r="C44" s="50">
        <v>1.85</v>
      </c>
      <c r="D44" s="50">
        <v>2.0499999999999998</v>
      </c>
      <c r="E44" s="50">
        <v>2.65</v>
      </c>
      <c r="F44" s="50">
        <v>2.8</v>
      </c>
      <c r="G44" s="17">
        <v>0</v>
      </c>
      <c r="H44" s="49" t="s">
        <v>52</v>
      </c>
    </row>
    <row r="45" spans="1:14" ht="13.5" thickBot="1">
      <c r="A45" s="18"/>
      <c r="B45" s="19"/>
      <c r="C45" s="19"/>
      <c r="D45" s="19"/>
      <c r="E45" s="19"/>
      <c r="F45" s="19"/>
      <c r="G45" s="19"/>
      <c r="H45" s="45"/>
    </row>
    <row r="47" spans="1:14">
      <c r="B47" t="s">
        <v>2</v>
      </c>
    </row>
    <row r="50" spans="2:14">
      <c r="B50" t="s">
        <v>39</v>
      </c>
    </row>
    <row r="51" spans="2:14">
      <c r="B51" t="s">
        <v>40</v>
      </c>
    </row>
    <row r="52" spans="2:14">
      <c r="B52" t="s">
        <v>41</v>
      </c>
    </row>
    <row r="53" spans="2:14">
      <c r="B53" t="s">
        <v>42</v>
      </c>
    </row>
    <row r="54" spans="2:14">
      <c r="B54" t="s">
        <v>43</v>
      </c>
      <c r="I54" s="11"/>
      <c r="J54" s="11"/>
      <c r="K54" s="11"/>
      <c r="L54" s="11"/>
      <c r="M54" s="11"/>
      <c r="N54" s="11"/>
    </row>
    <row r="55" spans="2:14">
      <c r="B55" t="s">
        <v>44</v>
      </c>
      <c r="I55" s="11"/>
      <c r="J55" s="11"/>
      <c r="K55" s="11"/>
      <c r="L55" s="11"/>
      <c r="M55" s="11"/>
      <c r="N55" s="11"/>
    </row>
    <row r="56" spans="2:14">
      <c r="I56" s="11"/>
      <c r="J56" s="11"/>
      <c r="K56" s="11"/>
      <c r="L56" s="11"/>
      <c r="M56" s="11"/>
      <c r="N56" s="11"/>
    </row>
    <row r="57" spans="2:14">
      <c r="B57" t="s">
        <v>45</v>
      </c>
      <c r="I57" s="11"/>
      <c r="J57" s="11"/>
      <c r="K57" s="11"/>
      <c r="L57" s="11"/>
      <c r="M57" s="11"/>
      <c r="N57" s="11"/>
    </row>
    <row r="58" spans="2:14">
      <c r="B58" t="s">
        <v>46</v>
      </c>
    </row>
    <row r="59" spans="2:14">
      <c r="B59" t="s">
        <v>0</v>
      </c>
    </row>
    <row r="60" spans="2:14">
      <c r="B60" t="s">
        <v>1</v>
      </c>
    </row>
    <row r="63" spans="2:14">
      <c r="B63" t="s">
        <v>3</v>
      </c>
    </row>
    <row r="64" spans="2:14">
      <c r="B64" t="s">
        <v>4</v>
      </c>
    </row>
    <row r="65" spans="2:2">
      <c r="B65" t="s">
        <v>5</v>
      </c>
    </row>
    <row r="67" spans="2:2">
      <c r="B67" t="s">
        <v>6</v>
      </c>
    </row>
  </sheetData>
  <phoneticPr fontId="1" type="noConversion"/>
  <pageMargins left="0.75000000000000011" right="0.75000000000000011" top="1" bottom="1" header="0.5" footer="0.5"/>
  <pageSetup orientation="portrait" horizontalDpi="4294967292" verticalDpi="4294967292" r:id="rId1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PEA</vt:lpstr>
      <vt:lpstr>_°_1</vt:lpstr>
      <vt:lpstr>_°1</vt:lpstr>
      <vt:lpstr>_°5</vt:lpstr>
      <vt:lpstr>_1_D</vt:lpstr>
      <vt:lpstr>_1_G</vt:lpstr>
      <vt:lpstr>_1D</vt:lpstr>
      <vt:lpstr>_1G</vt:lpstr>
      <vt:lpstr>_5D</vt:lpstr>
      <vt:lpstr>_5G</vt:lpstr>
      <vt:lpstr>_db</vt:lpstr>
      <vt:lpstr>PEA!Zone_d_impression</vt:lpstr>
    </vt:vector>
  </TitlesOfParts>
  <Company>ici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home</cp:lastModifiedBy>
  <cp:lastPrinted>2009-12-13T17:01:02Z</cp:lastPrinted>
  <dcterms:created xsi:type="dcterms:W3CDTF">2009-12-12T16:04:26Z</dcterms:created>
  <dcterms:modified xsi:type="dcterms:W3CDTF">2009-12-14T08:53:05Z</dcterms:modified>
</cp:coreProperties>
</file>