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iskstation\documents\1. ELEMENTS STATISTIQUES OFII FAMI DDCS\ETAT DES ARRIVEES JOURNALIERES\"/>
    </mc:Choice>
  </mc:AlternateContent>
  <xr:revisionPtr revIDLastSave="0" documentId="8_{99B82A2F-7595-46E1-9A0D-05BD4B6B01A7}" xr6:coauthVersionLast="45" xr6:coauthVersionMax="45" xr10:uidLastSave="{00000000-0000-0000-0000-000000000000}"/>
  <bookViews>
    <workbookView xWindow="-120" yWindow="-120" windowWidth="29040" windowHeight="15840" activeTab="6" xr2:uid="{00000000-000D-0000-FFFF-FFFF00000000}"/>
  </bookViews>
  <sheets>
    <sheet name="Janvier 2021" sheetId="127" r:id="rId1"/>
    <sheet name="Février 2021" sheetId="128" r:id="rId2"/>
    <sheet name="Mars 2021" sheetId="129" r:id="rId3"/>
    <sheet name="Avril 2021" sheetId="130" r:id="rId4"/>
    <sheet name="Mai 2021" sheetId="131" r:id="rId5"/>
    <sheet name="Juin 2021" sheetId="133" r:id="rId6"/>
    <sheet name="Total" sheetId="70" r:id="rId7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8" i="131" l="1"/>
  <c r="I9" i="131"/>
  <c r="I10" i="131"/>
  <c r="I11" i="131"/>
  <c r="I12" i="131"/>
  <c r="I13" i="131"/>
  <c r="I14" i="131"/>
  <c r="I15" i="131"/>
  <c r="I16" i="131"/>
  <c r="I17" i="131"/>
  <c r="I18" i="131"/>
  <c r="I19" i="131"/>
  <c r="I20" i="131"/>
  <c r="I21" i="131"/>
  <c r="I22" i="131"/>
  <c r="I23" i="131"/>
  <c r="I24" i="131"/>
  <c r="I25" i="131"/>
  <c r="I26" i="131"/>
  <c r="I27" i="131"/>
  <c r="I28" i="131"/>
  <c r="I29" i="131"/>
  <c r="I30" i="131"/>
  <c r="I31" i="131"/>
  <c r="I32" i="131"/>
  <c r="I33" i="131"/>
  <c r="I34" i="131"/>
  <c r="I35" i="131"/>
  <c r="I36" i="131"/>
  <c r="I37" i="131"/>
  <c r="I38" i="131"/>
  <c r="I39" i="131"/>
  <c r="I40" i="131"/>
  <c r="I41" i="131"/>
  <c r="I42" i="131"/>
  <c r="I43" i="131"/>
  <c r="I44" i="131"/>
  <c r="I45" i="131"/>
  <c r="I46" i="131"/>
  <c r="I47" i="131"/>
  <c r="I48" i="131"/>
  <c r="I49" i="131"/>
  <c r="I50" i="131"/>
  <c r="I51" i="131"/>
  <c r="I52" i="131"/>
  <c r="I53" i="131"/>
  <c r="I54" i="131"/>
  <c r="I55" i="131"/>
  <c r="I56" i="131"/>
  <c r="I57" i="131"/>
  <c r="I58" i="131"/>
  <c r="I59" i="131"/>
  <c r="I60" i="131"/>
  <c r="I61" i="131"/>
  <c r="I62" i="131"/>
  <c r="I63" i="131"/>
  <c r="I64" i="131"/>
  <c r="I65" i="131"/>
  <c r="I66" i="131"/>
  <c r="I67" i="131"/>
  <c r="I68" i="131"/>
  <c r="I69" i="131"/>
  <c r="I70" i="131"/>
  <c r="I71" i="131"/>
  <c r="I72" i="131"/>
  <c r="I73" i="131"/>
  <c r="I74" i="131"/>
  <c r="I75" i="131"/>
  <c r="I76" i="131"/>
  <c r="I77" i="131"/>
  <c r="I78" i="131"/>
  <c r="I79" i="131"/>
  <c r="I80" i="131"/>
  <c r="I81" i="131"/>
  <c r="I82" i="131"/>
  <c r="I83" i="131"/>
  <c r="I84" i="131"/>
  <c r="I85" i="131"/>
  <c r="I86" i="131"/>
  <c r="I87" i="131"/>
  <c r="I88" i="131"/>
  <c r="I89" i="131"/>
  <c r="I90" i="131"/>
  <c r="I91" i="131"/>
  <c r="I92" i="131"/>
  <c r="I93" i="131"/>
  <c r="I94" i="131"/>
  <c r="I95" i="131"/>
  <c r="I96" i="131"/>
  <c r="I97" i="131"/>
  <c r="I98" i="131"/>
  <c r="I99" i="131"/>
  <c r="I100" i="131"/>
  <c r="I101" i="131"/>
  <c r="I102" i="131"/>
  <c r="I103" i="131"/>
  <c r="I104" i="131"/>
  <c r="I105" i="131"/>
  <c r="I106" i="131"/>
  <c r="I107" i="131"/>
  <c r="I108" i="131"/>
  <c r="I109" i="131"/>
  <c r="I110" i="131"/>
  <c r="I111" i="131"/>
  <c r="I112" i="131"/>
  <c r="I113" i="131"/>
  <c r="I114" i="131"/>
  <c r="I115" i="131"/>
  <c r="I116" i="131"/>
  <c r="I117" i="131"/>
  <c r="I118" i="131"/>
  <c r="I119" i="131"/>
  <c r="I120" i="131"/>
  <c r="I121" i="131"/>
  <c r="I122" i="131"/>
  <c r="I123" i="131"/>
  <c r="I124" i="131"/>
  <c r="I125" i="131"/>
  <c r="I126" i="131"/>
  <c r="I127" i="131"/>
  <c r="I128" i="131"/>
  <c r="I129" i="131"/>
  <c r="I130" i="131"/>
  <c r="I131" i="131"/>
  <c r="I133" i="131"/>
  <c r="I134" i="131"/>
  <c r="I135" i="131"/>
  <c r="I136" i="131"/>
  <c r="I137" i="131"/>
  <c r="I138" i="131"/>
  <c r="I139" i="131"/>
  <c r="I140" i="131"/>
  <c r="I141" i="131"/>
  <c r="I142" i="131"/>
  <c r="I143" i="131"/>
  <c r="I144" i="131"/>
  <c r="I145" i="131"/>
  <c r="I146" i="131"/>
  <c r="I147" i="131"/>
  <c r="I148" i="131"/>
  <c r="I149" i="131"/>
  <c r="I150" i="131"/>
  <c r="I151" i="131"/>
  <c r="I152" i="131"/>
  <c r="I153" i="131"/>
  <c r="I154" i="131"/>
  <c r="I155" i="131"/>
  <c r="I156" i="131"/>
  <c r="I157" i="131"/>
  <c r="I158" i="131"/>
  <c r="I159" i="131"/>
  <c r="I160" i="131"/>
  <c r="C161" i="131"/>
  <c r="E161" i="131"/>
  <c r="F161" i="131"/>
  <c r="G161" i="131"/>
  <c r="H161" i="131"/>
  <c r="I161" i="131" l="1"/>
  <c r="I101" i="133" l="1"/>
  <c r="I70" i="133"/>
  <c r="I94" i="133"/>
  <c r="I91" i="133"/>
  <c r="I89" i="133"/>
  <c r="I93" i="133"/>
  <c r="I96" i="133"/>
  <c r="I98" i="133"/>
  <c r="I102" i="133"/>
  <c r="I88" i="133"/>
  <c r="I99" i="133"/>
  <c r="I90" i="133"/>
  <c r="I92" i="133"/>
  <c r="I95" i="133"/>
  <c r="I97" i="133"/>
  <c r="I100" i="133"/>
  <c r="I76" i="133" l="1"/>
  <c r="I77" i="133"/>
  <c r="I78" i="133"/>
  <c r="I79" i="133"/>
  <c r="I80" i="133"/>
  <c r="I81" i="133"/>
  <c r="I82" i="133"/>
  <c r="I83" i="133"/>
  <c r="I84" i="133"/>
  <c r="I85" i="133"/>
  <c r="I86" i="133"/>
  <c r="I59" i="133"/>
  <c r="I60" i="133"/>
  <c r="I61" i="133"/>
  <c r="I62" i="133"/>
  <c r="I63" i="133"/>
  <c r="I64" i="133"/>
  <c r="I65" i="133"/>
  <c r="I66" i="133"/>
  <c r="I58" i="133"/>
  <c r="I57" i="133"/>
  <c r="I50" i="133"/>
  <c r="I49" i="133"/>
  <c r="I42" i="133"/>
  <c r="I48" i="133"/>
  <c r="I47" i="133"/>
  <c r="I46" i="133"/>
  <c r="I44" i="133"/>
  <c r="I87" i="133"/>
  <c r="I74" i="133" l="1"/>
  <c r="I75" i="133"/>
  <c r="I71" i="133"/>
  <c r="I72" i="133"/>
  <c r="I69" i="133"/>
  <c r="I73" i="133"/>
  <c r="I67" i="133" l="1"/>
  <c r="I68" i="133"/>
  <c r="I55" i="133" l="1"/>
  <c r="I56" i="133"/>
  <c r="I45" i="133"/>
  <c r="I52" i="133"/>
  <c r="I53" i="133"/>
  <c r="I51" i="133" l="1"/>
  <c r="I54" i="133"/>
  <c r="D10" i="70" l="1"/>
  <c r="C10" i="70"/>
  <c r="H104" i="133"/>
  <c r="H10" i="70" s="1"/>
  <c r="G104" i="133"/>
  <c r="G10" i="70" s="1"/>
  <c r="F104" i="133"/>
  <c r="F10" i="70" s="1"/>
  <c r="E104" i="133"/>
  <c r="E10" i="70" s="1"/>
  <c r="C104" i="133"/>
  <c r="B10" i="70" s="1"/>
  <c r="I103" i="133"/>
  <c r="I104" i="133" l="1"/>
  <c r="D9" i="70"/>
  <c r="C9" i="70"/>
  <c r="H9" i="70" l="1"/>
  <c r="G9" i="70"/>
  <c r="F9" i="70"/>
  <c r="E9" i="70"/>
  <c r="B9" i="70"/>
  <c r="I110" i="130" l="1"/>
  <c r="I109" i="130"/>
  <c r="I108" i="130"/>
  <c r="I107" i="130"/>
  <c r="I106" i="130"/>
  <c r="I119" i="130"/>
  <c r="I120" i="130"/>
  <c r="I118" i="130"/>
  <c r="I116" i="130"/>
  <c r="I113" i="130"/>
  <c r="I114" i="130"/>
  <c r="I115" i="130"/>
  <c r="I111" i="130"/>
  <c r="I112" i="130"/>
  <c r="I117" i="130"/>
  <c r="I105" i="130"/>
  <c r="I60" i="130" l="1"/>
  <c r="I77" i="130"/>
  <c r="I82" i="130"/>
  <c r="I93" i="130"/>
  <c r="I94" i="130"/>
  <c r="I95" i="130"/>
  <c r="I103" i="130"/>
  <c r="I104" i="130"/>
  <c r="I102" i="130"/>
  <c r="I97" i="130"/>
  <c r="I98" i="130"/>
  <c r="I96" i="130"/>
  <c r="I99" i="130"/>
  <c r="I101" i="130"/>
  <c r="I100" i="130"/>
  <c r="I56" i="130" l="1"/>
  <c r="I57" i="130"/>
  <c r="I58" i="130"/>
  <c r="I59" i="130"/>
  <c r="I61" i="130"/>
  <c r="I62" i="130"/>
  <c r="I63" i="130"/>
  <c r="I64" i="130"/>
  <c r="I65" i="130"/>
  <c r="I66" i="130"/>
  <c r="I67" i="130"/>
  <c r="I68" i="130"/>
  <c r="I69" i="130"/>
  <c r="I70" i="130"/>
  <c r="I71" i="130"/>
  <c r="I72" i="130"/>
  <c r="I73" i="130"/>
  <c r="I74" i="130"/>
  <c r="I75" i="130"/>
  <c r="I76" i="130"/>
  <c r="I78" i="130"/>
  <c r="I79" i="130"/>
  <c r="I80" i="130"/>
  <c r="I81" i="130"/>
  <c r="I83" i="130"/>
  <c r="I84" i="130"/>
  <c r="I85" i="130"/>
  <c r="I86" i="130"/>
  <c r="I87" i="130"/>
  <c r="I88" i="130"/>
  <c r="I89" i="130"/>
  <c r="I90" i="130"/>
  <c r="I91" i="130"/>
  <c r="I92" i="130"/>
  <c r="D8" i="70" l="1"/>
  <c r="C8" i="70"/>
  <c r="C122" i="130"/>
  <c r="I13" i="130"/>
  <c r="I48" i="130"/>
  <c r="I49" i="130"/>
  <c r="I50" i="130"/>
  <c r="I52" i="130"/>
  <c r="I54" i="130"/>
  <c r="I53" i="130"/>
  <c r="I55" i="130"/>
  <c r="I47" i="130" l="1"/>
  <c r="I46" i="130"/>
  <c r="I51" i="130"/>
  <c r="E122" i="130" l="1"/>
  <c r="F122" i="130"/>
  <c r="H122" i="130"/>
  <c r="G122" i="130"/>
  <c r="I8" i="130"/>
  <c r="I9" i="130"/>
  <c r="I35" i="130"/>
  <c r="I36" i="130"/>
  <c r="I45" i="130"/>
  <c r="I37" i="130"/>
  <c r="I38" i="130"/>
  <c r="I39" i="130"/>
  <c r="I40" i="130"/>
  <c r="I41" i="130"/>
  <c r="I42" i="130"/>
  <c r="I43" i="130"/>
  <c r="I44" i="130"/>
  <c r="J135" i="129" l="1"/>
  <c r="B8" i="70" l="1"/>
  <c r="G8" i="70"/>
  <c r="H8" i="70"/>
  <c r="F8" i="70"/>
  <c r="E8" i="70"/>
  <c r="I10" i="130"/>
  <c r="I11" i="130"/>
  <c r="I12" i="130"/>
  <c r="I14" i="130"/>
  <c r="I21" i="130"/>
  <c r="I22" i="130"/>
  <c r="I23" i="130"/>
  <c r="I24" i="130"/>
  <c r="I25" i="130"/>
  <c r="I26" i="130"/>
  <c r="I15" i="130"/>
  <c r="I16" i="130"/>
  <c r="I17" i="130"/>
  <c r="I18" i="130"/>
  <c r="I19" i="130"/>
  <c r="I20" i="130"/>
  <c r="I27" i="130"/>
  <c r="I28" i="130"/>
  <c r="I30" i="130"/>
  <c r="I31" i="130"/>
  <c r="I32" i="130"/>
  <c r="I33" i="130"/>
  <c r="I34" i="130"/>
  <c r="I122" i="130" l="1"/>
  <c r="J153" i="129"/>
  <c r="J152" i="129"/>
  <c r="J151" i="129"/>
  <c r="J150" i="129"/>
  <c r="J149" i="129"/>
  <c r="J148" i="129"/>
  <c r="J147" i="129"/>
  <c r="J146" i="129"/>
  <c r="J144" i="129"/>
  <c r="J143" i="129"/>
  <c r="J141" i="129"/>
  <c r="J115" i="129"/>
  <c r="J112" i="129"/>
  <c r="J110" i="129"/>
  <c r="J108" i="129"/>
  <c r="J113" i="129"/>
  <c r="J80" i="129"/>
  <c r="J78" i="129"/>
  <c r="J71" i="129"/>
  <c r="J63" i="129"/>
  <c r="J83" i="129"/>
  <c r="J50" i="129"/>
  <c r="J49" i="129"/>
  <c r="J145" i="129"/>
  <c r="J138" i="129"/>
  <c r="J139" i="129"/>
  <c r="J140" i="129"/>
  <c r="J142" i="129"/>
  <c r="J123" i="129" l="1"/>
  <c r="J125" i="129"/>
  <c r="J126" i="129"/>
  <c r="J124" i="129"/>
  <c r="J128" i="129"/>
  <c r="J129" i="129"/>
  <c r="J130" i="129"/>
  <c r="J131" i="129"/>
  <c r="J127" i="129"/>
  <c r="J132" i="129"/>
  <c r="J133" i="129"/>
  <c r="J136" i="129"/>
  <c r="J137" i="129"/>
  <c r="J134" i="129"/>
  <c r="J117" i="129" l="1"/>
  <c r="J116" i="129"/>
  <c r="J118" i="129"/>
  <c r="J119" i="129"/>
  <c r="J120" i="129"/>
  <c r="J121" i="129"/>
  <c r="J122" i="129"/>
  <c r="J65" i="129" l="1"/>
  <c r="J73" i="129"/>
  <c r="J100" i="129"/>
  <c r="J101" i="129"/>
  <c r="J104" i="129"/>
  <c r="J102" i="129"/>
  <c r="J103" i="129"/>
  <c r="J105" i="129"/>
  <c r="J106" i="129"/>
  <c r="J107" i="129"/>
  <c r="J109" i="129"/>
  <c r="J99" i="129"/>
  <c r="J111" i="129"/>
  <c r="J114" i="129"/>
  <c r="J74" i="129" l="1"/>
  <c r="J75" i="129"/>
  <c r="J70" i="129"/>
  <c r="J69" i="129"/>
  <c r="J92" i="129"/>
  <c r="J94" i="129" l="1"/>
  <c r="J98" i="129"/>
  <c r="J89" i="129"/>
  <c r="J90" i="129"/>
  <c r="J91" i="129"/>
  <c r="J93" i="129"/>
  <c r="J95" i="129"/>
  <c r="J96" i="129"/>
  <c r="J97" i="129"/>
  <c r="J72" i="129" l="1"/>
  <c r="J79" i="129"/>
  <c r="J81" i="129"/>
  <c r="J82" i="129"/>
  <c r="J88" i="129"/>
  <c r="J84" i="129"/>
  <c r="J85" i="129"/>
  <c r="J77" i="129"/>
  <c r="J86" i="129"/>
  <c r="J87" i="129" l="1"/>
  <c r="G155" i="129" l="1"/>
  <c r="H155" i="129"/>
  <c r="I155" i="129"/>
  <c r="F155" i="129"/>
  <c r="D155" i="129"/>
  <c r="J54" i="129"/>
  <c r="J55" i="129"/>
  <c r="J56" i="129"/>
  <c r="J58" i="129"/>
  <c r="J59" i="129"/>
  <c r="J60" i="129"/>
  <c r="J61" i="129"/>
  <c r="J62" i="129"/>
  <c r="J64" i="129"/>
  <c r="J66" i="129"/>
  <c r="J67" i="129"/>
  <c r="J68" i="129"/>
  <c r="J46" i="129"/>
  <c r="J47" i="129"/>
  <c r="J48" i="129"/>
  <c r="J51" i="129"/>
  <c r="J52" i="129"/>
  <c r="J53" i="129"/>
  <c r="J57" i="129"/>
  <c r="J11" i="129"/>
  <c r="J12" i="129"/>
  <c r="J13" i="129"/>
  <c r="J14" i="129"/>
  <c r="J15" i="129"/>
  <c r="J16" i="129"/>
  <c r="J17" i="129"/>
  <c r="J18" i="129"/>
  <c r="J19" i="129"/>
  <c r="J20" i="129"/>
  <c r="J21" i="129"/>
  <c r="J22" i="129"/>
  <c r="J23" i="129"/>
  <c r="J24" i="129"/>
  <c r="J25" i="129"/>
  <c r="J26" i="129"/>
  <c r="J27" i="129"/>
  <c r="J28" i="129"/>
  <c r="J29" i="129"/>
  <c r="J30" i="129"/>
  <c r="J31" i="129"/>
  <c r="J32" i="129"/>
  <c r="J33" i="129"/>
  <c r="J34" i="129"/>
  <c r="J35" i="129"/>
  <c r="J36" i="129"/>
  <c r="J37" i="129"/>
  <c r="J38" i="129"/>
  <c r="J39" i="129"/>
  <c r="J40" i="129"/>
  <c r="J41" i="129"/>
  <c r="J42" i="129"/>
  <c r="J43" i="129"/>
  <c r="J44" i="129"/>
  <c r="J45" i="129"/>
  <c r="J10" i="129"/>
  <c r="J9" i="129"/>
  <c r="J8" i="129"/>
  <c r="D7" i="70" l="1"/>
  <c r="C7" i="70"/>
  <c r="H7" i="70"/>
  <c r="G7" i="70"/>
  <c r="F7" i="70"/>
  <c r="E7" i="70"/>
  <c r="B7" i="70"/>
  <c r="J155" i="129" l="1"/>
  <c r="K111" i="128"/>
  <c r="K79" i="128"/>
  <c r="K78" i="128"/>
  <c r="K77" i="128"/>
  <c r="K76" i="128"/>
  <c r="K66" i="128"/>
  <c r="K65" i="128"/>
  <c r="K62" i="128"/>
  <c r="K59" i="128"/>
  <c r="K58" i="128"/>
  <c r="K50" i="128"/>
  <c r="K45" i="128"/>
  <c r="K42" i="128"/>
  <c r="K34" i="128"/>
  <c r="K28" i="128"/>
  <c r="K27" i="128"/>
  <c r="K88" i="128" l="1"/>
  <c r="K98" i="128"/>
  <c r="K96" i="128"/>
  <c r="K97" i="128"/>
  <c r="K99" i="128"/>
  <c r="K100" i="128"/>
  <c r="K101" i="128"/>
  <c r="K102" i="128"/>
  <c r="K103" i="128"/>
  <c r="K107" i="128"/>
  <c r="K106" i="128"/>
  <c r="K105" i="128"/>
  <c r="K109" i="128"/>
  <c r="K110" i="128"/>
  <c r="K112" i="128"/>
  <c r="K104" i="128" l="1"/>
  <c r="K108" i="128"/>
  <c r="K113" i="128"/>
  <c r="K114" i="128"/>
  <c r="K89" i="128" l="1"/>
  <c r="K90" i="128"/>
  <c r="K91" i="128"/>
  <c r="K92" i="128"/>
  <c r="K93" i="128"/>
  <c r="K94" i="128"/>
  <c r="K95" i="128"/>
  <c r="K87" i="128" l="1"/>
  <c r="K80" i="128"/>
  <c r="K82" i="128"/>
  <c r="K81" i="128"/>
  <c r="K84" i="128"/>
  <c r="K85" i="128"/>
  <c r="K83" i="128"/>
  <c r="K86" i="128"/>
  <c r="K71" i="128" l="1"/>
  <c r="K64" i="128"/>
  <c r="K68" i="128"/>
  <c r="K67" i="128"/>
  <c r="K69" i="128"/>
  <c r="K70" i="128"/>
  <c r="K72" i="128"/>
  <c r="K73" i="128"/>
  <c r="K74" i="128"/>
  <c r="K75" i="128"/>
  <c r="K32" i="128" l="1"/>
  <c r="K39" i="128"/>
  <c r="K48" i="128"/>
  <c r="K49" i="128"/>
  <c r="K51" i="128"/>
  <c r="K52" i="128"/>
  <c r="K53" i="128"/>
  <c r="K54" i="128"/>
  <c r="K55" i="128"/>
  <c r="K56" i="128"/>
  <c r="K60" i="128"/>
  <c r="K61" i="128"/>
  <c r="K63" i="128"/>
  <c r="K33" i="128" l="1"/>
  <c r="K36" i="128"/>
  <c r="K37" i="128"/>
  <c r="K38" i="128"/>
  <c r="K41" i="128"/>
  <c r="K43" i="128"/>
  <c r="K35" i="128"/>
  <c r="K40" i="128"/>
  <c r="K47" i="128"/>
  <c r="D6" i="70" l="1"/>
  <c r="C6" i="70"/>
  <c r="K22" i="128"/>
  <c r="K23" i="128"/>
  <c r="K24" i="128"/>
  <c r="K25" i="128"/>
  <c r="K26" i="128"/>
  <c r="K29" i="128"/>
  <c r="K30" i="128"/>
  <c r="K31" i="128"/>
  <c r="K9" i="128" l="1"/>
  <c r="K10" i="128"/>
  <c r="K11" i="128"/>
  <c r="K12" i="128"/>
  <c r="K13" i="128"/>
  <c r="K14" i="128"/>
  <c r="K15" i="128"/>
  <c r="K16" i="128"/>
  <c r="K17" i="128"/>
  <c r="K18" i="128"/>
  <c r="K19" i="128"/>
  <c r="K20" i="128"/>
  <c r="K21" i="128"/>
  <c r="K115" i="128"/>
  <c r="K8" i="128" l="1"/>
  <c r="J116" i="128"/>
  <c r="H6" i="70" s="1"/>
  <c r="I116" i="128"/>
  <c r="G6" i="70" s="1"/>
  <c r="H116" i="128"/>
  <c r="F6" i="70" s="1"/>
  <c r="G116" i="128"/>
  <c r="E6" i="70" s="1"/>
  <c r="E116" i="128"/>
  <c r="K116" i="128" l="1"/>
  <c r="B6" i="70"/>
  <c r="K48" i="127"/>
  <c r="K49" i="127"/>
  <c r="K50" i="127"/>
  <c r="K51" i="127"/>
  <c r="K52" i="127"/>
  <c r="K53" i="127"/>
  <c r="K54" i="127"/>
  <c r="K55" i="127"/>
  <c r="K56" i="127"/>
  <c r="K57" i="127"/>
  <c r="K58" i="127"/>
  <c r="K59" i="127"/>
  <c r="K60" i="127"/>
  <c r="K61" i="127"/>
  <c r="K62" i="127"/>
  <c r="K63" i="127"/>
  <c r="K64" i="127"/>
  <c r="K65" i="127"/>
  <c r="K66" i="127"/>
  <c r="K67" i="127"/>
  <c r="K68" i="127"/>
  <c r="K69" i="127"/>
  <c r="K70" i="127"/>
  <c r="K71" i="127"/>
  <c r="K72" i="127"/>
  <c r="K73" i="127"/>
  <c r="K74" i="127"/>
  <c r="K75" i="127"/>
  <c r="K76" i="127"/>
  <c r="K77" i="127"/>
  <c r="K78" i="127"/>
  <c r="K79" i="127"/>
  <c r="K80" i="127"/>
  <c r="K81" i="127"/>
  <c r="K82" i="127"/>
  <c r="K83" i="127"/>
  <c r="K84" i="127"/>
  <c r="K85" i="127"/>
  <c r="K86" i="127"/>
  <c r="K87" i="127"/>
  <c r="K88" i="127"/>
  <c r="K89" i="127"/>
  <c r="K90" i="127"/>
  <c r="K91" i="127"/>
  <c r="K92" i="127"/>
  <c r="K93" i="127"/>
  <c r="K94" i="127"/>
  <c r="K95" i="127"/>
  <c r="K96" i="127"/>
  <c r="K97" i="127"/>
  <c r="K98" i="127"/>
  <c r="K99" i="127"/>
  <c r="K100" i="127"/>
  <c r="K101" i="127"/>
  <c r="K102" i="127"/>
  <c r="K103" i="127"/>
  <c r="K104" i="127"/>
  <c r="K105" i="127"/>
  <c r="K106" i="127"/>
  <c r="K107" i="127"/>
  <c r="K108" i="127"/>
  <c r="K109" i="127"/>
  <c r="K110" i="127"/>
  <c r="K111" i="127"/>
  <c r="K112" i="127"/>
  <c r="K113" i="127"/>
  <c r="K114" i="127"/>
  <c r="K115" i="127"/>
  <c r="K116" i="127"/>
  <c r="K117" i="127"/>
  <c r="K118" i="127"/>
  <c r="K119" i="127"/>
  <c r="K120" i="127"/>
  <c r="K121" i="127"/>
  <c r="K122" i="127"/>
  <c r="K123" i="127"/>
  <c r="K124" i="127"/>
  <c r="K125" i="127"/>
  <c r="K126" i="127"/>
  <c r="K127" i="127"/>
  <c r="K128" i="127"/>
  <c r="K129" i="127"/>
  <c r="K130" i="127"/>
  <c r="K131" i="127"/>
  <c r="K132" i="127"/>
  <c r="K133" i="127"/>
  <c r="K39" i="127"/>
  <c r="K40" i="127"/>
  <c r="K41" i="127"/>
  <c r="K42" i="127"/>
  <c r="K43" i="127"/>
  <c r="K44" i="127"/>
  <c r="K45" i="127"/>
  <c r="K46" i="127"/>
  <c r="K47" i="127"/>
  <c r="K9" i="127"/>
  <c r="K10" i="127"/>
  <c r="K11" i="127"/>
  <c r="K12" i="127"/>
  <c r="K13" i="127"/>
  <c r="K14" i="127"/>
  <c r="K15" i="127"/>
  <c r="K16" i="127" l="1"/>
  <c r="K17" i="127"/>
  <c r="K18" i="127"/>
  <c r="K19" i="127"/>
  <c r="K20" i="127"/>
  <c r="K21" i="127"/>
  <c r="K22" i="127"/>
  <c r="K23" i="127"/>
  <c r="K24" i="127"/>
  <c r="K25" i="127"/>
  <c r="K26" i="127"/>
  <c r="K27" i="127"/>
  <c r="K28" i="127"/>
  <c r="K29" i="127"/>
  <c r="K30" i="127"/>
  <c r="K31" i="127"/>
  <c r="K32" i="127"/>
  <c r="K33" i="127"/>
  <c r="K34" i="127"/>
  <c r="K35" i="127"/>
  <c r="K36" i="127"/>
  <c r="K37" i="127"/>
  <c r="K38" i="127"/>
  <c r="J17" i="70" l="1"/>
  <c r="C5" i="70"/>
  <c r="D5" i="70"/>
  <c r="I6" i="70"/>
  <c r="I7" i="70"/>
  <c r="I8" i="70"/>
  <c r="I9" i="70"/>
  <c r="I10" i="70"/>
  <c r="I11" i="70"/>
  <c r="I12" i="70"/>
  <c r="I13" i="70"/>
  <c r="I14" i="70"/>
  <c r="I15" i="70" l="1"/>
  <c r="I16" i="70"/>
  <c r="H134" i="127" l="1"/>
  <c r="F5" i="70" s="1"/>
  <c r="I134" i="127"/>
  <c r="G5" i="70" s="1"/>
  <c r="J134" i="127"/>
  <c r="H5" i="70" s="1"/>
  <c r="G134" i="127"/>
  <c r="E5" i="70" s="1"/>
  <c r="E134" i="127"/>
  <c r="B5" i="70" s="1"/>
  <c r="I5" i="70" l="1"/>
  <c r="K8" i="127"/>
  <c r="K134" i="127" l="1"/>
  <c r="D17" i="70" l="1"/>
  <c r="C17" i="70"/>
  <c r="E17" i="70" l="1"/>
  <c r="F17" i="70"/>
  <c r="H17" i="70"/>
  <c r="G17" i="70"/>
  <c r="B17" i="70"/>
  <c r="I17" i="70" l="1"/>
  <c r="K22" i="70" s="1"/>
</calcChain>
</file>

<file path=xl/sharedStrings.xml><?xml version="1.0" encoding="utf-8"?>
<sst xmlns="http://schemas.openxmlformats.org/spreadsheetml/2006/main" count="2361" uniqueCount="528">
  <si>
    <t>Date</t>
  </si>
  <si>
    <t>Isolés</t>
  </si>
  <si>
    <t>Familles</t>
  </si>
  <si>
    <t>Total</t>
  </si>
  <si>
    <t>Adultes</t>
  </si>
  <si>
    <t>Enfants</t>
  </si>
  <si>
    <t>Noms</t>
  </si>
  <si>
    <t>Age enfants</t>
  </si>
  <si>
    <t>Grossesse</t>
  </si>
  <si>
    <t>Pays</t>
  </si>
  <si>
    <t>Adultes
Accom.</t>
  </si>
  <si>
    <t>Nombres</t>
  </si>
  <si>
    <t xml:space="preserve">Total </t>
  </si>
  <si>
    <t xml:space="preserve">  </t>
  </si>
  <si>
    <t>KA</t>
  </si>
  <si>
    <t>MA</t>
  </si>
  <si>
    <t>Guinée</t>
  </si>
  <si>
    <t>Soudan</t>
  </si>
  <si>
    <t>Géorgie</t>
  </si>
  <si>
    <t>Afghanistan</t>
  </si>
  <si>
    <t>Cameroun</t>
  </si>
  <si>
    <t>Somalie</t>
  </si>
  <si>
    <t>HA</t>
  </si>
  <si>
    <t>Russie</t>
  </si>
  <si>
    <t>H</t>
  </si>
  <si>
    <t>Arménie</t>
  </si>
  <si>
    <t>Togo</t>
  </si>
  <si>
    <t>Nigéria</t>
  </si>
  <si>
    <t>F</t>
  </si>
  <si>
    <t>Femmes</t>
  </si>
  <si>
    <t>Hommes</t>
  </si>
  <si>
    <t>BA</t>
  </si>
  <si>
    <t>Tchad</t>
  </si>
  <si>
    <t>Albanie</t>
  </si>
  <si>
    <t>HS</t>
  </si>
  <si>
    <t>AM</t>
  </si>
  <si>
    <t>OL</t>
  </si>
  <si>
    <t>AG</t>
  </si>
  <si>
    <t xml:space="preserve">Juillet </t>
  </si>
  <si>
    <t>AS</t>
  </si>
  <si>
    <t>Syrie</t>
  </si>
  <si>
    <t>PA</t>
  </si>
  <si>
    <t>MD</t>
  </si>
  <si>
    <t>KJ</t>
  </si>
  <si>
    <t>LK</t>
  </si>
  <si>
    <t>KD</t>
  </si>
  <si>
    <t>AI</t>
  </si>
  <si>
    <t>OA</t>
  </si>
  <si>
    <t>Pakistan</t>
  </si>
  <si>
    <t>SR</t>
  </si>
  <si>
    <t>TM</t>
  </si>
  <si>
    <t>MO</t>
  </si>
  <si>
    <t>GV</t>
  </si>
  <si>
    <t>Congo Brazzaville</t>
  </si>
  <si>
    <t>Nbre Isolé</t>
  </si>
  <si>
    <t>Sexe Isolé</t>
  </si>
  <si>
    <t>Nbre Familles</t>
  </si>
  <si>
    <t xml:space="preserve">Adultes Familles </t>
  </si>
  <si>
    <t>Adultes Accomp. Familles</t>
  </si>
  <si>
    <t>Total Individus</t>
  </si>
  <si>
    <t>Moyenne accès GUDA</t>
  </si>
  <si>
    <t>Enfants
 Familles</t>
  </si>
  <si>
    <t>KT</t>
  </si>
  <si>
    <t xml:space="preserve">Août </t>
  </si>
  <si>
    <t>Ghana</t>
  </si>
  <si>
    <t xml:space="preserve">Septembre </t>
  </si>
  <si>
    <t xml:space="preserve">Octobre </t>
  </si>
  <si>
    <t xml:space="preserve">Novembre </t>
  </si>
  <si>
    <t>IH</t>
  </si>
  <si>
    <t xml:space="preserve">Décembre </t>
  </si>
  <si>
    <t>Janvier 2021</t>
  </si>
  <si>
    <t>Né le 23/11/2020</t>
  </si>
  <si>
    <t>3 - 4 - 7 - 8 - 10 - 13 ans</t>
  </si>
  <si>
    <t xml:space="preserve">Yémen </t>
  </si>
  <si>
    <t>Né le 31/05/2020</t>
  </si>
  <si>
    <t>Né le 05/01/2020</t>
  </si>
  <si>
    <t>AW</t>
  </si>
  <si>
    <t>ES</t>
  </si>
  <si>
    <t>10 - 13 ans</t>
  </si>
  <si>
    <t>Né le 03/09/2020</t>
  </si>
  <si>
    <t>MM</t>
  </si>
  <si>
    <t>Iran</t>
  </si>
  <si>
    <t>DA</t>
  </si>
  <si>
    <t>BM</t>
  </si>
  <si>
    <t>13 ans ( jumeaux) -  14 ans (jumeaux)</t>
  </si>
  <si>
    <t>MN</t>
  </si>
  <si>
    <t>17 - 21 ans</t>
  </si>
  <si>
    <t>PK</t>
  </si>
  <si>
    <t>1 - 4 - 6  ans</t>
  </si>
  <si>
    <t>Égypte</t>
  </si>
  <si>
    <t>Sénégal</t>
  </si>
  <si>
    <t>1 an</t>
  </si>
  <si>
    <t>SK</t>
  </si>
  <si>
    <t>NA</t>
  </si>
  <si>
    <t xml:space="preserve">5 ans </t>
  </si>
  <si>
    <t>GR</t>
  </si>
  <si>
    <t>OY</t>
  </si>
  <si>
    <t>3 - 5  ans</t>
  </si>
  <si>
    <t>Bosnie</t>
  </si>
  <si>
    <t>HI</t>
  </si>
  <si>
    <t>AH</t>
  </si>
  <si>
    <t>BH</t>
  </si>
  <si>
    <t>BI</t>
  </si>
  <si>
    <t>NB</t>
  </si>
  <si>
    <t>KH</t>
  </si>
  <si>
    <t>LJ</t>
  </si>
  <si>
    <t>HM</t>
  </si>
  <si>
    <t>Kosovo</t>
  </si>
  <si>
    <t>DI</t>
  </si>
  <si>
    <t>Palestine</t>
  </si>
  <si>
    <t>XE</t>
  </si>
  <si>
    <t>16  - 19 ans</t>
  </si>
  <si>
    <t>SA</t>
  </si>
  <si>
    <t>Centrafrique</t>
  </si>
  <si>
    <t>AK</t>
  </si>
  <si>
    <t>DG</t>
  </si>
  <si>
    <t>AA</t>
  </si>
  <si>
    <t>Irak</t>
  </si>
  <si>
    <t>DO</t>
  </si>
  <si>
    <t>Né le 03/01/2021</t>
  </si>
  <si>
    <t>Guatemala</t>
  </si>
  <si>
    <t>Né le 27/06/2004</t>
  </si>
  <si>
    <t>GS</t>
  </si>
  <si>
    <t>NL</t>
  </si>
  <si>
    <t>DL</t>
  </si>
  <si>
    <t>YF</t>
  </si>
  <si>
    <t>Né le 19/01/2021</t>
  </si>
  <si>
    <t>Côte d'Ivoire</t>
  </si>
  <si>
    <t>FK</t>
  </si>
  <si>
    <t>1 - 3 - 4 ans</t>
  </si>
  <si>
    <t>SL</t>
  </si>
  <si>
    <t>RA</t>
  </si>
  <si>
    <t>ME</t>
  </si>
  <si>
    <t>SW</t>
  </si>
  <si>
    <t>5 mois</t>
  </si>
  <si>
    <t>UE</t>
  </si>
  <si>
    <t>MI</t>
  </si>
  <si>
    <t>MS</t>
  </si>
  <si>
    <t>IN</t>
  </si>
  <si>
    <t>Ukraine</t>
  </si>
  <si>
    <t>JL</t>
  </si>
  <si>
    <t>KO</t>
  </si>
  <si>
    <t>Turquie</t>
  </si>
  <si>
    <t>IE</t>
  </si>
  <si>
    <t>KS</t>
  </si>
  <si>
    <t>OG</t>
  </si>
  <si>
    <t>RF</t>
  </si>
  <si>
    <t>IC</t>
  </si>
  <si>
    <t>NJ</t>
  </si>
  <si>
    <t>HH</t>
  </si>
  <si>
    <t>HK</t>
  </si>
  <si>
    <t>DT</t>
  </si>
  <si>
    <t>19/01/2021</t>
  </si>
  <si>
    <t>21/01/2021</t>
  </si>
  <si>
    <t>AL</t>
  </si>
  <si>
    <t>CM</t>
  </si>
  <si>
    <t>ZB</t>
  </si>
  <si>
    <t>20/01/2021</t>
  </si>
  <si>
    <t>MZ</t>
  </si>
  <si>
    <t>22/01/2021</t>
  </si>
  <si>
    <t>AN</t>
  </si>
  <si>
    <t>NS</t>
  </si>
  <si>
    <t>BN</t>
  </si>
  <si>
    <t>KK</t>
  </si>
  <si>
    <t>Moldavie</t>
  </si>
  <si>
    <t>Né le 04/08/2020</t>
  </si>
  <si>
    <t>9 - 13 - 19 - 21 ans</t>
  </si>
  <si>
    <t>1 - 8 ans</t>
  </si>
  <si>
    <t>Né le 23/10/2020</t>
  </si>
  <si>
    <t>NN</t>
  </si>
  <si>
    <t>2 - 6 ans</t>
  </si>
  <si>
    <t>GE</t>
  </si>
  <si>
    <t>Burundi</t>
  </si>
  <si>
    <t>JD</t>
  </si>
  <si>
    <t>Angola</t>
  </si>
  <si>
    <t>CD</t>
  </si>
  <si>
    <t>7 mois - 3 - 4 (jumeaux) - 5 - 7 - 8- 10 - 13 -14</t>
  </si>
  <si>
    <t>IM</t>
  </si>
  <si>
    <t>ZF</t>
  </si>
  <si>
    <t>Gambie</t>
  </si>
  <si>
    <t>6 - 10 - 12 -15 - 16 ans</t>
  </si>
  <si>
    <t>TI</t>
  </si>
  <si>
    <t>UI</t>
  </si>
  <si>
    <t xml:space="preserve">1 (jumeaux) - 2 ans </t>
  </si>
  <si>
    <t>VM</t>
  </si>
  <si>
    <t>Algérie</t>
  </si>
  <si>
    <t>Février 2021</t>
  </si>
  <si>
    <t>MK</t>
  </si>
  <si>
    <t>MB</t>
  </si>
  <si>
    <t>EN</t>
  </si>
  <si>
    <t>7 mois</t>
  </si>
  <si>
    <t>UR</t>
  </si>
  <si>
    <t>KG</t>
  </si>
  <si>
    <t>ZA</t>
  </si>
  <si>
    <t>SH</t>
  </si>
  <si>
    <t>GT</t>
  </si>
  <si>
    <t>AY</t>
  </si>
  <si>
    <t>MJ</t>
  </si>
  <si>
    <t>Janvier</t>
  </si>
  <si>
    <t>KL</t>
  </si>
  <si>
    <t>OE</t>
  </si>
  <si>
    <t>DJ</t>
  </si>
  <si>
    <t>BG</t>
  </si>
  <si>
    <t>VB</t>
  </si>
  <si>
    <t>ZD</t>
  </si>
  <si>
    <t>FA</t>
  </si>
  <si>
    <t>EO</t>
  </si>
  <si>
    <t>DM</t>
  </si>
  <si>
    <t>SI</t>
  </si>
  <si>
    <t xml:space="preserve">KY </t>
  </si>
  <si>
    <t>Congo RDC</t>
  </si>
  <si>
    <t>UO</t>
  </si>
  <si>
    <t>ZG</t>
  </si>
  <si>
    <t>CN</t>
  </si>
  <si>
    <t>QZ</t>
  </si>
  <si>
    <t>GD</t>
  </si>
  <si>
    <t>RR</t>
  </si>
  <si>
    <t>HO</t>
  </si>
  <si>
    <t>MC</t>
  </si>
  <si>
    <t>NE</t>
  </si>
  <si>
    <t>Né le 02/06/2020</t>
  </si>
  <si>
    <t>OM</t>
  </si>
  <si>
    <t>SD</t>
  </si>
  <si>
    <t>JP</t>
  </si>
  <si>
    <t>TS</t>
  </si>
  <si>
    <t>DK</t>
  </si>
  <si>
    <t>DN</t>
  </si>
  <si>
    <t>NH</t>
  </si>
  <si>
    <t>DB</t>
  </si>
  <si>
    <t>SM</t>
  </si>
  <si>
    <t>Azerbaïdjan</t>
  </si>
  <si>
    <t>JN</t>
  </si>
  <si>
    <t>QA</t>
  </si>
  <si>
    <t>Libye</t>
  </si>
  <si>
    <t>FI</t>
  </si>
  <si>
    <t>HB</t>
  </si>
  <si>
    <t>PG</t>
  </si>
  <si>
    <t>PL</t>
  </si>
  <si>
    <t>KF</t>
  </si>
  <si>
    <t>KM</t>
  </si>
  <si>
    <t>MF</t>
  </si>
  <si>
    <t>TB</t>
  </si>
  <si>
    <t>BP</t>
  </si>
  <si>
    <t>LR</t>
  </si>
  <si>
    <t>EH</t>
  </si>
  <si>
    <t>12 - 14 ans</t>
  </si>
  <si>
    <t>TN</t>
  </si>
  <si>
    <t>MX</t>
  </si>
  <si>
    <t>HJ</t>
  </si>
  <si>
    <t>RK</t>
  </si>
  <si>
    <t>ID</t>
  </si>
  <si>
    <t>Croatie</t>
  </si>
  <si>
    <t>NM</t>
  </si>
  <si>
    <t>GG</t>
  </si>
  <si>
    <t>VA</t>
  </si>
  <si>
    <t>NO</t>
  </si>
  <si>
    <t>MT</t>
  </si>
  <si>
    <t>13 -15 ans</t>
  </si>
  <si>
    <t>1 mois</t>
  </si>
  <si>
    <t>SO</t>
  </si>
  <si>
    <t>15 - 18 ans</t>
  </si>
  <si>
    <t xml:space="preserve">Égypte </t>
  </si>
  <si>
    <t>Brésil</t>
  </si>
  <si>
    <t>3 mois - 9 - 15 ans</t>
  </si>
  <si>
    <t>3 - 9 - 12 - 12 - 16 ans</t>
  </si>
  <si>
    <t>11 - 16 ans</t>
  </si>
  <si>
    <t xml:space="preserve">13 ans </t>
  </si>
  <si>
    <t xml:space="preserve">Février </t>
  </si>
  <si>
    <t>Mars 2021</t>
  </si>
  <si>
    <t xml:space="preserve">Chine </t>
  </si>
  <si>
    <t>15 - 16 ans</t>
  </si>
  <si>
    <t>AF</t>
  </si>
  <si>
    <t>SS</t>
  </si>
  <si>
    <t>LN</t>
  </si>
  <si>
    <t>HN</t>
  </si>
  <si>
    <t>TJ</t>
  </si>
  <si>
    <t>ZV</t>
  </si>
  <si>
    <t>EM</t>
  </si>
  <si>
    <t>AZ</t>
  </si>
  <si>
    <t>LG</t>
  </si>
  <si>
    <t>IT</t>
  </si>
  <si>
    <t>3 - 4 ans</t>
  </si>
  <si>
    <t>16 - 18 ans</t>
  </si>
  <si>
    <t>HE</t>
  </si>
  <si>
    <t>OS</t>
  </si>
  <si>
    <t>OK</t>
  </si>
  <si>
    <t>OJ</t>
  </si>
  <si>
    <t>GM</t>
  </si>
  <si>
    <t>NG</t>
  </si>
  <si>
    <t>JM</t>
  </si>
  <si>
    <t xml:space="preserve">1 an </t>
  </si>
  <si>
    <t xml:space="preserve">2 mois - 2 ans </t>
  </si>
  <si>
    <t xml:space="preserve">3 ans </t>
  </si>
  <si>
    <t>1 - 7 - 15 ans</t>
  </si>
  <si>
    <t>2 ans</t>
  </si>
  <si>
    <t>5 ans</t>
  </si>
  <si>
    <t>Sri Lanka</t>
  </si>
  <si>
    <t>Kirghizistan</t>
  </si>
  <si>
    <t>CA</t>
  </si>
  <si>
    <t>QM</t>
  </si>
  <si>
    <t>AB</t>
  </si>
  <si>
    <t xml:space="preserve">3 - 5 ans </t>
  </si>
  <si>
    <t>KP</t>
  </si>
  <si>
    <t xml:space="preserve">Rwanda </t>
  </si>
  <si>
    <t>DS</t>
  </si>
  <si>
    <t>BO</t>
  </si>
  <si>
    <t>LS</t>
  </si>
  <si>
    <t>FZ</t>
  </si>
  <si>
    <t>EF</t>
  </si>
  <si>
    <t>BZ</t>
  </si>
  <si>
    <t>KI</t>
  </si>
  <si>
    <t>TK</t>
  </si>
  <si>
    <t>LM</t>
  </si>
  <si>
    <t>Tunisie</t>
  </si>
  <si>
    <t>TA</t>
  </si>
  <si>
    <t>IR</t>
  </si>
  <si>
    <t>VP</t>
  </si>
  <si>
    <t>DH</t>
  </si>
  <si>
    <t>1 - 2 ans</t>
  </si>
  <si>
    <t>1 an (jumeaux) - 3 ans</t>
  </si>
  <si>
    <t>Biélorussie</t>
  </si>
  <si>
    <t>Haïti</t>
  </si>
  <si>
    <t>Éthiopie</t>
  </si>
  <si>
    <t>AJ</t>
  </si>
  <si>
    <t>YC</t>
  </si>
  <si>
    <t>TT</t>
  </si>
  <si>
    <t>PS</t>
  </si>
  <si>
    <t>MV</t>
  </si>
  <si>
    <t>ZM</t>
  </si>
  <si>
    <t>KE</t>
  </si>
  <si>
    <t>NC</t>
  </si>
  <si>
    <t>FG</t>
  </si>
  <si>
    <t>Benin</t>
  </si>
  <si>
    <t>YR</t>
  </si>
  <si>
    <t>EC</t>
  </si>
  <si>
    <t>GJ</t>
  </si>
  <si>
    <t>Serbie</t>
  </si>
  <si>
    <t>Érythrée</t>
  </si>
  <si>
    <t xml:space="preserve">Congo Brazzaville </t>
  </si>
  <si>
    <t>MH</t>
  </si>
  <si>
    <t>SN</t>
  </si>
  <si>
    <t>UA</t>
  </si>
  <si>
    <t>FR</t>
  </si>
  <si>
    <t>BS</t>
  </si>
  <si>
    <t>AD</t>
  </si>
  <si>
    <t>14 -15 - 17 ans</t>
  </si>
  <si>
    <t>RM</t>
  </si>
  <si>
    <t>KR</t>
  </si>
  <si>
    <t>3 - 12 ans</t>
  </si>
  <si>
    <t>IA</t>
  </si>
  <si>
    <t>YA</t>
  </si>
  <si>
    <t>7 ans</t>
  </si>
  <si>
    <t xml:space="preserve">14  ans </t>
  </si>
  <si>
    <t>GA</t>
  </si>
  <si>
    <t>Avril 2021</t>
  </si>
  <si>
    <t>KN</t>
  </si>
  <si>
    <t>AU</t>
  </si>
  <si>
    <t>FP</t>
  </si>
  <si>
    <t>CZ</t>
  </si>
  <si>
    <t>3 - 6 ans</t>
  </si>
  <si>
    <t>6 ans</t>
  </si>
  <si>
    <t>SG</t>
  </si>
  <si>
    <t>CO</t>
  </si>
  <si>
    <t>ZS</t>
  </si>
  <si>
    <t xml:space="preserve">Côte d'Ivoire </t>
  </si>
  <si>
    <t>8  mois</t>
  </si>
  <si>
    <t>MR</t>
  </si>
  <si>
    <t>5 - 9 - 11 - 13 - 14 - 16 ans</t>
  </si>
  <si>
    <t>WN</t>
  </si>
  <si>
    <t xml:space="preserve">Mars </t>
  </si>
  <si>
    <t xml:space="preserve">1 - 8 ans </t>
  </si>
  <si>
    <t>4 ans</t>
  </si>
  <si>
    <t>CY</t>
  </si>
  <si>
    <t>GH</t>
  </si>
  <si>
    <t>SB</t>
  </si>
  <si>
    <t>Ouganda</t>
  </si>
  <si>
    <t>ST</t>
  </si>
  <si>
    <t>YN</t>
  </si>
  <si>
    <t>DY</t>
  </si>
  <si>
    <t>4 mois</t>
  </si>
  <si>
    <t>Mauritanie</t>
  </si>
  <si>
    <t>Liban</t>
  </si>
  <si>
    <t>Chine</t>
  </si>
  <si>
    <t>FN</t>
  </si>
  <si>
    <t>14 ans</t>
  </si>
  <si>
    <t>16/04/2021</t>
  </si>
  <si>
    <t>21/04/2021</t>
  </si>
  <si>
    <t>AO</t>
  </si>
  <si>
    <t>19/04/2021</t>
  </si>
  <si>
    <t>20/04/2021</t>
  </si>
  <si>
    <t>HZ</t>
  </si>
  <si>
    <t>OH</t>
  </si>
  <si>
    <t>GI</t>
  </si>
  <si>
    <t>VG</t>
  </si>
  <si>
    <t>FE</t>
  </si>
  <si>
    <t>UM</t>
  </si>
  <si>
    <t>22/04/2021</t>
  </si>
  <si>
    <t>NZ</t>
  </si>
  <si>
    <t>RV</t>
  </si>
  <si>
    <t>EA</t>
  </si>
  <si>
    <t>PJ</t>
  </si>
  <si>
    <t>PN</t>
  </si>
  <si>
    <t>4 - 9 - 12 - 15 - 17 ans</t>
  </si>
  <si>
    <t>9 mois - 5 ans</t>
  </si>
  <si>
    <t>Né le 23/03/2021</t>
  </si>
  <si>
    <t>3 - 17 ans</t>
  </si>
  <si>
    <t xml:space="preserve">10 ans </t>
  </si>
  <si>
    <t xml:space="preserve"> Turkménistan</t>
  </si>
  <si>
    <t>13 - 15 - 16 - 19 ans</t>
  </si>
  <si>
    <t>BF</t>
  </si>
  <si>
    <t>CI</t>
  </si>
  <si>
    <t>Bangladesh</t>
  </si>
  <si>
    <t>NT</t>
  </si>
  <si>
    <t>BB</t>
  </si>
  <si>
    <t>10 - 12 ans</t>
  </si>
  <si>
    <t>8 mois</t>
  </si>
  <si>
    <t>TF</t>
  </si>
  <si>
    <t>PF</t>
  </si>
  <si>
    <t>1 - 5  - 9 ans</t>
  </si>
  <si>
    <t>EP</t>
  </si>
  <si>
    <t>Mai 2021</t>
  </si>
  <si>
    <t>IY</t>
  </si>
  <si>
    <t>MG</t>
  </si>
  <si>
    <t>EJ</t>
  </si>
  <si>
    <t xml:space="preserve">Avril </t>
  </si>
  <si>
    <t>Congo  RDC</t>
  </si>
  <si>
    <t>Burkina Faso</t>
  </si>
  <si>
    <t>Sierra Leone</t>
  </si>
  <si>
    <t>Portugal</t>
  </si>
  <si>
    <t>5 - 13 - 13 - 15 - 17 - 19 ans</t>
  </si>
  <si>
    <t>SU</t>
  </si>
  <si>
    <t>UD</t>
  </si>
  <si>
    <t>OW</t>
  </si>
  <si>
    <t>Mali</t>
  </si>
  <si>
    <t>AE</t>
  </si>
  <si>
    <t>SF</t>
  </si>
  <si>
    <t>SP</t>
  </si>
  <si>
    <t>14/05/2021</t>
  </si>
  <si>
    <t>17/05/2021</t>
  </si>
  <si>
    <t>18/05/2021</t>
  </si>
  <si>
    <t>BV</t>
  </si>
  <si>
    <t>ZO</t>
  </si>
  <si>
    <t>20/05/2021</t>
  </si>
  <si>
    <t>IS</t>
  </si>
  <si>
    <t>19/05/2021</t>
  </si>
  <si>
    <t>ET</t>
  </si>
  <si>
    <t>DZ</t>
  </si>
  <si>
    <t>DD</t>
  </si>
  <si>
    <t>ND</t>
  </si>
  <si>
    <t>AT</t>
  </si>
  <si>
    <t>JA</t>
  </si>
  <si>
    <t>JR</t>
  </si>
  <si>
    <t>GK</t>
  </si>
  <si>
    <t>21/05/2021</t>
  </si>
  <si>
    <t>2 - 7 ans</t>
  </si>
  <si>
    <t xml:space="preserve">1 - 3 -  16 ans </t>
  </si>
  <si>
    <t xml:space="preserve">10 - 11 ans </t>
  </si>
  <si>
    <t>Macedoine</t>
  </si>
  <si>
    <t>BY</t>
  </si>
  <si>
    <t>CF</t>
  </si>
  <si>
    <t>Côte d'ivoire</t>
  </si>
  <si>
    <t>ON</t>
  </si>
  <si>
    <t>Né le 04/04/2020</t>
  </si>
  <si>
    <t>Sierra-Léone</t>
  </si>
  <si>
    <t>4 - 7 - 9 - 10 ans</t>
  </si>
  <si>
    <t>15 ans</t>
  </si>
  <si>
    <t>HL</t>
  </si>
  <si>
    <t>Né le 14/01/2021</t>
  </si>
  <si>
    <t>KB</t>
  </si>
  <si>
    <t>KZ</t>
  </si>
  <si>
    <t>4 -13 - 16 ans</t>
  </si>
  <si>
    <t>TE</t>
  </si>
  <si>
    <t>6 - 9 ans</t>
  </si>
  <si>
    <t>Erythrée</t>
  </si>
  <si>
    <t>UY</t>
  </si>
  <si>
    <t>UN</t>
  </si>
  <si>
    <t>EI</t>
  </si>
  <si>
    <t>9 mois -1 - 5  ans</t>
  </si>
  <si>
    <t>7 - 11 ans</t>
  </si>
  <si>
    <t>1 - 4 - 8  ans</t>
  </si>
  <si>
    <t>9 ans</t>
  </si>
  <si>
    <t>8 - 9 - 11 - 13 - 14 ans</t>
  </si>
  <si>
    <t>2 mois - 1 an</t>
  </si>
  <si>
    <t xml:space="preserve">17 ans </t>
  </si>
  <si>
    <t xml:space="preserve">11 mois et 2 ans </t>
  </si>
  <si>
    <t>8 - 14 ans</t>
  </si>
  <si>
    <t>4 - 13 -16 -18 ans</t>
  </si>
  <si>
    <t xml:space="preserve">Mai  </t>
  </si>
  <si>
    <t>DV</t>
  </si>
  <si>
    <t>BK</t>
  </si>
  <si>
    <t>Né le 08/03/2021</t>
  </si>
  <si>
    <t>TD</t>
  </si>
  <si>
    <t>BD</t>
  </si>
  <si>
    <t xml:space="preserve">11 ans </t>
  </si>
  <si>
    <t>10 mois</t>
  </si>
  <si>
    <t>1 - 7 - 15  ans</t>
  </si>
  <si>
    <t>AR</t>
  </si>
  <si>
    <t>6 - 15 - 17 ans</t>
  </si>
  <si>
    <t>PP</t>
  </si>
  <si>
    <t>RD</t>
  </si>
  <si>
    <t>JH</t>
  </si>
  <si>
    <t>8 mois - 2 ans</t>
  </si>
  <si>
    <t>Maroc</t>
  </si>
  <si>
    <t>1 - 4 ans</t>
  </si>
  <si>
    <t>VW</t>
  </si>
  <si>
    <t xml:space="preserve">1 - 5 ans </t>
  </si>
  <si>
    <t>LC</t>
  </si>
  <si>
    <t>DF</t>
  </si>
  <si>
    <t>Macédoine</t>
  </si>
  <si>
    <t>Cote d'Ivoire</t>
  </si>
  <si>
    <t>GL</t>
  </si>
  <si>
    <t xml:space="preserve">3 -5  ans </t>
  </si>
  <si>
    <t>Gambien</t>
  </si>
  <si>
    <t>IF</t>
  </si>
  <si>
    <t>CK</t>
  </si>
  <si>
    <t>CR</t>
  </si>
  <si>
    <t>IG</t>
  </si>
  <si>
    <t>10 - 12 - 16 ans</t>
  </si>
  <si>
    <t>12 - 14 -15 -17 ans</t>
  </si>
  <si>
    <t>Arabie Saoudi</t>
  </si>
  <si>
    <t>UV</t>
  </si>
  <si>
    <t>CS</t>
  </si>
  <si>
    <t>6 - 10 - 16 ans</t>
  </si>
  <si>
    <t>9 mois</t>
  </si>
  <si>
    <t>Juin (21)</t>
  </si>
  <si>
    <t xml:space="preserve">Date D'enregistrement </t>
  </si>
  <si>
    <t xml:space="preserve">Date de convocation </t>
  </si>
  <si>
    <t>Date D'enregistrement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</si>
</sst>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name val="Bookman Old Style"/>
      <family val="1"/>
    </font>
    <font>
      <b/>
      <sz val="9"/>
      <name val="Bookman Old Style"/>
      <family val="1"/>
    </font>
    <font>
      <b/>
      <sz val="9"/>
      <color rgb="FFFF0000"/>
      <name val="Bookman Old Style"/>
      <family val="1"/>
    </font>
    <font>
      <b/>
      <sz val="9"/>
      <color indexed="10"/>
      <name val="Bookman Old Style"/>
      <family val="1"/>
    </font>
    <font>
      <b/>
      <sz val="22"/>
      <name val="Bookman Old Style"/>
      <family val="1"/>
    </font>
    <font>
      <sz val="10"/>
      <name val="Arial"/>
      <family val="2"/>
    </font>
    <font>
      <b/>
      <i/>
      <sz val="9"/>
      <name val="Bookman Old Style"/>
      <family val="1"/>
    </font>
    <font>
      <b/>
      <sz val="11"/>
      <color rgb="FFFF000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sz val="9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22"/>
      <name val="Calibri"/>
      <family val="2"/>
      <scheme val="minor"/>
    </font>
    <font>
      <sz val="9"/>
      <name val="Calibri"/>
      <family val="2"/>
      <scheme val="minor"/>
    </font>
    <font>
      <sz val="9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9" fontId="14" fillId="0" borderId="0" applyFont="0" applyFill="0" applyBorder="0" applyAlignment="0" applyProtection="0"/>
    <xf numFmtId="0" fontId="4" fillId="0" borderId="0"/>
    <xf numFmtId="9" fontId="7" fillId="0" borderId="0" applyFont="0" applyFill="0" applyBorder="0" applyAlignment="0" applyProtection="0"/>
    <xf numFmtId="0" fontId="3" fillId="0" borderId="0"/>
    <xf numFmtId="0" fontId="2" fillId="0" borderId="0"/>
  </cellStyleXfs>
  <cellXfs count="182">
    <xf numFmtId="0" fontId="0" fillId="0" borderId="0" xfId="0"/>
    <xf numFmtId="0" fontId="9" fillId="0" borderId="0" xfId="1" applyFont="1"/>
    <xf numFmtId="0" fontId="10" fillId="0" borderId="0" xfId="1" applyFont="1"/>
    <xf numFmtId="0" fontId="9" fillId="0" borderId="0" xfId="1" applyFont="1" applyAlignment="1">
      <alignment horizontal="center"/>
    </xf>
    <xf numFmtId="0" fontId="9" fillId="0" borderId="0" xfId="1" applyFont="1" applyAlignment="1">
      <alignment horizontal="left"/>
    </xf>
    <xf numFmtId="0" fontId="10" fillId="0" borderId="5" xfId="1" applyFont="1" applyBorder="1" applyAlignment="1">
      <alignment vertical="center"/>
    </xf>
    <xf numFmtId="0" fontId="10" fillId="0" borderId="7" xfId="1" applyFont="1" applyBorder="1" applyAlignment="1">
      <alignment horizontal="center" vertical="center"/>
    </xf>
    <xf numFmtId="0" fontId="10" fillId="0" borderId="10" xfId="1" applyFont="1" applyBorder="1" applyAlignment="1">
      <alignment vertical="center"/>
    </xf>
    <xf numFmtId="0" fontId="10" fillId="0" borderId="14" xfId="1" applyFont="1" applyBorder="1" applyAlignment="1">
      <alignment horizontal="left" vertical="center"/>
    </xf>
    <xf numFmtId="0" fontId="10" fillId="0" borderId="16" xfId="1" applyFont="1" applyBorder="1" applyAlignment="1">
      <alignment horizontal="left" vertical="center"/>
    </xf>
    <xf numFmtId="16" fontId="10" fillId="0" borderId="16" xfId="1" applyNumberFormat="1" applyFont="1" applyBorder="1" applyAlignment="1">
      <alignment horizontal="left" vertical="center"/>
    </xf>
    <xf numFmtId="0" fontId="10" fillId="0" borderId="17" xfId="1" applyFont="1" applyBorder="1" applyAlignment="1">
      <alignment horizontal="left" vertical="center"/>
    </xf>
    <xf numFmtId="0" fontId="10" fillId="0" borderId="18" xfId="1" applyFont="1" applyFill="1" applyBorder="1" applyAlignment="1">
      <alignment horizontal="left" vertical="center"/>
    </xf>
    <xf numFmtId="0" fontId="12" fillId="0" borderId="19" xfId="1" applyFont="1" applyBorder="1" applyAlignment="1">
      <alignment horizontal="center" vertical="center"/>
    </xf>
    <xf numFmtId="0" fontId="9" fillId="0" borderId="0" xfId="1" applyFont="1" applyAlignment="1">
      <alignment horizontal="right"/>
    </xf>
    <xf numFmtId="0" fontId="10" fillId="0" borderId="0" xfId="1" applyFont="1" applyAlignment="1">
      <alignment horizontal="right"/>
    </xf>
    <xf numFmtId="14" fontId="10" fillId="0" borderId="0" xfId="1" applyNumberFormat="1" applyFont="1" applyAlignment="1">
      <alignment horizontal="left"/>
    </xf>
    <xf numFmtId="14" fontId="9" fillId="0" borderId="0" xfId="1" applyNumberFormat="1" applyFont="1" applyAlignment="1">
      <alignment horizontal="left"/>
    </xf>
    <xf numFmtId="0" fontId="10" fillId="0" borderId="24" xfId="1" applyFont="1" applyBorder="1" applyAlignment="1">
      <alignment horizontal="center" vertical="center"/>
    </xf>
    <xf numFmtId="0" fontId="10" fillId="0" borderId="11" xfId="1" applyFont="1" applyBorder="1" applyAlignment="1">
      <alignment vertical="center"/>
    </xf>
    <xf numFmtId="0" fontId="15" fillId="0" borderId="12" xfId="1" applyFont="1" applyBorder="1" applyAlignment="1">
      <alignment horizontal="center" vertical="center"/>
    </xf>
    <xf numFmtId="0" fontId="15" fillId="0" borderId="13" xfId="1" applyFont="1" applyBorder="1" applyAlignment="1">
      <alignment horizontal="center" vertical="center"/>
    </xf>
    <xf numFmtId="2" fontId="13" fillId="0" borderId="0" xfId="1" applyNumberFormat="1" applyFont="1" applyAlignment="1">
      <alignment horizontal="right"/>
    </xf>
    <xf numFmtId="2" fontId="10" fillId="0" borderId="0" xfId="1" applyNumberFormat="1" applyFont="1" applyAlignment="1">
      <alignment horizontal="right"/>
    </xf>
    <xf numFmtId="2" fontId="9" fillId="0" borderId="0" xfId="1" applyNumberFormat="1" applyFont="1" applyAlignment="1">
      <alignment horizontal="right"/>
    </xf>
    <xf numFmtId="0" fontId="10" fillId="3" borderId="14" xfId="1" applyFont="1" applyFill="1" applyBorder="1" applyAlignment="1">
      <alignment horizontal="center" vertical="center"/>
    </xf>
    <xf numFmtId="0" fontId="10" fillId="3" borderId="16" xfId="1" applyFont="1" applyFill="1" applyBorder="1" applyAlignment="1">
      <alignment horizontal="center" vertical="center"/>
    </xf>
    <xf numFmtId="0" fontId="10" fillId="3" borderId="17" xfId="1" applyFont="1" applyFill="1" applyBorder="1" applyAlignment="1">
      <alignment horizontal="center" vertical="center"/>
    </xf>
    <xf numFmtId="0" fontId="12" fillId="3" borderId="19" xfId="1" applyFont="1" applyFill="1" applyBorder="1" applyAlignment="1">
      <alignment horizontal="center" vertical="center"/>
    </xf>
    <xf numFmtId="0" fontId="10" fillId="0" borderId="25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9" fontId="9" fillId="0" borderId="0" xfId="10" applyFont="1"/>
    <xf numFmtId="0" fontId="10" fillId="2" borderId="25" xfId="1" applyFont="1" applyFill="1" applyBorder="1" applyAlignment="1">
      <alignment horizontal="center" vertical="center"/>
    </xf>
    <xf numFmtId="14" fontId="19" fillId="0" borderId="0" xfId="1" applyNumberFormat="1" applyFont="1" applyAlignment="1">
      <alignment horizontal="left"/>
    </xf>
    <xf numFmtId="0" fontId="19" fillId="0" borderId="0" xfId="1" applyFont="1" applyAlignment="1">
      <alignment horizontal="right"/>
    </xf>
    <xf numFmtId="2" fontId="19" fillId="0" borderId="0" xfId="1" applyNumberFormat="1" applyFont="1" applyAlignment="1">
      <alignment horizontal="right"/>
    </xf>
    <xf numFmtId="0" fontId="19" fillId="0" borderId="0" xfId="1" applyFont="1" applyAlignment="1">
      <alignment horizontal="left"/>
    </xf>
    <xf numFmtId="0" fontId="20" fillId="0" borderId="0" xfId="1" applyFont="1" applyAlignment="1">
      <alignment horizontal="center"/>
    </xf>
    <xf numFmtId="0" fontId="19" fillId="0" borderId="0" xfId="1" applyFont="1" applyAlignment="1">
      <alignment horizontal="center"/>
    </xf>
    <xf numFmtId="0" fontId="19" fillId="0" borderId="0" xfId="1" applyFont="1"/>
    <xf numFmtId="0" fontId="20" fillId="0" borderId="0" xfId="1" applyFont="1" applyAlignment="1">
      <alignment horizontal="right"/>
    </xf>
    <xf numFmtId="2" fontId="20" fillId="0" borderId="0" xfId="1" applyNumberFormat="1" applyFont="1" applyAlignment="1">
      <alignment horizontal="right"/>
    </xf>
    <xf numFmtId="10" fontId="19" fillId="0" borderId="0" xfId="12" applyNumberFormat="1" applyFont="1" applyAlignment="1">
      <alignment horizontal="center"/>
    </xf>
    <xf numFmtId="0" fontId="3" fillId="0" borderId="0" xfId="13"/>
    <xf numFmtId="0" fontId="18" fillId="0" borderId="1" xfId="1" applyFont="1" applyBorder="1" applyAlignment="1">
      <alignment horizontal="center" vertical="center"/>
    </xf>
    <xf numFmtId="14" fontId="18" fillId="0" borderId="1" xfId="1" applyNumberFormat="1" applyFont="1" applyFill="1" applyBorder="1" applyAlignment="1">
      <alignment horizontal="left"/>
    </xf>
    <xf numFmtId="0" fontId="18" fillId="0" borderId="1" xfId="1" applyFont="1" applyFill="1" applyBorder="1"/>
    <xf numFmtId="0" fontId="18" fillId="0" borderId="1" xfId="1" applyFont="1" applyFill="1" applyBorder="1" applyAlignment="1">
      <alignment horizontal="right"/>
    </xf>
    <xf numFmtId="0" fontId="18" fillId="0" borderId="1" xfId="1" applyFont="1" applyFill="1" applyBorder="1" applyAlignment="1">
      <alignment horizontal="center"/>
    </xf>
    <xf numFmtId="14" fontId="3" fillId="0" borderId="0" xfId="13" applyNumberFormat="1"/>
    <xf numFmtId="0" fontId="18" fillId="0" borderId="1" xfId="1" applyFont="1" applyFill="1" applyBorder="1" applyAlignment="1"/>
    <xf numFmtId="14" fontId="17" fillId="0" borderId="30" xfId="1" applyNumberFormat="1" applyFont="1" applyBorder="1" applyAlignment="1">
      <alignment horizontal="center" vertical="center"/>
    </xf>
    <xf numFmtId="0" fontId="17" fillId="2" borderId="22" xfId="1" applyFont="1" applyFill="1" applyBorder="1" applyAlignment="1">
      <alignment horizontal="center" vertical="center"/>
    </xf>
    <xf numFmtId="0" fontId="17" fillId="0" borderId="22" xfId="1" applyFont="1" applyBorder="1" applyAlignment="1">
      <alignment horizontal="center" vertical="center" wrapText="1"/>
    </xf>
    <xf numFmtId="0" fontId="17" fillId="4" borderId="22" xfId="1" applyFont="1" applyFill="1" applyBorder="1" applyAlignment="1">
      <alignment horizontal="center" vertical="center"/>
    </xf>
    <xf numFmtId="0" fontId="17" fillId="5" borderId="22" xfId="1" applyFont="1" applyFill="1" applyBorder="1" applyAlignment="1">
      <alignment horizontal="center" vertical="center"/>
    </xf>
    <xf numFmtId="0" fontId="17" fillId="5" borderId="22" xfId="1" applyFont="1" applyFill="1" applyBorder="1" applyAlignment="1">
      <alignment horizontal="center" vertical="center" wrapText="1"/>
    </xf>
    <xf numFmtId="0" fontId="17" fillId="0" borderId="22" xfId="1" applyFont="1" applyBorder="1" applyAlignment="1">
      <alignment horizontal="center" vertical="center"/>
    </xf>
    <xf numFmtId="14" fontId="17" fillId="0" borderId="27" xfId="1" applyNumberFormat="1" applyFont="1" applyBorder="1" applyAlignment="1">
      <alignment horizontal="left"/>
    </xf>
    <xf numFmtId="0" fontId="17" fillId="0" borderId="20" xfId="1" applyFont="1" applyBorder="1"/>
    <xf numFmtId="164" fontId="17" fillId="0" borderId="20" xfId="1" applyNumberFormat="1" applyFont="1" applyBorder="1" applyAlignment="1">
      <alignment horizontal="left"/>
    </xf>
    <xf numFmtId="0" fontId="17" fillId="0" borderId="20" xfId="1" applyFont="1" applyBorder="1" applyAlignment="1">
      <alignment horizontal="right" vertical="center"/>
    </xf>
    <xf numFmtId="0" fontId="17" fillId="0" borderId="20" xfId="1" applyFont="1" applyBorder="1" applyAlignment="1">
      <alignment horizontal="center" vertical="center"/>
    </xf>
    <xf numFmtId="0" fontId="17" fillId="0" borderId="20" xfId="1" applyFont="1" applyBorder="1" applyAlignment="1">
      <alignment horizontal="center"/>
    </xf>
    <xf numFmtId="14" fontId="18" fillId="0" borderId="31" xfId="1" applyNumberFormat="1" applyFont="1" applyFill="1" applyBorder="1" applyAlignment="1">
      <alignment horizontal="left"/>
    </xf>
    <xf numFmtId="0" fontId="10" fillId="0" borderId="28" xfId="1" applyFont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11" fillId="0" borderId="0" xfId="1" applyFont="1"/>
    <xf numFmtId="0" fontId="17" fillId="0" borderId="20" xfId="1" applyFont="1" applyBorder="1" applyAlignment="1"/>
    <xf numFmtId="14" fontId="19" fillId="0" borderId="0" xfId="1" applyNumberFormat="1" applyFont="1" applyBorder="1" applyAlignment="1">
      <alignment horizontal="left"/>
    </xf>
    <xf numFmtId="0" fontId="19" fillId="0" borderId="0" xfId="1" applyFont="1" applyBorder="1" applyAlignment="1">
      <alignment horizontal="right"/>
    </xf>
    <xf numFmtId="2" fontId="19" fillId="0" borderId="0" xfId="1" applyNumberFormat="1" applyFont="1" applyBorder="1" applyAlignment="1">
      <alignment horizontal="right"/>
    </xf>
    <xf numFmtId="0" fontId="19" fillId="0" borderId="0" xfId="1" applyFont="1" applyBorder="1" applyAlignment="1">
      <alignment horizontal="left"/>
    </xf>
    <xf numFmtId="0" fontId="19" fillId="0" borderId="0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19" fillId="0" borderId="0" xfId="1" applyFont="1" applyBorder="1"/>
    <xf numFmtId="14" fontId="19" fillId="0" borderId="26" xfId="1" applyNumberFormat="1" applyFont="1" applyBorder="1" applyAlignment="1">
      <alignment horizontal="left"/>
    </xf>
    <xf numFmtId="14" fontId="21" fillId="0" borderId="31" xfId="1" applyNumberFormat="1" applyFont="1" applyFill="1" applyBorder="1" applyAlignment="1">
      <alignment horizontal="left"/>
    </xf>
    <xf numFmtId="0" fontId="21" fillId="0" borderId="1" xfId="1" applyFont="1" applyFill="1" applyBorder="1"/>
    <xf numFmtId="14" fontId="21" fillId="0" borderId="1" xfId="1" applyNumberFormat="1" applyFont="1" applyFill="1" applyBorder="1" applyAlignment="1">
      <alignment horizontal="left"/>
    </xf>
    <xf numFmtId="0" fontId="21" fillId="0" borderId="1" xfId="1" applyFont="1" applyFill="1" applyBorder="1" applyAlignment="1">
      <alignment horizontal="right"/>
    </xf>
    <xf numFmtId="0" fontId="21" fillId="0" borderId="1" xfId="1" applyFont="1" applyFill="1" applyBorder="1" applyAlignment="1">
      <alignment horizontal="center"/>
    </xf>
    <xf numFmtId="0" fontId="21" fillId="0" borderId="1" xfId="1" applyFont="1" applyFill="1" applyBorder="1" applyAlignment="1"/>
    <xf numFmtId="0" fontId="10" fillId="5" borderId="9" xfId="1" applyFont="1" applyFill="1" applyBorder="1" applyAlignment="1">
      <alignment horizontal="center" vertical="center"/>
    </xf>
    <xf numFmtId="0" fontId="10" fillId="5" borderId="32" xfId="1" applyFont="1" applyFill="1" applyBorder="1" applyAlignment="1">
      <alignment horizontal="center" vertical="center"/>
    </xf>
    <xf numFmtId="0" fontId="10" fillId="5" borderId="23" xfId="1" applyFont="1" applyFill="1" applyBorder="1" applyAlignment="1">
      <alignment horizontal="center" vertical="center"/>
    </xf>
    <xf numFmtId="0" fontId="12" fillId="5" borderId="19" xfId="1" applyFont="1" applyFill="1" applyBorder="1" applyAlignment="1">
      <alignment horizontal="center" vertical="center"/>
    </xf>
    <xf numFmtId="14" fontId="22" fillId="0" borderId="31" xfId="1" applyNumberFormat="1" applyFont="1" applyFill="1" applyBorder="1" applyAlignment="1">
      <alignment horizontal="left"/>
    </xf>
    <xf numFmtId="0" fontId="22" fillId="0" borderId="1" xfId="1" applyFont="1" applyFill="1" applyBorder="1"/>
    <xf numFmtId="14" fontId="22" fillId="0" borderId="1" xfId="1" applyNumberFormat="1" applyFont="1" applyFill="1" applyBorder="1" applyAlignment="1">
      <alignment horizontal="left"/>
    </xf>
    <xf numFmtId="0" fontId="22" fillId="0" borderId="1" xfId="1" applyFont="1" applyFill="1" applyBorder="1" applyAlignment="1">
      <alignment horizontal="right"/>
    </xf>
    <xf numFmtId="0" fontId="22" fillId="0" borderId="1" xfId="1" applyFont="1" applyFill="1" applyBorder="1" applyAlignment="1">
      <alignment horizontal="center"/>
    </xf>
    <xf numFmtId="14" fontId="23" fillId="0" borderId="31" xfId="1" applyNumberFormat="1" applyFont="1" applyFill="1" applyBorder="1" applyAlignment="1">
      <alignment horizontal="left"/>
    </xf>
    <xf numFmtId="0" fontId="23" fillId="0" borderId="1" xfId="1" applyFont="1" applyFill="1" applyBorder="1"/>
    <xf numFmtId="14" fontId="23" fillId="0" borderId="1" xfId="1" applyNumberFormat="1" applyFont="1" applyFill="1" applyBorder="1" applyAlignment="1">
      <alignment horizontal="left"/>
    </xf>
    <xf numFmtId="0" fontId="23" fillId="0" borderId="1" xfId="1" applyFont="1" applyFill="1" applyBorder="1" applyAlignment="1">
      <alignment horizontal="right"/>
    </xf>
    <xf numFmtId="0" fontId="23" fillId="0" borderId="1" xfId="1" applyFont="1" applyFill="1" applyBorder="1" applyAlignment="1">
      <alignment horizontal="center"/>
    </xf>
    <xf numFmtId="0" fontId="23" fillId="0" borderId="1" xfId="1" applyFont="1" applyFill="1" applyBorder="1" applyAlignment="1"/>
    <xf numFmtId="0" fontId="24" fillId="0" borderId="0" xfId="13" applyFont="1"/>
    <xf numFmtId="0" fontId="23" fillId="0" borderId="1" xfId="1" applyFont="1" applyFill="1" applyBorder="1" applyAlignment="1">
      <alignment horizontal="center" vertical="center"/>
    </xf>
    <xf numFmtId="49" fontId="18" fillId="0" borderId="1" xfId="1" applyNumberFormat="1" applyFont="1" applyFill="1" applyBorder="1"/>
    <xf numFmtId="49" fontId="17" fillId="0" borderId="20" xfId="1" applyNumberFormat="1" applyFont="1" applyBorder="1"/>
    <xf numFmtId="0" fontId="23" fillId="0" borderId="1" xfId="1" applyNumberFormat="1" applyFont="1" applyFill="1" applyBorder="1"/>
    <xf numFmtId="0" fontId="18" fillId="0" borderId="1" xfId="1" applyNumberFormat="1" applyFont="1" applyFill="1" applyBorder="1"/>
    <xf numFmtId="0" fontId="18" fillId="0" borderId="1" xfId="1" applyFont="1" applyFill="1" applyBorder="1" applyAlignment="1">
      <alignment horizontal="center" vertical="center"/>
    </xf>
    <xf numFmtId="14" fontId="17" fillId="0" borderId="30" xfId="1" applyNumberFormat="1" applyFont="1" applyBorder="1" applyAlignment="1">
      <alignment horizontal="center" vertical="center" wrapText="1"/>
    </xf>
    <xf numFmtId="49" fontId="23" fillId="0" borderId="1" xfId="1" applyNumberFormat="1" applyFont="1" applyFill="1" applyBorder="1"/>
    <xf numFmtId="14" fontId="25" fillId="0" borderId="31" xfId="1" applyNumberFormat="1" applyFont="1" applyFill="1" applyBorder="1" applyAlignment="1">
      <alignment horizontal="left"/>
    </xf>
    <xf numFmtId="0" fontId="25" fillId="0" borderId="1" xfId="1" applyFont="1" applyFill="1" applyBorder="1"/>
    <xf numFmtId="14" fontId="25" fillId="0" borderId="1" xfId="1" applyNumberFormat="1" applyFont="1" applyFill="1" applyBorder="1" applyAlignment="1">
      <alignment horizontal="left"/>
    </xf>
    <xf numFmtId="0" fontId="25" fillId="0" borderId="1" xfId="1" applyFont="1" applyFill="1" applyBorder="1" applyAlignment="1">
      <alignment horizontal="right"/>
    </xf>
    <xf numFmtId="0" fontId="25" fillId="0" borderId="1" xfId="1" applyFont="1" applyFill="1" applyBorder="1" applyAlignment="1">
      <alignment horizontal="center"/>
    </xf>
    <xf numFmtId="0" fontId="25" fillId="0" borderId="1" xfId="1" applyFont="1" applyFill="1" applyBorder="1" applyAlignment="1">
      <alignment horizontal="center" vertical="center"/>
    </xf>
    <xf numFmtId="49" fontId="25" fillId="0" borderId="1" xfId="1" applyNumberFormat="1" applyFont="1" applyFill="1" applyBorder="1"/>
    <xf numFmtId="0" fontId="25" fillId="0" borderId="1" xfId="1" applyFont="1" applyFill="1" applyBorder="1" applyAlignment="1"/>
    <xf numFmtId="14" fontId="23" fillId="0" borderId="30" xfId="1" applyNumberFormat="1" applyFont="1" applyFill="1" applyBorder="1" applyAlignment="1">
      <alignment horizontal="left"/>
    </xf>
    <xf numFmtId="0" fontId="18" fillId="0" borderId="22" xfId="1" applyFont="1" applyFill="1" applyBorder="1"/>
    <xf numFmtId="0" fontId="23" fillId="0" borderId="22" xfId="1" applyFont="1" applyFill="1" applyBorder="1" applyAlignment="1">
      <alignment horizontal="right"/>
    </xf>
    <xf numFmtId="0" fontId="18" fillId="0" borderId="22" xfId="1" applyFont="1" applyFill="1" applyBorder="1" applyAlignment="1">
      <alignment horizontal="center"/>
    </xf>
    <xf numFmtId="0" fontId="23" fillId="0" borderId="22" xfId="1" applyFont="1" applyFill="1" applyBorder="1" applyAlignment="1">
      <alignment horizontal="center"/>
    </xf>
    <xf numFmtId="0" fontId="23" fillId="0" borderId="22" xfId="1" applyFont="1" applyFill="1" applyBorder="1" applyAlignment="1">
      <alignment horizontal="center" vertical="center"/>
    </xf>
    <xf numFmtId="0" fontId="23" fillId="0" borderId="22" xfId="1" applyNumberFormat="1" applyFont="1" applyFill="1" applyBorder="1"/>
    <xf numFmtId="0" fontId="18" fillId="0" borderId="22" xfId="1" applyFont="1" applyFill="1" applyBorder="1" applyAlignment="1"/>
    <xf numFmtId="14" fontId="18" fillId="0" borderId="30" xfId="1" applyNumberFormat="1" applyFont="1" applyFill="1" applyBorder="1" applyAlignment="1">
      <alignment horizontal="left"/>
    </xf>
    <xf numFmtId="0" fontId="18" fillId="0" borderId="22" xfId="1" applyNumberFormat="1" applyFont="1" applyFill="1" applyBorder="1"/>
    <xf numFmtId="0" fontId="1" fillId="0" borderId="0" xfId="13" applyFont="1"/>
    <xf numFmtId="0" fontId="26" fillId="0" borderId="0" xfId="13" applyFont="1"/>
    <xf numFmtId="14" fontId="28" fillId="0" borderId="31" xfId="1" applyNumberFormat="1" applyFont="1" applyFill="1" applyBorder="1" applyAlignment="1">
      <alignment horizontal="left"/>
    </xf>
    <xf numFmtId="0" fontId="28" fillId="0" borderId="1" xfId="1" applyFont="1" applyFill="1" applyBorder="1"/>
    <xf numFmtId="0" fontId="28" fillId="0" borderId="1" xfId="1" applyFont="1" applyFill="1" applyBorder="1" applyAlignment="1">
      <alignment horizontal="right"/>
    </xf>
    <xf numFmtId="0" fontId="28" fillId="0" borderId="1" xfId="1" applyFont="1" applyFill="1" applyBorder="1" applyAlignment="1">
      <alignment horizontal="center"/>
    </xf>
    <xf numFmtId="0" fontId="28" fillId="0" borderId="1" xfId="1" applyFont="1" applyFill="1" applyBorder="1" applyAlignment="1">
      <alignment horizontal="center" vertical="center"/>
    </xf>
    <xf numFmtId="49" fontId="28" fillId="0" borderId="1" xfId="1" applyNumberFormat="1" applyFont="1" applyFill="1" applyBorder="1"/>
    <xf numFmtId="0" fontId="28" fillId="0" borderId="1" xfId="1" applyFont="1" applyFill="1" applyBorder="1" applyAlignment="1"/>
    <xf numFmtId="14" fontId="25" fillId="0" borderId="30" xfId="1" applyNumberFormat="1" applyFont="1" applyFill="1" applyBorder="1" applyAlignment="1">
      <alignment horizontal="left"/>
    </xf>
    <xf numFmtId="14" fontId="28" fillId="0" borderId="30" xfId="1" applyNumberFormat="1" applyFont="1" applyFill="1" applyBorder="1" applyAlignment="1">
      <alignment horizontal="left"/>
    </xf>
    <xf numFmtId="0" fontId="28" fillId="0" borderId="22" xfId="1" applyFont="1" applyFill="1" applyBorder="1"/>
    <xf numFmtId="0" fontId="25" fillId="0" borderId="22" xfId="1" applyFont="1" applyFill="1" applyBorder="1" applyAlignment="1">
      <alignment horizontal="right"/>
    </xf>
    <xf numFmtId="0" fontId="28" fillId="0" borderId="22" xfId="1" applyFont="1" applyFill="1" applyBorder="1" applyAlignment="1">
      <alignment horizontal="right"/>
    </xf>
    <xf numFmtId="0" fontId="28" fillId="0" borderId="22" xfId="1" applyFont="1" applyFill="1" applyBorder="1" applyAlignment="1">
      <alignment horizontal="center"/>
    </xf>
    <xf numFmtId="0" fontId="25" fillId="0" borderId="22" xfId="1" applyFont="1" applyFill="1" applyBorder="1" applyAlignment="1">
      <alignment horizontal="center"/>
    </xf>
    <xf numFmtId="0" fontId="25" fillId="0" borderId="22" xfId="1" applyFont="1" applyFill="1" applyBorder="1" applyAlignment="1">
      <alignment horizontal="center" vertical="center"/>
    </xf>
    <xf numFmtId="0" fontId="28" fillId="0" borderId="22" xfId="1" applyFont="1" applyFill="1" applyBorder="1" applyAlignment="1">
      <alignment horizontal="center" vertical="center"/>
    </xf>
    <xf numFmtId="49" fontId="25" fillId="0" borderId="22" xfId="1" applyNumberFormat="1" applyFont="1" applyFill="1" applyBorder="1"/>
    <xf numFmtId="49" fontId="28" fillId="0" borderId="22" xfId="1" applyNumberFormat="1" applyFont="1" applyFill="1" applyBorder="1"/>
    <xf numFmtId="0" fontId="28" fillId="0" borderId="22" xfId="1" applyFont="1" applyFill="1" applyBorder="1" applyAlignment="1"/>
    <xf numFmtId="14" fontId="18" fillId="0" borderId="0" xfId="1" applyNumberFormat="1" applyFont="1" applyAlignment="1">
      <alignment horizontal="left"/>
    </xf>
    <xf numFmtId="0" fontId="18" fillId="0" borderId="0" xfId="1" applyFont="1" applyAlignment="1">
      <alignment horizontal="right"/>
    </xf>
    <xf numFmtId="0" fontId="30" fillId="0" borderId="0" xfId="1" applyFont="1" applyAlignment="1">
      <alignment horizontal="right"/>
    </xf>
    <xf numFmtId="14" fontId="31" fillId="0" borderId="31" xfId="1" applyNumberFormat="1" applyFont="1" applyFill="1" applyBorder="1" applyAlignment="1">
      <alignment horizontal="left"/>
    </xf>
    <xf numFmtId="0" fontId="31" fillId="0" borderId="1" xfId="1" applyFont="1" applyFill="1" applyBorder="1"/>
    <xf numFmtId="0" fontId="31" fillId="0" borderId="1" xfId="1" applyFont="1" applyFill="1" applyBorder="1" applyAlignment="1">
      <alignment horizontal="right"/>
    </xf>
    <xf numFmtId="0" fontId="31" fillId="0" borderId="1" xfId="1" applyFont="1" applyFill="1" applyBorder="1" applyAlignment="1">
      <alignment horizontal="center"/>
    </xf>
    <xf numFmtId="0" fontId="31" fillId="0" borderId="1" xfId="1" applyFont="1" applyFill="1" applyBorder="1" applyAlignment="1">
      <alignment horizontal="center" vertical="center"/>
    </xf>
    <xf numFmtId="49" fontId="31" fillId="0" borderId="1" xfId="1" applyNumberFormat="1" applyFont="1" applyFill="1" applyBorder="1"/>
    <xf numFmtId="0" fontId="31" fillId="0" borderId="1" xfId="1" applyFont="1" applyFill="1" applyBorder="1" applyAlignment="1"/>
    <xf numFmtId="49" fontId="16" fillId="0" borderId="28" xfId="1" applyNumberFormat="1" applyFont="1" applyBorder="1" applyAlignment="1">
      <alignment horizontal="center"/>
    </xf>
    <xf numFmtId="49" fontId="16" fillId="0" borderId="29" xfId="1" applyNumberFormat="1" applyFont="1" applyBorder="1" applyAlignment="1">
      <alignment horizontal="center"/>
    </xf>
    <xf numFmtId="49" fontId="16" fillId="0" borderId="10" xfId="1" applyNumberFormat="1" applyFont="1" applyBorder="1" applyAlignment="1">
      <alignment horizontal="center"/>
    </xf>
    <xf numFmtId="0" fontId="29" fillId="0" borderId="2" xfId="1" applyFont="1" applyBorder="1" applyAlignment="1">
      <alignment horizontal="center" vertical="center"/>
    </xf>
    <xf numFmtId="0" fontId="29" fillId="0" borderId="3" xfId="1" applyFont="1" applyBorder="1" applyAlignment="1">
      <alignment horizontal="center" vertical="center"/>
    </xf>
    <xf numFmtId="0" fontId="29" fillId="0" borderId="4" xfId="1" applyFont="1" applyBorder="1" applyAlignment="1">
      <alignment horizontal="center" vertical="center"/>
    </xf>
    <xf numFmtId="0" fontId="29" fillId="6" borderId="25" xfId="1" applyFont="1" applyFill="1" applyBorder="1" applyAlignment="1">
      <alignment horizontal="center" vertical="center"/>
    </xf>
    <xf numFmtId="0" fontId="29" fillId="6" borderId="33" xfId="1" applyFont="1" applyFill="1" applyBorder="1" applyAlignment="1">
      <alignment horizontal="center" vertical="center"/>
    </xf>
    <xf numFmtId="0" fontId="29" fillId="6" borderId="34" xfId="1" applyFont="1" applyFill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3" borderId="9" xfId="1" applyFont="1" applyFill="1" applyBorder="1" applyAlignment="1">
      <alignment horizontal="center" vertical="center"/>
    </xf>
    <xf numFmtId="0" fontId="10" fillId="3" borderId="23" xfId="1" applyFont="1" applyFill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5" borderId="9" xfId="1" applyFont="1" applyFill="1" applyBorder="1" applyAlignment="1">
      <alignment horizontal="center" vertical="center"/>
    </xf>
    <xf numFmtId="0" fontId="10" fillId="5" borderId="23" xfId="1" applyFont="1" applyFill="1" applyBorder="1" applyAlignment="1">
      <alignment horizontal="center" vertical="center"/>
    </xf>
    <xf numFmtId="14" fontId="32" fillId="0" borderId="31" xfId="1" applyNumberFormat="1" applyFont="1" applyFill="1" applyBorder="1" applyAlignment="1">
      <alignment horizontal="left"/>
    </xf>
    <xf numFmtId="0" fontId="32" fillId="0" borderId="1" xfId="1" applyFont="1" applyFill="1" applyBorder="1"/>
    <xf numFmtId="0" fontId="32" fillId="0" borderId="1" xfId="1" applyFont="1" applyFill="1" applyBorder="1" applyAlignment="1">
      <alignment horizontal="right"/>
    </xf>
    <xf numFmtId="0" fontId="32" fillId="0" borderId="1" xfId="1" applyFont="1" applyFill="1" applyBorder="1" applyAlignment="1">
      <alignment horizontal="center"/>
    </xf>
    <xf numFmtId="0" fontId="32" fillId="0" borderId="1" xfId="1" applyFont="1" applyFill="1" applyBorder="1" applyAlignment="1">
      <alignment horizontal="center" vertical="center"/>
    </xf>
    <xf numFmtId="49" fontId="32" fillId="0" borderId="1" xfId="1" applyNumberFormat="1" applyFont="1" applyFill="1" applyBorder="1"/>
    <xf numFmtId="0" fontId="32" fillId="0" borderId="1" xfId="1" applyFont="1" applyFill="1" applyBorder="1" applyAlignment="1"/>
  </cellXfs>
  <cellStyles count="15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4 2" xfId="5" xr:uid="{00000000-0005-0000-0000-000004000000}"/>
    <cellStyle name="Normal 4 3" xfId="6" xr:uid="{00000000-0005-0000-0000-000005000000}"/>
    <cellStyle name="Normal 4 4" xfId="7" xr:uid="{00000000-0005-0000-0000-000006000000}"/>
    <cellStyle name="Normal 4 5" xfId="8" xr:uid="{00000000-0005-0000-0000-000007000000}"/>
    <cellStyle name="Normal 4 6" xfId="9" xr:uid="{00000000-0005-0000-0000-000008000000}"/>
    <cellStyle name="Normal 4 7" xfId="11" xr:uid="{00000000-0005-0000-0000-000009000000}"/>
    <cellStyle name="Normal 5" xfId="4" xr:uid="{00000000-0005-0000-0000-00000A000000}"/>
    <cellStyle name="Normal 6" xfId="13" xr:uid="{00000000-0005-0000-0000-00000B000000}"/>
    <cellStyle name="Normal 6 4" xfId="14" xr:uid="{00000000-0005-0000-0000-00000C000000}"/>
    <cellStyle name="Pourcentage" xfId="10" builtinId="5"/>
    <cellStyle name="Pourcentage 2" xfId="12" xr:uid="{00000000-0005-0000-0000-00000E000000}"/>
  </cellStyles>
  <dxfs count="15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none"/>
      </font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none"/>
      </font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none"/>
      </font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none"/>
      </font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none"/>
      </font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none"/>
      </font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colors>
    <mruColors>
      <color rgb="FFF4C17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au1232456" displayName="Tableau1232456" ref="B7:N134" totalsRowShown="0" headerRowDxfId="155" dataDxfId="153" headerRowBorderDxfId="154" tableBorderDxfId="152" totalsRowBorderDxfId="151">
  <autoFilter ref="B7:N134" xr:uid="{00000000-0009-0000-0100-000005000000}"/>
  <tableColumns count="13">
    <tableColumn id="1" xr3:uid="{00000000-0010-0000-0000-000001000000}" name="Date" dataDxfId="150" dataCellStyle="Normal 2"/>
    <tableColumn id="2" xr3:uid="{00000000-0010-0000-0000-000002000000}" name="Noms" dataDxfId="149" dataCellStyle="Normal 2"/>
    <tableColumn id="3" xr3:uid="{00000000-0010-0000-0000-000003000000}" name="Date de convocation " dataDxfId="148" dataCellStyle="Normal 2"/>
    <tableColumn id="5" xr3:uid="{00000000-0010-0000-0000-000005000000}" name="Nbre Isolé" dataDxfId="147" dataCellStyle="Normal 2"/>
    <tableColumn id="6" xr3:uid="{00000000-0010-0000-0000-000006000000}" name="Sexe Isolé" dataDxfId="146" dataCellStyle="Normal 2"/>
    <tableColumn id="7" xr3:uid="{00000000-0010-0000-0000-000007000000}" name="Nbre Familles" dataDxfId="145" dataCellStyle="Normal 2"/>
    <tableColumn id="8" xr3:uid="{00000000-0010-0000-0000-000008000000}" name="Adultes Familles " dataDxfId="144" dataCellStyle="Normal 2"/>
    <tableColumn id="9" xr3:uid="{00000000-0010-0000-0000-000009000000}" name="Enfants_x000a_ Familles" dataDxfId="143" dataCellStyle="Normal 2"/>
    <tableColumn id="10" xr3:uid="{00000000-0010-0000-0000-00000A000000}" name="Adultes Accomp. Familles" dataDxfId="142" dataCellStyle="Normal 2"/>
    <tableColumn id="11" xr3:uid="{00000000-0010-0000-0000-00000B000000}" name="Total Individus" dataDxfId="141" dataCellStyle="Normal 2"/>
    <tableColumn id="12" xr3:uid="{00000000-0010-0000-0000-00000C000000}" name="Age enfants" dataDxfId="140" dataCellStyle="Normal 2"/>
    <tableColumn id="13" xr3:uid="{00000000-0010-0000-0000-00000D000000}" name="Grossesse" dataDxfId="139" dataCellStyle="Normal 2"/>
    <tableColumn id="14" xr3:uid="{00000000-0010-0000-0000-00000E000000}" name="Pays" dataDxfId="138" dataCellStyle="Normal 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2324562" displayName="Tableau12324562" ref="B7:N116" totalsRowShown="0" headerRowDxfId="137" dataDxfId="135" headerRowBorderDxfId="136" tableBorderDxfId="134" totalsRowBorderDxfId="133">
  <autoFilter ref="B7:N116" xr:uid="{00000000-0009-0000-0100-000001000000}"/>
  <tableColumns count="13">
    <tableColumn id="1" xr3:uid="{00000000-0010-0000-0100-000001000000}" name="Date" dataDxfId="132" dataCellStyle="Normal 2"/>
    <tableColumn id="2" xr3:uid="{00000000-0010-0000-0100-000002000000}" name="Noms" dataDxfId="131" dataCellStyle="Normal 2"/>
    <tableColumn id="3" xr3:uid="{00000000-0010-0000-0100-000003000000}" name="Date de convocation " dataDxfId="130" dataCellStyle="Normal 2"/>
    <tableColumn id="5" xr3:uid="{00000000-0010-0000-0100-000005000000}" name="Nbre Isolé" dataDxfId="129" dataCellStyle="Normal 2"/>
    <tableColumn id="6" xr3:uid="{00000000-0010-0000-0100-000006000000}" name="Sexe Isolé" dataDxfId="128" dataCellStyle="Normal 2"/>
    <tableColumn id="7" xr3:uid="{00000000-0010-0000-0100-000007000000}" name="Nbre Familles" dataDxfId="127" dataCellStyle="Normal 2"/>
    <tableColumn id="8" xr3:uid="{00000000-0010-0000-0100-000008000000}" name="Adultes Familles " dataDxfId="126" dataCellStyle="Normal 2"/>
    <tableColumn id="9" xr3:uid="{00000000-0010-0000-0100-000009000000}" name="Enfants_x000a_ Familles" dataDxfId="125" dataCellStyle="Normal 2"/>
    <tableColumn id="10" xr3:uid="{00000000-0010-0000-0100-00000A000000}" name="Adultes Accomp. Familles" dataDxfId="124" dataCellStyle="Normal 2"/>
    <tableColumn id="11" xr3:uid="{00000000-0010-0000-0100-00000B000000}" name="Total Individus" dataDxfId="123" dataCellStyle="Normal 2">
      <calculatedColumnFormula>E8+H8+I8+J8</calculatedColumnFormula>
    </tableColumn>
    <tableColumn id="12" xr3:uid="{00000000-0010-0000-0100-00000C000000}" name="Age enfants" dataDxfId="122" dataCellStyle="Normal 2"/>
    <tableColumn id="13" xr3:uid="{00000000-0010-0000-0100-00000D000000}" name="Grossesse" dataDxfId="121" dataCellStyle="Normal 2"/>
    <tableColumn id="14" xr3:uid="{00000000-0010-0000-0100-00000E000000}" name="Pays" dataDxfId="120" dataCellStyle="Normal 2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123245623" displayName="Tableau123245623" ref="A7:M155" totalsRowShown="0" headerRowDxfId="119" dataDxfId="117" headerRowBorderDxfId="118" tableBorderDxfId="116" totalsRowBorderDxfId="115">
  <autoFilter ref="A7:M155" xr:uid="{00000000-0009-0000-0100-000002000000}"/>
  <tableColumns count="13">
    <tableColumn id="1" xr3:uid="{00000000-0010-0000-0200-000001000000}" name="Date D'enregistrement" dataDxfId="114" totalsRowDxfId="113" dataCellStyle="Normal 2"/>
    <tableColumn id="2" xr3:uid="{00000000-0010-0000-0200-000002000000}" name="Noms" dataDxfId="112" totalsRowDxfId="111" dataCellStyle="Normal 2"/>
    <tableColumn id="3" xr3:uid="{00000000-0010-0000-0200-000003000000}" name="Date de convocation " dataDxfId="110" totalsRowDxfId="109" dataCellStyle="Normal 2"/>
    <tableColumn id="5" xr3:uid="{00000000-0010-0000-0200-000005000000}" name="Nbre Isolé" dataDxfId="108" totalsRowDxfId="107" dataCellStyle="Normal 2"/>
    <tableColumn id="6" xr3:uid="{00000000-0010-0000-0200-000006000000}" name="Sexe Isolé" dataDxfId="106" totalsRowDxfId="105" dataCellStyle="Normal 2"/>
    <tableColumn id="7" xr3:uid="{00000000-0010-0000-0200-000007000000}" name="Nbre Familles" dataDxfId="104" totalsRowDxfId="103" dataCellStyle="Normal 2"/>
    <tableColumn id="8" xr3:uid="{00000000-0010-0000-0200-000008000000}" name="Adultes Familles " dataDxfId="102" totalsRowDxfId="101" dataCellStyle="Normal 2"/>
    <tableColumn id="9" xr3:uid="{00000000-0010-0000-0200-000009000000}" name="Enfants_x000a_ Familles" dataDxfId="100" totalsRowDxfId="99" dataCellStyle="Normal 2"/>
    <tableColumn id="10" xr3:uid="{00000000-0010-0000-0200-00000A000000}" name="Adultes Accomp. Familles" dataDxfId="98" totalsRowDxfId="97" dataCellStyle="Normal 2"/>
    <tableColumn id="11" xr3:uid="{00000000-0010-0000-0200-00000B000000}" name="Total Individus" dataDxfId="96" totalsRowDxfId="95" dataCellStyle="Normal 2">
      <calculatedColumnFormula>D8+G8+H8+I8</calculatedColumnFormula>
    </tableColumn>
    <tableColumn id="12" xr3:uid="{00000000-0010-0000-0200-00000C000000}" name="Age enfants" dataDxfId="94" totalsRowDxfId="93" dataCellStyle="Normal 2">
      <calculatedColumnFormula>2021-2005</calculatedColumnFormula>
    </tableColumn>
    <tableColumn id="13" xr3:uid="{00000000-0010-0000-0200-00000D000000}" name="Grossesse" dataDxfId="92" totalsRowDxfId="91" dataCellStyle="Normal 2"/>
    <tableColumn id="14" xr3:uid="{00000000-0010-0000-0200-00000E000000}" name="Pays" dataDxfId="90" totalsRowDxfId="89" dataCellStyle="Normal 2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bleau1232456234" displayName="Tableau1232456234" ref="A7:L122" totalsRowShown="0" headerRowDxfId="88" dataDxfId="86" headerRowBorderDxfId="87" tableBorderDxfId="85" totalsRowBorderDxfId="84">
  <autoFilter ref="A7:L122" xr:uid="{00000000-0009-0000-0100-000003000000}"/>
  <tableColumns count="12">
    <tableColumn id="1" xr3:uid="{00000000-0010-0000-0300-000001000000}" name="Date D'enregistrement " dataDxfId="83" totalsRowDxfId="82" dataCellStyle="Normal 2"/>
    <tableColumn id="2" xr3:uid="{00000000-0010-0000-0300-000002000000}" name="Noms" dataDxfId="81" totalsRowDxfId="80" dataCellStyle="Normal 2"/>
    <tableColumn id="5" xr3:uid="{00000000-0010-0000-0300-000005000000}" name="Nbre Isolé" dataDxfId="79" totalsRowDxfId="78" dataCellStyle="Normal 2"/>
    <tableColumn id="6" xr3:uid="{00000000-0010-0000-0300-000006000000}" name="Sexe Isolé" dataDxfId="77" totalsRowDxfId="76" dataCellStyle="Normal 2"/>
    <tableColumn id="7" xr3:uid="{00000000-0010-0000-0300-000007000000}" name="Nbre Familles" dataDxfId="75" totalsRowDxfId="74" dataCellStyle="Normal 2"/>
    <tableColumn id="8" xr3:uid="{00000000-0010-0000-0300-000008000000}" name="Adultes Familles " dataDxfId="73" totalsRowDxfId="72" dataCellStyle="Normal 2"/>
    <tableColumn id="9" xr3:uid="{00000000-0010-0000-0300-000009000000}" name="Enfants_x000a_ Familles" dataDxfId="71" totalsRowDxfId="70" dataCellStyle="Normal 2"/>
    <tableColumn id="10" xr3:uid="{00000000-0010-0000-0300-00000A000000}" name="Adultes Accomp. Familles" dataDxfId="69" totalsRowDxfId="68" dataCellStyle="Normal 2"/>
    <tableColumn id="11" xr3:uid="{00000000-0010-0000-0300-00000B000000}" name="Total Individus" dataDxfId="67" totalsRowDxfId="66" dataCellStyle="Normal 2">
      <calculatedColumnFormula>C8+F8+G8+H8</calculatedColumnFormula>
    </tableColumn>
    <tableColumn id="12" xr3:uid="{00000000-0010-0000-0300-00000C000000}" name="Age enfants" dataDxfId="65" totalsRowDxfId="64" dataCellStyle="Normal 2">
      <calculatedColumnFormula>2021-2005</calculatedColumnFormula>
    </tableColumn>
    <tableColumn id="13" xr3:uid="{00000000-0010-0000-0300-00000D000000}" name="Grossesse" dataDxfId="63" totalsRowDxfId="62" dataCellStyle="Normal 2"/>
    <tableColumn id="14" xr3:uid="{00000000-0010-0000-0300-00000E000000}" name="Pays" dataDxfId="61" totalsRowDxfId="60" dataCellStyle="Normal 2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ableau12324562345" displayName="Tableau12324562345" ref="A7:L161" totalsRowShown="0" headerRowDxfId="59" dataDxfId="57" headerRowBorderDxfId="58" tableBorderDxfId="56" totalsRowBorderDxfId="55">
  <autoFilter ref="A7:L161" xr:uid="{00000000-0009-0000-0100-000004000000}"/>
  <tableColumns count="12">
    <tableColumn id="1" xr3:uid="{00000000-0010-0000-0400-000001000000}" name="Date D'enregistrement " dataDxfId="54" totalsRowDxfId="53" dataCellStyle="Normal 2"/>
    <tableColumn id="2" xr3:uid="{00000000-0010-0000-0400-000002000000}" name="Noms" dataDxfId="52" totalsRowDxfId="51" dataCellStyle="Normal 2"/>
    <tableColumn id="5" xr3:uid="{00000000-0010-0000-0400-000005000000}" name="Nbre Isolé" dataDxfId="50" totalsRowDxfId="49" dataCellStyle="Normal 2"/>
    <tableColumn id="6" xr3:uid="{00000000-0010-0000-0400-000006000000}" name="Sexe Isolé" dataDxfId="48" totalsRowDxfId="47" dataCellStyle="Normal 2"/>
    <tableColumn id="7" xr3:uid="{00000000-0010-0000-0400-000007000000}" name="Nbre Familles" dataDxfId="46" totalsRowDxfId="45" dataCellStyle="Normal 2"/>
    <tableColumn id="8" xr3:uid="{00000000-0010-0000-0400-000008000000}" name="Adultes Familles " dataDxfId="44" totalsRowDxfId="43" dataCellStyle="Normal 2"/>
    <tableColumn id="9" xr3:uid="{00000000-0010-0000-0400-000009000000}" name="Enfants_x000a_ Familles" dataDxfId="42" totalsRowDxfId="41" dataCellStyle="Normal 2"/>
    <tableColumn id="10" xr3:uid="{00000000-0010-0000-0400-00000A000000}" name="Adultes Accomp. Familles" dataDxfId="40" totalsRowDxfId="39" dataCellStyle="Normal 2"/>
    <tableColumn id="11" xr3:uid="{00000000-0010-0000-0400-00000B000000}" name="Total Individus" dataDxfId="38" totalsRowDxfId="37" dataCellStyle="Normal 2">
      <calculatedColumnFormula>C8+F8+G8+H8</calculatedColumnFormula>
    </tableColumn>
    <tableColumn id="12" xr3:uid="{00000000-0010-0000-0400-00000C000000}" name="Age enfants" dataDxfId="36" totalsRowDxfId="35" dataCellStyle="Normal 2">
      <calculatedColumnFormula>2021-2005</calculatedColumnFormula>
    </tableColumn>
    <tableColumn id="13" xr3:uid="{00000000-0010-0000-0400-00000D000000}" name="Grossesse" dataDxfId="34" totalsRowDxfId="33" dataCellStyle="Normal 2"/>
    <tableColumn id="14" xr3:uid="{00000000-0010-0000-0400-00000E000000}" name="Pays" dataDxfId="32" totalsRowDxfId="31" dataCellStyle="Normal 2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8A9E8A2-2E40-429A-8FB2-9F1C77DF0589}" name="Tableau123245623457" displayName="Tableau123245623457" ref="A7:L104" totalsRowShown="0" headerRowDxfId="30" dataDxfId="28" headerRowBorderDxfId="29" tableBorderDxfId="27" totalsRowBorderDxfId="26">
  <autoFilter ref="A7:L104" xr:uid="{00000000-0009-0000-0100-000004000000}"/>
  <tableColumns count="12">
    <tableColumn id="1" xr3:uid="{911705F1-6E9B-42ED-8DDF-1DECFF3848AD}" name="Date D'enregistrement " dataDxfId="25" totalsRowDxfId="24" dataCellStyle="Normal 2"/>
    <tableColumn id="2" xr3:uid="{4D190774-9125-4942-9CBD-7BF18766197C}" name="Noms" dataDxfId="23" totalsRowDxfId="22" dataCellStyle="Normal 2"/>
    <tableColumn id="5" xr3:uid="{A614AC50-7B37-4A6C-BCE1-5056D6A8E99F}" name="Nbre Isolé" dataDxfId="21" totalsRowDxfId="20" dataCellStyle="Normal 2"/>
    <tableColumn id="6" xr3:uid="{E7DF1E81-50BB-4BAE-8030-FDC6493D284F}" name="Sexe Isolé" dataDxfId="19" totalsRowDxfId="18" dataCellStyle="Normal 2"/>
    <tableColumn id="7" xr3:uid="{23CA5570-EAEE-4C6B-A951-8D67575A3AA9}" name="Nbre Familles" dataDxfId="17" totalsRowDxfId="16" dataCellStyle="Normal 2"/>
    <tableColumn id="8" xr3:uid="{A417E7F8-5E69-4F96-8E1F-44BFDF7A76B2}" name="Adultes Familles " dataDxfId="15" totalsRowDxfId="14" dataCellStyle="Normal 2"/>
    <tableColumn id="9" xr3:uid="{D149220B-FE06-48F4-A187-D1C65C847E40}" name="Enfants_x000a_ Familles" dataDxfId="13" totalsRowDxfId="12" dataCellStyle="Normal 2"/>
    <tableColumn id="10" xr3:uid="{60E56B1E-8972-46B1-A841-A02365C1FC81}" name="Adultes Accomp. Familles" dataDxfId="11" totalsRowDxfId="10" dataCellStyle="Normal 2"/>
    <tableColumn id="11" xr3:uid="{236C3511-8C34-4122-BC67-89E7C09CE610}" name="Total Individus" dataDxfId="9" totalsRowDxfId="8" dataCellStyle="Normal 2">
      <calculatedColumnFormula>C8+F8+G8+H8</calculatedColumnFormula>
    </tableColumn>
    <tableColumn id="12" xr3:uid="{26F8568D-1CF1-4C92-8487-21E3DF874768}" name="Age enfants" dataDxfId="7" totalsRowDxfId="6" dataCellStyle="Normal 2">
      <calculatedColumnFormula>2021-2005</calculatedColumnFormula>
    </tableColumn>
    <tableColumn id="13" xr3:uid="{21539265-F84B-4D83-91A6-398CB574BD40}" name="Grossesse" dataDxfId="5" totalsRowDxfId="4" dataCellStyle="Normal 2"/>
    <tableColumn id="14" xr3:uid="{C1A5A034-BB44-46B3-AFC1-599847A71F0D}" name="Pays" dataDxfId="3" totalsRowDxfId="2" dataCellStyle="Normal 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40"/>
  <sheetViews>
    <sheetView topLeftCell="A115" zoomScale="90" zoomScaleNormal="90" workbookViewId="0">
      <selection activeCell="C136" sqref="C136:F136"/>
    </sheetView>
  </sheetViews>
  <sheetFormatPr baseColWidth="10" defaultColWidth="11.42578125" defaultRowHeight="15" x14ac:dyDescent="0.25"/>
  <cols>
    <col min="1" max="1" width="11.42578125" style="43"/>
    <col min="2" max="2" width="11.7109375" style="49" customWidth="1"/>
    <col min="3" max="3" width="8.5703125" style="43" customWidth="1"/>
    <col min="4" max="4" width="11.42578125" style="43"/>
    <col min="5" max="7" width="11.42578125" style="43" customWidth="1"/>
    <col min="8" max="8" width="10.5703125" style="43" customWidth="1"/>
    <col min="9" max="11" width="11.42578125" style="43" customWidth="1"/>
    <col min="12" max="12" width="34.85546875" style="43" bestFit="1" customWidth="1"/>
    <col min="13" max="13" width="11.42578125" style="43" customWidth="1"/>
    <col min="14" max="14" width="15.85546875" style="43" customWidth="1"/>
    <col min="15" max="16384" width="11.42578125" style="43"/>
  </cols>
  <sheetData>
    <row r="1" spans="2:15" x14ac:dyDescent="0.25">
      <c r="B1" s="146"/>
      <c r="C1" s="147"/>
      <c r="D1" s="147"/>
      <c r="E1" s="24"/>
      <c r="F1" s="1"/>
      <c r="G1" s="3"/>
      <c r="H1" s="3"/>
      <c r="I1" s="3"/>
      <c r="J1" s="3"/>
      <c r="K1" s="3"/>
      <c r="L1" s="3"/>
      <c r="M1" s="1"/>
      <c r="N1" s="3"/>
    </row>
    <row r="2" spans="2:15" x14ac:dyDescent="0.25">
      <c r="B2" s="146"/>
      <c r="C2" s="147"/>
      <c r="D2" s="147"/>
      <c r="E2" s="24"/>
      <c r="F2" s="2"/>
      <c r="G2" s="66"/>
      <c r="H2" s="3"/>
      <c r="I2" s="3"/>
      <c r="J2" s="3"/>
      <c r="K2" s="3"/>
      <c r="L2" s="3"/>
      <c r="M2" s="1"/>
      <c r="N2" s="3"/>
    </row>
    <row r="3" spans="2:15" ht="29.25" thickBot="1" x14ac:dyDescent="0.5">
      <c r="B3" s="146"/>
      <c r="C3" s="148"/>
      <c r="D3" s="148"/>
      <c r="E3" s="22"/>
      <c r="F3" s="2"/>
      <c r="G3" s="66"/>
      <c r="H3" s="66"/>
      <c r="I3" s="66"/>
      <c r="J3" s="66"/>
      <c r="K3" s="66"/>
      <c r="L3" s="66"/>
      <c r="M3" s="2"/>
      <c r="N3" s="3"/>
    </row>
    <row r="4" spans="2:15" ht="21" customHeight="1" x14ac:dyDescent="0.25">
      <c r="B4" s="159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1"/>
    </row>
    <row r="5" spans="2:15" ht="15.75" thickBot="1" x14ac:dyDescent="0.3">
      <c r="B5" s="156" t="s">
        <v>70</v>
      </c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</row>
    <row r="6" spans="2:15" x14ac:dyDescent="0.25">
      <c r="B6" s="16"/>
      <c r="C6" s="3"/>
      <c r="D6" s="15"/>
      <c r="E6" s="23"/>
      <c r="F6" s="66"/>
      <c r="G6" s="66"/>
      <c r="H6" s="66"/>
      <c r="I6" s="3"/>
      <c r="J6" s="3"/>
      <c r="K6" s="3"/>
      <c r="L6" s="3"/>
      <c r="M6" s="1"/>
      <c r="N6" s="3"/>
    </row>
    <row r="7" spans="2:15" ht="36" x14ac:dyDescent="0.25">
      <c r="B7" s="51" t="s">
        <v>0</v>
      </c>
      <c r="C7" s="52" t="s">
        <v>6</v>
      </c>
      <c r="D7" s="53" t="s">
        <v>526</v>
      </c>
      <c r="E7" s="54" t="s">
        <v>54</v>
      </c>
      <c r="F7" s="54" t="s">
        <v>55</v>
      </c>
      <c r="G7" s="55" t="s">
        <v>56</v>
      </c>
      <c r="H7" s="56" t="s">
        <v>57</v>
      </c>
      <c r="I7" s="56" t="s">
        <v>61</v>
      </c>
      <c r="J7" s="56" t="s">
        <v>58</v>
      </c>
      <c r="K7" s="55" t="s">
        <v>59</v>
      </c>
      <c r="L7" s="57" t="s">
        <v>7</v>
      </c>
      <c r="M7" s="57" t="s">
        <v>8</v>
      </c>
      <c r="N7" s="57" t="s">
        <v>9</v>
      </c>
    </row>
    <row r="8" spans="2:15" x14ac:dyDescent="0.25">
      <c r="B8" s="77">
        <v>44200</v>
      </c>
      <c r="C8" s="78" t="s">
        <v>77</v>
      </c>
      <c r="D8" s="79">
        <v>44201</v>
      </c>
      <c r="E8" s="80">
        <v>1</v>
      </c>
      <c r="F8" s="81" t="s">
        <v>28</v>
      </c>
      <c r="G8" s="81">
        <v>0</v>
      </c>
      <c r="H8" s="81">
        <v>0</v>
      </c>
      <c r="I8" s="81">
        <v>0</v>
      </c>
      <c r="J8" s="81">
        <v>0</v>
      </c>
      <c r="K8" s="44">
        <f t="shared" ref="K8:K133" si="0">E8+H8+I8+J8</f>
        <v>1</v>
      </c>
      <c r="L8" s="78"/>
      <c r="M8" s="81"/>
      <c r="N8" s="82" t="s">
        <v>20</v>
      </c>
    </row>
    <row r="9" spans="2:15" x14ac:dyDescent="0.25">
      <c r="B9" s="64">
        <v>44200</v>
      </c>
      <c r="C9" s="46" t="s">
        <v>49</v>
      </c>
      <c r="D9" s="45">
        <v>44201</v>
      </c>
      <c r="E9" s="47">
        <v>1</v>
      </c>
      <c r="F9" s="48" t="s">
        <v>24</v>
      </c>
      <c r="G9" s="48">
        <v>0</v>
      </c>
      <c r="H9" s="48">
        <v>0</v>
      </c>
      <c r="I9" s="48">
        <v>0</v>
      </c>
      <c r="J9" s="48">
        <v>0</v>
      </c>
      <c r="K9" s="44">
        <f t="shared" si="0"/>
        <v>1</v>
      </c>
      <c r="L9" s="46"/>
      <c r="M9" s="48"/>
      <c r="N9" s="50" t="s">
        <v>20</v>
      </c>
    </row>
    <row r="10" spans="2:15" x14ac:dyDescent="0.25">
      <c r="B10" s="77">
        <v>44200</v>
      </c>
      <c r="C10" s="78" t="s">
        <v>42</v>
      </c>
      <c r="D10" s="79">
        <v>44203</v>
      </c>
      <c r="E10" s="80">
        <v>1</v>
      </c>
      <c r="F10" s="81" t="s">
        <v>24</v>
      </c>
      <c r="G10" s="81">
        <v>0</v>
      </c>
      <c r="H10" s="81">
        <v>0</v>
      </c>
      <c r="I10" s="81">
        <v>0</v>
      </c>
      <c r="J10" s="81">
        <v>0</v>
      </c>
      <c r="K10" s="44">
        <f t="shared" si="0"/>
        <v>1</v>
      </c>
      <c r="L10" s="78"/>
      <c r="M10" s="81"/>
      <c r="N10" s="82" t="s">
        <v>21</v>
      </c>
    </row>
    <row r="11" spans="2:15" x14ac:dyDescent="0.25">
      <c r="B11" s="77">
        <v>44200</v>
      </c>
      <c r="C11" s="78" t="s">
        <v>22</v>
      </c>
      <c r="D11" s="79">
        <v>44201</v>
      </c>
      <c r="E11" s="80">
        <v>1</v>
      </c>
      <c r="F11" s="81" t="s">
        <v>24</v>
      </c>
      <c r="G11" s="81">
        <v>0</v>
      </c>
      <c r="H11" s="81">
        <v>0</v>
      </c>
      <c r="I11" s="81">
        <v>0</v>
      </c>
      <c r="J11" s="81">
        <v>0</v>
      </c>
      <c r="K11" s="44">
        <f t="shared" si="0"/>
        <v>1</v>
      </c>
      <c r="L11" s="78"/>
      <c r="M11" s="81"/>
      <c r="N11" s="50" t="s">
        <v>89</v>
      </c>
    </row>
    <row r="12" spans="2:15" x14ac:dyDescent="0.25">
      <c r="B12" s="64">
        <v>44200</v>
      </c>
      <c r="C12" s="46" t="s">
        <v>47</v>
      </c>
      <c r="D12" s="45">
        <v>44201</v>
      </c>
      <c r="E12" s="47">
        <v>1</v>
      </c>
      <c r="F12" s="48" t="s">
        <v>24</v>
      </c>
      <c r="G12" s="48">
        <v>0</v>
      </c>
      <c r="H12" s="48">
        <v>0</v>
      </c>
      <c r="I12" s="48">
        <v>0</v>
      </c>
      <c r="J12" s="48">
        <v>0</v>
      </c>
      <c r="K12" s="44">
        <f t="shared" si="0"/>
        <v>1</v>
      </c>
      <c r="L12" s="46"/>
      <c r="M12" s="48"/>
      <c r="N12" s="50" t="s">
        <v>19</v>
      </c>
    </row>
    <row r="13" spans="2:15" x14ac:dyDescent="0.25">
      <c r="B13" s="77">
        <v>44200</v>
      </c>
      <c r="C13" s="78" t="s">
        <v>35</v>
      </c>
      <c r="D13" s="79">
        <v>44201</v>
      </c>
      <c r="E13" s="80">
        <v>1</v>
      </c>
      <c r="F13" s="81" t="s">
        <v>24</v>
      </c>
      <c r="G13" s="81">
        <v>0</v>
      </c>
      <c r="H13" s="81">
        <v>0</v>
      </c>
      <c r="I13" s="81">
        <v>0</v>
      </c>
      <c r="J13" s="81">
        <v>0</v>
      </c>
      <c r="K13" s="44">
        <f t="shared" si="0"/>
        <v>1</v>
      </c>
      <c r="L13" s="78"/>
      <c r="M13" s="81"/>
      <c r="N13" s="82" t="s">
        <v>48</v>
      </c>
    </row>
    <row r="14" spans="2:15" x14ac:dyDescent="0.25">
      <c r="B14" s="64">
        <v>44200</v>
      </c>
      <c r="C14" s="46" t="s">
        <v>43</v>
      </c>
      <c r="D14" s="45">
        <v>44201</v>
      </c>
      <c r="E14" s="47">
        <v>1</v>
      </c>
      <c r="F14" s="48" t="s">
        <v>24</v>
      </c>
      <c r="G14" s="48">
        <v>0</v>
      </c>
      <c r="H14" s="48">
        <v>0</v>
      </c>
      <c r="I14" s="48">
        <v>0</v>
      </c>
      <c r="J14" s="48">
        <v>0</v>
      </c>
      <c r="K14" s="44">
        <f t="shared" si="0"/>
        <v>1</v>
      </c>
      <c r="L14" s="46"/>
      <c r="M14" s="48"/>
      <c r="N14" s="50" t="s">
        <v>20</v>
      </c>
    </row>
    <row r="15" spans="2:15" x14ac:dyDescent="0.25">
      <c r="B15" s="64">
        <v>44200</v>
      </c>
      <c r="C15" s="46" t="s">
        <v>36</v>
      </c>
      <c r="D15" s="45">
        <v>44201</v>
      </c>
      <c r="E15" s="47">
        <v>0</v>
      </c>
      <c r="F15" s="48"/>
      <c r="G15" s="48">
        <v>0</v>
      </c>
      <c r="H15" s="48">
        <v>0</v>
      </c>
      <c r="I15" s="48">
        <v>1</v>
      </c>
      <c r="J15" s="48">
        <v>0</v>
      </c>
      <c r="K15" s="44">
        <f t="shared" si="0"/>
        <v>1</v>
      </c>
      <c r="L15" s="46" t="s">
        <v>79</v>
      </c>
      <c r="M15" s="48"/>
      <c r="N15" s="50" t="s">
        <v>16</v>
      </c>
    </row>
    <row r="16" spans="2:15" x14ac:dyDescent="0.25">
      <c r="B16" s="77">
        <v>44201</v>
      </c>
      <c r="C16" s="78" t="s">
        <v>52</v>
      </c>
      <c r="D16" s="79">
        <v>44202</v>
      </c>
      <c r="E16" s="80">
        <v>1</v>
      </c>
      <c r="F16" s="81" t="s">
        <v>24</v>
      </c>
      <c r="G16" s="81">
        <v>0</v>
      </c>
      <c r="H16" s="81">
        <v>0</v>
      </c>
      <c r="I16" s="81">
        <v>0</v>
      </c>
      <c r="J16" s="81">
        <v>0</v>
      </c>
      <c r="K16" s="44">
        <f t="shared" si="0"/>
        <v>1</v>
      </c>
      <c r="L16" s="78"/>
      <c r="M16" s="81"/>
      <c r="N16" s="50" t="s">
        <v>90</v>
      </c>
    </row>
    <row r="17" spans="2:14" x14ac:dyDescent="0.25">
      <c r="B17" s="77">
        <v>44201</v>
      </c>
      <c r="C17" s="78" t="s">
        <v>46</v>
      </c>
      <c r="D17" s="79">
        <v>44202</v>
      </c>
      <c r="E17" s="80">
        <v>1</v>
      </c>
      <c r="F17" s="81" t="s">
        <v>24</v>
      </c>
      <c r="G17" s="81">
        <v>0</v>
      </c>
      <c r="H17" s="81">
        <v>0</v>
      </c>
      <c r="I17" s="81">
        <v>0</v>
      </c>
      <c r="J17" s="81">
        <v>0</v>
      </c>
      <c r="K17" s="44">
        <f t="shared" si="0"/>
        <v>1</v>
      </c>
      <c r="L17" s="78"/>
      <c r="M17" s="81"/>
      <c r="N17" s="82" t="s">
        <v>32</v>
      </c>
    </row>
    <row r="18" spans="2:14" x14ac:dyDescent="0.25">
      <c r="B18" s="77">
        <v>44201</v>
      </c>
      <c r="C18" s="78" t="s">
        <v>62</v>
      </c>
      <c r="D18" s="79">
        <v>44202</v>
      </c>
      <c r="E18" s="80">
        <v>1</v>
      </c>
      <c r="F18" s="81" t="s">
        <v>24</v>
      </c>
      <c r="G18" s="81">
        <v>0</v>
      </c>
      <c r="H18" s="81">
        <v>0</v>
      </c>
      <c r="I18" s="81">
        <v>0</v>
      </c>
      <c r="J18" s="81">
        <v>0</v>
      </c>
      <c r="K18" s="44">
        <f t="shared" si="0"/>
        <v>1</v>
      </c>
      <c r="L18" s="78"/>
      <c r="M18" s="81"/>
      <c r="N18" s="82" t="s">
        <v>53</v>
      </c>
    </row>
    <row r="19" spans="2:14" x14ac:dyDescent="0.25">
      <c r="B19" s="64">
        <v>44201</v>
      </c>
      <c r="C19" s="46" t="s">
        <v>80</v>
      </c>
      <c r="D19" s="45"/>
      <c r="E19" s="47">
        <v>1</v>
      </c>
      <c r="F19" s="48" t="s">
        <v>24</v>
      </c>
      <c r="G19" s="48">
        <v>0</v>
      </c>
      <c r="H19" s="48">
        <v>0</v>
      </c>
      <c r="I19" s="48">
        <v>0</v>
      </c>
      <c r="J19" s="48">
        <v>0</v>
      </c>
      <c r="K19" s="44">
        <f t="shared" si="0"/>
        <v>1</v>
      </c>
      <c r="L19" s="46"/>
      <c r="M19" s="48"/>
      <c r="N19" s="50" t="s">
        <v>81</v>
      </c>
    </row>
    <row r="20" spans="2:14" x14ac:dyDescent="0.25">
      <c r="B20" s="77">
        <v>44202</v>
      </c>
      <c r="C20" s="78" t="s">
        <v>76</v>
      </c>
      <c r="D20" s="79">
        <v>44203</v>
      </c>
      <c r="E20" s="80">
        <v>0</v>
      </c>
      <c r="F20" s="81"/>
      <c r="G20" s="81">
        <v>1</v>
      </c>
      <c r="H20" s="81">
        <v>1</v>
      </c>
      <c r="I20" s="81">
        <v>3</v>
      </c>
      <c r="J20" s="81">
        <v>0</v>
      </c>
      <c r="K20" s="44">
        <f t="shared" si="0"/>
        <v>4</v>
      </c>
      <c r="L20" s="78" t="s">
        <v>78</v>
      </c>
      <c r="M20" s="81"/>
      <c r="N20" s="82" t="s">
        <v>40</v>
      </c>
    </row>
    <row r="21" spans="2:14" x14ac:dyDescent="0.25">
      <c r="B21" s="77">
        <v>44202</v>
      </c>
      <c r="C21" s="78" t="s">
        <v>44</v>
      </c>
      <c r="D21" s="79">
        <v>44203</v>
      </c>
      <c r="E21" s="80">
        <v>1</v>
      </c>
      <c r="F21" s="81" t="s">
        <v>28</v>
      </c>
      <c r="G21" s="81">
        <v>0</v>
      </c>
      <c r="H21" s="81">
        <v>0</v>
      </c>
      <c r="I21" s="81">
        <v>0</v>
      </c>
      <c r="J21" s="81">
        <v>0</v>
      </c>
      <c r="K21" s="44">
        <f t="shared" si="0"/>
        <v>1</v>
      </c>
      <c r="L21" s="78"/>
      <c r="M21" s="81"/>
      <c r="N21" s="82" t="s">
        <v>64</v>
      </c>
    </row>
    <row r="22" spans="2:14" x14ac:dyDescent="0.25">
      <c r="B22" s="77">
        <v>44202</v>
      </c>
      <c r="C22" s="78" t="s">
        <v>41</v>
      </c>
      <c r="D22" s="79">
        <v>44203</v>
      </c>
      <c r="E22" s="80">
        <v>1</v>
      </c>
      <c r="F22" s="81" t="s">
        <v>24</v>
      </c>
      <c r="G22" s="81">
        <v>0</v>
      </c>
      <c r="H22" s="81">
        <v>0</v>
      </c>
      <c r="I22" s="81">
        <v>0</v>
      </c>
      <c r="J22" s="81">
        <v>0</v>
      </c>
      <c r="K22" s="44">
        <f t="shared" si="0"/>
        <v>1</v>
      </c>
      <c r="L22" s="78"/>
      <c r="M22" s="81"/>
      <c r="N22" s="82" t="s">
        <v>33</v>
      </c>
    </row>
    <row r="23" spans="2:14" x14ac:dyDescent="0.25">
      <c r="B23" s="77">
        <v>44202</v>
      </c>
      <c r="C23" s="78" t="s">
        <v>35</v>
      </c>
      <c r="D23" s="79">
        <v>44203</v>
      </c>
      <c r="E23" s="80">
        <v>1</v>
      </c>
      <c r="F23" s="81" t="s">
        <v>24</v>
      </c>
      <c r="G23" s="81">
        <v>0</v>
      </c>
      <c r="H23" s="81">
        <v>0</v>
      </c>
      <c r="I23" s="81">
        <v>0</v>
      </c>
      <c r="J23" s="81">
        <v>0</v>
      </c>
      <c r="K23" s="44">
        <f t="shared" si="0"/>
        <v>1</v>
      </c>
      <c r="L23" s="78"/>
      <c r="M23" s="81"/>
      <c r="N23" s="82" t="s">
        <v>21</v>
      </c>
    </row>
    <row r="24" spans="2:14" x14ac:dyDescent="0.25">
      <c r="B24" s="64">
        <v>44202</v>
      </c>
      <c r="C24" s="46" t="s">
        <v>68</v>
      </c>
      <c r="D24" s="45">
        <v>44203</v>
      </c>
      <c r="E24" s="47">
        <v>1</v>
      </c>
      <c r="F24" s="48" t="s">
        <v>28</v>
      </c>
      <c r="G24" s="48">
        <v>0</v>
      </c>
      <c r="H24" s="48">
        <v>0</v>
      </c>
      <c r="I24" s="48">
        <v>0</v>
      </c>
      <c r="J24" s="48">
        <v>0</v>
      </c>
      <c r="K24" s="44">
        <f t="shared" si="0"/>
        <v>1</v>
      </c>
      <c r="L24" s="46" t="s">
        <v>75</v>
      </c>
      <c r="M24" s="48"/>
      <c r="N24" s="50" t="s">
        <v>27</v>
      </c>
    </row>
    <row r="25" spans="2:14" x14ac:dyDescent="0.25">
      <c r="B25" s="64">
        <v>44202</v>
      </c>
      <c r="C25" s="46" t="s">
        <v>31</v>
      </c>
      <c r="D25" s="45">
        <v>44203</v>
      </c>
      <c r="E25" s="47">
        <v>0</v>
      </c>
      <c r="F25" s="48"/>
      <c r="G25" s="48">
        <v>0</v>
      </c>
      <c r="H25" s="48">
        <v>0</v>
      </c>
      <c r="I25" s="48">
        <v>1</v>
      </c>
      <c r="J25" s="48">
        <v>0</v>
      </c>
      <c r="K25" s="44">
        <f t="shared" si="0"/>
        <v>1</v>
      </c>
      <c r="L25" s="46" t="s">
        <v>71</v>
      </c>
      <c r="M25" s="48"/>
      <c r="N25" s="50" t="s">
        <v>16</v>
      </c>
    </row>
    <row r="26" spans="2:14" x14ac:dyDescent="0.25">
      <c r="B26" s="64">
        <v>44202</v>
      </c>
      <c r="C26" s="46" t="s">
        <v>37</v>
      </c>
      <c r="D26" s="45">
        <v>44203</v>
      </c>
      <c r="E26" s="47">
        <v>0</v>
      </c>
      <c r="F26" s="48"/>
      <c r="G26" s="48">
        <v>0</v>
      </c>
      <c r="H26" s="48">
        <v>0</v>
      </c>
      <c r="I26" s="48">
        <v>1</v>
      </c>
      <c r="J26" s="48">
        <v>0</v>
      </c>
      <c r="K26" s="44">
        <f t="shared" si="0"/>
        <v>1</v>
      </c>
      <c r="L26" s="46" t="s">
        <v>74</v>
      </c>
      <c r="M26" s="48"/>
      <c r="N26" s="50" t="s">
        <v>27</v>
      </c>
    </row>
    <row r="27" spans="2:14" x14ac:dyDescent="0.25">
      <c r="B27" s="64">
        <v>44202</v>
      </c>
      <c r="C27" s="46" t="s">
        <v>82</v>
      </c>
      <c r="D27" s="45"/>
      <c r="E27" s="47">
        <v>1</v>
      </c>
      <c r="F27" s="48" t="s">
        <v>24</v>
      </c>
      <c r="G27" s="48">
        <v>0</v>
      </c>
      <c r="H27" s="48">
        <v>0</v>
      </c>
      <c r="I27" s="48">
        <v>0</v>
      </c>
      <c r="J27" s="48">
        <v>0</v>
      </c>
      <c r="K27" s="44">
        <f t="shared" si="0"/>
        <v>1</v>
      </c>
      <c r="L27" s="46"/>
      <c r="M27" s="48"/>
      <c r="N27" s="50" t="s">
        <v>16</v>
      </c>
    </row>
    <row r="28" spans="2:14" x14ac:dyDescent="0.25">
      <c r="B28" s="64">
        <v>44202</v>
      </c>
      <c r="C28" s="46" t="s">
        <v>14</v>
      </c>
      <c r="D28" s="45">
        <v>44204</v>
      </c>
      <c r="E28" s="47">
        <v>0</v>
      </c>
      <c r="F28" s="48"/>
      <c r="G28" s="48">
        <v>1</v>
      </c>
      <c r="H28" s="48">
        <v>2</v>
      </c>
      <c r="I28" s="48">
        <v>6</v>
      </c>
      <c r="J28" s="48">
        <v>0</v>
      </c>
      <c r="K28" s="44">
        <f t="shared" si="0"/>
        <v>8</v>
      </c>
      <c r="L28" s="46" t="s">
        <v>72</v>
      </c>
      <c r="M28" s="48"/>
      <c r="N28" s="50" t="s">
        <v>23</v>
      </c>
    </row>
    <row r="29" spans="2:14" x14ac:dyDescent="0.25">
      <c r="B29" s="64">
        <v>44203</v>
      </c>
      <c r="C29" s="46" t="s">
        <v>83</v>
      </c>
      <c r="D29" s="45">
        <v>44208</v>
      </c>
      <c r="E29" s="47">
        <v>1</v>
      </c>
      <c r="F29" s="48" t="s">
        <v>28</v>
      </c>
      <c r="G29" s="48">
        <v>0</v>
      </c>
      <c r="H29" s="48">
        <v>0</v>
      </c>
      <c r="I29" s="48">
        <v>0</v>
      </c>
      <c r="J29" s="48">
        <v>0</v>
      </c>
      <c r="K29" s="44">
        <f t="shared" si="0"/>
        <v>1</v>
      </c>
      <c r="L29" s="46"/>
      <c r="M29" s="48"/>
      <c r="N29" s="50" t="s">
        <v>18</v>
      </c>
    </row>
    <row r="30" spans="2:14" x14ac:dyDescent="0.25">
      <c r="B30" s="77">
        <v>44203</v>
      </c>
      <c r="C30" s="78" t="s">
        <v>39</v>
      </c>
      <c r="D30" s="79">
        <v>44204</v>
      </c>
      <c r="E30" s="80">
        <v>1</v>
      </c>
      <c r="F30" s="48" t="s">
        <v>24</v>
      </c>
      <c r="G30" s="81">
        <v>0</v>
      </c>
      <c r="H30" s="81">
        <v>0</v>
      </c>
      <c r="I30" s="81">
        <v>0</v>
      </c>
      <c r="J30" s="81">
        <v>0</v>
      </c>
      <c r="K30" s="44">
        <f t="shared" si="0"/>
        <v>1</v>
      </c>
      <c r="L30" s="78"/>
      <c r="M30" s="81"/>
      <c r="N30" s="82" t="s">
        <v>26</v>
      </c>
    </row>
    <row r="31" spans="2:14" x14ac:dyDescent="0.25">
      <c r="B31" s="64">
        <v>44203</v>
      </c>
      <c r="C31" s="46" t="s">
        <v>31</v>
      </c>
      <c r="D31" s="45">
        <v>44204</v>
      </c>
      <c r="E31" s="47">
        <v>0</v>
      </c>
      <c r="F31" s="48"/>
      <c r="G31" s="48">
        <v>0</v>
      </c>
      <c r="H31" s="48">
        <v>0</v>
      </c>
      <c r="I31" s="48">
        <v>1</v>
      </c>
      <c r="J31" s="48">
        <v>0</v>
      </c>
      <c r="K31" s="44">
        <f t="shared" si="0"/>
        <v>1</v>
      </c>
      <c r="L31" s="46" t="s">
        <v>91</v>
      </c>
      <c r="M31" s="48"/>
      <c r="N31" s="50" t="s">
        <v>40</v>
      </c>
    </row>
    <row r="32" spans="2:14" x14ac:dyDescent="0.25">
      <c r="B32" s="64">
        <v>44203</v>
      </c>
      <c r="C32" s="46" t="s">
        <v>50</v>
      </c>
      <c r="D32" s="45"/>
      <c r="E32" s="47">
        <v>1</v>
      </c>
      <c r="F32" s="48" t="s">
        <v>24</v>
      </c>
      <c r="G32" s="48">
        <v>0</v>
      </c>
      <c r="H32" s="48">
        <v>0</v>
      </c>
      <c r="I32" s="48">
        <v>0</v>
      </c>
      <c r="J32" s="48">
        <v>0</v>
      </c>
      <c r="K32" s="44">
        <f t="shared" si="0"/>
        <v>1</v>
      </c>
      <c r="L32" s="46"/>
      <c r="M32" s="48"/>
      <c r="N32" s="50" t="s">
        <v>16</v>
      </c>
    </row>
    <row r="33" spans="2:14" x14ac:dyDescent="0.25">
      <c r="B33" s="64">
        <v>44203</v>
      </c>
      <c r="C33" s="46" t="s">
        <v>39</v>
      </c>
      <c r="D33" s="45">
        <v>44204</v>
      </c>
      <c r="E33" s="47">
        <v>0</v>
      </c>
      <c r="F33" s="48"/>
      <c r="G33" s="48">
        <v>0</v>
      </c>
      <c r="H33" s="48">
        <v>0</v>
      </c>
      <c r="I33" s="48">
        <v>4</v>
      </c>
      <c r="J33" s="48">
        <v>0</v>
      </c>
      <c r="K33" s="44">
        <f t="shared" si="0"/>
        <v>4</v>
      </c>
      <c r="L33" s="46" t="s">
        <v>84</v>
      </c>
      <c r="M33" s="48"/>
      <c r="N33" s="50" t="s">
        <v>21</v>
      </c>
    </row>
    <row r="34" spans="2:14" x14ac:dyDescent="0.25">
      <c r="B34" s="64">
        <v>44203</v>
      </c>
      <c r="C34" s="46" t="s">
        <v>85</v>
      </c>
      <c r="D34" s="45"/>
      <c r="E34" s="47">
        <v>0</v>
      </c>
      <c r="F34" s="48"/>
      <c r="G34" s="48">
        <v>1</v>
      </c>
      <c r="H34" s="48">
        <v>1</v>
      </c>
      <c r="I34" s="48">
        <v>1</v>
      </c>
      <c r="J34" s="48">
        <v>1</v>
      </c>
      <c r="K34" s="44">
        <f t="shared" si="0"/>
        <v>3</v>
      </c>
      <c r="L34" s="46" t="s">
        <v>86</v>
      </c>
      <c r="M34" s="48"/>
      <c r="N34" s="50" t="s">
        <v>18</v>
      </c>
    </row>
    <row r="35" spans="2:14" x14ac:dyDescent="0.25">
      <c r="B35" s="77">
        <v>44204</v>
      </c>
      <c r="C35" s="78" t="s">
        <v>15</v>
      </c>
      <c r="D35" s="79">
        <v>44207</v>
      </c>
      <c r="E35" s="80">
        <v>1</v>
      </c>
      <c r="F35" s="81" t="s">
        <v>24</v>
      </c>
      <c r="G35" s="81">
        <v>0</v>
      </c>
      <c r="H35" s="81">
        <v>0</v>
      </c>
      <c r="I35" s="81">
        <v>0</v>
      </c>
      <c r="J35" s="81">
        <v>0</v>
      </c>
      <c r="K35" s="44">
        <f t="shared" si="0"/>
        <v>1</v>
      </c>
      <c r="L35" s="78"/>
      <c r="M35" s="81"/>
      <c r="N35" s="82" t="s">
        <v>21</v>
      </c>
    </row>
    <row r="36" spans="2:14" x14ac:dyDescent="0.25">
      <c r="B36" s="77">
        <v>44204</v>
      </c>
      <c r="C36" s="78" t="s">
        <v>31</v>
      </c>
      <c r="D36" s="79">
        <v>44207</v>
      </c>
      <c r="E36" s="80">
        <v>1</v>
      </c>
      <c r="F36" s="81" t="s">
        <v>24</v>
      </c>
      <c r="G36" s="81">
        <v>0</v>
      </c>
      <c r="H36" s="81">
        <v>0</v>
      </c>
      <c r="I36" s="81">
        <v>0</v>
      </c>
      <c r="J36" s="81">
        <v>0</v>
      </c>
      <c r="K36" s="44">
        <f t="shared" si="0"/>
        <v>1</v>
      </c>
      <c r="L36" s="78"/>
      <c r="M36" s="81"/>
      <c r="N36" s="82" t="s">
        <v>25</v>
      </c>
    </row>
    <row r="37" spans="2:14" x14ac:dyDescent="0.25">
      <c r="B37" s="77">
        <v>44204</v>
      </c>
      <c r="C37" s="78" t="s">
        <v>51</v>
      </c>
      <c r="D37" s="79">
        <v>44207</v>
      </c>
      <c r="E37" s="80">
        <v>1</v>
      </c>
      <c r="F37" s="81" t="s">
        <v>24</v>
      </c>
      <c r="G37" s="81">
        <v>0</v>
      </c>
      <c r="H37" s="81">
        <v>0</v>
      </c>
      <c r="I37" s="81">
        <v>0</v>
      </c>
      <c r="J37" s="81">
        <v>0</v>
      </c>
      <c r="K37" s="44">
        <f t="shared" si="0"/>
        <v>1</v>
      </c>
      <c r="L37" s="78"/>
      <c r="M37" s="81"/>
      <c r="N37" s="82" t="s">
        <v>17</v>
      </c>
    </row>
    <row r="38" spans="2:14" x14ac:dyDescent="0.25">
      <c r="B38" s="64">
        <v>44204</v>
      </c>
      <c r="C38" s="46" t="s">
        <v>34</v>
      </c>
      <c r="D38" s="45">
        <v>44207</v>
      </c>
      <c r="E38" s="47">
        <v>1</v>
      </c>
      <c r="F38" s="48" t="s">
        <v>24</v>
      </c>
      <c r="G38" s="48">
        <v>0</v>
      </c>
      <c r="H38" s="48">
        <v>0</v>
      </c>
      <c r="I38" s="48">
        <v>0</v>
      </c>
      <c r="J38" s="48">
        <v>0</v>
      </c>
      <c r="K38" s="44">
        <f t="shared" si="0"/>
        <v>1</v>
      </c>
      <c r="L38" s="46"/>
      <c r="M38" s="48"/>
      <c r="N38" s="50" t="s">
        <v>73</v>
      </c>
    </row>
    <row r="39" spans="2:14" x14ac:dyDescent="0.25">
      <c r="B39" s="77">
        <v>44204</v>
      </c>
      <c r="C39" s="78" t="s">
        <v>50</v>
      </c>
      <c r="D39" s="79">
        <v>44207</v>
      </c>
      <c r="E39" s="80">
        <v>1</v>
      </c>
      <c r="F39" s="81" t="s">
        <v>24</v>
      </c>
      <c r="G39" s="81">
        <v>0</v>
      </c>
      <c r="H39" s="81">
        <v>0</v>
      </c>
      <c r="I39" s="81">
        <v>0</v>
      </c>
      <c r="J39" s="81">
        <v>0</v>
      </c>
      <c r="K39" s="44">
        <f t="shared" si="0"/>
        <v>1</v>
      </c>
      <c r="L39" s="78"/>
      <c r="M39" s="81"/>
      <c r="N39" s="82" t="s">
        <v>18</v>
      </c>
    </row>
    <row r="40" spans="2:14" x14ac:dyDescent="0.25">
      <c r="B40" s="64">
        <v>44204</v>
      </c>
      <c r="C40" s="46" t="s">
        <v>87</v>
      </c>
      <c r="D40" s="45"/>
      <c r="E40" s="47">
        <v>0</v>
      </c>
      <c r="F40" s="48"/>
      <c r="G40" s="48">
        <v>1</v>
      </c>
      <c r="H40" s="48">
        <v>2</v>
      </c>
      <c r="I40" s="48">
        <v>3</v>
      </c>
      <c r="J40" s="48">
        <v>0</v>
      </c>
      <c r="K40" s="44">
        <f t="shared" si="0"/>
        <v>5</v>
      </c>
      <c r="L40" s="46" t="s">
        <v>88</v>
      </c>
      <c r="M40" s="48"/>
      <c r="N40" s="50" t="s">
        <v>18</v>
      </c>
    </row>
    <row r="41" spans="2:14" x14ac:dyDescent="0.25">
      <c r="B41" s="77">
        <v>44204</v>
      </c>
      <c r="C41" s="78" t="s">
        <v>45</v>
      </c>
      <c r="D41" s="79">
        <v>44207</v>
      </c>
      <c r="E41" s="80">
        <v>1</v>
      </c>
      <c r="F41" s="81" t="s">
        <v>24</v>
      </c>
      <c r="G41" s="81">
        <v>0</v>
      </c>
      <c r="H41" s="81">
        <v>0</v>
      </c>
      <c r="I41" s="81">
        <v>0</v>
      </c>
      <c r="J41" s="81">
        <v>0</v>
      </c>
      <c r="K41" s="44">
        <f t="shared" si="0"/>
        <v>1</v>
      </c>
      <c r="L41" s="78"/>
      <c r="M41" s="81"/>
      <c r="N41" s="82" t="s">
        <v>18</v>
      </c>
    </row>
    <row r="42" spans="2:14" x14ac:dyDescent="0.25">
      <c r="B42" s="64">
        <v>44207</v>
      </c>
      <c r="C42" s="46" t="s">
        <v>31</v>
      </c>
      <c r="D42" s="45">
        <v>44208</v>
      </c>
      <c r="E42" s="47">
        <v>1</v>
      </c>
      <c r="F42" s="48" t="s">
        <v>24</v>
      </c>
      <c r="G42" s="48">
        <v>0</v>
      </c>
      <c r="H42" s="48">
        <v>0</v>
      </c>
      <c r="I42" s="48">
        <v>0</v>
      </c>
      <c r="J42" s="48">
        <v>0</v>
      </c>
      <c r="K42" s="44">
        <f t="shared" si="0"/>
        <v>1</v>
      </c>
      <c r="L42" s="46"/>
      <c r="M42" s="48"/>
      <c r="N42" s="50" t="s">
        <v>109</v>
      </c>
    </row>
    <row r="43" spans="2:14" x14ac:dyDescent="0.25">
      <c r="B43" s="64">
        <v>44207</v>
      </c>
      <c r="C43" s="46" t="s">
        <v>103</v>
      </c>
      <c r="D43" s="45">
        <v>44208</v>
      </c>
      <c r="E43" s="47">
        <v>1</v>
      </c>
      <c r="F43" s="48" t="s">
        <v>24</v>
      </c>
      <c r="G43" s="48">
        <v>0</v>
      </c>
      <c r="H43" s="48">
        <v>0</v>
      </c>
      <c r="I43" s="48">
        <v>0</v>
      </c>
      <c r="J43" s="48">
        <v>0</v>
      </c>
      <c r="K43" s="44">
        <f t="shared" si="0"/>
        <v>1</v>
      </c>
      <c r="L43" s="46"/>
      <c r="M43" s="48"/>
      <c r="N43" s="50" t="s">
        <v>33</v>
      </c>
    </row>
    <row r="44" spans="2:14" x14ac:dyDescent="0.25">
      <c r="B44" s="64">
        <v>44207</v>
      </c>
      <c r="C44" s="46" t="s">
        <v>80</v>
      </c>
      <c r="D44" s="45">
        <v>44208</v>
      </c>
      <c r="E44" s="47">
        <v>0</v>
      </c>
      <c r="F44" s="48"/>
      <c r="G44" s="48">
        <v>1</v>
      </c>
      <c r="H44" s="48">
        <v>1</v>
      </c>
      <c r="I44" s="48">
        <v>1</v>
      </c>
      <c r="J44" s="48">
        <v>0</v>
      </c>
      <c r="K44" s="44">
        <f t="shared" si="0"/>
        <v>2</v>
      </c>
      <c r="L44" s="46"/>
      <c r="M44" s="48"/>
      <c r="N44" s="50" t="s">
        <v>107</v>
      </c>
    </row>
    <row r="45" spans="2:14" x14ac:dyDescent="0.25">
      <c r="B45" s="64">
        <v>44207</v>
      </c>
      <c r="C45" s="46" t="s">
        <v>82</v>
      </c>
      <c r="D45" s="45">
        <v>44208</v>
      </c>
      <c r="E45" s="47">
        <v>1</v>
      </c>
      <c r="F45" s="48" t="s">
        <v>28</v>
      </c>
      <c r="G45" s="48">
        <v>0</v>
      </c>
      <c r="H45" s="48">
        <v>0</v>
      </c>
      <c r="I45" s="48">
        <v>0</v>
      </c>
      <c r="J45" s="48">
        <v>0</v>
      </c>
      <c r="K45" s="44">
        <f t="shared" si="0"/>
        <v>1</v>
      </c>
      <c r="L45" s="46"/>
      <c r="M45" s="48"/>
      <c r="N45" s="50" t="s">
        <v>16</v>
      </c>
    </row>
    <row r="46" spans="2:14" x14ac:dyDescent="0.25">
      <c r="B46" s="64">
        <v>44207</v>
      </c>
      <c r="C46" s="46" t="s">
        <v>108</v>
      </c>
      <c r="D46" s="45">
        <v>44208</v>
      </c>
      <c r="E46" s="47">
        <v>1</v>
      </c>
      <c r="F46" s="48" t="s">
        <v>24</v>
      </c>
      <c r="G46" s="48">
        <v>0</v>
      </c>
      <c r="H46" s="48">
        <v>0</v>
      </c>
      <c r="I46" s="48">
        <v>0</v>
      </c>
      <c r="J46" s="48">
        <v>0</v>
      </c>
      <c r="K46" s="44">
        <f t="shared" si="0"/>
        <v>1</v>
      </c>
      <c r="L46" s="46"/>
      <c r="M46" s="48"/>
      <c r="N46" s="50" t="s">
        <v>16</v>
      </c>
    </row>
    <row r="47" spans="2:14" x14ac:dyDescent="0.25">
      <c r="B47" s="64">
        <v>44207</v>
      </c>
      <c r="C47" s="46" t="s">
        <v>106</v>
      </c>
      <c r="D47" s="45">
        <v>44209</v>
      </c>
      <c r="E47" s="47">
        <v>1</v>
      </c>
      <c r="F47" s="48" t="s">
        <v>24</v>
      </c>
      <c r="G47" s="48">
        <v>0</v>
      </c>
      <c r="H47" s="48">
        <v>0</v>
      </c>
      <c r="I47" s="48">
        <v>0</v>
      </c>
      <c r="J47" s="48">
        <v>0</v>
      </c>
      <c r="K47" s="44">
        <f t="shared" si="0"/>
        <v>1</v>
      </c>
      <c r="L47" s="46"/>
      <c r="M47" s="48"/>
      <c r="N47" s="50" t="s">
        <v>19</v>
      </c>
    </row>
    <row r="48" spans="2:14" x14ac:dyDescent="0.25">
      <c r="B48" s="64">
        <v>44207</v>
      </c>
      <c r="C48" s="46" t="s">
        <v>83</v>
      </c>
      <c r="D48" s="45">
        <v>44208</v>
      </c>
      <c r="E48" s="47">
        <v>1</v>
      </c>
      <c r="F48" s="48" t="s">
        <v>24</v>
      </c>
      <c r="G48" s="48">
        <v>0</v>
      </c>
      <c r="H48" s="48">
        <v>0</v>
      </c>
      <c r="I48" s="48">
        <v>0</v>
      </c>
      <c r="J48" s="48">
        <v>0</v>
      </c>
      <c r="K48" s="44">
        <f t="shared" si="0"/>
        <v>1</v>
      </c>
      <c r="L48" s="46"/>
      <c r="M48" s="48"/>
      <c r="N48" s="50" t="s">
        <v>18</v>
      </c>
    </row>
    <row r="49" spans="2:14" x14ac:dyDescent="0.25">
      <c r="B49" s="64">
        <v>44207</v>
      </c>
      <c r="C49" s="46" t="s">
        <v>105</v>
      </c>
      <c r="D49" s="45">
        <v>44208</v>
      </c>
      <c r="E49" s="47">
        <v>1</v>
      </c>
      <c r="F49" s="48" t="s">
        <v>28</v>
      </c>
      <c r="G49" s="48">
        <v>0</v>
      </c>
      <c r="H49" s="48">
        <v>0</v>
      </c>
      <c r="I49" s="48">
        <v>0</v>
      </c>
      <c r="J49" s="48">
        <v>0</v>
      </c>
      <c r="K49" s="44">
        <f t="shared" si="0"/>
        <v>1</v>
      </c>
      <c r="L49" s="46"/>
      <c r="M49" s="48"/>
      <c r="N49" s="50" t="s">
        <v>33</v>
      </c>
    </row>
    <row r="50" spans="2:14" x14ac:dyDescent="0.25">
      <c r="B50" s="64">
        <v>44207</v>
      </c>
      <c r="C50" s="46" t="s">
        <v>104</v>
      </c>
      <c r="D50" s="45">
        <v>44208</v>
      </c>
      <c r="E50" s="47">
        <v>1</v>
      </c>
      <c r="F50" s="48" t="s">
        <v>24</v>
      </c>
      <c r="G50" s="48">
        <v>0</v>
      </c>
      <c r="H50" s="48">
        <v>0</v>
      </c>
      <c r="I50" s="48">
        <v>0</v>
      </c>
      <c r="J50" s="48">
        <v>0</v>
      </c>
      <c r="K50" s="44">
        <f t="shared" si="0"/>
        <v>1</v>
      </c>
      <c r="L50" s="46"/>
      <c r="M50" s="48"/>
      <c r="N50" s="50" t="s">
        <v>33</v>
      </c>
    </row>
    <row r="51" spans="2:14" x14ac:dyDescent="0.25">
      <c r="B51" s="64">
        <v>44207</v>
      </c>
      <c r="C51" s="46" t="s">
        <v>35</v>
      </c>
      <c r="D51" s="45">
        <v>44208</v>
      </c>
      <c r="E51" s="47">
        <v>0</v>
      </c>
      <c r="F51" s="48"/>
      <c r="G51" s="48">
        <v>1</v>
      </c>
      <c r="H51" s="48">
        <v>2</v>
      </c>
      <c r="I51" s="48">
        <v>0</v>
      </c>
      <c r="J51" s="48">
        <v>0</v>
      </c>
      <c r="K51" s="44">
        <f t="shared" si="0"/>
        <v>2</v>
      </c>
      <c r="L51" s="46"/>
      <c r="M51" s="48"/>
      <c r="N51" s="50" t="s">
        <v>20</v>
      </c>
    </row>
    <row r="52" spans="2:14" x14ac:dyDescent="0.25">
      <c r="B52" s="64">
        <v>44208</v>
      </c>
      <c r="C52" s="46" t="s">
        <v>184</v>
      </c>
      <c r="D52" s="45">
        <v>44215</v>
      </c>
      <c r="E52" s="47">
        <v>1</v>
      </c>
      <c r="F52" s="48" t="s">
        <v>24</v>
      </c>
      <c r="G52" s="48">
        <v>0</v>
      </c>
      <c r="H52" s="48">
        <v>0</v>
      </c>
      <c r="I52" s="48">
        <v>0</v>
      </c>
      <c r="J52" s="48">
        <v>0</v>
      </c>
      <c r="K52" s="44">
        <f t="shared" si="0"/>
        <v>1</v>
      </c>
      <c r="L52" s="46"/>
      <c r="M52" s="48"/>
      <c r="N52" s="50" t="s">
        <v>33</v>
      </c>
    </row>
    <row r="53" spans="2:14" x14ac:dyDescent="0.25">
      <c r="B53" s="64">
        <v>44208</v>
      </c>
      <c r="C53" s="46" t="s">
        <v>102</v>
      </c>
      <c r="D53" s="45">
        <v>44209</v>
      </c>
      <c r="E53" s="47">
        <v>1</v>
      </c>
      <c r="F53" s="48" t="s">
        <v>24</v>
      </c>
      <c r="G53" s="48">
        <v>0</v>
      </c>
      <c r="H53" s="48">
        <v>0</v>
      </c>
      <c r="I53" s="48">
        <v>0</v>
      </c>
      <c r="J53" s="48">
        <v>0</v>
      </c>
      <c r="K53" s="44">
        <f t="shared" si="0"/>
        <v>1</v>
      </c>
      <c r="L53" s="46"/>
      <c r="M53" s="48"/>
      <c r="N53" s="50" t="s">
        <v>16</v>
      </c>
    </row>
    <row r="54" spans="2:14" x14ac:dyDescent="0.25">
      <c r="B54" s="64">
        <v>44208</v>
      </c>
      <c r="C54" s="46" t="s">
        <v>101</v>
      </c>
      <c r="D54" s="45">
        <v>44209</v>
      </c>
      <c r="E54" s="47">
        <v>1</v>
      </c>
      <c r="F54" s="48" t="s">
        <v>24</v>
      </c>
      <c r="G54" s="48">
        <v>0</v>
      </c>
      <c r="H54" s="48">
        <v>0</v>
      </c>
      <c r="I54" s="48">
        <v>0</v>
      </c>
      <c r="J54" s="48">
        <v>0</v>
      </c>
      <c r="K54" s="44">
        <f t="shared" si="0"/>
        <v>1</v>
      </c>
      <c r="L54" s="46"/>
      <c r="M54" s="48"/>
      <c r="N54" s="50" t="s">
        <v>32</v>
      </c>
    </row>
    <row r="55" spans="2:14" x14ac:dyDescent="0.25">
      <c r="B55" s="64">
        <v>44208</v>
      </c>
      <c r="C55" s="46"/>
      <c r="D55" s="45">
        <v>44209</v>
      </c>
      <c r="E55" s="47">
        <v>1</v>
      </c>
      <c r="F55" s="48" t="s">
        <v>24</v>
      </c>
      <c r="G55" s="48">
        <v>0</v>
      </c>
      <c r="H55" s="48">
        <v>0</v>
      </c>
      <c r="I55" s="48">
        <v>0</v>
      </c>
      <c r="J55" s="48">
        <v>0</v>
      </c>
      <c r="K55" s="44">
        <f t="shared" si="0"/>
        <v>1</v>
      </c>
      <c r="L55" s="46"/>
      <c r="M55" s="48"/>
      <c r="N55" s="50" t="s">
        <v>32</v>
      </c>
    </row>
    <row r="56" spans="2:14" x14ac:dyDescent="0.25">
      <c r="B56" s="64">
        <v>44209</v>
      </c>
      <c r="C56" s="46" t="s">
        <v>96</v>
      </c>
      <c r="D56" s="45">
        <v>44210</v>
      </c>
      <c r="E56" s="47">
        <v>0</v>
      </c>
      <c r="F56" s="48"/>
      <c r="G56" s="48">
        <v>1</v>
      </c>
      <c r="H56" s="48">
        <v>1</v>
      </c>
      <c r="I56" s="48">
        <v>2</v>
      </c>
      <c r="J56" s="48">
        <v>0</v>
      </c>
      <c r="K56" s="44">
        <f t="shared" si="0"/>
        <v>3</v>
      </c>
      <c r="L56" s="46" t="s">
        <v>97</v>
      </c>
      <c r="M56" s="48"/>
      <c r="N56" s="50" t="s">
        <v>98</v>
      </c>
    </row>
    <row r="57" spans="2:14" x14ac:dyDescent="0.25">
      <c r="B57" s="64">
        <v>44209</v>
      </c>
      <c r="C57" s="46" t="s">
        <v>15</v>
      </c>
      <c r="D57" s="45">
        <v>44210</v>
      </c>
      <c r="E57" s="47">
        <v>1</v>
      </c>
      <c r="F57" s="48" t="s">
        <v>28</v>
      </c>
      <c r="G57" s="48">
        <v>0</v>
      </c>
      <c r="H57" s="48">
        <v>0</v>
      </c>
      <c r="I57" s="48">
        <v>0</v>
      </c>
      <c r="J57" s="48">
        <v>0</v>
      </c>
      <c r="K57" s="44">
        <f t="shared" si="0"/>
        <v>1</v>
      </c>
      <c r="L57" s="46"/>
      <c r="M57" s="48"/>
      <c r="N57" s="50" t="s">
        <v>32</v>
      </c>
    </row>
    <row r="58" spans="2:14" x14ac:dyDescent="0.25">
      <c r="B58" s="64">
        <v>44209</v>
      </c>
      <c r="C58" s="46" t="s">
        <v>99</v>
      </c>
      <c r="D58" s="45">
        <v>44210</v>
      </c>
      <c r="E58" s="47">
        <v>1</v>
      </c>
      <c r="F58" s="48" t="s">
        <v>24</v>
      </c>
      <c r="G58" s="48">
        <v>0</v>
      </c>
      <c r="H58" s="48">
        <v>0</v>
      </c>
      <c r="I58" s="48">
        <v>0</v>
      </c>
      <c r="J58" s="48">
        <v>0</v>
      </c>
      <c r="K58" s="44">
        <f t="shared" si="0"/>
        <v>1</v>
      </c>
      <c r="L58" s="46"/>
      <c r="M58" s="48"/>
      <c r="N58" s="50" t="s">
        <v>19</v>
      </c>
    </row>
    <row r="59" spans="2:14" x14ac:dyDescent="0.25">
      <c r="B59" s="64">
        <v>44209</v>
      </c>
      <c r="C59" s="46" t="s">
        <v>15</v>
      </c>
      <c r="D59" s="45">
        <v>44210</v>
      </c>
      <c r="E59" s="47">
        <v>1</v>
      </c>
      <c r="F59" s="48" t="s">
        <v>24</v>
      </c>
      <c r="G59" s="48">
        <v>0</v>
      </c>
      <c r="H59" s="48">
        <v>0</v>
      </c>
      <c r="I59" s="48">
        <v>0</v>
      </c>
      <c r="J59" s="48">
        <v>0</v>
      </c>
      <c r="K59" s="44">
        <f t="shared" si="0"/>
        <v>1</v>
      </c>
      <c r="L59" s="46"/>
      <c r="M59" s="48"/>
      <c r="N59" s="50" t="s">
        <v>20</v>
      </c>
    </row>
    <row r="60" spans="2:14" x14ac:dyDescent="0.25">
      <c r="B60" s="64">
        <v>44209</v>
      </c>
      <c r="C60" s="46" t="s">
        <v>93</v>
      </c>
      <c r="D60" s="45">
        <v>44210</v>
      </c>
      <c r="E60" s="47">
        <v>0</v>
      </c>
      <c r="F60" s="48"/>
      <c r="G60" s="48">
        <v>1</v>
      </c>
      <c r="H60" s="48">
        <v>1</v>
      </c>
      <c r="I60" s="48">
        <v>1</v>
      </c>
      <c r="J60" s="48">
        <v>0</v>
      </c>
      <c r="K60" s="44">
        <f t="shared" si="0"/>
        <v>2</v>
      </c>
      <c r="L60" s="46" t="s">
        <v>94</v>
      </c>
      <c r="M60" s="48"/>
      <c r="N60" s="50" t="s">
        <v>20</v>
      </c>
    </row>
    <row r="61" spans="2:14" x14ac:dyDescent="0.25">
      <c r="B61" s="64">
        <v>44209</v>
      </c>
      <c r="C61" s="46" t="s">
        <v>95</v>
      </c>
      <c r="D61" s="45">
        <v>44210</v>
      </c>
      <c r="E61" s="47">
        <v>1</v>
      </c>
      <c r="F61" s="48" t="s">
        <v>24</v>
      </c>
      <c r="G61" s="48">
        <v>0</v>
      </c>
      <c r="H61" s="48">
        <v>0</v>
      </c>
      <c r="I61" s="48">
        <v>0</v>
      </c>
      <c r="J61" s="48">
        <v>0</v>
      </c>
      <c r="K61" s="44">
        <f t="shared" si="0"/>
        <v>1</v>
      </c>
      <c r="L61" s="46"/>
      <c r="M61" s="48"/>
      <c r="N61" s="50" t="s">
        <v>23</v>
      </c>
    </row>
    <row r="62" spans="2:14" x14ac:dyDescent="0.25">
      <c r="B62" s="64">
        <v>44209</v>
      </c>
      <c r="C62" s="46" t="s">
        <v>92</v>
      </c>
      <c r="D62" s="45">
        <v>44210</v>
      </c>
      <c r="E62" s="47">
        <v>1</v>
      </c>
      <c r="F62" s="48" t="s">
        <v>24</v>
      </c>
      <c r="G62" s="48">
        <v>0</v>
      </c>
      <c r="H62" s="48">
        <v>0</v>
      </c>
      <c r="I62" s="48">
        <v>0</v>
      </c>
      <c r="J62" s="48">
        <v>0</v>
      </c>
      <c r="K62" s="44">
        <f t="shared" si="0"/>
        <v>1</v>
      </c>
      <c r="L62" s="46"/>
      <c r="M62" s="48"/>
      <c r="N62" s="50" t="s">
        <v>19</v>
      </c>
    </row>
    <row r="63" spans="2:14" x14ac:dyDescent="0.25">
      <c r="B63" s="64">
        <v>44209</v>
      </c>
      <c r="C63" s="46" t="s">
        <v>100</v>
      </c>
      <c r="D63" s="45">
        <v>44210</v>
      </c>
      <c r="E63" s="47">
        <v>1</v>
      </c>
      <c r="F63" s="48" t="s">
        <v>24</v>
      </c>
      <c r="G63" s="48">
        <v>0</v>
      </c>
      <c r="H63" s="48">
        <v>0</v>
      </c>
      <c r="I63" s="48">
        <v>0</v>
      </c>
      <c r="J63" s="48">
        <v>0</v>
      </c>
      <c r="K63" s="44">
        <f t="shared" si="0"/>
        <v>1</v>
      </c>
      <c r="L63" s="46"/>
      <c r="M63" s="48"/>
      <c r="N63" s="50" t="s">
        <v>81</v>
      </c>
    </row>
    <row r="64" spans="2:14" x14ac:dyDescent="0.25">
      <c r="B64" s="87">
        <v>44209</v>
      </c>
      <c r="C64" s="46" t="s">
        <v>110</v>
      </c>
      <c r="D64" s="89">
        <v>44210</v>
      </c>
      <c r="E64" s="90">
        <v>0</v>
      </c>
      <c r="F64" s="91"/>
      <c r="G64" s="91">
        <v>1</v>
      </c>
      <c r="H64" s="91">
        <v>1</v>
      </c>
      <c r="I64" s="91">
        <v>1</v>
      </c>
      <c r="J64" s="91">
        <v>1</v>
      </c>
      <c r="K64" s="44">
        <f t="shared" si="0"/>
        <v>3</v>
      </c>
      <c r="L64" s="46" t="s">
        <v>111</v>
      </c>
      <c r="M64" s="91"/>
      <c r="N64" s="50" t="s">
        <v>33</v>
      </c>
    </row>
    <row r="65" spans="2:14" x14ac:dyDescent="0.25">
      <c r="B65" s="87">
        <v>44209</v>
      </c>
      <c r="C65" s="46" t="s">
        <v>112</v>
      </c>
      <c r="D65" s="89">
        <v>44210</v>
      </c>
      <c r="E65" s="90">
        <v>1</v>
      </c>
      <c r="F65" s="48" t="s">
        <v>24</v>
      </c>
      <c r="G65" s="91">
        <v>0</v>
      </c>
      <c r="H65" s="91">
        <v>0</v>
      </c>
      <c r="I65" s="91">
        <v>0</v>
      </c>
      <c r="J65" s="91">
        <v>0</v>
      </c>
      <c r="K65" s="44">
        <f t="shared" si="0"/>
        <v>1</v>
      </c>
      <c r="L65" s="88"/>
      <c r="M65" s="91"/>
      <c r="N65" s="50" t="s">
        <v>113</v>
      </c>
    </row>
    <row r="66" spans="2:14" x14ac:dyDescent="0.25">
      <c r="B66" s="87">
        <v>44210</v>
      </c>
      <c r="C66" s="46" t="s">
        <v>114</v>
      </c>
      <c r="D66" s="89"/>
      <c r="E66" s="90">
        <v>1</v>
      </c>
      <c r="F66" s="48" t="s">
        <v>24</v>
      </c>
      <c r="G66" s="91">
        <v>0</v>
      </c>
      <c r="H66" s="91">
        <v>0</v>
      </c>
      <c r="I66" s="91">
        <v>0</v>
      </c>
      <c r="J66" s="91">
        <v>0</v>
      </c>
      <c r="K66" s="44">
        <f t="shared" si="0"/>
        <v>1</v>
      </c>
      <c r="L66" s="88"/>
      <c r="M66" s="91"/>
      <c r="N66" s="50" t="s">
        <v>26</v>
      </c>
    </row>
    <row r="67" spans="2:14" x14ac:dyDescent="0.25">
      <c r="B67" s="87">
        <v>44210</v>
      </c>
      <c r="C67" s="46" t="s">
        <v>115</v>
      </c>
      <c r="D67" s="89">
        <v>44211</v>
      </c>
      <c r="E67" s="90">
        <v>1</v>
      </c>
      <c r="F67" s="48" t="s">
        <v>24</v>
      </c>
      <c r="G67" s="91">
        <v>0</v>
      </c>
      <c r="H67" s="91">
        <v>0</v>
      </c>
      <c r="I67" s="91">
        <v>0</v>
      </c>
      <c r="J67" s="91">
        <v>0</v>
      </c>
      <c r="K67" s="44">
        <f t="shared" si="0"/>
        <v>1</v>
      </c>
      <c r="L67" s="88"/>
      <c r="M67" s="91"/>
      <c r="N67" s="50" t="s">
        <v>127</v>
      </c>
    </row>
    <row r="68" spans="2:14" x14ac:dyDescent="0.25">
      <c r="B68" s="87">
        <v>44210</v>
      </c>
      <c r="C68" s="46" t="s">
        <v>116</v>
      </c>
      <c r="D68" s="89">
        <v>44211</v>
      </c>
      <c r="E68" s="90">
        <v>1</v>
      </c>
      <c r="F68" s="48" t="s">
        <v>24</v>
      </c>
      <c r="G68" s="91">
        <v>0</v>
      </c>
      <c r="H68" s="91">
        <v>0</v>
      </c>
      <c r="I68" s="91">
        <v>0</v>
      </c>
      <c r="J68" s="91">
        <v>0</v>
      </c>
      <c r="K68" s="44">
        <f t="shared" si="0"/>
        <v>1</v>
      </c>
      <c r="L68" s="88"/>
      <c r="M68" s="91"/>
      <c r="N68" s="50" t="s">
        <v>21</v>
      </c>
    </row>
    <row r="69" spans="2:14" x14ac:dyDescent="0.25">
      <c r="B69" s="87">
        <v>44210</v>
      </c>
      <c r="C69" s="46" t="s">
        <v>116</v>
      </c>
      <c r="D69" s="89">
        <v>44215</v>
      </c>
      <c r="E69" s="90">
        <v>1</v>
      </c>
      <c r="F69" s="48" t="s">
        <v>24</v>
      </c>
      <c r="G69" s="91">
        <v>0</v>
      </c>
      <c r="H69" s="91">
        <v>0</v>
      </c>
      <c r="I69" s="91">
        <v>0</v>
      </c>
      <c r="J69" s="91">
        <v>0</v>
      </c>
      <c r="K69" s="44">
        <f t="shared" si="0"/>
        <v>1</v>
      </c>
      <c r="L69" s="88"/>
      <c r="M69" s="91"/>
      <c r="N69" s="50" t="s">
        <v>117</v>
      </c>
    </row>
    <row r="70" spans="2:14" x14ac:dyDescent="0.25">
      <c r="B70" s="87">
        <v>44210</v>
      </c>
      <c r="C70" s="46" t="s">
        <v>118</v>
      </c>
      <c r="D70" s="89">
        <v>44211</v>
      </c>
      <c r="E70" s="90">
        <v>0</v>
      </c>
      <c r="F70" s="91"/>
      <c r="G70" s="91">
        <v>0</v>
      </c>
      <c r="H70" s="91">
        <v>0</v>
      </c>
      <c r="I70" s="91">
        <v>1</v>
      </c>
      <c r="J70" s="91">
        <v>0</v>
      </c>
      <c r="K70" s="44">
        <f t="shared" si="0"/>
        <v>1</v>
      </c>
      <c r="L70" s="46" t="s">
        <v>119</v>
      </c>
      <c r="M70" s="91"/>
      <c r="N70" s="50" t="s">
        <v>16</v>
      </c>
    </row>
    <row r="71" spans="2:14" x14ac:dyDescent="0.25">
      <c r="B71" s="87">
        <v>44210</v>
      </c>
      <c r="C71" s="46" t="s">
        <v>82</v>
      </c>
      <c r="D71" s="89">
        <v>44211</v>
      </c>
      <c r="E71" s="90">
        <v>1</v>
      </c>
      <c r="F71" s="48" t="s">
        <v>24</v>
      </c>
      <c r="G71" s="91">
        <v>0</v>
      </c>
      <c r="H71" s="91">
        <v>0</v>
      </c>
      <c r="I71" s="91">
        <v>0</v>
      </c>
      <c r="J71" s="91">
        <v>0</v>
      </c>
      <c r="K71" s="44">
        <f t="shared" si="0"/>
        <v>1</v>
      </c>
      <c r="L71" s="46" t="s">
        <v>121</v>
      </c>
      <c r="M71" s="91"/>
      <c r="N71" s="50" t="s">
        <v>120</v>
      </c>
    </row>
    <row r="72" spans="2:14" x14ac:dyDescent="0.25">
      <c r="B72" s="87">
        <v>44211</v>
      </c>
      <c r="C72" s="46" t="s">
        <v>122</v>
      </c>
      <c r="D72" s="89">
        <v>44214</v>
      </c>
      <c r="E72" s="90">
        <v>1</v>
      </c>
      <c r="F72" s="48" t="s">
        <v>24</v>
      </c>
      <c r="G72" s="91">
        <v>0</v>
      </c>
      <c r="H72" s="91">
        <v>0</v>
      </c>
      <c r="I72" s="91">
        <v>0</v>
      </c>
      <c r="J72" s="91">
        <v>0</v>
      </c>
      <c r="K72" s="44">
        <f t="shared" si="0"/>
        <v>1</v>
      </c>
      <c r="L72" s="88"/>
      <c r="M72" s="91"/>
      <c r="N72" s="50" t="s">
        <v>107</v>
      </c>
    </row>
    <row r="73" spans="2:14" x14ac:dyDescent="0.25">
      <c r="B73" s="87">
        <v>44211</v>
      </c>
      <c r="C73" s="46" t="s">
        <v>83</v>
      </c>
      <c r="D73" s="89">
        <v>44215</v>
      </c>
      <c r="E73" s="90">
        <v>1</v>
      </c>
      <c r="F73" s="48" t="s">
        <v>24</v>
      </c>
      <c r="G73" s="91">
        <v>0</v>
      </c>
      <c r="H73" s="91">
        <v>0</v>
      </c>
      <c r="I73" s="91">
        <v>0</v>
      </c>
      <c r="J73" s="91">
        <v>0</v>
      </c>
      <c r="K73" s="44">
        <f t="shared" si="0"/>
        <v>1</v>
      </c>
      <c r="L73" s="88"/>
      <c r="M73" s="91"/>
      <c r="N73" s="50" t="s">
        <v>16</v>
      </c>
    </row>
    <row r="74" spans="2:14" x14ac:dyDescent="0.25">
      <c r="B74" s="92">
        <v>44211</v>
      </c>
      <c r="C74" s="93" t="s">
        <v>132</v>
      </c>
      <c r="D74" s="94"/>
      <c r="E74" s="95">
        <v>1</v>
      </c>
      <c r="F74" s="96" t="s">
        <v>24</v>
      </c>
      <c r="G74" s="96">
        <v>0</v>
      </c>
      <c r="H74" s="96">
        <v>0</v>
      </c>
      <c r="I74" s="96">
        <v>0</v>
      </c>
      <c r="J74" s="96">
        <v>0</v>
      </c>
      <c r="K74" s="44">
        <f t="shared" si="0"/>
        <v>1</v>
      </c>
      <c r="L74" s="93"/>
      <c r="M74" s="96"/>
      <c r="N74" s="97" t="s">
        <v>18</v>
      </c>
    </row>
    <row r="75" spans="2:14" x14ac:dyDescent="0.25">
      <c r="B75" s="64">
        <v>44214</v>
      </c>
      <c r="C75" s="46" t="s">
        <v>151</v>
      </c>
      <c r="D75" s="45" t="s">
        <v>152</v>
      </c>
      <c r="E75" s="47">
        <v>0</v>
      </c>
      <c r="F75" s="48" t="s">
        <v>24</v>
      </c>
      <c r="G75" s="48">
        <v>1</v>
      </c>
      <c r="H75" s="48">
        <v>0</v>
      </c>
      <c r="I75" s="48">
        <v>1</v>
      </c>
      <c r="J75" s="48">
        <v>0</v>
      </c>
      <c r="K75" s="44">
        <f t="shared" si="0"/>
        <v>1</v>
      </c>
      <c r="L75" s="46" t="s">
        <v>165</v>
      </c>
      <c r="M75" s="48"/>
      <c r="N75" s="50" t="s">
        <v>16</v>
      </c>
    </row>
    <row r="76" spans="2:14" x14ac:dyDescent="0.25">
      <c r="B76" s="64">
        <v>44214</v>
      </c>
      <c r="C76" s="46" t="s">
        <v>148</v>
      </c>
      <c r="D76" s="45" t="s">
        <v>153</v>
      </c>
      <c r="E76" s="47">
        <v>0</v>
      </c>
      <c r="F76" s="48" t="s">
        <v>24</v>
      </c>
      <c r="G76" s="48">
        <v>1</v>
      </c>
      <c r="H76" s="48">
        <v>2</v>
      </c>
      <c r="I76" s="48">
        <v>0</v>
      </c>
      <c r="J76" s="48">
        <v>0</v>
      </c>
      <c r="K76" s="44">
        <f t="shared" si="0"/>
        <v>2</v>
      </c>
      <c r="L76" s="46"/>
      <c r="M76" s="48"/>
      <c r="N76" s="50" t="s">
        <v>18</v>
      </c>
    </row>
    <row r="77" spans="2:14" x14ac:dyDescent="0.25">
      <c r="B77" s="64">
        <v>44214</v>
      </c>
      <c r="C77" s="46" t="s">
        <v>154</v>
      </c>
      <c r="D77" s="45" t="s">
        <v>152</v>
      </c>
      <c r="E77" s="47">
        <v>1</v>
      </c>
      <c r="F77" s="48" t="s">
        <v>24</v>
      </c>
      <c r="G77" s="48">
        <v>0</v>
      </c>
      <c r="H77" s="48">
        <v>0</v>
      </c>
      <c r="I77" s="48">
        <v>0</v>
      </c>
      <c r="J77" s="48">
        <v>0</v>
      </c>
      <c r="K77" s="44">
        <f t="shared" si="0"/>
        <v>1</v>
      </c>
      <c r="L77" s="46"/>
      <c r="M77" s="48"/>
      <c r="N77" s="50" t="s">
        <v>40</v>
      </c>
    </row>
    <row r="78" spans="2:14" x14ac:dyDescent="0.25">
      <c r="B78" s="64">
        <v>44214</v>
      </c>
      <c r="C78" s="46" t="s">
        <v>155</v>
      </c>
      <c r="D78" s="45" t="s">
        <v>152</v>
      </c>
      <c r="E78" s="47">
        <v>0</v>
      </c>
      <c r="F78" s="48" t="s">
        <v>28</v>
      </c>
      <c r="G78" s="48">
        <v>1</v>
      </c>
      <c r="H78" s="48">
        <v>1</v>
      </c>
      <c r="I78" s="48">
        <v>2</v>
      </c>
      <c r="J78" s="48">
        <v>2</v>
      </c>
      <c r="K78" s="44">
        <f t="shared" si="0"/>
        <v>5</v>
      </c>
      <c r="L78" s="46" t="s">
        <v>166</v>
      </c>
      <c r="M78" s="48"/>
      <c r="N78" s="50" t="s">
        <v>33</v>
      </c>
    </row>
    <row r="79" spans="2:14" x14ac:dyDescent="0.25">
      <c r="B79" s="64">
        <v>44214</v>
      </c>
      <c r="C79" s="46" t="s">
        <v>118</v>
      </c>
      <c r="D79" s="45" t="s">
        <v>152</v>
      </c>
      <c r="E79" s="47">
        <v>1</v>
      </c>
      <c r="F79" s="48" t="s">
        <v>24</v>
      </c>
      <c r="G79" s="48">
        <v>0</v>
      </c>
      <c r="H79" s="48">
        <v>0</v>
      </c>
      <c r="I79" s="48">
        <v>0</v>
      </c>
      <c r="J79" s="48">
        <v>0</v>
      </c>
      <c r="K79" s="44">
        <f t="shared" si="0"/>
        <v>1</v>
      </c>
      <c r="L79" s="46"/>
      <c r="M79" s="48"/>
      <c r="N79" s="50" t="s">
        <v>16</v>
      </c>
    </row>
    <row r="80" spans="2:14" x14ac:dyDescent="0.25">
      <c r="B80" s="64">
        <v>44214</v>
      </c>
      <c r="C80" s="46" t="s">
        <v>156</v>
      </c>
      <c r="D80" s="45" t="s">
        <v>157</v>
      </c>
      <c r="E80" s="47">
        <v>1</v>
      </c>
      <c r="F80" s="48" t="s">
        <v>24</v>
      </c>
      <c r="G80" s="48">
        <v>0</v>
      </c>
      <c r="H80" s="48">
        <v>0</v>
      </c>
      <c r="I80" s="48">
        <v>0</v>
      </c>
      <c r="J80" s="48">
        <v>0</v>
      </c>
      <c r="K80" s="44">
        <f t="shared" si="0"/>
        <v>1</v>
      </c>
      <c r="L80" s="46"/>
      <c r="M80" s="48"/>
      <c r="N80" s="50" t="s">
        <v>185</v>
      </c>
    </row>
    <row r="81" spans="2:14" x14ac:dyDescent="0.25">
      <c r="B81" s="64">
        <v>44214</v>
      </c>
      <c r="C81" s="46" t="s">
        <v>158</v>
      </c>
      <c r="D81" s="45" t="s">
        <v>152</v>
      </c>
      <c r="E81" s="47">
        <v>0</v>
      </c>
      <c r="F81" s="48" t="s">
        <v>24</v>
      </c>
      <c r="G81" s="48">
        <v>1</v>
      </c>
      <c r="H81" s="48">
        <v>2</v>
      </c>
      <c r="I81" s="48">
        <v>2</v>
      </c>
      <c r="J81" s="48">
        <v>0</v>
      </c>
      <c r="K81" s="44">
        <f t="shared" si="0"/>
        <v>4</v>
      </c>
      <c r="L81" s="46" t="s">
        <v>167</v>
      </c>
      <c r="M81" s="48"/>
      <c r="N81" s="50" t="s">
        <v>18</v>
      </c>
    </row>
    <row r="82" spans="2:14" x14ac:dyDescent="0.25">
      <c r="B82" s="64">
        <v>44214</v>
      </c>
      <c r="C82" s="46" t="s">
        <v>130</v>
      </c>
      <c r="D82" s="45" t="s">
        <v>159</v>
      </c>
      <c r="E82" s="47">
        <v>1</v>
      </c>
      <c r="F82" s="48" t="s">
        <v>24</v>
      </c>
      <c r="G82" s="48">
        <v>0</v>
      </c>
      <c r="H82" s="48">
        <v>0</v>
      </c>
      <c r="I82" s="48">
        <v>0</v>
      </c>
      <c r="J82" s="48">
        <v>0</v>
      </c>
      <c r="K82" s="44">
        <f t="shared" si="0"/>
        <v>1</v>
      </c>
      <c r="L82" s="46"/>
      <c r="M82" s="48"/>
      <c r="N82" s="50" t="s">
        <v>16</v>
      </c>
    </row>
    <row r="83" spans="2:14" x14ac:dyDescent="0.25">
      <c r="B83" s="64">
        <v>44214</v>
      </c>
      <c r="C83" s="46" t="s">
        <v>160</v>
      </c>
      <c r="D83" s="45" t="s">
        <v>152</v>
      </c>
      <c r="E83" s="47">
        <v>1</v>
      </c>
      <c r="F83" s="48" t="s">
        <v>24</v>
      </c>
      <c r="G83" s="48">
        <v>0</v>
      </c>
      <c r="H83" s="48">
        <v>0</v>
      </c>
      <c r="I83" s="48">
        <v>0</v>
      </c>
      <c r="J83" s="48">
        <v>0</v>
      </c>
      <c r="K83" s="44">
        <f t="shared" si="0"/>
        <v>1</v>
      </c>
      <c r="L83" s="46"/>
      <c r="M83" s="48"/>
      <c r="N83" s="50" t="s">
        <v>113</v>
      </c>
    </row>
    <row r="84" spans="2:14" x14ac:dyDescent="0.25">
      <c r="B84" s="64">
        <v>44214</v>
      </c>
      <c r="C84" s="46" t="s">
        <v>161</v>
      </c>
      <c r="D84" s="45" t="s">
        <v>152</v>
      </c>
      <c r="E84" s="47">
        <v>1</v>
      </c>
      <c r="F84" s="48" t="s">
        <v>24</v>
      </c>
      <c r="G84" s="48">
        <v>0</v>
      </c>
      <c r="H84" s="48">
        <v>0</v>
      </c>
      <c r="I84" s="48">
        <v>1</v>
      </c>
      <c r="J84" s="48">
        <v>0</v>
      </c>
      <c r="K84" s="44">
        <f t="shared" si="0"/>
        <v>2</v>
      </c>
      <c r="L84" s="46" t="s">
        <v>168</v>
      </c>
      <c r="M84" s="48"/>
      <c r="N84" s="50" t="s">
        <v>40</v>
      </c>
    </row>
    <row r="85" spans="2:14" x14ac:dyDescent="0.25">
      <c r="B85" s="64">
        <v>44214</v>
      </c>
      <c r="C85" s="46" t="s">
        <v>162</v>
      </c>
      <c r="D85" s="45" t="s">
        <v>152</v>
      </c>
      <c r="E85" s="47">
        <v>1</v>
      </c>
      <c r="F85" s="48" t="s">
        <v>28</v>
      </c>
      <c r="G85" s="48">
        <v>0</v>
      </c>
      <c r="H85" s="48">
        <v>0</v>
      </c>
      <c r="I85" s="48">
        <v>0</v>
      </c>
      <c r="J85" s="48">
        <v>0</v>
      </c>
      <c r="K85" s="44">
        <f t="shared" si="0"/>
        <v>1</v>
      </c>
      <c r="L85" s="46"/>
      <c r="M85" s="48"/>
      <c r="N85" s="50" t="s">
        <v>164</v>
      </c>
    </row>
    <row r="86" spans="2:14" x14ac:dyDescent="0.25">
      <c r="B86" s="64">
        <v>44214</v>
      </c>
      <c r="C86" s="46" t="s">
        <v>163</v>
      </c>
      <c r="D86" s="45" t="s">
        <v>152</v>
      </c>
      <c r="E86" s="47">
        <v>1</v>
      </c>
      <c r="F86" s="48" t="s">
        <v>24</v>
      </c>
      <c r="G86" s="48">
        <v>0</v>
      </c>
      <c r="H86" s="48">
        <v>0</v>
      </c>
      <c r="I86" s="48">
        <v>0</v>
      </c>
      <c r="J86" s="48">
        <v>0</v>
      </c>
      <c r="K86" s="44">
        <f t="shared" si="0"/>
        <v>1</v>
      </c>
      <c r="L86" s="46"/>
      <c r="M86" s="48"/>
      <c r="N86" s="50" t="s">
        <v>16</v>
      </c>
    </row>
    <row r="87" spans="2:14" x14ac:dyDescent="0.25">
      <c r="B87" s="92">
        <v>44215</v>
      </c>
      <c r="C87" s="93" t="s">
        <v>150</v>
      </c>
      <c r="D87" s="94">
        <v>44216</v>
      </c>
      <c r="E87" s="95">
        <v>1</v>
      </c>
      <c r="F87" s="96" t="s">
        <v>24</v>
      </c>
      <c r="G87" s="96">
        <v>0</v>
      </c>
      <c r="H87" s="96">
        <v>0</v>
      </c>
      <c r="I87" s="96">
        <v>0</v>
      </c>
      <c r="J87" s="96">
        <v>0</v>
      </c>
      <c r="K87" s="44">
        <f t="shared" si="0"/>
        <v>1</v>
      </c>
      <c r="L87" s="93"/>
      <c r="M87" s="96"/>
      <c r="N87" s="97" t="s">
        <v>107</v>
      </c>
    </row>
    <row r="88" spans="2:14" x14ac:dyDescent="0.25">
      <c r="B88" s="92">
        <v>44215</v>
      </c>
      <c r="C88" s="93" t="s">
        <v>82</v>
      </c>
      <c r="D88" s="94">
        <v>44216</v>
      </c>
      <c r="E88" s="95">
        <v>1</v>
      </c>
      <c r="F88" s="96" t="s">
        <v>28</v>
      </c>
      <c r="G88" s="96">
        <v>0</v>
      </c>
      <c r="H88" s="96">
        <v>0</v>
      </c>
      <c r="I88" s="96">
        <v>0</v>
      </c>
      <c r="J88" s="96">
        <v>0</v>
      </c>
      <c r="K88" s="44">
        <f t="shared" si="0"/>
        <v>1</v>
      </c>
      <c r="L88" s="93"/>
      <c r="M88" s="96"/>
      <c r="N88" s="97" t="s">
        <v>16</v>
      </c>
    </row>
    <row r="89" spans="2:14" x14ac:dyDescent="0.25">
      <c r="B89" s="64">
        <v>44215</v>
      </c>
      <c r="C89" s="46" t="s">
        <v>15</v>
      </c>
      <c r="D89" s="45">
        <v>44218</v>
      </c>
      <c r="E89" s="47">
        <v>1</v>
      </c>
      <c r="F89" s="48" t="s">
        <v>24</v>
      </c>
      <c r="G89" s="48">
        <v>0</v>
      </c>
      <c r="H89" s="48">
        <v>0</v>
      </c>
      <c r="I89" s="48">
        <v>0</v>
      </c>
      <c r="J89" s="48">
        <v>0</v>
      </c>
      <c r="K89" s="44">
        <f t="shared" si="0"/>
        <v>1</v>
      </c>
      <c r="L89" s="46"/>
      <c r="M89" s="48"/>
      <c r="N89" s="50" t="s">
        <v>89</v>
      </c>
    </row>
    <row r="90" spans="2:14" x14ac:dyDescent="0.25">
      <c r="B90" s="92">
        <v>44215</v>
      </c>
      <c r="C90" s="93" t="s">
        <v>14</v>
      </c>
      <c r="D90" s="94">
        <v>44216</v>
      </c>
      <c r="E90" s="95">
        <v>1</v>
      </c>
      <c r="F90" s="96" t="s">
        <v>28</v>
      </c>
      <c r="G90" s="96">
        <v>0</v>
      </c>
      <c r="H90" s="96">
        <v>0</v>
      </c>
      <c r="I90" s="96">
        <v>0</v>
      </c>
      <c r="J90" s="96">
        <v>0</v>
      </c>
      <c r="K90" s="44">
        <f t="shared" si="0"/>
        <v>1</v>
      </c>
      <c r="L90" s="93"/>
      <c r="M90" s="96"/>
      <c r="N90" s="97" t="s">
        <v>107</v>
      </c>
    </row>
    <row r="91" spans="2:14" x14ac:dyDescent="0.25">
      <c r="B91" s="92">
        <v>44215</v>
      </c>
      <c r="C91" s="93" t="s">
        <v>150</v>
      </c>
      <c r="D91" s="94">
        <v>44216</v>
      </c>
      <c r="E91" s="95">
        <v>1</v>
      </c>
      <c r="F91" s="96" t="s">
        <v>24</v>
      </c>
      <c r="G91" s="96">
        <v>0</v>
      </c>
      <c r="H91" s="96">
        <v>0</v>
      </c>
      <c r="I91" s="96">
        <v>0</v>
      </c>
      <c r="J91" s="96">
        <v>0</v>
      </c>
      <c r="K91" s="44">
        <f t="shared" si="0"/>
        <v>1</v>
      </c>
      <c r="L91" s="93"/>
      <c r="M91" s="96"/>
      <c r="N91" s="97" t="s">
        <v>107</v>
      </c>
    </row>
    <row r="92" spans="2:14" x14ac:dyDescent="0.25">
      <c r="B92" s="92">
        <v>44215</v>
      </c>
      <c r="C92" s="93" t="s">
        <v>149</v>
      </c>
      <c r="D92" s="94">
        <v>44216</v>
      </c>
      <c r="E92" s="95">
        <v>1</v>
      </c>
      <c r="F92" s="96" t="s">
        <v>24</v>
      </c>
      <c r="G92" s="96">
        <v>0</v>
      </c>
      <c r="H92" s="96">
        <v>0</v>
      </c>
      <c r="I92" s="96">
        <v>0</v>
      </c>
      <c r="J92" s="96">
        <v>0</v>
      </c>
      <c r="K92" s="44">
        <f t="shared" si="0"/>
        <v>1</v>
      </c>
      <c r="L92" s="93"/>
      <c r="M92" s="96"/>
      <c r="N92" s="97" t="s">
        <v>21</v>
      </c>
    </row>
    <row r="93" spans="2:14" x14ac:dyDescent="0.25">
      <c r="B93" s="92">
        <v>44216</v>
      </c>
      <c r="C93" s="93" t="s">
        <v>148</v>
      </c>
      <c r="D93" s="94">
        <v>44217</v>
      </c>
      <c r="E93" s="95">
        <v>0</v>
      </c>
      <c r="F93" s="96"/>
      <c r="G93" s="96">
        <v>1</v>
      </c>
      <c r="H93" s="96">
        <v>2</v>
      </c>
      <c r="I93" s="96">
        <v>0</v>
      </c>
      <c r="J93" s="96">
        <v>0</v>
      </c>
      <c r="K93" s="44">
        <f t="shared" si="0"/>
        <v>2</v>
      </c>
      <c r="L93" s="93"/>
      <c r="M93" s="96"/>
      <c r="N93" s="97" t="s">
        <v>18</v>
      </c>
    </row>
    <row r="94" spans="2:14" x14ac:dyDescent="0.25">
      <c r="B94" s="92">
        <v>44216</v>
      </c>
      <c r="C94" s="93" t="s">
        <v>147</v>
      </c>
      <c r="D94" s="94">
        <v>44217</v>
      </c>
      <c r="E94" s="95">
        <v>1</v>
      </c>
      <c r="F94" s="96" t="s">
        <v>24</v>
      </c>
      <c r="G94" s="96">
        <v>0</v>
      </c>
      <c r="H94" s="96">
        <v>0</v>
      </c>
      <c r="I94" s="96">
        <v>0</v>
      </c>
      <c r="J94" s="96">
        <v>0</v>
      </c>
      <c r="K94" s="44">
        <f t="shared" si="0"/>
        <v>1</v>
      </c>
      <c r="L94" s="93"/>
      <c r="M94" s="96"/>
      <c r="N94" s="97" t="s">
        <v>27</v>
      </c>
    </row>
    <row r="95" spans="2:14" x14ac:dyDescent="0.25">
      <c r="B95" s="92">
        <v>44216</v>
      </c>
      <c r="C95" s="93" t="s">
        <v>146</v>
      </c>
      <c r="D95" s="94">
        <v>44217</v>
      </c>
      <c r="E95" s="95">
        <v>1</v>
      </c>
      <c r="F95" s="96" t="s">
        <v>24</v>
      </c>
      <c r="G95" s="96">
        <v>0</v>
      </c>
      <c r="H95" s="96">
        <v>0</v>
      </c>
      <c r="I95" s="96">
        <v>0</v>
      </c>
      <c r="J95" s="96">
        <v>0</v>
      </c>
      <c r="K95" s="44">
        <f t="shared" si="0"/>
        <v>1</v>
      </c>
      <c r="L95" s="93"/>
      <c r="M95" s="96"/>
      <c r="N95" s="97" t="s">
        <v>19</v>
      </c>
    </row>
    <row r="96" spans="2:14" x14ac:dyDescent="0.25">
      <c r="B96" s="92">
        <v>44216</v>
      </c>
      <c r="C96" s="93" t="s">
        <v>136</v>
      </c>
      <c r="D96" s="94">
        <v>44217</v>
      </c>
      <c r="E96" s="95">
        <v>1</v>
      </c>
      <c r="F96" s="96" t="s">
        <v>24</v>
      </c>
      <c r="G96" s="96">
        <v>0</v>
      </c>
      <c r="H96" s="96">
        <v>0</v>
      </c>
      <c r="I96" s="96">
        <v>0</v>
      </c>
      <c r="J96" s="96">
        <v>0</v>
      </c>
      <c r="K96" s="44">
        <f t="shared" si="0"/>
        <v>1</v>
      </c>
      <c r="L96" s="93"/>
      <c r="M96" s="96"/>
      <c r="N96" s="97" t="s">
        <v>32</v>
      </c>
    </row>
    <row r="97" spans="2:14" x14ac:dyDescent="0.25">
      <c r="B97" s="92">
        <v>44216</v>
      </c>
      <c r="C97" s="93" t="s">
        <v>145</v>
      </c>
      <c r="D97" s="94">
        <v>44217</v>
      </c>
      <c r="E97" s="95">
        <v>1</v>
      </c>
      <c r="F97" s="96" t="s">
        <v>24</v>
      </c>
      <c r="G97" s="96">
        <v>0</v>
      </c>
      <c r="H97" s="96">
        <v>0</v>
      </c>
      <c r="I97" s="96">
        <v>0</v>
      </c>
      <c r="J97" s="96">
        <v>0</v>
      </c>
      <c r="K97" s="44">
        <f t="shared" si="0"/>
        <v>1</v>
      </c>
      <c r="L97" s="93"/>
      <c r="M97" s="96"/>
      <c r="N97" s="97" t="s">
        <v>27</v>
      </c>
    </row>
    <row r="98" spans="2:14" x14ac:dyDescent="0.25">
      <c r="B98" s="92">
        <v>44216</v>
      </c>
      <c r="C98" s="93" t="s">
        <v>140</v>
      </c>
      <c r="D98" s="94">
        <v>44217</v>
      </c>
      <c r="E98" s="95">
        <v>1</v>
      </c>
      <c r="F98" s="96" t="s">
        <v>24</v>
      </c>
      <c r="G98" s="96">
        <v>0</v>
      </c>
      <c r="H98" s="96">
        <v>0</v>
      </c>
      <c r="I98" s="96">
        <v>0</v>
      </c>
      <c r="J98" s="96">
        <v>0</v>
      </c>
      <c r="K98" s="44">
        <f t="shared" si="0"/>
        <v>1</v>
      </c>
      <c r="L98" s="93"/>
      <c r="M98" s="96"/>
      <c r="N98" s="97" t="s">
        <v>90</v>
      </c>
    </row>
    <row r="99" spans="2:14" x14ac:dyDescent="0.25">
      <c r="B99" s="92">
        <v>44216</v>
      </c>
      <c r="C99" s="93" t="s">
        <v>144</v>
      </c>
      <c r="D99" s="94">
        <v>44217</v>
      </c>
      <c r="E99" s="95">
        <v>1</v>
      </c>
      <c r="F99" s="96" t="s">
        <v>24</v>
      </c>
      <c r="G99" s="96">
        <v>0</v>
      </c>
      <c r="H99" s="96">
        <v>0</v>
      </c>
      <c r="I99" s="96">
        <v>0</v>
      </c>
      <c r="J99" s="96">
        <v>0</v>
      </c>
      <c r="K99" s="44">
        <f t="shared" si="0"/>
        <v>1</v>
      </c>
      <c r="L99" s="93"/>
      <c r="M99" s="96"/>
      <c r="N99" s="97" t="s">
        <v>16</v>
      </c>
    </row>
    <row r="100" spans="2:14" x14ac:dyDescent="0.25">
      <c r="B100" s="92">
        <v>44216</v>
      </c>
      <c r="C100" s="93" t="s">
        <v>143</v>
      </c>
      <c r="D100" s="94">
        <v>44217</v>
      </c>
      <c r="E100" s="95">
        <v>1</v>
      </c>
      <c r="F100" s="96" t="s">
        <v>28</v>
      </c>
      <c r="G100" s="96">
        <v>0</v>
      </c>
      <c r="H100" s="96">
        <v>0</v>
      </c>
      <c r="I100" s="96">
        <v>0</v>
      </c>
      <c r="J100" s="96">
        <v>0</v>
      </c>
      <c r="K100" s="44">
        <f t="shared" si="0"/>
        <v>1</v>
      </c>
      <c r="L100" s="93"/>
      <c r="M100" s="96"/>
      <c r="N100" s="97" t="s">
        <v>25</v>
      </c>
    </row>
    <row r="101" spans="2:14" x14ac:dyDescent="0.25">
      <c r="B101" s="92">
        <v>44217</v>
      </c>
      <c r="C101" s="93" t="s">
        <v>138</v>
      </c>
      <c r="D101" s="94">
        <v>44217</v>
      </c>
      <c r="E101" s="95">
        <v>1</v>
      </c>
      <c r="F101" s="96" t="s">
        <v>28</v>
      </c>
      <c r="G101" s="96">
        <v>0</v>
      </c>
      <c r="H101" s="96">
        <v>0</v>
      </c>
      <c r="I101" s="96">
        <v>0</v>
      </c>
      <c r="J101" s="96">
        <v>0</v>
      </c>
      <c r="K101" s="44">
        <f t="shared" si="0"/>
        <v>1</v>
      </c>
      <c r="L101" s="93"/>
      <c r="M101" s="96"/>
      <c r="N101" s="97" t="s">
        <v>139</v>
      </c>
    </row>
    <row r="102" spans="2:14" x14ac:dyDescent="0.25">
      <c r="B102" s="92">
        <v>44217</v>
      </c>
      <c r="C102" s="93" t="s">
        <v>135</v>
      </c>
      <c r="D102" s="94">
        <v>44218</v>
      </c>
      <c r="E102" s="95">
        <v>1</v>
      </c>
      <c r="F102" s="96" t="s">
        <v>28</v>
      </c>
      <c r="G102" s="96">
        <v>0</v>
      </c>
      <c r="H102" s="96">
        <v>0</v>
      </c>
      <c r="I102" s="96">
        <v>0</v>
      </c>
      <c r="J102" s="96">
        <v>0</v>
      </c>
      <c r="K102" s="44">
        <f t="shared" si="0"/>
        <v>1</v>
      </c>
      <c r="L102" s="93"/>
      <c r="M102" s="96"/>
      <c r="N102" s="97" t="s">
        <v>27</v>
      </c>
    </row>
    <row r="103" spans="2:14" x14ac:dyDescent="0.25">
      <c r="B103" s="92">
        <v>44217</v>
      </c>
      <c r="C103" s="93" t="s">
        <v>137</v>
      </c>
      <c r="D103" s="94">
        <v>44218</v>
      </c>
      <c r="E103" s="95">
        <v>1</v>
      </c>
      <c r="F103" s="96" t="s">
        <v>24</v>
      </c>
      <c r="G103" s="96">
        <v>0</v>
      </c>
      <c r="H103" s="96">
        <v>0</v>
      </c>
      <c r="I103" s="96">
        <v>0</v>
      </c>
      <c r="J103" s="96">
        <v>0</v>
      </c>
      <c r="K103" s="44">
        <f t="shared" si="0"/>
        <v>1</v>
      </c>
      <c r="L103" s="93"/>
      <c r="M103" s="96"/>
      <c r="N103" s="97" t="s">
        <v>296</v>
      </c>
    </row>
    <row r="104" spans="2:14" x14ac:dyDescent="0.25">
      <c r="B104" s="92">
        <v>44217</v>
      </c>
      <c r="C104" s="93" t="s">
        <v>133</v>
      </c>
      <c r="D104" s="94">
        <v>44218</v>
      </c>
      <c r="E104" s="95">
        <v>0</v>
      </c>
      <c r="F104" s="96"/>
      <c r="G104" s="96">
        <v>1</v>
      </c>
      <c r="H104" s="96">
        <v>1</v>
      </c>
      <c r="I104" s="96">
        <v>1</v>
      </c>
      <c r="J104" s="96">
        <v>0</v>
      </c>
      <c r="K104" s="44">
        <f t="shared" si="0"/>
        <v>2</v>
      </c>
      <c r="L104" s="93" t="s">
        <v>134</v>
      </c>
      <c r="M104" s="96"/>
      <c r="N104" s="50" t="s">
        <v>210</v>
      </c>
    </row>
    <row r="105" spans="2:14" x14ac:dyDescent="0.25">
      <c r="B105" s="92">
        <v>44217</v>
      </c>
      <c r="C105" s="93" t="s">
        <v>131</v>
      </c>
      <c r="D105" s="94">
        <v>44218</v>
      </c>
      <c r="E105" s="95">
        <v>0</v>
      </c>
      <c r="F105" s="96"/>
      <c r="G105" s="96">
        <v>0</v>
      </c>
      <c r="H105" s="96">
        <v>0</v>
      </c>
      <c r="I105" s="96">
        <v>1</v>
      </c>
      <c r="J105" s="96">
        <v>0</v>
      </c>
      <c r="K105" s="44">
        <f t="shared" si="0"/>
        <v>1</v>
      </c>
      <c r="L105" s="93"/>
      <c r="M105" s="96"/>
      <c r="N105" s="97" t="s">
        <v>33</v>
      </c>
    </row>
    <row r="106" spans="2:14" x14ac:dyDescent="0.25">
      <c r="B106" s="92">
        <v>44217</v>
      </c>
      <c r="C106" s="93" t="s">
        <v>124</v>
      </c>
      <c r="D106" s="94">
        <v>44218</v>
      </c>
      <c r="E106" s="95">
        <v>1</v>
      </c>
      <c r="F106" s="96" t="s">
        <v>28</v>
      </c>
      <c r="G106" s="96">
        <v>0</v>
      </c>
      <c r="H106" s="96">
        <v>0</v>
      </c>
      <c r="I106" s="96">
        <v>0</v>
      </c>
      <c r="J106" s="96">
        <v>0</v>
      </c>
      <c r="K106" s="44">
        <f t="shared" si="0"/>
        <v>1</v>
      </c>
      <c r="L106" s="93"/>
      <c r="M106" s="96"/>
      <c r="N106" s="97" t="s">
        <v>107</v>
      </c>
    </row>
    <row r="107" spans="2:14" x14ac:dyDescent="0.25">
      <c r="B107" s="64">
        <v>44217</v>
      </c>
      <c r="C107" s="46" t="s">
        <v>182</v>
      </c>
      <c r="D107" s="45">
        <v>44222</v>
      </c>
      <c r="E107" s="47">
        <v>0</v>
      </c>
      <c r="F107" s="48"/>
      <c r="G107" s="48">
        <v>1</v>
      </c>
      <c r="H107" s="48">
        <v>2</v>
      </c>
      <c r="I107" s="48">
        <v>3</v>
      </c>
      <c r="J107" s="48">
        <v>0</v>
      </c>
      <c r="K107" s="44">
        <f t="shared" si="0"/>
        <v>5</v>
      </c>
      <c r="L107" s="46" t="s">
        <v>183</v>
      </c>
      <c r="M107" s="48"/>
      <c r="N107" s="50" t="s">
        <v>23</v>
      </c>
    </row>
    <row r="108" spans="2:14" x14ac:dyDescent="0.25">
      <c r="B108" s="92">
        <v>44217</v>
      </c>
      <c r="C108" s="93" t="s">
        <v>123</v>
      </c>
      <c r="D108" s="94">
        <v>44221</v>
      </c>
      <c r="E108" s="95">
        <v>0</v>
      </c>
      <c r="F108" s="96"/>
      <c r="G108" s="96">
        <v>0</v>
      </c>
      <c r="H108" s="96">
        <v>0</v>
      </c>
      <c r="I108" s="96">
        <v>1</v>
      </c>
      <c r="J108" s="96">
        <v>0</v>
      </c>
      <c r="K108" s="44">
        <f t="shared" si="0"/>
        <v>1</v>
      </c>
      <c r="L108" s="93"/>
      <c r="M108" s="96"/>
      <c r="N108" s="97" t="s">
        <v>40</v>
      </c>
    </row>
    <row r="109" spans="2:14" x14ac:dyDescent="0.25">
      <c r="B109" s="92">
        <v>44217</v>
      </c>
      <c r="C109" s="93" t="s">
        <v>130</v>
      </c>
      <c r="D109" s="94">
        <v>44218</v>
      </c>
      <c r="E109" s="95">
        <v>1</v>
      </c>
      <c r="F109" s="96" t="s">
        <v>24</v>
      </c>
      <c r="G109" s="96">
        <v>0</v>
      </c>
      <c r="H109" s="96">
        <v>0</v>
      </c>
      <c r="I109" s="96">
        <v>0</v>
      </c>
      <c r="J109" s="96">
        <v>0</v>
      </c>
      <c r="K109" s="44">
        <f t="shared" si="0"/>
        <v>1</v>
      </c>
      <c r="L109" s="93"/>
      <c r="M109" s="96"/>
      <c r="N109" s="97" t="s">
        <v>16</v>
      </c>
    </row>
    <row r="110" spans="2:14" x14ac:dyDescent="0.25">
      <c r="B110" s="92">
        <v>44218</v>
      </c>
      <c r="C110" s="93" t="s">
        <v>35</v>
      </c>
      <c r="D110" s="94">
        <v>44221</v>
      </c>
      <c r="E110" s="95">
        <v>1</v>
      </c>
      <c r="F110" s="96" t="s">
        <v>24</v>
      </c>
      <c r="G110" s="96">
        <v>0</v>
      </c>
      <c r="H110" s="96">
        <v>0</v>
      </c>
      <c r="I110" s="96">
        <v>0</v>
      </c>
      <c r="J110" s="96">
        <v>0</v>
      </c>
      <c r="K110" s="44">
        <f t="shared" si="0"/>
        <v>1</v>
      </c>
      <c r="L110" s="93"/>
      <c r="M110" s="96"/>
      <c r="N110" s="97" t="s">
        <v>21</v>
      </c>
    </row>
    <row r="111" spans="2:14" x14ac:dyDescent="0.25">
      <c r="B111" s="92">
        <v>44218</v>
      </c>
      <c r="C111" s="93" t="s">
        <v>46</v>
      </c>
      <c r="D111" s="94">
        <v>44221</v>
      </c>
      <c r="E111" s="95">
        <v>1</v>
      </c>
      <c r="F111" s="96" t="s">
        <v>24</v>
      </c>
      <c r="G111" s="96">
        <v>0</v>
      </c>
      <c r="H111" s="96">
        <v>0</v>
      </c>
      <c r="I111" s="96">
        <v>0</v>
      </c>
      <c r="J111" s="96">
        <v>0</v>
      </c>
      <c r="K111" s="44">
        <f t="shared" si="0"/>
        <v>1</v>
      </c>
      <c r="L111" s="93"/>
      <c r="M111" s="96"/>
      <c r="N111" s="97" t="s">
        <v>32</v>
      </c>
    </row>
    <row r="112" spans="2:14" x14ac:dyDescent="0.25">
      <c r="B112" s="92">
        <v>44218</v>
      </c>
      <c r="C112" s="93" t="s">
        <v>46</v>
      </c>
      <c r="D112" s="94">
        <v>44221</v>
      </c>
      <c r="E112" s="95">
        <v>1</v>
      </c>
      <c r="F112" s="96" t="s">
        <v>24</v>
      </c>
      <c r="G112" s="96">
        <v>0</v>
      </c>
      <c r="H112" s="96">
        <v>0</v>
      </c>
      <c r="I112" s="96">
        <v>0</v>
      </c>
      <c r="J112" s="96">
        <v>0</v>
      </c>
      <c r="K112" s="44">
        <f t="shared" si="0"/>
        <v>1</v>
      </c>
      <c r="L112" s="93"/>
      <c r="M112" s="96"/>
      <c r="N112" s="97" t="s">
        <v>21</v>
      </c>
    </row>
    <row r="113" spans="2:14" x14ac:dyDescent="0.25">
      <c r="B113" s="92">
        <v>44218</v>
      </c>
      <c r="C113" s="93" t="s">
        <v>116</v>
      </c>
      <c r="D113" s="94">
        <v>44221</v>
      </c>
      <c r="E113" s="95">
        <v>0</v>
      </c>
      <c r="F113" s="96"/>
      <c r="G113" s="96">
        <v>1</v>
      </c>
      <c r="H113" s="96">
        <v>2</v>
      </c>
      <c r="I113" s="96">
        <v>3</v>
      </c>
      <c r="J113" s="96">
        <v>0</v>
      </c>
      <c r="K113" s="44">
        <f t="shared" si="0"/>
        <v>5</v>
      </c>
      <c r="L113" s="93" t="s">
        <v>129</v>
      </c>
      <c r="M113" s="96"/>
      <c r="N113" s="97" t="s">
        <v>40</v>
      </c>
    </row>
    <row r="114" spans="2:14" x14ac:dyDescent="0.25">
      <c r="B114" s="92">
        <v>44218</v>
      </c>
      <c r="C114" s="93" t="s">
        <v>128</v>
      </c>
      <c r="D114" s="94">
        <v>44221</v>
      </c>
      <c r="E114" s="95">
        <v>1</v>
      </c>
      <c r="F114" s="96" t="s">
        <v>24</v>
      </c>
      <c r="G114" s="96">
        <v>0</v>
      </c>
      <c r="H114" s="96">
        <v>0</v>
      </c>
      <c r="I114" s="96">
        <v>0</v>
      </c>
      <c r="J114" s="96">
        <v>0</v>
      </c>
      <c r="K114" s="44">
        <f t="shared" si="0"/>
        <v>1</v>
      </c>
      <c r="L114" s="93"/>
      <c r="M114" s="96"/>
      <c r="N114" s="97" t="s">
        <v>90</v>
      </c>
    </row>
    <row r="115" spans="2:14" x14ac:dyDescent="0.25">
      <c r="B115" s="64">
        <v>44218</v>
      </c>
      <c r="C115" s="46" t="s">
        <v>181</v>
      </c>
      <c r="D115" s="45">
        <v>44221</v>
      </c>
      <c r="E115" s="47">
        <v>1</v>
      </c>
      <c r="F115" s="48" t="s">
        <v>24</v>
      </c>
      <c r="G115" s="48">
        <v>0</v>
      </c>
      <c r="H115" s="48">
        <v>0</v>
      </c>
      <c r="I115" s="48">
        <v>0</v>
      </c>
      <c r="J115" s="48">
        <v>0</v>
      </c>
      <c r="K115" s="44">
        <f t="shared" si="0"/>
        <v>1</v>
      </c>
      <c r="L115" s="46"/>
      <c r="M115" s="48"/>
      <c r="N115" s="50" t="s">
        <v>427</v>
      </c>
    </row>
    <row r="116" spans="2:14" x14ac:dyDescent="0.25">
      <c r="B116" s="92">
        <v>44218</v>
      </c>
      <c r="C116" s="93" t="s">
        <v>104</v>
      </c>
      <c r="D116" s="94">
        <v>44221</v>
      </c>
      <c r="E116" s="95">
        <v>1</v>
      </c>
      <c r="F116" s="96" t="s">
        <v>24</v>
      </c>
      <c r="G116" s="96">
        <v>0</v>
      </c>
      <c r="H116" s="96">
        <v>0</v>
      </c>
      <c r="I116" s="96">
        <v>0</v>
      </c>
      <c r="J116" s="96">
        <v>0</v>
      </c>
      <c r="K116" s="44">
        <f t="shared" si="0"/>
        <v>1</v>
      </c>
      <c r="L116" s="93"/>
      <c r="M116" s="96"/>
      <c r="N116" s="97" t="s">
        <v>19</v>
      </c>
    </row>
    <row r="117" spans="2:14" x14ac:dyDescent="0.25">
      <c r="B117" s="92">
        <v>44221</v>
      </c>
      <c r="C117" s="93" t="s">
        <v>50</v>
      </c>
      <c r="D117" s="94">
        <v>44222</v>
      </c>
      <c r="E117" s="95">
        <v>0</v>
      </c>
      <c r="F117" s="96"/>
      <c r="G117" s="96">
        <v>1</v>
      </c>
      <c r="H117" s="96">
        <v>2</v>
      </c>
      <c r="I117" s="96">
        <v>1</v>
      </c>
      <c r="J117" s="96">
        <v>0</v>
      </c>
      <c r="K117" s="44">
        <f t="shared" si="0"/>
        <v>3</v>
      </c>
      <c r="L117" s="93" t="s">
        <v>126</v>
      </c>
      <c r="M117" s="96"/>
      <c r="N117" s="97" t="s">
        <v>127</v>
      </c>
    </row>
    <row r="118" spans="2:14" x14ac:dyDescent="0.25">
      <c r="B118" s="92">
        <v>44221</v>
      </c>
      <c r="C118" s="93" t="s">
        <v>125</v>
      </c>
      <c r="D118" s="94">
        <v>44222</v>
      </c>
      <c r="E118" s="95">
        <v>1</v>
      </c>
      <c r="F118" s="96" t="s">
        <v>24</v>
      </c>
      <c r="G118" s="96">
        <v>0</v>
      </c>
      <c r="H118" s="96">
        <v>0</v>
      </c>
      <c r="I118" s="96">
        <v>0</v>
      </c>
      <c r="J118" s="96">
        <v>0</v>
      </c>
      <c r="K118" s="44">
        <f t="shared" si="0"/>
        <v>1</v>
      </c>
      <c r="L118" s="93"/>
      <c r="M118" s="96"/>
      <c r="N118" s="97" t="s">
        <v>113</v>
      </c>
    </row>
    <row r="119" spans="2:14" x14ac:dyDescent="0.25">
      <c r="B119" s="92">
        <v>44221</v>
      </c>
      <c r="C119" s="93" t="s">
        <v>46</v>
      </c>
      <c r="D119" s="94">
        <v>44222</v>
      </c>
      <c r="E119" s="95">
        <v>1</v>
      </c>
      <c r="F119" s="96" t="s">
        <v>24</v>
      </c>
      <c r="G119" s="96">
        <v>0</v>
      </c>
      <c r="H119" s="96">
        <v>0</v>
      </c>
      <c r="I119" s="96">
        <v>0</v>
      </c>
      <c r="J119" s="96">
        <v>0</v>
      </c>
      <c r="K119" s="44">
        <f t="shared" si="0"/>
        <v>1</v>
      </c>
      <c r="L119" s="93"/>
      <c r="M119" s="96"/>
      <c r="N119" s="97" t="s">
        <v>21</v>
      </c>
    </row>
    <row r="120" spans="2:14" x14ac:dyDescent="0.25">
      <c r="B120" s="64">
        <v>44221</v>
      </c>
      <c r="C120" s="46" t="s">
        <v>31</v>
      </c>
      <c r="D120" s="45"/>
      <c r="E120" s="47">
        <v>0</v>
      </c>
      <c r="F120" s="48"/>
      <c r="G120" s="48">
        <v>1</v>
      </c>
      <c r="H120" s="48">
        <v>2</v>
      </c>
      <c r="I120" s="48">
        <v>5</v>
      </c>
      <c r="J120" s="48">
        <v>0</v>
      </c>
      <c r="K120" s="44">
        <f t="shared" si="0"/>
        <v>7</v>
      </c>
      <c r="L120" s="46" t="s">
        <v>180</v>
      </c>
      <c r="M120" s="48"/>
      <c r="N120" s="50" t="s">
        <v>23</v>
      </c>
    </row>
    <row r="121" spans="2:14" s="98" customFormat="1" x14ac:dyDescent="0.25">
      <c r="B121" s="64">
        <v>44221</v>
      </c>
      <c r="C121" s="46" t="s">
        <v>141</v>
      </c>
      <c r="D121" s="45">
        <v>44222</v>
      </c>
      <c r="E121" s="47">
        <v>1</v>
      </c>
      <c r="F121" s="48" t="s">
        <v>24</v>
      </c>
      <c r="G121" s="48">
        <v>0</v>
      </c>
      <c r="H121" s="48">
        <v>0</v>
      </c>
      <c r="I121" s="48">
        <v>0</v>
      </c>
      <c r="J121" s="48">
        <v>0</v>
      </c>
      <c r="K121" s="44">
        <f t="shared" si="0"/>
        <v>1</v>
      </c>
      <c r="L121" s="46"/>
      <c r="M121" s="48"/>
      <c r="N121" s="50" t="s">
        <v>142</v>
      </c>
    </row>
    <row r="122" spans="2:14" x14ac:dyDescent="0.25">
      <c r="B122" s="92">
        <v>44222</v>
      </c>
      <c r="C122" s="93" t="s">
        <v>175</v>
      </c>
      <c r="D122" s="94">
        <v>44223</v>
      </c>
      <c r="E122" s="95">
        <v>0</v>
      </c>
      <c r="F122" s="96"/>
      <c r="G122" s="96">
        <v>1</v>
      </c>
      <c r="H122" s="96">
        <v>2</v>
      </c>
      <c r="I122" s="96">
        <v>10</v>
      </c>
      <c r="J122" s="96">
        <v>0</v>
      </c>
      <c r="K122" s="44">
        <f t="shared" si="0"/>
        <v>12</v>
      </c>
      <c r="L122" s="93" t="s">
        <v>176</v>
      </c>
      <c r="M122" s="96"/>
      <c r="N122" s="97" t="s">
        <v>107</v>
      </c>
    </row>
    <row r="123" spans="2:14" x14ac:dyDescent="0.25">
      <c r="B123" s="92">
        <v>44222</v>
      </c>
      <c r="C123" s="93" t="s">
        <v>177</v>
      </c>
      <c r="D123" s="94"/>
      <c r="E123" s="95">
        <v>1</v>
      </c>
      <c r="F123" s="96" t="s">
        <v>24</v>
      </c>
      <c r="G123" s="96">
        <v>0</v>
      </c>
      <c r="H123" s="96">
        <v>0</v>
      </c>
      <c r="I123" s="96">
        <v>0</v>
      </c>
      <c r="J123" s="96">
        <v>0</v>
      </c>
      <c r="K123" s="44">
        <f t="shared" si="0"/>
        <v>1</v>
      </c>
      <c r="L123" s="93"/>
      <c r="M123" s="96"/>
      <c r="N123" s="97" t="s">
        <v>32</v>
      </c>
    </row>
    <row r="124" spans="2:14" x14ac:dyDescent="0.25">
      <c r="B124" s="92">
        <v>44223</v>
      </c>
      <c r="C124" s="93" t="s">
        <v>103</v>
      </c>
      <c r="D124" s="94">
        <v>44224</v>
      </c>
      <c r="E124" s="95">
        <v>1</v>
      </c>
      <c r="F124" s="96" t="s">
        <v>24</v>
      </c>
      <c r="G124" s="96">
        <v>0</v>
      </c>
      <c r="H124" s="96">
        <v>0</v>
      </c>
      <c r="I124" s="96">
        <v>0</v>
      </c>
      <c r="J124" s="96">
        <v>0</v>
      </c>
      <c r="K124" s="44">
        <f t="shared" si="0"/>
        <v>1</v>
      </c>
      <c r="L124" s="93"/>
      <c r="M124" s="96"/>
      <c r="N124" s="97" t="s">
        <v>19</v>
      </c>
    </row>
    <row r="125" spans="2:14" x14ac:dyDescent="0.25">
      <c r="B125" s="92">
        <v>44223</v>
      </c>
      <c r="C125" s="93" t="s">
        <v>173</v>
      </c>
      <c r="D125" s="94">
        <v>44224</v>
      </c>
      <c r="E125" s="95">
        <v>0</v>
      </c>
      <c r="F125" s="96"/>
      <c r="G125" s="96">
        <v>1</v>
      </c>
      <c r="H125" s="96">
        <v>1</v>
      </c>
      <c r="I125" s="96">
        <v>0</v>
      </c>
      <c r="J125" s="96">
        <v>1</v>
      </c>
      <c r="K125" s="44">
        <f t="shared" si="0"/>
        <v>2</v>
      </c>
      <c r="L125" s="93"/>
      <c r="M125" s="96"/>
      <c r="N125" s="97" t="s">
        <v>174</v>
      </c>
    </row>
    <row r="126" spans="2:14" x14ac:dyDescent="0.25">
      <c r="B126" s="92">
        <v>44223</v>
      </c>
      <c r="C126" s="93" t="s">
        <v>136</v>
      </c>
      <c r="D126" s="94">
        <v>44224</v>
      </c>
      <c r="E126" s="95">
        <v>1</v>
      </c>
      <c r="F126" s="96" t="s">
        <v>24</v>
      </c>
      <c r="G126" s="96">
        <v>0</v>
      </c>
      <c r="H126" s="96">
        <v>0</v>
      </c>
      <c r="I126" s="96">
        <v>0</v>
      </c>
      <c r="J126" s="96">
        <v>0</v>
      </c>
      <c r="K126" s="44">
        <f t="shared" si="0"/>
        <v>1</v>
      </c>
      <c r="L126" s="93"/>
      <c r="M126" s="96"/>
      <c r="N126" s="97" t="s">
        <v>16</v>
      </c>
    </row>
    <row r="127" spans="2:14" x14ac:dyDescent="0.25">
      <c r="B127" s="92">
        <v>44223</v>
      </c>
      <c r="C127" s="93" t="s">
        <v>93</v>
      </c>
      <c r="D127" s="94">
        <v>44224</v>
      </c>
      <c r="E127" s="95">
        <v>1</v>
      </c>
      <c r="F127" s="96" t="s">
        <v>24</v>
      </c>
      <c r="G127" s="96">
        <v>0</v>
      </c>
      <c r="H127" s="96">
        <v>0</v>
      </c>
      <c r="I127" s="96">
        <v>0</v>
      </c>
      <c r="J127" s="96">
        <v>0</v>
      </c>
      <c r="K127" s="44">
        <f t="shared" si="0"/>
        <v>1</v>
      </c>
      <c r="L127" s="93"/>
      <c r="M127" s="96"/>
      <c r="N127" s="97" t="s">
        <v>172</v>
      </c>
    </row>
    <row r="128" spans="2:14" x14ac:dyDescent="0.25">
      <c r="B128" s="92">
        <v>44223</v>
      </c>
      <c r="C128" s="93" t="s">
        <v>171</v>
      </c>
      <c r="D128" s="94">
        <v>44224</v>
      </c>
      <c r="E128" s="95">
        <v>1</v>
      </c>
      <c r="F128" s="96" t="s">
        <v>24</v>
      </c>
      <c r="G128" s="96">
        <v>0</v>
      </c>
      <c r="H128" s="96">
        <v>0</v>
      </c>
      <c r="I128" s="96">
        <v>0</v>
      </c>
      <c r="J128" s="96">
        <v>0</v>
      </c>
      <c r="K128" s="44">
        <f t="shared" si="0"/>
        <v>1</v>
      </c>
      <c r="L128" s="93"/>
      <c r="M128" s="96"/>
      <c r="N128" s="97" t="s">
        <v>19</v>
      </c>
    </row>
    <row r="129" spans="2:14" x14ac:dyDescent="0.25">
      <c r="B129" s="92">
        <v>44223</v>
      </c>
      <c r="C129" s="93" t="s">
        <v>169</v>
      </c>
      <c r="D129" s="94">
        <v>44224</v>
      </c>
      <c r="E129" s="95">
        <v>0</v>
      </c>
      <c r="F129" s="96"/>
      <c r="G129" s="96">
        <v>1</v>
      </c>
      <c r="H129" s="96">
        <v>2</v>
      </c>
      <c r="I129" s="96">
        <v>2</v>
      </c>
      <c r="J129" s="96">
        <v>0</v>
      </c>
      <c r="K129" s="44">
        <f t="shared" si="0"/>
        <v>4</v>
      </c>
      <c r="L129" s="93" t="s">
        <v>170</v>
      </c>
      <c r="M129" s="96"/>
      <c r="N129" s="97" t="s">
        <v>33</v>
      </c>
    </row>
    <row r="130" spans="2:14" x14ac:dyDescent="0.25">
      <c r="B130" s="92">
        <v>44224</v>
      </c>
      <c r="C130" s="93" t="s">
        <v>178</v>
      </c>
      <c r="D130" s="94">
        <v>44225</v>
      </c>
      <c r="E130" s="95">
        <v>1</v>
      </c>
      <c r="F130" s="96" t="s">
        <v>24</v>
      </c>
      <c r="G130" s="96">
        <v>0</v>
      </c>
      <c r="H130" s="96">
        <v>0</v>
      </c>
      <c r="I130" s="96">
        <v>0</v>
      </c>
      <c r="J130" s="96">
        <v>0</v>
      </c>
      <c r="K130" s="44">
        <f t="shared" si="0"/>
        <v>1</v>
      </c>
      <c r="L130" s="93"/>
      <c r="M130" s="96"/>
      <c r="N130" s="97" t="s">
        <v>20</v>
      </c>
    </row>
    <row r="131" spans="2:14" x14ac:dyDescent="0.25">
      <c r="B131" s="92">
        <v>44224</v>
      </c>
      <c r="C131" s="93" t="s">
        <v>31</v>
      </c>
      <c r="D131" s="94">
        <v>44228</v>
      </c>
      <c r="E131" s="95">
        <v>0</v>
      </c>
      <c r="F131" s="96"/>
      <c r="G131" s="96">
        <v>0</v>
      </c>
      <c r="H131" s="96">
        <v>0</v>
      </c>
      <c r="I131" s="96">
        <v>1</v>
      </c>
      <c r="J131" s="96">
        <v>0</v>
      </c>
      <c r="K131" s="44">
        <f t="shared" si="0"/>
        <v>1</v>
      </c>
      <c r="L131" s="93"/>
      <c r="M131" s="96"/>
      <c r="N131" s="97" t="s">
        <v>25</v>
      </c>
    </row>
    <row r="132" spans="2:14" x14ac:dyDescent="0.25">
      <c r="B132" s="92">
        <v>44224</v>
      </c>
      <c r="C132" s="93" t="s">
        <v>50</v>
      </c>
      <c r="D132" s="94">
        <v>44225</v>
      </c>
      <c r="E132" s="95">
        <v>1</v>
      </c>
      <c r="F132" s="96" t="s">
        <v>24</v>
      </c>
      <c r="G132" s="96">
        <v>0</v>
      </c>
      <c r="H132" s="96">
        <v>0</v>
      </c>
      <c r="I132" s="96">
        <v>0</v>
      </c>
      <c r="J132" s="96">
        <v>0</v>
      </c>
      <c r="K132" s="44">
        <f t="shared" si="0"/>
        <v>1</v>
      </c>
      <c r="L132" s="93"/>
      <c r="M132" s="96"/>
      <c r="N132" s="97" t="s">
        <v>179</v>
      </c>
    </row>
    <row r="133" spans="2:14" x14ac:dyDescent="0.25">
      <c r="B133" s="64"/>
      <c r="C133" s="46"/>
      <c r="D133" s="45"/>
      <c r="E133" s="47"/>
      <c r="F133" s="48"/>
      <c r="G133" s="48"/>
      <c r="H133" s="48"/>
      <c r="I133" s="48"/>
      <c r="J133" s="48"/>
      <c r="K133" s="44">
        <f t="shared" si="0"/>
        <v>0</v>
      </c>
      <c r="L133" s="46"/>
      <c r="M133" s="48"/>
      <c r="N133" s="50"/>
    </row>
    <row r="134" spans="2:14" x14ac:dyDescent="0.25">
      <c r="B134" s="58" t="s">
        <v>3</v>
      </c>
      <c r="C134" s="59"/>
      <c r="D134" s="60"/>
      <c r="E134" s="61">
        <f>SUM(E8:E133)</f>
        <v>94</v>
      </c>
      <c r="F134" s="61"/>
      <c r="G134" s="62">
        <f>SUM(G8:G133)</f>
        <v>22</v>
      </c>
      <c r="H134" s="62">
        <f>SUM(H8:H133)</f>
        <v>33</v>
      </c>
      <c r="I134" s="62">
        <f>SUM(I8:I133)</f>
        <v>61</v>
      </c>
      <c r="J134" s="62">
        <f>SUM(J8:J133)</f>
        <v>5</v>
      </c>
      <c r="K134" s="62">
        <f>SUM(K8:K133)</f>
        <v>193</v>
      </c>
      <c r="L134" s="59"/>
      <c r="M134" s="63"/>
      <c r="N134" s="68"/>
    </row>
    <row r="135" spans="2:14" x14ac:dyDescent="0.25">
      <c r="B135" s="76"/>
      <c r="C135" s="69"/>
      <c r="D135" s="70"/>
      <c r="E135" s="71"/>
      <c r="F135" s="72"/>
      <c r="G135" s="73"/>
      <c r="H135" s="74"/>
      <c r="I135" s="73"/>
      <c r="J135" s="73"/>
      <c r="K135" s="73"/>
      <c r="L135" s="73"/>
      <c r="M135" s="75"/>
      <c r="N135" s="75"/>
    </row>
    <row r="136" spans="2:14" x14ac:dyDescent="0.25">
      <c r="B136" s="33"/>
      <c r="C136" s="33"/>
      <c r="D136" s="40"/>
      <c r="E136" s="41"/>
      <c r="F136" s="36"/>
      <c r="G136" s="38"/>
      <c r="H136" s="37"/>
      <c r="I136" s="38"/>
      <c r="J136" s="38"/>
      <c r="K136" s="38"/>
      <c r="L136" s="38"/>
      <c r="M136" s="39"/>
      <c r="N136" s="39"/>
    </row>
    <row r="137" spans="2:14" x14ac:dyDescent="0.25">
      <c r="B137" s="33"/>
      <c r="C137" s="33"/>
      <c r="D137" s="34"/>
      <c r="E137" s="35"/>
      <c r="F137" s="36"/>
      <c r="G137" s="38"/>
      <c r="H137" s="37"/>
      <c r="I137" s="38"/>
      <c r="J137" s="38"/>
      <c r="K137" s="38"/>
      <c r="L137" s="42"/>
      <c r="M137" s="39"/>
      <c r="N137" s="39"/>
    </row>
    <row r="138" spans="2:14" x14ac:dyDescent="0.25">
      <c r="B138" s="17"/>
      <c r="C138" s="33"/>
      <c r="D138" s="14"/>
      <c r="E138" s="24"/>
      <c r="F138" s="4"/>
      <c r="G138" s="3"/>
      <c r="H138" s="66"/>
      <c r="I138" s="3"/>
      <c r="J138" s="3"/>
      <c r="K138" s="3"/>
      <c r="L138" s="3"/>
      <c r="M138" s="1"/>
      <c r="N138" s="1"/>
    </row>
    <row r="139" spans="2:14" x14ac:dyDescent="0.25">
      <c r="B139" s="17"/>
      <c r="C139" s="33"/>
      <c r="D139" s="14"/>
      <c r="E139" s="24"/>
      <c r="F139" s="4"/>
      <c r="G139" s="3"/>
      <c r="H139" s="66"/>
      <c r="I139" s="3"/>
      <c r="J139" s="3"/>
      <c r="K139" s="3"/>
      <c r="L139" s="3"/>
      <c r="M139" s="1"/>
      <c r="N139" s="1"/>
    </row>
    <row r="140" spans="2:14" x14ac:dyDescent="0.25">
      <c r="B140" s="17"/>
      <c r="C140" s="33"/>
      <c r="D140" s="14"/>
      <c r="E140" s="24"/>
      <c r="F140" s="4"/>
      <c r="G140" s="3"/>
      <c r="H140" s="66"/>
      <c r="I140" s="3"/>
      <c r="J140" s="3"/>
      <c r="K140" s="3"/>
      <c r="L140" s="3"/>
      <c r="M140" s="1"/>
      <c r="N140" s="1"/>
    </row>
  </sheetData>
  <mergeCells count="2">
    <mergeCell ref="B5:N5"/>
    <mergeCell ref="B4:O4"/>
  </mergeCells>
  <pageMargins left="0.70866141732283472" right="0.70866141732283472" top="0.74803149606299213" bottom="0.74803149606299213" header="0.31496062992125984" footer="0.31496062992125984"/>
  <pageSetup paperSize="9" scale="47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22"/>
  <sheetViews>
    <sheetView topLeftCell="A37" zoomScale="90" zoomScaleNormal="90" workbookViewId="0">
      <selection activeCell="C118" sqref="C118:E118"/>
    </sheetView>
  </sheetViews>
  <sheetFormatPr baseColWidth="10" defaultColWidth="11.42578125" defaultRowHeight="15" x14ac:dyDescent="0.25"/>
  <cols>
    <col min="1" max="1" width="11.42578125" style="43"/>
    <col min="2" max="2" width="11.7109375" style="49" customWidth="1"/>
    <col min="3" max="3" width="8.5703125" style="43" customWidth="1"/>
    <col min="4" max="4" width="11.42578125" style="43"/>
    <col min="5" max="7" width="11.42578125" style="43" customWidth="1"/>
    <col min="8" max="8" width="10.5703125" style="43" customWidth="1"/>
    <col min="9" max="11" width="11.42578125" style="43" customWidth="1"/>
    <col min="12" max="12" width="34.85546875" style="43" bestFit="1" customWidth="1"/>
    <col min="13" max="13" width="11.42578125" style="43" customWidth="1"/>
    <col min="14" max="14" width="15.85546875" style="43" customWidth="1"/>
    <col min="15" max="16384" width="11.42578125" style="43"/>
  </cols>
  <sheetData>
    <row r="1" spans="2:15" x14ac:dyDescent="0.25">
      <c r="B1" s="146"/>
      <c r="C1" s="147"/>
      <c r="D1" s="147"/>
      <c r="E1" s="24"/>
      <c r="F1" s="1"/>
      <c r="G1" s="3"/>
      <c r="H1" s="3"/>
      <c r="I1" s="3"/>
      <c r="J1" s="3"/>
      <c r="K1" s="3"/>
      <c r="L1" s="3"/>
      <c r="M1" s="1"/>
      <c r="N1" s="3"/>
    </row>
    <row r="2" spans="2:15" x14ac:dyDescent="0.25">
      <c r="B2" s="146"/>
      <c r="C2" s="147"/>
      <c r="D2" s="147"/>
      <c r="E2" s="24"/>
      <c r="F2" s="2"/>
      <c r="G2" s="66"/>
      <c r="H2" s="3"/>
      <c r="I2" s="3"/>
      <c r="J2" s="3"/>
      <c r="K2" s="3"/>
      <c r="L2" s="3"/>
      <c r="M2" s="1"/>
      <c r="N2" s="3"/>
    </row>
    <row r="3" spans="2:15" ht="29.25" thickBot="1" x14ac:dyDescent="0.5">
      <c r="B3" s="146"/>
      <c r="C3" s="148"/>
      <c r="D3" s="148"/>
      <c r="E3" s="22"/>
      <c r="F3" s="2"/>
      <c r="G3" s="66"/>
      <c r="H3" s="66"/>
      <c r="I3" s="66"/>
      <c r="J3" s="66"/>
      <c r="K3" s="66"/>
      <c r="L3" s="66"/>
      <c r="M3" s="2"/>
      <c r="N3" s="3"/>
    </row>
    <row r="4" spans="2:15" ht="21" customHeight="1" x14ac:dyDescent="0.25">
      <c r="B4" s="159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1"/>
    </row>
    <row r="5" spans="2:15" ht="15.75" thickBot="1" x14ac:dyDescent="0.3">
      <c r="B5" s="156" t="s">
        <v>186</v>
      </c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</row>
    <row r="6" spans="2:15" x14ac:dyDescent="0.25">
      <c r="B6" s="16"/>
      <c r="C6" s="3"/>
      <c r="D6" s="15"/>
      <c r="E6" s="23"/>
      <c r="F6" s="66"/>
      <c r="G6" s="66"/>
      <c r="H6" s="66"/>
      <c r="I6" s="3"/>
      <c r="J6" s="3"/>
      <c r="K6" s="3"/>
      <c r="L6" s="3"/>
      <c r="M6" s="1"/>
      <c r="N6" s="3"/>
    </row>
    <row r="7" spans="2:15" ht="36" x14ac:dyDescent="0.25">
      <c r="B7" s="51" t="s">
        <v>0</v>
      </c>
      <c r="C7" s="52" t="s">
        <v>6</v>
      </c>
      <c r="D7" s="53" t="s">
        <v>526</v>
      </c>
      <c r="E7" s="54" t="s">
        <v>54</v>
      </c>
      <c r="F7" s="54" t="s">
        <v>55</v>
      </c>
      <c r="G7" s="55" t="s">
        <v>56</v>
      </c>
      <c r="H7" s="56" t="s">
        <v>57</v>
      </c>
      <c r="I7" s="56" t="s">
        <v>61</v>
      </c>
      <c r="J7" s="56" t="s">
        <v>58</v>
      </c>
      <c r="K7" s="55" t="s">
        <v>59</v>
      </c>
      <c r="L7" s="57" t="s">
        <v>7</v>
      </c>
      <c r="M7" s="57" t="s">
        <v>8</v>
      </c>
      <c r="N7" s="57" t="s">
        <v>9</v>
      </c>
    </row>
    <row r="8" spans="2:15" x14ac:dyDescent="0.25">
      <c r="B8" s="92">
        <v>44232</v>
      </c>
      <c r="C8" s="93" t="s">
        <v>83</v>
      </c>
      <c r="D8" s="94">
        <v>44235</v>
      </c>
      <c r="E8" s="95">
        <v>1</v>
      </c>
      <c r="F8" s="96" t="s">
        <v>28</v>
      </c>
      <c r="G8" s="96">
        <v>0</v>
      </c>
      <c r="H8" s="96">
        <v>0</v>
      </c>
      <c r="I8" s="96">
        <v>0</v>
      </c>
      <c r="J8" s="96">
        <v>0</v>
      </c>
      <c r="K8" s="44">
        <f t="shared" ref="K8:K116" si="0">E8+H8+I8+J8</f>
        <v>1</v>
      </c>
      <c r="L8" s="93"/>
      <c r="M8" s="96"/>
      <c r="N8" s="97" t="s">
        <v>16</v>
      </c>
    </row>
    <row r="9" spans="2:15" x14ac:dyDescent="0.25">
      <c r="B9" s="92">
        <v>44232</v>
      </c>
      <c r="C9" s="93" t="s">
        <v>160</v>
      </c>
      <c r="D9" s="94">
        <v>44235</v>
      </c>
      <c r="E9" s="95">
        <v>1</v>
      </c>
      <c r="F9" s="96" t="s">
        <v>24</v>
      </c>
      <c r="G9" s="96">
        <v>0</v>
      </c>
      <c r="H9" s="96">
        <v>0</v>
      </c>
      <c r="I9" s="96">
        <v>0</v>
      </c>
      <c r="J9" s="96">
        <v>0</v>
      </c>
      <c r="K9" s="44">
        <f t="shared" si="0"/>
        <v>1</v>
      </c>
      <c r="L9" s="93"/>
      <c r="M9" s="96"/>
      <c r="N9" s="97" t="s">
        <v>19</v>
      </c>
    </row>
    <row r="10" spans="2:15" x14ac:dyDescent="0.25">
      <c r="B10" s="92">
        <v>44232</v>
      </c>
      <c r="C10" s="93" t="s">
        <v>137</v>
      </c>
      <c r="D10" s="94">
        <v>44235</v>
      </c>
      <c r="E10" s="95">
        <v>1</v>
      </c>
      <c r="F10" s="96" t="s">
        <v>24</v>
      </c>
      <c r="G10" s="96">
        <v>0</v>
      </c>
      <c r="H10" s="96">
        <v>0</v>
      </c>
      <c r="I10" s="96">
        <v>0</v>
      </c>
      <c r="J10" s="96">
        <v>0</v>
      </c>
      <c r="K10" s="44">
        <f t="shared" si="0"/>
        <v>1</v>
      </c>
      <c r="L10" s="93"/>
      <c r="M10" s="96"/>
      <c r="N10" s="97" t="s">
        <v>19</v>
      </c>
    </row>
    <row r="11" spans="2:15" x14ac:dyDescent="0.25">
      <c r="B11" s="92">
        <v>44232</v>
      </c>
      <c r="C11" s="93" t="s">
        <v>194</v>
      </c>
      <c r="D11" s="94">
        <v>44235</v>
      </c>
      <c r="E11" s="95">
        <v>1</v>
      </c>
      <c r="F11" s="96" t="s">
        <v>24</v>
      </c>
      <c r="G11" s="96">
        <v>0</v>
      </c>
      <c r="H11" s="96">
        <v>0</v>
      </c>
      <c r="I11" s="96">
        <v>0</v>
      </c>
      <c r="J11" s="96">
        <v>0</v>
      </c>
      <c r="K11" s="44">
        <f t="shared" si="0"/>
        <v>1</v>
      </c>
      <c r="L11" s="93"/>
      <c r="M11" s="96"/>
      <c r="N11" s="97" t="s">
        <v>19</v>
      </c>
    </row>
    <row r="12" spans="2:15" x14ac:dyDescent="0.25">
      <c r="B12" s="92">
        <v>44232</v>
      </c>
      <c r="C12" s="93" t="s">
        <v>193</v>
      </c>
      <c r="D12" s="94">
        <v>44235</v>
      </c>
      <c r="E12" s="95">
        <v>1</v>
      </c>
      <c r="F12" s="96" t="s">
        <v>24</v>
      </c>
      <c r="G12" s="96">
        <v>0</v>
      </c>
      <c r="H12" s="96">
        <v>0</v>
      </c>
      <c r="I12" s="96">
        <v>0</v>
      </c>
      <c r="J12" s="96">
        <v>0</v>
      </c>
      <c r="K12" s="44">
        <f t="shared" si="0"/>
        <v>1</v>
      </c>
      <c r="L12" s="93"/>
      <c r="M12" s="96"/>
      <c r="N12" s="97" t="s">
        <v>32</v>
      </c>
    </row>
    <row r="13" spans="2:15" x14ac:dyDescent="0.25">
      <c r="B13" s="92">
        <v>44232</v>
      </c>
      <c r="C13" s="93" t="s">
        <v>192</v>
      </c>
      <c r="D13" s="94">
        <v>44235</v>
      </c>
      <c r="E13" s="95">
        <v>1</v>
      </c>
      <c r="F13" s="96" t="s">
        <v>24</v>
      </c>
      <c r="G13" s="96">
        <v>0</v>
      </c>
      <c r="H13" s="96">
        <v>0</v>
      </c>
      <c r="I13" s="96">
        <v>0</v>
      </c>
      <c r="J13" s="96">
        <v>0</v>
      </c>
      <c r="K13" s="44">
        <f t="shared" si="0"/>
        <v>1</v>
      </c>
      <c r="L13" s="93"/>
      <c r="M13" s="96"/>
      <c r="N13" s="97" t="s">
        <v>18</v>
      </c>
    </row>
    <row r="14" spans="2:15" x14ac:dyDescent="0.25">
      <c r="B14" s="92">
        <v>44232</v>
      </c>
      <c r="C14" s="93" t="s">
        <v>191</v>
      </c>
      <c r="D14" s="94">
        <v>44235</v>
      </c>
      <c r="E14" s="95">
        <v>1</v>
      </c>
      <c r="F14" s="96" t="s">
        <v>28</v>
      </c>
      <c r="G14" s="96">
        <v>0</v>
      </c>
      <c r="H14" s="96">
        <v>0</v>
      </c>
      <c r="I14" s="96">
        <v>0</v>
      </c>
      <c r="J14" s="96">
        <v>0</v>
      </c>
      <c r="K14" s="44">
        <f t="shared" si="0"/>
        <v>1</v>
      </c>
      <c r="L14" s="93"/>
      <c r="M14" s="96"/>
      <c r="N14" s="97" t="s">
        <v>172</v>
      </c>
    </row>
    <row r="15" spans="2:15" x14ac:dyDescent="0.25">
      <c r="B15" s="92">
        <v>44232</v>
      </c>
      <c r="C15" s="93" t="s">
        <v>189</v>
      </c>
      <c r="D15" s="94">
        <v>44235</v>
      </c>
      <c r="E15" s="95">
        <v>0</v>
      </c>
      <c r="F15" s="96"/>
      <c r="G15" s="96">
        <v>0</v>
      </c>
      <c r="H15" s="96">
        <v>0</v>
      </c>
      <c r="I15" s="96">
        <v>1</v>
      </c>
      <c r="J15" s="96">
        <v>0</v>
      </c>
      <c r="K15" s="44">
        <f t="shared" si="0"/>
        <v>1</v>
      </c>
      <c r="L15" s="93" t="s">
        <v>190</v>
      </c>
      <c r="M15" s="96"/>
      <c r="N15" s="97" t="s">
        <v>18</v>
      </c>
    </row>
    <row r="16" spans="2:15" x14ac:dyDescent="0.25">
      <c r="B16" s="64">
        <v>44235</v>
      </c>
      <c r="C16" s="46" t="s">
        <v>188</v>
      </c>
      <c r="D16" s="45">
        <v>44236</v>
      </c>
      <c r="E16" s="47">
        <v>1</v>
      </c>
      <c r="F16" s="48" t="s">
        <v>24</v>
      </c>
      <c r="G16" s="48">
        <v>0</v>
      </c>
      <c r="H16" s="48">
        <v>0</v>
      </c>
      <c r="I16" s="48">
        <v>0</v>
      </c>
      <c r="J16" s="48">
        <v>0</v>
      </c>
      <c r="K16" s="44">
        <f t="shared" si="0"/>
        <v>1</v>
      </c>
      <c r="L16" s="46"/>
      <c r="M16" s="48"/>
      <c r="N16" s="50" t="s">
        <v>18</v>
      </c>
    </row>
    <row r="17" spans="2:14" x14ac:dyDescent="0.25">
      <c r="B17" s="77">
        <v>44235</v>
      </c>
      <c r="C17" s="46" t="s">
        <v>187</v>
      </c>
      <c r="D17" s="79">
        <v>44236</v>
      </c>
      <c r="E17" s="80">
        <v>1</v>
      </c>
      <c r="F17" s="48" t="s">
        <v>24</v>
      </c>
      <c r="G17" s="81">
        <v>0</v>
      </c>
      <c r="H17" s="81">
        <v>0</v>
      </c>
      <c r="I17" s="81">
        <v>0</v>
      </c>
      <c r="J17" s="81">
        <v>0</v>
      </c>
      <c r="K17" s="44">
        <f t="shared" si="0"/>
        <v>1</v>
      </c>
      <c r="L17" s="78"/>
      <c r="M17" s="81"/>
      <c r="N17" s="50" t="s">
        <v>23</v>
      </c>
    </row>
    <row r="18" spans="2:14" x14ac:dyDescent="0.25">
      <c r="B18" s="92">
        <v>44235</v>
      </c>
      <c r="C18" s="93" t="s">
        <v>197</v>
      </c>
      <c r="D18" s="94">
        <v>44236</v>
      </c>
      <c r="E18" s="95">
        <v>1</v>
      </c>
      <c r="F18" s="96" t="s">
        <v>24</v>
      </c>
      <c r="G18" s="96">
        <v>0</v>
      </c>
      <c r="H18" s="96">
        <v>0</v>
      </c>
      <c r="I18" s="96">
        <v>0</v>
      </c>
      <c r="J18" s="96">
        <v>0</v>
      </c>
      <c r="K18" s="44">
        <f t="shared" si="0"/>
        <v>1</v>
      </c>
      <c r="L18" s="93"/>
      <c r="M18" s="96"/>
      <c r="N18" s="97" t="s">
        <v>427</v>
      </c>
    </row>
    <row r="19" spans="2:14" x14ac:dyDescent="0.25">
      <c r="B19" s="92">
        <v>44235</v>
      </c>
      <c r="C19" s="93" t="s">
        <v>196</v>
      </c>
      <c r="D19" s="94">
        <v>44236</v>
      </c>
      <c r="E19" s="95">
        <v>1</v>
      </c>
      <c r="F19" s="96" t="s">
        <v>24</v>
      </c>
      <c r="G19" s="96">
        <v>0</v>
      </c>
      <c r="H19" s="96">
        <v>0</v>
      </c>
      <c r="I19" s="96">
        <v>0</v>
      </c>
      <c r="J19" s="96">
        <v>0</v>
      </c>
      <c r="K19" s="44">
        <f t="shared" si="0"/>
        <v>1</v>
      </c>
      <c r="L19" s="93"/>
      <c r="M19" s="96"/>
      <c r="N19" s="97" t="s">
        <v>185</v>
      </c>
    </row>
    <row r="20" spans="2:14" x14ac:dyDescent="0.25">
      <c r="B20" s="77">
        <v>44235</v>
      </c>
      <c r="C20" s="46" t="s">
        <v>14</v>
      </c>
      <c r="D20" s="79">
        <v>44236</v>
      </c>
      <c r="E20" s="80">
        <v>1</v>
      </c>
      <c r="F20" s="48" t="s">
        <v>28</v>
      </c>
      <c r="G20" s="81">
        <v>0</v>
      </c>
      <c r="H20" s="81">
        <v>0</v>
      </c>
      <c r="I20" s="81">
        <v>0</v>
      </c>
      <c r="J20" s="81">
        <v>0</v>
      </c>
      <c r="K20" s="44">
        <f t="shared" si="0"/>
        <v>1</v>
      </c>
      <c r="L20" s="78"/>
      <c r="M20" s="81"/>
      <c r="N20" s="50" t="s">
        <v>16</v>
      </c>
    </row>
    <row r="21" spans="2:14" x14ac:dyDescent="0.25">
      <c r="B21" s="77">
        <v>44235</v>
      </c>
      <c r="C21" s="46" t="s">
        <v>195</v>
      </c>
      <c r="D21" s="79">
        <v>44236</v>
      </c>
      <c r="E21" s="80">
        <v>1</v>
      </c>
      <c r="F21" s="48" t="s">
        <v>24</v>
      </c>
      <c r="G21" s="81">
        <v>0</v>
      </c>
      <c r="H21" s="81">
        <v>0</v>
      </c>
      <c r="I21" s="81">
        <v>0</v>
      </c>
      <c r="J21" s="81">
        <v>0</v>
      </c>
      <c r="K21" s="44">
        <f t="shared" si="0"/>
        <v>1</v>
      </c>
      <c r="L21" s="78"/>
      <c r="M21" s="81"/>
      <c r="N21" s="50" t="s">
        <v>18</v>
      </c>
    </row>
    <row r="22" spans="2:14" x14ac:dyDescent="0.25">
      <c r="B22" s="92">
        <v>44236</v>
      </c>
      <c r="C22" s="93" t="s">
        <v>205</v>
      </c>
      <c r="D22" s="94">
        <v>44237</v>
      </c>
      <c r="E22" s="95">
        <v>0</v>
      </c>
      <c r="F22" s="96"/>
      <c r="G22" s="96">
        <v>1</v>
      </c>
      <c r="H22" s="96">
        <v>2</v>
      </c>
      <c r="I22" s="96">
        <v>2</v>
      </c>
      <c r="J22" s="96">
        <v>0</v>
      </c>
      <c r="K22" s="99">
        <f t="shared" ref="K22:K31" si="1">E22+H22+I22+J22</f>
        <v>4</v>
      </c>
      <c r="L22" s="93" t="s">
        <v>170</v>
      </c>
      <c r="M22" s="96"/>
      <c r="N22" s="97" t="s">
        <v>33</v>
      </c>
    </row>
    <row r="23" spans="2:14" x14ac:dyDescent="0.25">
      <c r="B23" s="92">
        <v>44236</v>
      </c>
      <c r="C23" s="93" t="s">
        <v>194</v>
      </c>
      <c r="D23" s="94">
        <v>44237</v>
      </c>
      <c r="E23" s="95">
        <v>1</v>
      </c>
      <c r="F23" s="96" t="s">
        <v>24</v>
      </c>
      <c r="G23" s="96">
        <v>0</v>
      </c>
      <c r="H23" s="96">
        <v>0</v>
      </c>
      <c r="I23" s="96">
        <v>0</v>
      </c>
      <c r="J23" s="96">
        <v>0</v>
      </c>
      <c r="K23" s="99">
        <f t="shared" si="1"/>
        <v>1</v>
      </c>
      <c r="L23" s="93"/>
      <c r="M23" s="96"/>
      <c r="N23" s="97" t="s">
        <v>19</v>
      </c>
    </row>
    <row r="24" spans="2:14" x14ac:dyDescent="0.25">
      <c r="B24" s="92">
        <v>44237</v>
      </c>
      <c r="C24" s="93" t="s">
        <v>204</v>
      </c>
      <c r="D24" s="94">
        <v>44238</v>
      </c>
      <c r="E24" s="95">
        <v>0</v>
      </c>
      <c r="F24" s="96"/>
      <c r="G24" s="96">
        <v>1</v>
      </c>
      <c r="H24" s="96">
        <v>2</v>
      </c>
      <c r="I24" s="96">
        <v>0</v>
      </c>
      <c r="J24" s="96">
        <v>0</v>
      </c>
      <c r="K24" s="99">
        <f t="shared" si="1"/>
        <v>2</v>
      </c>
      <c r="L24" s="93"/>
      <c r="M24" s="96"/>
      <c r="N24" s="97" t="s">
        <v>18</v>
      </c>
    </row>
    <row r="25" spans="2:14" x14ac:dyDescent="0.25">
      <c r="B25" s="92">
        <v>44237</v>
      </c>
      <c r="C25" s="93" t="s">
        <v>203</v>
      </c>
      <c r="D25" s="94">
        <v>44238</v>
      </c>
      <c r="E25" s="95">
        <v>0</v>
      </c>
      <c r="F25" s="96"/>
      <c r="G25" s="96">
        <v>1</v>
      </c>
      <c r="H25" s="96">
        <v>2</v>
      </c>
      <c r="I25" s="96">
        <v>0</v>
      </c>
      <c r="J25" s="96">
        <v>0</v>
      </c>
      <c r="K25" s="99">
        <f t="shared" si="1"/>
        <v>2</v>
      </c>
      <c r="L25" s="93"/>
      <c r="M25" s="96"/>
      <c r="N25" s="97" t="s">
        <v>18</v>
      </c>
    </row>
    <row r="26" spans="2:14" x14ac:dyDescent="0.25">
      <c r="B26" s="92">
        <v>44237</v>
      </c>
      <c r="C26" s="93" t="s">
        <v>202</v>
      </c>
      <c r="D26" s="94">
        <v>44238</v>
      </c>
      <c r="E26" s="95">
        <v>1</v>
      </c>
      <c r="F26" s="96" t="s">
        <v>24</v>
      </c>
      <c r="G26" s="96">
        <v>0</v>
      </c>
      <c r="H26" s="96">
        <v>0</v>
      </c>
      <c r="I26" s="96">
        <v>0</v>
      </c>
      <c r="J26" s="96">
        <v>0</v>
      </c>
      <c r="K26" s="99">
        <f t="shared" si="1"/>
        <v>1</v>
      </c>
      <c r="L26" s="93"/>
      <c r="M26" s="96"/>
      <c r="N26" s="97" t="s">
        <v>18</v>
      </c>
    </row>
    <row r="27" spans="2:14" x14ac:dyDescent="0.25">
      <c r="B27" s="92">
        <v>44237</v>
      </c>
      <c r="C27" s="93" t="s">
        <v>160</v>
      </c>
      <c r="D27" s="94">
        <v>44238</v>
      </c>
      <c r="E27" s="95">
        <v>1</v>
      </c>
      <c r="F27" s="96" t="s">
        <v>24</v>
      </c>
      <c r="G27" s="96">
        <v>0</v>
      </c>
      <c r="H27" s="96">
        <v>0</v>
      </c>
      <c r="I27" s="96">
        <v>0</v>
      </c>
      <c r="J27" s="96">
        <v>0</v>
      </c>
      <c r="K27" s="99">
        <f>E27+H27+I27+J27</f>
        <v>1</v>
      </c>
      <c r="L27" s="93"/>
      <c r="M27" s="96"/>
      <c r="N27" s="97" t="s">
        <v>251</v>
      </c>
    </row>
    <row r="28" spans="2:14" x14ac:dyDescent="0.25">
      <c r="B28" s="92">
        <v>44237</v>
      </c>
      <c r="C28" s="93" t="s">
        <v>114</v>
      </c>
      <c r="D28" s="94">
        <v>44242</v>
      </c>
      <c r="E28" s="95">
        <v>1</v>
      </c>
      <c r="F28" s="96" t="s">
        <v>24</v>
      </c>
      <c r="G28" s="96">
        <v>0</v>
      </c>
      <c r="H28" s="96">
        <v>0</v>
      </c>
      <c r="I28" s="96">
        <v>0</v>
      </c>
      <c r="J28" s="96">
        <v>0</v>
      </c>
      <c r="K28" s="99">
        <f>E28+H28+I28+J28</f>
        <v>1</v>
      </c>
      <c r="L28" s="93"/>
      <c r="M28" s="96"/>
      <c r="N28" s="97" t="s">
        <v>19</v>
      </c>
    </row>
    <row r="29" spans="2:14" x14ac:dyDescent="0.25">
      <c r="B29" s="92">
        <v>44237</v>
      </c>
      <c r="C29" s="93" t="s">
        <v>201</v>
      </c>
      <c r="D29" s="94">
        <v>44238</v>
      </c>
      <c r="E29" s="95">
        <v>0</v>
      </c>
      <c r="F29" s="96"/>
      <c r="G29" s="96">
        <v>1</v>
      </c>
      <c r="H29" s="96">
        <v>2</v>
      </c>
      <c r="I29" s="96">
        <v>0</v>
      </c>
      <c r="J29" s="96">
        <v>0</v>
      </c>
      <c r="K29" s="99">
        <f t="shared" si="1"/>
        <v>2</v>
      </c>
      <c r="L29" s="93"/>
      <c r="M29" s="96"/>
      <c r="N29" s="97" t="s">
        <v>18</v>
      </c>
    </row>
    <row r="30" spans="2:14" x14ac:dyDescent="0.25">
      <c r="B30" s="92">
        <v>44237</v>
      </c>
      <c r="C30" s="93" t="s">
        <v>200</v>
      </c>
      <c r="D30" s="94">
        <v>44238</v>
      </c>
      <c r="E30" s="95">
        <v>1</v>
      </c>
      <c r="F30" s="96" t="s">
        <v>24</v>
      </c>
      <c r="G30" s="96">
        <v>0</v>
      </c>
      <c r="H30" s="96">
        <v>0</v>
      </c>
      <c r="I30" s="96">
        <v>0</v>
      </c>
      <c r="J30" s="96">
        <v>0</v>
      </c>
      <c r="K30" s="99">
        <f t="shared" si="1"/>
        <v>1</v>
      </c>
      <c r="L30" s="93"/>
      <c r="M30" s="96"/>
      <c r="N30" s="97" t="s">
        <v>27</v>
      </c>
    </row>
    <row r="31" spans="2:14" x14ac:dyDescent="0.25">
      <c r="B31" s="92">
        <v>44237</v>
      </c>
      <c r="C31" s="93" t="s">
        <v>199</v>
      </c>
      <c r="D31" s="94">
        <v>44238</v>
      </c>
      <c r="E31" s="95">
        <v>1</v>
      </c>
      <c r="F31" s="96" t="s">
        <v>24</v>
      </c>
      <c r="G31" s="96">
        <v>0</v>
      </c>
      <c r="H31" s="96">
        <v>0</v>
      </c>
      <c r="I31" s="96">
        <v>0</v>
      </c>
      <c r="J31" s="96">
        <v>0</v>
      </c>
      <c r="K31" s="99">
        <f t="shared" si="1"/>
        <v>1</v>
      </c>
      <c r="L31" s="93"/>
      <c r="M31" s="96"/>
      <c r="N31" s="97" t="s">
        <v>18</v>
      </c>
    </row>
    <row r="32" spans="2:14" x14ac:dyDescent="0.25">
      <c r="B32" s="92">
        <v>44238</v>
      </c>
      <c r="C32" s="93" t="s">
        <v>221</v>
      </c>
      <c r="D32" s="94">
        <v>44239</v>
      </c>
      <c r="E32" s="95">
        <v>0</v>
      </c>
      <c r="F32" s="96"/>
      <c r="G32" s="96">
        <v>0</v>
      </c>
      <c r="H32" s="96">
        <v>0</v>
      </c>
      <c r="I32" s="96">
        <v>1</v>
      </c>
      <c r="J32" s="96">
        <v>0</v>
      </c>
      <c r="K32" s="99">
        <f>E32+H32+I32+J32</f>
        <v>1</v>
      </c>
      <c r="L32" s="93"/>
      <c r="M32" s="96"/>
      <c r="N32" s="97" t="s">
        <v>27</v>
      </c>
    </row>
    <row r="33" spans="2:14" x14ac:dyDescent="0.25">
      <c r="B33" s="92">
        <v>44238</v>
      </c>
      <c r="C33" s="93" t="s">
        <v>161</v>
      </c>
      <c r="D33" s="94"/>
      <c r="E33" s="95">
        <v>1</v>
      </c>
      <c r="F33" s="96" t="s">
        <v>28</v>
      </c>
      <c r="G33" s="96">
        <v>0</v>
      </c>
      <c r="H33" s="96">
        <v>0</v>
      </c>
      <c r="I33" s="96">
        <v>0</v>
      </c>
      <c r="J33" s="96">
        <v>0</v>
      </c>
      <c r="K33" s="99">
        <f>E33+H33+I33+J33</f>
        <v>1</v>
      </c>
      <c r="L33" s="93"/>
      <c r="M33" s="96"/>
      <c r="N33" s="97" t="s">
        <v>230</v>
      </c>
    </row>
    <row r="34" spans="2:14" x14ac:dyDescent="0.25">
      <c r="B34" s="92">
        <v>44238</v>
      </c>
      <c r="C34" s="93" t="s">
        <v>252</v>
      </c>
      <c r="D34" s="94">
        <v>44239</v>
      </c>
      <c r="E34" s="95">
        <v>0</v>
      </c>
      <c r="F34" s="96"/>
      <c r="G34" s="96">
        <v>1</v>
      </c>
      <c r="H34" s="96">
        <v>2</v>
      </c>
      <c r="I34" s="96">
        <v>0</v>
      </c>
      <c r="J34" s="96">
        <v>0</v>
      </c>
      <c r="K34" s="99">
        <f>E34+H34+I34+J34</f>
        <v>2</v>
      </c>
      <c r="L34" s="93"/>
      <c r="M34" s="96"/>
      <c r="N34" s="97" t="s">
        <v>230</v>
      </c>
    </row>
    <row r="35" spans="2:14" x14ac:dyDescent="0.25">
      <c r="B35" s="92">
        <v>44238</v>
      </c>
      <c r="C35" s="93" t="s">
        <v>206</v>
      </c>
      <c r="D35" s="94">
        <v>44244</v>
      </c>
      <c r="E35" s="95">
        <v>1</v>
      </c>
      <c r="F35" s="96" t="s">
        <v>24</v>
      </c>
      <c r="G35" s="96">
        <v>0</v>
      </c>
      <c r="H35" s="96">
        <v>0</v>
      </c>
      <c r="I35" s="96">
        <v>0</v>
      </c>
      <c r="J35" s="96">
        <v>0</v>
      </c>
      <c r="K35" s="99">
        <f t="shared" ref="K35:K47" si="2">E35+H35+I35+J35</f>
        <v>1</v>
      </c>
      <c r="L35" s="93"/>
      <c r="M35" s="96"/>
      <c r="N35" s="97" t="s">
        <v>27</v>
      </c>
    </row>
    <row r="36" spans="2:14" x14ac:dyDescent="0.25">
      <c r="B36" s="92">
        <v>44238</v>
      </c>
      <c r="C36" s="93" t="s">
        <v>212</v>
      </c>
      <c r="D36" s="94"/>
      <c r="E36" s="95">
        <v>1</v>
      </c>
      <c r="F36" s="96" t="s">
        <v>24</v>
      </c>
      <c r="G36" s="96">
        <v>0</v>
      </c>
      <c r="H36" s="96">
        <v>0</v>
      </c>
      <c r="I36" s="96">
        <v>0</v>
      </c>
      <c r="J36" s="96">
        <v>0</v>
      </c>
      <c r="K36" s="99">
        <f>E36+H36+I36+J36</f>
        <v>1</v>
      </c>
      <c r="L36" s="93"/>
      <c r="M36" s="96"/>
      <c r="N36" s="97" t="s">
        <v>18</v>
      </c>
    </row>
    <row r="37" spans="2:14" x14ac:dyDescent="0.25">
      <c r="B37" s="92">
        <v>44238</v>
      </c>
      <c r="C37" s="93" t="s">
        <v>112</v>
      </c>
      <c r="D37" s="94"/>
      <c r="E37" s="95">
        <v>1</v>
      </c>
      <c r="F37" s="96" t="s">
        <v>24</v>
      </c>
      <c r="G37" s="96">
        <v>0</v>
      </c>
      <c r="H37" s="96">
        <v>0</v>
      </c>
      <c r="I37" s="96">
        <v>0</v>
      </c>
      <c r="J37" s="96">
        <v>0</v>
      </c>
      <c r="K37" s="99">
        <f>E37+H37+I37+J37</f>
        <v>1</v>
      </c>
      <c r="L37" s="93"/>
      <c r="M37" s="96"/>
      <c r="N37" s="97" t="s">
        <v>16</v>
      </c>
    </row>
    <row r="38" spans="2:14" x14ac:dyDescent="0.25">
      <c r="B38" s="92">
        <v>44238</v>
      </c>
      <c r="C38" s="93" t="s">
        <v>211</v>
      </c>
      <c r="D38" s="94"/>
      <c r="E38" s="95">
        <v>1</v>
      </c>
      <c r="F38" s="96" t="s">
        <v>24</v>
      </c>
      <c r="G38" s="96">
        <v>0</v>
      </c>
      <c r="H38" s="96">
        <v>0</v>
      </c>
      <c r="I38" s="96">
        <v>0</v>
      </c>
      <c r="J38" s="96">
        <v>0</v>
      </c>
      <c r="K38" s="99">
        <f>E38+H38+I38+J38</f>
        <v>1</v>
      </c>
      <c r="L38" s="93"/>
      <c r="M38" s="96"/>
      <c r="N38" s="97" t="s">
        <v>27</v>
      </c>
    </row>
    <row r="39" spans="2:14" x14ac:dyDescent="0.25">
      <c r="B39" s="92">
        <v>44238</v>
      </c>
      <c r="C39" s="93" t="s">
        <v>161</v>
      </c>
      <c r="D39" s="94"/>
      <c r="E39" s="95">
        <v>1</v>
      </c>
      <c r="F39" s="96" t="s">
        <v>24</v>
      </c>
      <c r="G39" s="96">
        <v>0</v>
      </c>
      <c r="H39" s="96">
        <v>0</v>
      </c>
      <c r="I39" s="96">
        <v>0</v>
      </c>
      <c r="J39" s="96">
        <v>0</v>
      </c>
      <c r="K39" s="99">
        <f>E39+H39+I39+J39</f>
        <v>1</v>
      </c>
      <c r="L39" s="93"/>
      <c r="M39" s="96"/>
      <c r="N39" s="97" t="s">
        <v>230</v>
      </c>
    </row>
    <row r="40" spans="2:14" x14ac:dyDescent="0.25">
      <c r="B40" s="92">
        <v>44239</v>
      </c>
      <c r="C40" s="93" t="s">
        <v>207</v>
      </c>
      <c r="D40" s="94">
        <v>44244</v>
      </c>
      <c r="E40" s="95">
        <v>1</v>
      </c>
      <c r="F40" s="96" t="s">
        <v>24</v>
      </c>
      <c r="G40" s="96">
        <v>0</v>
      </c>
      <c r="H40" s="96">
        <v>0</v>
      </c>
      <c r="I40" s="96">
        <v>0</v>
      </c>
      <c r="J40" s="96">
        <v>0</v>
      </c>
      <c r="K40" s="99">
        <f t="shared" si="2"/>
        <v>1</v>
      </c>
      <c r="L40" s="93"/>
      <c r="M40" s="96"/>
      <c r="N40" s="97" t="s">
        <v>16</v>
      </c>
    </row>
    <row r="41" spans="2:14" x14ac:dyDescent="0.25">
      <c r="B41" s="92">
        <v>44239</v>
      </c>
      <c r="C41" s="93" t="s">
        <v>132</v>
      </c>
      <c r="D41" s="94">
        <v>44242</v>
      </c>
      <c r="E41" s="95">
        <v>1</v>
      </c>
      <c r="F41" s="96" t="s">
        <v>28</v>
      </c>
      <c r="G41" s="96">
        <v>0</v>
      </c>
      <c r="H41" s="96">
        <v>0</v>
      </c>
      <c r="I41" s="96">
        <v>0</v>
      </c>
      <c r="J41" s="96">
        <v>0</v>
      </c>
      <c r="K41" s="99">
        <f>E41+H41+I41+J41</f>
        <v>1</v>
      </c>
      <c r="L41" s="93"/>
      <c r="M41" s="96"/>
      <c r="N41" s="97" t="s">
        <v>210</v>
      </c>
    </row>
    <row r="42" spans="2:14" x14ac:dyDescent="0.25">
      <c r="B42" s="92">
        <v>44239</v>
      </c>
      <c r="C42" s="93" t="s">
        <v>253</v>
      </c>
      <c r="D42" s="94">
        <v>44244</v>
      </c>
      <c r="E42" s="95">
        <v>1</v>
      </c>
      <c r="F42" s="96" t="s">
        <v>24</v>
      </c>
      <c r="G42" s="96">
        <v>0</v>
      </c>
      <c r="H42" s="96">
        <v>0</v>
      </c>
      <c r="I42" s="96">
        <v>0</v>
      </c>
      <c r="J42" s="96">
        <v>0</v>
      </c>
      <c r="K42" s="99">
        <f>E42+H42+I42+J42</f>
        <v>1</v>
      </c>
      <c r="L42" s="93"/>
      <c r="M42" s="96"/>
      <c r="N42" s="97" t="s">
        <v>127</v>
      </c>
    </row>
    <row r="43" spans="2:14" x14ac:dyDescent="0.25">
      <c r="B43" s="92">
        <v>44239</v>
      </c>
      <c r="C43" s="93" t="s">
        <v>39</v>
      </c>
      <c r="D43" s="94">
        <v>44242</v>
      </c>
      <c r="E43" s="95">
        <v>0</v>
      </c>
      <c r="F43" s="96"/>
      <c r="G43" s="96">
        <v>1</v>
      </c>
      <c r="H43" s="96">
        <v>1</v>
      </c>
      <c r="I43" s="96">
        <v>1</v>
      </c>
      <c r="J43" s="96">
        <v>0</v>
      </c>
      <c r="K43" s="99">
        <f>E43+H43+I43+J43</f>
        <v>2</v>
      </c>
      <c r="L43" s="93" t="s">
        <v>266</v>
      </c>
      <c r="M43" s="96"/>
      <c r="N43" s="97" t="s">
        <v>18</v>
      </c>
    </row>
    <row r="44" spans="2:14" x14ac:dyDescent="0.25">
      <c r="B44" s="92">
        <v>44239</v>
      </c>
      <c r="C44" s="93" t="s">
        <v>209</v>
      </c>
      <c r="D44" s="94">
        <v>44242</v>
      </c>
      <c r="E44" s="95">
        <v>1</v>
      </c>
      <c r="F44" s="96" t="s">
        <v>24</v>
      </c>
      <c r="G44" s="96">
        <v>0</v>
      </c>
      <c r="H44" s="96">
        <v>0</v>
      </c>
      <c r="I44" s="96">
        <v>0</v>
      </c>
      <c r="J44" s="96">
        <v>0</v>
      </c>
      <c r="K44" s="99">
        <v>1</v>
      </c>
      <c r="L44" s="93"/>
      <c r="M44" s="96"/>
      <c r="N44" s="97" t="s">
        <v>172</v>
      </c>
    </row>
    <row r="45" spans="2:14" x14ac:dyDescent="0.25">
      <c r="B45" s="92">
        <v>44239</v>
      </c>
      <c r="C45" s="93" t="s">
        <v>254</v>
      </c>
      <c r="D45" s="94">
        <v>44242</v>
      </c>
      <c r="E45" s="95">
        <v>1</v>
      </c>
      <c r="F45" s="96" t="s">
        <v>24</v>
      </c>
      <c r="G45" s="96">
        <v>0</v>
      </c>
      <c r="H45" s="96">
        <v>0</v>
      </c>
      <c r="I45" s="96">
        <v>0</v>
      </c>
      <c r="J45" s="96">
        <v>0</v>
      </c>
      <c r="K45" s="99">
        <f>E45+H45+I45+J45</f>
        <v>1</v>
      </c>
      <c r="L45" s="93"/>
      <c r="M45" s="96"/>
      <c r="N45" s="97" t="s">
        <v>33</v>
      </c>
    </row>
    <row r="46" spans="2:14" x14ac:dyDescent="0.25">
      <c r="B46" s="92">
        <v>44239</v>
      </c>
      <c r="C46" s="93" t="s">
        <v>208</v>
      </c>
      <c r="D46" s="94">
        <v>44242</v>
      </c>
      <c r="E46" s="95">
        <v>1</v>
      </c>
      <c r="F46" s="96" t="s">
        <v>24</v>
      </c>
      <c r="G46" s="96">
        <v>0</v>
      </c>
      <c r="H46" s="96">
        <v>0</v>
      </c>
      <c r="I46" s="96">
        <v>0</v>
      </c>
      <c r="J46" s="96">
        <v>0</v>
      </c>
      <c r="K46" s="99">
        <v>1</v>
      </c>
      <c r="L46" s="93"/>
      <c r="M46" s="96"/>
      <c r="N46" s="97" t="s">
        <v>23</v>
      </c>
    </row>
    <row r="47" spans="2:14" x14ac:dyDescent="0.25">
      <c r="B47" s="92">
        <v>44239</v>
      </c>
      <c r="C47" s="93" t="s">
        <v>163</v>
      </c>
      <c r="D47" s="94">
        <v>44242</v>
      </c>
      <c r="E47" s="95">
        <v>1</v>
      </c>
      <c r="F47" s="96" t="s">
        <v>24</v>
      </c>
      <c r="G47" s="96">
        <v>0</v>
      </c>
      <c r="H47" s="96">
        <v>0</v>
      </c>
      <c r="I47" s="96">
        <v>0</v>
      </c>
      <c r="J47" s="96">
        <v>0</v>
      </c>
      <c r="K47" s="99">
        <f t="shared" si="2"/>
        <v>1</v>
      </c>
      <c r="L47" s="93"/>
      <c r="M47" s="96"/>
      <c r="N47" s="97" t="s">
        <v>25</v>
      </c>
    </row>
    <row r="48" spans="2:14" x14ac:dyDescent="0.25">
      <c r="B48" s="92">
        <v>44239</v>
      </c>
      <c r="C48" s="93" t="s">
        <v>100</v>
      </c>
      <c r="D48" s="94">
        <v>44244</v>
      </c>
      <c r="E48" s="95">
        <v>1</v>
      </c>
      <c r="F48" s="96" t="s">
        <v>24</v>
      </c>
      <c r="G48" s="96">
        <v>0</v>
      </c>
      <c r="H48" s="96">
        <v>0</v>
      </c>
      <c r="I48" s="96">
        <v>0</v>
      </c>
      <c r="J48" s="96">
        <v>0</v>
      </c>
      <c r="K48" s="99">
        <f t="shared" ref="K48:K63" si="3">E48+H48+I48+J48</f>
        <v>1</v>
      </c>
      <c r="L48" s="93"/>
      <c r="M48" s="96"/>
      <c r="N48" s="97" t="s">
        <v>19</v>
      </c>
    </row>
    <row r="49" spans="2:14" x14ac:dyDescent="0.25">
      <c r="B49" s="92">
        <v>44239</v>
      </c>
      <c r="C49" s="93" t="s">
        <v>189</v>
      </c>
      <c r="D49" s="94">
        <v>44244</v>
      </c>
      <c r="E49" s="95">
        <v>0</v>
      </c>
      <c r="F49" s="96"/>
      <c r="G49" s="96">
        <v>0</v>
      </c>
      <c r="H49" s="96">
        <v>0</v>
      </c>
      <c r="I49" s="96">
        <v>1</v>
      </c>
      <c r="J49" s="96">
        <v>0</v>
      </c>
      <c r="K49" s="99">
        <f t="shared" si="3"/>
        <v>1</v>
      </c>
      <c r="L49" s="93" t="s">
        <v>220</v>
      </c>
      <c r="M49" s="96"/>
      <c r="N49" s="97" t="s">
        <v>18</v>
      </c>
    </row>
    <row r="50" spans="2:14" x14ac:dyDescent="0.25">
      <c r="B50" s="92">
        <v>44239</v>
      </c>
      <c r="C50" s="93" t="s">
        <v>255</v>
      </c>
      <c r="D50" s="94">
        <v>44250</v>
      </c>
      <c r="E50" s="95">
        <v>1</v>
      </c>
      <c r="F50" s="96" t="s">
        <v>24</v>
      </c>
      <c r="G50" s="96">
        <v>0</v>
      </c>
      <c r="H50" s="96">
        <v>0</v>
      </c>
      <c r="I50" s="96">
        <v>0</v>
      </c>
      <c r="J50" s="96">
        <v>0</v>
      </c>
      <c r="K50" s="99">
        <f>E50+H50+I50+J50</f>
        <v>1</v>
      </c>
      <c r="L50" s="93"/>
      <c r="M50" s="96"/>
      <c r="N50" s="97" t="s">
        <v>210</v>
      </c>
    </row>
    <row r="51" spans="2:14" x14ac:dyDescent="0.25">
      <c r="B51" s="92">
        <v>44242</v>
      </c>
      <c r="C51" s="93" t="s">
        <v>219</v>
      </c>
      <c r="D51" s="94">
        <v>44244</v>
      </c>
      <c r="E51" s="95">
        <v>1</v>
      </c>
      <c r="F51" s="96" t="s">
        <v>24</v>
      </c>
      <c r="G51" s="96">
        <v>0</v>
      </c>
      <c r="H51" s="96">
        <v>0</v>
      </c>
      <c r="I51" s="96">
        <v>0</v>
      </c>
      <c r="J51" s="96">
        <v>0</v>
      </c>
      <c r="K51" s="99">
        <f t="shared" si="3"/>
        <v>1</v>
      </c>
      <c r="L51" s="93"/>
      <c r="M51" s="96"/>
      <c r="N51" s="97" t="s">
        <v>18</v>
      </c>
    </row>
    <row r="52" spans="2:14" x14ac:dyDescent="0.25">
      <c r="B52" s="92">
        <v>44242</v>
      </c>
      <c r="C52" s="93" t="s">
        <v>218</v>
      </c>
      <c r="D52" s="94">
        <v>44244</v>
      </c>
      <c r="E52" s="95">
        <v>1</v>
      </c>
      <c r="F52" s="96" t="s">
        <v>24</v>
      </c>
      <c r="G52" s="96">
        <v>0</v>
      </c>
      <c r="H52" s="96">
        <v>0</v>
      </c>
      <c r="I52" s="96">
        <v>0</v>
      </c>
      <c r="J52" s="96">
        <v>0</v>
      </c>
      <c r="K52" s="99">
        <f t="shared" si="3"/>
        <v>1</v>
      </c>
      <c r="L52" s="93"/>
      <c r="M52" s="96"/>
      <c r="N52" s="97" t="s">
        <v>21</v>
      </c>
    </row>
    <row r="53" spans="2:14" x14ac:dyDescent="0.25">
      <c r="B53" s="92">
        <v>44242</v>
      </c>
      <c r="C53" s="93" t="s">
        <v>217</v>
      </c>
      <c r="D53" s="94">
        <v>44243</v>
      </c>
      <c r="E53" s="95">
        <v>1</v>
      </c>
      <c r="F53" s="96" t="s">
        <v>24</v>
      </c>
      <c r="G53" s="96">
        <v>0</v>
      </c>
      <c r="H53" s="96">
        <v>0</v>
      </c>
      <c r="I53" s="96">
        <v>0</v>
      </c>
      <c r="J53" s="96">
        <v>0</v>
      </c>
      <c r="K53" s="99">
        <f t="shared" si="3"/>
        <v>1</v>
      </c>
      <c r="L53" s="93"/>
      <c r="M53" s="96"/>
      <c r="N53" s="97" t="s">
        <v>21</v>
      </c>
    </row>
    <row r="54" spans="2:14" x14ac:dyDescent="0.25">
      <c r="B54" s="92">
        <v>44242</v>
      </c>
      <c r="C54" s="93" t="s">
        <v>39</v>
      </c>
      <c r="D54" s="94">
        <v>44244</v>
      </c>
      <c r="E54" s="95">
        <v>1</v>
      </c>
      <c r="F54" s="96" t="s">
        <v>28</v>
      </c>
      <c r="G54" s="96">
        <v>0</v>
      </c>
      <c r="H54" s="96">
        <v>0</v>
      </c>
      <c r="I54" s="96">
        <v>0</v>
      </c>
      <c r="J54" s="96">
        <v>0</v>
      </c>
      <c r="K54" s="99">
        <f t="shared" si="3"/>
        <v>1</v>
      </c>
      <c r="L54" s="93"/>
      <c r="M54" s="96"/>
      <c r="N54" s="97" t="s">
        <v>40</v>
      </c>
    </row>
    <row r="55" spans="2:14" x14ac:dyDescent="0.25">
      <c r="B55" s="92">
        <v>44242</v>
      </c>
      <c r="C55" s="93" t="s">
        <v>216</v>
      </c>
      <c r="D55" s="94">
        <v>44244</v>
      </c>
      <c r="E55" s="95">
        <v>0</v>
      </c>
      <c r="F55" s="96"/>
      <c r="G55" s="96">
        <v>1</v>
      </c>
      <c r="H55" s="96">
        <v>2</v>
      </c>
      <c r="I55" s="96">
        <v>0</v>
      </c>
      <c r="J55" s="96">
        <v>0</v>
      </c>
      <c r="K55" s="99">
        <f t="shared" si="3"/>
        <v>2</v>
      </c>
      <c r="L55" s="93"/>
      <c r="M55" s="96"/>
      <c r="N55" s="97" t="s">
        <v>18</v>
      </c>
    </row>
    <row r="56" spans="2:14" x14ac:dyDescent="0.25">
      <c r="B56" s="92">
        <v>44242</v>
      </c>
      <c r="C56" s="93" t="s">
        <v>47</v>
      </c>
      <c r="D56" s="94">
        <v>44244</v>
      </c>
      <c r="E56" s="95">
        <v>1</v>
      </c>
      <c r="F56" s="96" t="s">
        <v>24</v>
      </c>
      <c r="G56" s="96">
        <v>0</v>
      </c>
      <c r="H56" s="96">
        <v>0</v>
      </c>
      <c r="I56" s="96">
        <v>0</v>
      </c>
      <c r="J56" s="96">
        <v>0</v>
      </c>
      <c r="K56" s="99">
        <f t="shared" si="3"/>
        <v>1</v>
      </c>
      <c r="L56" s="93"/>
      <c r="M56" s="96"/>
      <c r="N56" s="97" t="s">
        <v>64</v>
      </c>
    </row>
    <row r="57" spans="2:14" x14ac:dyDescent="0.25">
      <c r="B57" s="92">
        <v>44242</v>
      </c>
      <c r="C57" s="93" t="s">
        <v>136</v>
      </c>
      <c r="D57" s="94">
        <v>44249</v>
      </c>
      <c r="E57" s="95">
        <v>1</v>
      </c>
      <c r="F57" s="96" t="s">
        <v>24</v>
      </c>
      <c r="G57" s="96">
        <v>0</v>
      </c>
      <c r="H57" s="96">
        <v>0</v>
      </c>
      <c r="I57" s="96">
        <v>0</v>
      </c>
      <c r="J57" s="96">
        <v>0</v>
      </c>
      <c r="K57" s="99">
        <v>1</v>
      </c>
      <c r="L57" s="93"/>
      <c r="M57" s="96"/>
      <c r="N57" s="97" t="s">
        <v>233</v>
      </c>
    </row>
    <row r="58" spans="2:14" x14ac:dyDescent="0.25">
      <c r="B58" s="92">
        <v>44242</v>
      </c>
      <c r="C58" s="93" t="s">
        <v>22</v>
      </c>
      <c r="D58" s="94">
        <v>44245</v>
      </c>
      <c r="E58" s="95">
        <v>1</v>
      </c>
      <c r="F58" s="96" t="s">
        <v>24</v>
      </c>
      <c r="G58" s="96">
        <v>0</v>
      </c>
      <c r="H58" s="96">
        <v>0</v>
      </c>
      <c r="I58" s="96">
        <v>0</v>
      </c>
      <c r="J58" s="96">
        <v>0</v>
      </c>
      <c r="K58" s="99">
        <f>E58+H58+I58+J58</f>
        <v>1</v>
      </c>
      <c r="L58" s="93"/>
      <c r="M58" s="96"/>
      <c r="N58" s="97" t="s">
        <v>48</v>
      </c>
    </row>
    <row r="59" spans="2:14" x14ac:dyDescent="0.25">
      <c r="B59" s="92">
        <v>44242</v>
      </c>
      <c r="C59" s="93" t="s">
        <v>256</v>
      </c>
      <c r="D59" s="94">
        <v>44258</v>
      </c>
      <c r="E59" s="95">
        <v>0</v>
      </c>
      <c r="F59" s="96"/>
      <c r="G59" s="96">
        <v>1</v>
      </c>
      <c r="H59" s="96">
        <v>2</v>
      </c>
      <c r="I59" s="96">
        <v>2</v>
      </c>
      <c r="J59" s="96">
        <v>0</v>
      </c>
      <c r="K59" s="99">
        <f>E59+H59+I59+J59</f>
        <v>4</v>
      </c>
      <c r="L59" s="93" t="s">
        <v>257</v>
      </c>
      <c r="M59" s="96"/>
      <c r="N59" s="97" t="s">
        <v>18</v>
      </c>
    </row>
    <row r="60" spans="2:14" x14ac:dyDescent="0.25">
      <c r="B60" s="92">
        <v>44242</v>
      </c>
      <c r="C60" s="93" t="s">
        <v>215</v>
      </c>
      <c r="D60" s="94">
        <v>44245</v>
      </c>
      <c r="E60" s="95">
        <v>1</v>
      </c>
      <c r="F60" s="96" t="s">
        <v>24</v>
      </c>
      <c r="G60" s="96">
        <v>0</v>
      </c>
      <c r="H60" s="96">
        <v>0</v>
      </c>
      <c r="I60" s="96">
        <v>0</v>
      </c>
      <c r="J60" s="96">
        <v>0</v>
      </c>
      <c r="K60" s="99">
        <f t="shared" si="3"/>
        <v>1</v>
      </c>
      <c r="L60" s="93"/>
      <c r="M60" s="96"/>
      <c r="N60" s="97" t="s">
        <v>18</v>
      </c>
    </row>
    <row r="61" spans="2:14" x14ac:dyDescent="0.25">
      <c r="B61" s="92">
        <v>44242</v>
      </c>
      <c r="C61" s="93" t="s">
        <v>214</v>
      </c>
      <c r="D61" s="94">
        <v>44245</v>
      </c>
      <c r="E61" s="95">
        <v>1</v>
      </c>
      <c r="F61" s="96" t="s">
        <v>24</v>
      </c>
      <c r="G61" s="96">
        <v>0</v>
      </c>
      <c r="H61" s="96">
        <v>0</v>
      </c>
      <c r="I61" s="96">
        <v>0</v>
      </c>
      <c r="J61" s="96">
        <v>0</v>
      </c>
      <c r="K61" s="99">
        <f t="shared" si="3"/>
        <v>1</v>
      </c>
      <c r="L61" s="93"/>
      <c r="M61" s="96"/>
      <c r="N61" s="97" t="s">
        <v>19</v>
      </c>
    </row>
    <row r="62" spans="2:14" x14ac:dyDescent="0.25">
      <c r="B62" s="92">
        <v>44242</v>
      </c>
      <c r="C62" s="93" t="s">
        <v>15</v>
      </c>
      <c r="D62" s="94">
        <v>44249</v>
      </c>
      <c r="E62" s="95">
        <v>1</v>
      </c>
      <c r="F62" s="96" t="s">
        <v>24</v>
      </c>
      <c r="G62" s="96">
        <v>0</v>
      </c>
      <c r="H62" s="96">
        <v>0</v>
      </c>
      <c r="I62" s="96">
        <v>0</v>
      </c>
      <c r="J62" s="96">
        <v>0</v>
      </c>
      <c r="K62" s="99">
        <f>E62+H62+I62+J62</f>
        <v>1</v>
      </c>
      <c r="L62" s="93"/>
      <c r="M62" s="96"/>
      <c r="N62" s="97" t="s">
        <v>21</v>
      </c>
    </row>
    <row r="63" spans="2:14" x14ac:dyDescent="0.25">
      <c r="B63" s="92">
        <v>44242</v>
      </c>
      <c r="C63" s="93" t="s">
        <v>213</v>
      </c>
      <c r="D63" s="94">
        <v>44245</v>
      </c>
      <c r="E63" s="95">
        <v>1</v>
      </c>
      <c r="F63" s="96" t="s">
        <v>28</v>
      </c>
      <c r="G63" s="96">
        <v>0</v>
      </c>
      <c r="H63" s="96">
        <v>0</v>
      </c>
      <c r="I63" s="96">
        <v>0</v>
      </c>
      <c r="J63" s="96">
        <v>0</v>
      </c>
      <c r="K63" s="99">
        <f t="shared" si="3"/>
        <v>1</v>
      </c>
      <c r="L63" s="93"/>
      <c r="M63" s="96"/>
      <c r="N63" s="97" t="s">
        <v>18</v>
      </c>
    </row>
    <row r="64" spans="2:14" x14ac:dyDescent="0.25">
      <c r="B64" s="92">
        <v>44243</v>
      </c>
      <c r="C64" s="93" t="s">
        <v>116</v>
      </c>
      <c r="D64" s="94">
        <v>44245</v>
      </c>
      <c r="E64" s="95">
        <v>1</v>
      </c>
      <c r="F64" s="96" t="s">
        <v>24</v>
      </c>
      <c r="G64" s="96">
        <v>0</v>
      </c>
      <c r="H64" s="96">
        <v>0</v>
      </c>
      <c r="I64" s="96">
        <v>0</v>
      </c>
      <c r="J64" s="96">
        <v>0</v>
      </c>
      <c r="K64" s="99">
        <f t="shared" ref="K64:K73" si="4">E64+H64+I64+J64</f>
        <v>1</v>
      </c>
      <c r="L64" s="93"/>
      <c r="M64" s="96"/>
      <c r="N64" s="97" t="s">
        <v>21</v>
      </c>
    </row>
    <row r="65" spans="2:14" x14ac:dyDescent="0.25">
      <c r="B65" s="92">
        <v>44243</v>
      </c>
      <c r="C65" s="93" t="s">
        <v>252</v>
      </c>
      <c r="D65" s="94">
        <v>44244</v>
      </c>
      <c r="E65" s="95">
        <v>1</v>
      </c>
      <c r="F65" s="96" t="s">
        <v>28</v>
      </c>
      <c r="G65" s="96">
        <v>0</v>
      </c>
      <c r="H65" s="96">
        <v>0</v>
      </c>
      <c r="I65" s="96">
        <v>0</v>
      </c>
      <c r="J65" s="96">
        <v>0</v>
      </c>
      <c r="K65" s="99">
        <f>E65+H65+I65+J65</f>
        <v>1</v>
      </c>
      <c r="L65" s="93"/>
      <c r="M65" s="96"/>
      <c r="N65" s="97" t="s">
        <v>20</v>
      </c>
    </row>
    <row r="66" spans="2:14" x14ac:dyDescent="0.25">
      <c r="B66" s="92">
        <v>44243</v>
      </c>
      <c r="C66" s="93" t="s">
        <v>130</v>
      </c>
      <c r="D66" s="94">
        <v>44244</v>
      </c>
      <c r="E66" s="95">
        <v>0</v>
      </c>
      <c r="F66" s="96"/>
      <c r="G66" s="96">
        <v>1</v>
      </c>
      <c r="H66" s="96">
        <v>1</v>
      </c>
      <c r="I66" s="96">
        <v>1</v>
      </c>
      <c r="J66" s="96">
        <v>0</v>
      </c>
      <c r="K66" s="99">
        <f>E66+H66+I66+J66</f>
        <v>2</v>
      </c>
      <c r="L66" s="93" t="s">
        <v>258</v>
      </c>
      <c r="M66" s="96"/>
      <c r="N66" s="97" t="s">
        <v>18</v>
      </c>
    </row>
    <row r="67" spans="2:14" x14ac:dyDescent="0.25">
      <c r="B67" s="92">
        <v>44244</v>
      </c>
      <c r="C67" s="93" t="s">
        <v>227</v>
      </c>
      <c r="D67" s="94">
        <v>44245</v>
      </c>
      <c r="E67" s="95">
        <v>0</v>
      </c>
      <c r="F67" s="96"/>
      <c r="G67" s="96">
        <v>0</v>
      </c>
      <c r="H67" s="96">
        <v>0</v>
      </c>
      <c r="I67" s="96">
        <v>1</v>
      </c>
      <c r="J67" s="96">
        <v>0</v>
      </c>
      <c r="K67" s="99">
        <f t="shared" si="4"/>
        <v>1</v>
      </c>
      <c r="L67" s="93"/>
      <c r="M67" s="96"/>
      <c r="N67" s="97" t="s">
        <v>21</v>
      </c>
    </row>
    <row r="68" spans="2:14" x14ac:dyDescent="0.25">
      <c r="B68" s="92">
        <v>44244</v>
      </c>
      <c r="C68" s="93" t="s">
        <v>228</v>
      </c>
      <c r="D68" s="94">
        <v>44245</v>
      </c>
      <c r="E68" s="95">
        <v>1</v>
      </c>
      <c r="F68" s="96" t="s">
        <v>24</v>
      </c>
      <c r="G68" s="96">
        <v>0</v>
      </c>
      <c r="H68" s="96">
        <v>0</v>
      </c>
      <c r="I68" s="96">
        <v>0</v>
      </c>
      <c r="J68" s="96">
        <v>0</v>
      </c>
      <c r="K68" s="99">
        <f t="shared" si="4"/>
        <v>1</v>
      </c>
      <c r="L68" s="93"/>
      <c r="M68" s="96"/>
      <c r="N68" s="97" t="s">
        <v>19</v>
      </c>
    </row>
    <row r="69" spans="2:14" x14ac:dyDescent="0.25">
      <c r="B69" s="92">
        <v>44244</v>
      </c>
      <c r="C69" s="93" t="s">
        <v>226</v>
      </c>
      <c r="D69" s="94">
        <v>44245</v>
      </c>
      <c r="E69" s="95">
        <v>1</v>
      </c>
      <c r="F69" s="96" t="s">
        <v>24</v>
      </c>
      <c r="G69" s="96">
        <v>0</v>
      </c>
      <c r="H69" s="96">
        <v>0</v>
      </c>
      <c r="I69" s="96">
        <v>0</v>
      </c>
      <c r="J69" s="96">
        <v>0</v>
      </c>
      <c r="K69" s="99">
        <f t="shared" si="4"/>
        <v>1</v>
      </c>
      <c r="L69" s="93"/>
      <c r="M69" s="96"/>
      <c r="N69" s="97" t="s">
        <v>16</v>
      </c>
    </row>
    <row r="70" spans="2:14" x14ac:dyDescent="0.25">
      <c r="B70" s="92">
        <v>44244</v>
      </c>
      <c r="C70" s="93" t="s">
        <v>202</v>
      </c>
      <c r="D70" s="94">
        <v>44245</v>
      </c>
      <c r="E70" s="95">
        <v>1</v>
      </c>
      <c r="F70" s="96" t="s">
        <v>24</v>
      </c>
      <c r="G70" s="96">
        <v>0</v>
      </c>
      <c r="H70" s="96">
        <v>0</v>
      </c>
      <c r="I70" s="96">
        <v>0</v>
      </c>
      <c r="J70" s="96">
        <v>0</v>
      </c>
      <c r="K70" s="99">
        <f t="shared" si="4"/>
        <v>1</v>
      </c>
      <c r="L70" s="93"/>
      <c r="M70" s="96"/>
      <c r="N70" s="97" t="s">
        <v>18</v>
      </c>
    </row>
    <row r="71" spans="2:14" x14ac:dyDescent="0.25">
      <c r="B71" s="92">
        <v>44244</v>
      </c>
      <c r="C71" s="93" t="s">
        <v>229</v>
      </c>
      <c r="D71" s="94">
        <v>44245</v>
      </c>
      <c r="E71" s="95">
        <v>1</v>
      </c>
      <c r="F71" s="96" t="s">
        <v>24</v>
      </c>
      <c r="G71" s="96">
        <v>0</v>
      </c>
      <c r="H71" s="96">
        <v>0</v>
      </c>
      <c r="I71" s="96">
        <v>0</v>
      </c>
      <c r="J71" s="96">
        <v>0</v>
      </c>
      <c r="K71" s="99">
        <f t="shared" si="4"/>
        <v>1</v>
      </c>
      <c r="L71" s="93"/>
      <c r="M71" s="96"/>
      <c r="N71" s="97" t="s">
        <v>21</v>
      </c>
    </row>
    <row r="72" spans="2:14" x14ac:dyDescent="0.25">
      <c r="B72" s="92">
        <v>44244</v>
      </c>
      <c r="C72" s="93" t="s">
        <v>224</v>
      </c>
      <c r="D72" s="94">
        <v>44246</v>
      </c>
      <c r="E72" s="95">
        <v>0</v>
      </c>
      <c r="F72" s="96"/>
      <c r="G72" s="96">
        <v>1</v>
      </c>
      <c r="H72" s="96">
        <v>2</v>
      </c>
      <c r="I72" s="96">
        <v>0</v>
      </c>
      <c r="J72" s="96">
        <v>1</v>
      </c>
      <c r="K72" s="99">
        <f t="shared" si="4"/>
        <v>3</v>
      </c>
      <c r="L72" s="93"/>
      <c r="M72" s="96"/>
      <c r="N72" s="97" t="s">
        <v>107</v>
      </c>
    </row>
    <row r="73" spans="2:14" x14ac:dyDescent="0.25">
      <c r="B73" s="92">
        <v>44244</v>
      </c>
      <c r="C73" s="93" t="s">
        <v>223</v>
      </c>
      <c r="D73" s="94">
        <v>44245</v>
      </c>
      <c r="E73" s="95">
        <v>1</v>
      </c>
      <c r="F73" s="96" t="s">
        <v>28</v>
      </c>
      <c r="G73" s="96">
        <v>0</v>
      </c>
      <c r="H73" s="96">
        <v>0</v>
      </c>
      <c r="I73" s="96">
        <v>0</v>
      </c>
      <c r="J73" s="96">
        <v>0</v>
      </c>
      <c r="K73" s="99">
        <f t="shared" si="4"/>
        <v>1</v>
      </c>
      <c r="L73" s="93"/>
      <c r="M73" s="96"/>
      <c r="N73" s="97" t="s">
        <v>27</v>
      </c>
    </row>
    <row r="74" spans="2:14" x14ac:dyDescent="0.25">
      <c r="B74" s="92">
        <v>44244</v>
      </c>
      <c r="C74" s="93" t="s">
        <v>222</v>
      </c>
      <c r="D74" s="94">
        <v>44246</v>
      </c>
      <c r="E74" s="95">
        <v>1</v>
      </c>
      <c r="F74" s="96" t="s">
        <v>24</v>
      </c>
      <c r="G74" s="96">
        <v>0</v>
      </c>
      <c r="H74" s="96">
        <v>0</v>
      </c>
      <c r="I74" s="96">
        <v>0</v>
      </c>
      <c r="J74" s="96">
        <v>0</v>
      </c>
      <c r="K74" s="99">
        <f t="shared" ref="K74:K75" si="5">E74+H74+I74+J74</f>
        <v>1</v>
      </c>
      <c r="L74" s="93"/>
      <c r="M74" s="96"/>
      <c r="N74" s="97" t="s">
        <v>33</v>
      </c>
    </row>
    <row r="75" spans="2:14" x14ac:dyDescent="0.25">
      <c r="B75" s="92">
        <v>44244</v>
      </c>
      <c r="C75" s="93" t="s">
        <v>225</v>
      </c>
      <c r="D75" s="94"/>
      <c r="E75" s="95">
        <v>0</v>
      </c>
      <c r="F75" s="96"/>
      <c r="G75" s="96">
        <v>1</v>
      </c>
      <c r="H75" s="96">
        <v>1</v>
      </c>
      <c r="I75" s="96">
        <v>2</v>
      </c>
      <c r="J75" s="96">
        <v>0</v>
      </c>
      <c r="K75" s="99">
        <f t="shared" si="5"/>
        <v>3</v>
      </c>
      <c r="L75" s="93" t="s">
        <v>265</v>
      </c>
      <c r="M75" s="96"/>
      <c r="N75" s="97" t="s">
        <v>25</v>
      </c>
    </row>
    <row r="76" spans="2:14" x14ac:dyDescent="0.25">
      <c r="B76" s="92">
        <v>44245</v>
      </c>
      <c r="C76" s="93" t="s">
        <v>22</v>
      </c>
      <c r="D76" s="94">
        <v>44246</v>
      </c>
      <c r="E76" s="95">
        <v>1</v>
      </c>
      <c r="F76" s="96" t="s">
        <v>24</v>
      </c>
      <c r="G76" s="96">
        <v>0</v>
      </c>
      <c r="H76" s="96">
        <v>0</v>
      </c>
      <c r="I76" s="96">
        <v>0</v>
      </c>
      <c r="J76" s="96">
        <v>0</v>
      </c>
      <c r="K76" s="99">
        <f>E76+H76+I76+J76</f>
        <v>1</v>
      </c>
      <c r="L76" s="93"/>
      <c r="M76" s="96"/>
      <c r="N76" s="97" t="s">
        <v>25</v>
      </c>
    </row>
    <row r="77" spans="2:14" x14ac:dyDescent="0.25">
      <c r="B77" s="92">
        <v>44245</v>
      </c>
      <c r="C77" s="93" t="s">
        <v>45</v>
      </c>
      <c r="D77" s="94">
        <v>44249</v>
      </c>
      <c r="E77" s="95">
        <v>1</v>
      </c>
      <c r="F77" s="96" t="s">
        <v>24</v>
      </c>
      <c r="G77" s="96">
        <v>0</v>
      </c>
      <c r="H77" s="96">
        <v>0</v>
      </c>
      <c r="I77" s="96">
        <v>0</v>
      </c>
      <c r="J77" s="96">
        <v>0</v>
      </c>
      <c r="K77" s="99">
        <f>E77+H77+I77+J77</f>
        <v>1</v>
      </c>
      <c r="L77" s="93"/>
      <c r="M77" s="96"/>
      <c r="N77" s="97" t="s">
        <v>18</v>
      </c>
    </row>
    <row r="78" spans="2:14" x14ac:dyDescent="0.25">
      <c r="B78" s="92">
        <v>44245</v>
      </c>
      <c r="C78" s="93" t="s">
        <v>39</v>
      </c>
      <c r="D78" s="94">
        <v>44246</v>
      </c>
      <c r="E78" s="95">
        <v>1</v>
      </c>
      <c r="F78" s="96" t="s">
        <v>24</v>
      </c>
      <c r="G78" s="96">
        <v>0</v>
      </c>
      <c r="H78" s="96">
        <v>0</v>
      </c>
      <c r="I78" s="96">
        <v>0</v>
      </c>
      <c r="J78" s="96">
        <v>0</v>
      </c>
      <c r="K78" s="99">
        <f>E78+H78+I78+J78</f>
        <v>1</v>
      </c>
      <c r="L78" s="93"/>
      <c r="M78" s="96"/>
      <c r="N78" s="97" t="s">
        <v>48</v>
      </c>
    </row>
    <row r="79" spans="2:14" x14ac:dyDescent="0.25">
      <c r="B79" s="92">
        <v>44245</v>
      </c>
      <c r="C79" s="93" t="s">
        <v>259</v>
      </c>
      <c r="D79" s="94">
        <v>44246</v>
      </c>
      <c r="E79" s="95">
        <v>1</v>
      </c>
      <c r="F79" s="96" t="s">
        <v>24</v>
      </c>
      <c r="G79" s="96">
        <v>0</v>
      </c>
      <c r="H79" s="96">
        <v>0</v>
      </c>
      <c r="I79" s="96">
        <v>0</v>
      </c>
      <c r="J79" s="96">
        <v>0</v>
      </c>
      <c r="K79" s="99">
        <f>E79+H79+I79+J79</f>
        <v>1</v>
      </c>
      <c r="L79" s="93"/>
      <c r="M79" s="96"/>
      <c r="N79" s="97" t="s">
        <v>19</v>
      </c>
    </row>
    <row r="80" spans="2:14" x14ac:dyDescent="0.25">
      <c r="B80" s="92">
        <v>44245</v>
      </c>
      <c r="C80" s="93" t="s">
        <v>234</v>
      </c>
      <c r="D80" s="94">
        <v>44246</v>
      </c>
      <c r="E80" s="95">
        <v>1</v>
      </c>
      <c r="F80" s="96" t="s">
        <v>24</v>
      </c>
      <c r="G80" s="96">
        <v>0</v>
      </c>
      <c r="H80" s="96">
        <v>0</v>
      </c>
      <c r="I80" s="96">
        <v>0</v>
      </c>
      <c r="J80" s="96">
        <v>0</v>
      </c>
      <c r="K80" s="99">
        <f t="shared" ref="K80:K87" si="6">E80+H80+I80+J80</f>
        <v>1</v>
      </c>
      <c r="L80" s="93"/>
      <c r="M80" s="96"/>
      <c r="N80" s="97" t="s">
        <v>261</v>
      </c>
    </row>
    <row r="81" spans="2:14" x14ac:dyDescent="0.25">
      <c r="B81" s="92">
        <v>44245</v>
      </c>
      <c r="C81" s="93" t="s">
        <v>232</v>
      </c>
      <c r="D81" s="94">
        <v>44246</v>
      </c>
      <c r="E81" s="95">
        <v>1</v>
      </c>
      <c r="F81" s="96" t="s">
        <v>24</v>
      </c>
      <c r="G81" s="96">
        <v>0</v>
      </c>
      <c r="H81" s="96">
        <v>0</v>
      </c>
      <c r="I81" s="96">
        <v>0</v>
      </c>
      <c r="J81" s="96">
        <v>0</v>
      </c>
      <c r="K81" s="99">
        <f t="shared" si="6"/>
        <v>1</v>
      </c>
      <c r="L81" s="93"/>
      <c r="M81" s="96"/>
      <c r="N81" s="97" t="s">
        <v>21</v>
      </c>
    </row>
    <row r="82" spans="2:14" x14ac:dyDescent="0.25">
      <c r="B82" s="92">
        <v>44246</v>
      </c>
      <c r="C82" s="93" t="s">
        <v>136</v>
      </c>
      <c r="D82" s="94">
        <v>44249</v>
      </c>
      <c r="E82" s="95">
        <v>1</v>
      </c>
      <c r="F82" s="96" t="s">
        <v>24</v>
      </c>
      <c r="G82" s="96">
        <v>0</v>
      </c>
      <c r="H82" s="96">
        <v>0</v>
      </c>
      <c r="I82" s="96">
        <v>0</v>
      </c>
      <c r="J82" s="96">
        <v>0</v>
      </c>
      <c r="K82" s="99">
        <f t="shared" si="6"/>
        <v>1</v>
      </c>
      <c r="L82" s="93"/>
      <c r="M82" s="96"/>
      <c r="N82" s="97" t="s">
        <v>233</v>
      </c>
    </row>
    <row r="83" spans="2:14" x14ac:dyDescent="0.25">
      <c r="B83" s="92">
        <v>44246</v>
      </c>
      <c r="C83" s="93" t="s">
        <v>122</v>
      </c>
      <c r="D83" s="94"/>
      <c r="E83" s="95">
        <v>1</v>
      </c>
      <c r="F83" s="96" t="s">
        <v>24</v>
      </c>
      <c r="G83" s="96">
        <v>0</v>
      </c>
      <c r="H83" s="96">
        <v>0</v>
      </c>
      <c r="I83" s="96">
        <v>0</v>
      </c>
      <c r="J83" s="96">
        <v>0</v>
      </c>
      <c r="K83" s="99">
        <f t="shared" si="6"/>
        <v>1</v>
      </c>
      <c r="L83" s="93"/>
      <c r="M83" s="96"/>
      <c r="N83" s="97" t="s">
        <v>18</v>
      </c>
    </row>
    <row r="84" spans="2:14" x14ac:dyDescent="0.25">
      <c r="B84" s="92">
        <v>44246</v>
      </c>
      <c r="C84" s="93" t="s">
        <v>83</v>
      </c>
      <c r="D84" s="94">
        <v>44249</v>
      </c>
      <c r="E84" s="95">
        <v>1</v>
      </c>
      <c r="F84" s="96" t="s">
        <v>24</v>
      </c>
      <c r="G84" s="96">
        <v>0</v>
      </c>
      <c r="H84" s="96">
        <v>0</v>
      </c>
      <c r="I84" s="96">
        <v>0</v>
      </c>
      <c r="J84" s="96">
        <v>0</v>
      </c>
      <c r="K84" s="99">
        <f t="shared" si="6"/>
        <v>1</v>
      </c>
      <c r="L84" s="93"/>
      <c r="M84" s="96"/>
      <c r="N84" s="97" t="s">
        <v>16</v>
      </c>
    </row>
    <row r="85" spans="2:14" x14ac:dyDescent="0.25">
      <c r="B85" s="92">
        <v>44246</v>
      </c>
      <c r="C85" s="93" t="s">
        <v>231</v>
      </c>
      <c r="D85" s="94">
        <v>44249</v>
      </c>
      <c r="E85" s="95">
        <v>0</v>
      </c>
      <c r="F85" s="96"/>
      <c r="G85" s="96">
        <v>1</v>
      </c>
      <c r="H85" s="96">
        <v>1</v>
      </c>
      <c r="I85" s="96">
        <v>0</v>
      </c>
      <c r="J85" s="96">
        <v>1</v>
      </c>
      <c r="K85" s="99">
        <f t="shared" si="6"/>
        <v>2</v>
      </c>
      <c r="L85" s="93"/>
      <c r="M85" s="96"/>
      <c r="N85" s="97" t="s">
        <v>18</v>
      </c>
    </row>
    <row r="86" spans="2:14" x14ac:dyDescent="0.25">
      <c r="B86" s="92">
        <v>44246</v>
      </c>
      <c r="C86" s="93" t="s">
        <v>106</v>
      </c>
      <c r="D86" s="94">
        <v>44249</v>
      </c>
      <c r="E86" s="95">
        <v>0</v>
      </c>
      <c r="F86" s="96"/>
      <c r="G86" s="96">
        <v>1</v>
      </c>
      <c r="H86" s="96">
        <v>1</v>
      </c>
      <c r="I86" s="96">
        <v>5</v>
      </c>
      <c r="J86" s="96">
        <v>1</v>
      </c>
      <c r="K86" s="99">
        <f t="shared" si="6"/>
        <v>7</v>
      </c>
      <c r="L86" s="93" t="s">
        <v>264</v>
      </c>
      <c r="M86" s="96"/>
      <c r="N86" s="97" t="s">
        <v>98</v>
      </c>
    </row>
    <row r="87" spans="2:14" x14ac:dyDescent="0.25">
      <c r="B87" s="92">
        <v>44246</v>
      </c>
      <c r="C87" s="93" t="s">
        <v>136</v>
      </c>
      <c r="D87" s="94">
        <v>44249</v>
      </c>
      <c r="E87" s="95">
        <v>1</v>
      </c>
      <c r="F87" s="96" t="s">
        <v>24</v>
      </c>
      <c r="G87" s="96">
        <v>0</v>
      </c>
      <c r="H87" s="96">
        <v>0</v>
      </c>
      <c r="I87" s="96">
        <v>0</v>
      </c>
      <c r="J87" s="96">
        <v>0</v>
      </c>
      <c r="K87" s="99">
        <f t="shared" si="6"/>
        <v>1</v>
      </c>
      <c r="L87" s="93"/>
      <c r="M87" s="96"/>
      <c r="N87" s="97" t="s">
        <v>233</v>
      </c>
    </row>
    <row r="88" spans="2:14" x14ac:dyDescent="0.25">
      <c r="B88" s="92">
        <v>44249</v>
      </c>
      <c r="C88" s="93" t="s">
        <v>250</v>
      </c>
      <c r="D88" s="94">
        <v>44250</v>
      </c>
      <c r="E88" s="95">
        <v>1</v>
      </c>
      <c r="F88" s="96" t="s">
        <v>24</v>
      </c>
      <c r="G88" s="96">
        <v>0</v>
      </c>
      <c r="H88" s="96">
        <v>0</v>
      </c>
      <c r="I88" s="96">
        <v>0</v>
      </c>
      <c r="J88" s="96">
        <v>0</v>
      </c>
      <c r="K88" s="99">
        <f>E88+H88+I88+J88</f>
        <v>1</v>
      </c>
      <c r="L88" s="93"/>
      <c r="M88" s="96"/>
      <c r="N88" s="97" t="s">
        <v>18</v>
      </c>
    </row>
    <row r="89" spans="2:14" x14ac:dyDescent="0.25">
      <c r="B89" s="92">
        <v>44249</v>
      </c>
      <c r="C89" s="93" t="s">
        <v>39</v>
      </c>
      <c r="D89" s="94">
        <v>44250</v>
      </c>
      <c r="E89" s="95">
        <v>1</v>
      </c>
      <c r="F89" s="96" t="s">
        <v>24</v>
      </c>
      <c r="G89" s="96">
        <v>0</v>
      </c>
      <c r="H89" s="96">
        <v>0</v>
      </c>
      <c r="I89" s="96">
        <v>0</v>
      </c>
      <c r="J89" s="96">
        <v>0</v>
      </c>
      <c r="K89" s="99">
        <f t="shared" ref="K89:K95" si="7">E89+H89+I89+J89</f>
        <v>1</v>
      </c>
      <c r="L89" s="93"/>
      <c r="M89" s="96"/>
      <c r="N89" s="97" t="s">
        <v>21</v>
      </c>
    </row>
    <row r="90" spans="2:14" x14ac:dyDescent="0.25">
      <c r="B90" s="92">
        <v>44249</v>
      </c>
      <c r="C90" s="93" t="s">
        <v>237</v>
      </c>
      <c r="D90" s="94">
        <v>44250</v>
      </c>
      <c r="E90" s="95">
        <v>1</v>
      </c>
      <c r="F90" s="96" t="s">
        <v>24</v>
      </c>
      <c r="G90" s="96">
        <v>0</v>
      </c>
      <c r="H90" s="96">
        <v>0</v>
      </c>
      <c r="I90" s="96">
        <v>0</v>
      </c>
      <c r="J90" s="96">
        <v>0</v>
      </c>
      <c r="K90" s="99">
        <f t="shared" si="7"/>
        <v>1</v>
      </c>
      <c r="L90" s="93"/>
      <c r="M90" s="96"/>
      <c r="N90" s="97" t="s">
        <v>18</v>
      </c>
    </row>
    <row r="91" spans="2:14" x14ac:dyDescent="0.25">
      <c r="B91" s="92">
        <v>44249</v>
      </c>
      <c r="C91" s="93" t="s">
        <v>236</v>
      </c>
      <c r="D91" s="94">
        <v>44250</v>
      </c>
      <c r="E91" s="95">
        <v>1</v>
      </c>
      <c r="F91" s="96" t="s">
        <v>24</v>
      </c>
      <c r="G91" s="96"/>
      <c r="H91" s="96">
        <v>0</v>
      </c>
      <c r="I91" s="96">
        <v>0</v>
      </c>
      <c r="J91" s="96">
        <v>0</v>
      </c>
      <c r="K91" s="99">
        <f t="shared" si="7"/>
        <v>1</v>
      </c>
      <c r="L91" s="93"/>
      <c r="M91" s="96"/>
      <c r="N91" s="97" t="s">
        <v>18</v>
      </c>
    </row>
    <row r="92" spans="2:14" x14ac:dyDescent="0.25">
      <c r="B92" s="92">
        <v>44249</v>
      </c>
      <c r="C92" s="93" t="s">
        <v>208</v>
      </c>
      <c r="D92" s="94">
        <v>44250</v>
      </c>
      <c r="E92" s="95">
        <v>0</v>
      </c>
      <c r="F92" s="96"/>
      <c r="G92" s="96">
        <v>1</v>
      </c>
      <c r="H92" s="96">
        <v>2</v>
      </c>
      <c r="I92" s="96">
        <v>4</v>
      </c>
      <c r="J92" s="96">
        <v>0</v>
      </c>
      <c r="K92" s="99">
        <f t="shared" si="7"/>
        <v>6</v>
      </c>
      <c r="L92" s="93" t="s">
        <v>263</v>
      </c>
      <c r="M92" s="96"/>
      <c r="N92" s="97" t="s">
        <v>142</v>
      </c>
    </row>
    <row r="93" spans="2:14" x14ac:dyDescent="0.25">
      <c r="B93" s="92">
        <v>44249</v>
      </c>
      <c r="C93" s="93" t="s">
        <v>14</v>
      </c>
      <c r="D93" s="94">
        <v>44250</v>
      </c>
      <c r="E93" s="95">
        <v>1</v>
      </c>
      <c r="F93" s="96" t="s">
        <v>24</v>
      </c>
      <c r="G93" s="96">
        <v>0</v>
      </c>
      <c r="H93" s="96">
        <v>0</v>
      </c>
      <c r="I93" s="96">
        <v>0</v>
      </c>
      <c r="J93" s="96">
        <v>0</v>
      </c>
      <c r="K93" s="99">
        <f t="shared" si="7"/>
        <v>1</v>
      </c>
      <c r="L93" s="93"/>
      <c r="M93" s="96"/>
      <c r="N93" s="97" t="s">
        <v>262</v>
      </c>
    </row>
    <row r="94" spans="2:14" x14ac:dyDescent="0.25">
      <c r="B94" s="92">
        <v>44249</v>
      </c>
      <c r="C94" s="93" t="s">
        <v>235</v>
      </c>
      <c r="D94" s="94">
        <v>44250</v>
      </c>
      <c r="E94" s="95">
        <v>1</v>
      </c>
      <c r="F94" s="96" t="s">
        <v>28</v>
      </c>
      <c r="G94" s="96">
        <v>0</v>
      </c>
      <c r="H94" s="96">
        <v>0</v>
      </c>
      <c r="I94" s="96">
        <v>0</v>
      </c>
      <c r="J94" s="96">
        <v>0</v>
      </c>
      <c r="K94" s="99">
        <f t="shared" si="7"/>
        <v>1</v>
      </c>
      <c r="L94" s="93"/>
      <c r="M94" s="96"/>
      <c r="N94" s="97" t="s">
        <v>33</v>
      </c>
    </row>
    <row r="95" spans="2:14" x14ac:dyDescent="0.25">
      <c r="B95" s="92">
        <v>44249</v>
      </c>
      <c r="C95" s="93" t="s">
        <v>229</v>
      </c>
      <c r="D95" s="94">
        <v>44250</v>
      </c>
      <c r="E95" s="95">
        <v>1</v>
      </c>
      <c r="F95" s="96" t="s">
        <v>24</v>
      </c>
      <c r="G95" s="96">
        <v>0</v>
      </c>
      <c r="H95" s="96">
        <v>0</v>
      </c>
      <c r="I95" s="96">
        <v>0</v>
      </c>
      <c r="J95" s="96">
        <v>0</v>
      </c>
      <c r="K95" s="99">
        <f t="shared" si="7"/>
        <v>1</v>
      </c>
      <c r="L95" s="93"/>
      <c r="M95" s="96"/>
      <c r="N95" s="97" t="s">
        <v>426</v>
      </c>
    </row>
    <row r="96" spans="2:14" x14ac:dyDescent="0.25">
      <c r="B96" s="92">
        <v>44250</v>
      </c>
      <c r="C96" s="93" t="s">
        <v>116</v>
      </c>
      <c r="D96" s="94">
        <v>44251</v>
      </c>
      <c r="E96" s="95">
        <v>1</v>
      </c>
      <c r="F96" s="96" t="s">
        <v>24</v>
      </c>
      <c r="G96" s="96">
        <v>0</v>
      </c>
      <c r="H96" s="96">
        <v>0</v>
      </c>
      <c r="I96" s="96">
        <v>0</v>
      </c>
      <c r="J96" s="96">
        <v>0</v>
      </c>
      <c r="K96" s="99">
        <f t="shared" ref="K96:K103" si="8">E96+H96+I96+J96</f>
        <v>1</v>
      </c>
      <c r="L96" s="93"/>
      <c r="M96" s="96"/>
      <c r="N96" s="97" t="s">
        <v>23</v>
      </c>
    </row>
    <row r="97" spans="2:14" x14ac:dyDescent="0.25">
      <c r="B97" s="92">
        <v>44250</v>
      </c>
      <c r="C97" s="93" t="s">
        <v>207</v>
      </c>
      <c r="D97" s="94">
        <v>44251</v>
      </c>
      <c r="E97" s="95">
        <v>1</v>
      </c>
      <c r="F97" s="96" t="s">
        <v>24</v>
      </c>
      <c r="G97" s="96">
        <v>0</v>
      </c>
      <c r="H97" s="96">
        <v>0</v>
      </c>
      <c r="I97" s="96">
        <v>0</v>
      </c>
      <c r="J97" s="96">
        <v>0</v>
      </c>
      <c r="K97" s="99">
        <f t="shared" si="8"/>
        <v>1</v>
      </c>
      <c r="L97" s="93"/>
      <c r="M97" s="96"/>
      <c r="N97" s="97" t="s">
        <v>20</v>
      </c>
    </row>
    <row r="98" spans="2:14" x14ac:dyDescent="0.25">
      <c r="B98" s="92">
        <v>44250</v>
      </c>
      <c r="C98" s="93" t="s">
        <v>207</v>
      </c>
      <c r="D98" s="94">
        <v>44251</v>
      </c>
      <c r="E98" s="95">
        <v>1</v>
      </c>
      <c r="F98" s="96" t="s">
        <v>24</v>
      </c>
      <c r="G98" s="96">
        <v>0</v>
      </c>
      <c r="H98" s="96">
        <v>0</v>
      </c>
      <c r="I98" s="96">
        <v>0</v>
      </c>
      <c r="J98" s="96">
        <v>0</v>
      </c>
      <c r="K98" s="99">
        <f t="shared" si="8"/>
        <v>1</v>
      </c>
      <c r="L98" s="93"/>
      <c r="M98" s="96"/>
      <c r="N98" s="97" t="s">
        <v>179</v>
      </c>
    </row>
    <row r="99" spans="2:14" x14ac:dyDescent="0.25">
      <c r="B99" s="92">
        <v>44251</v>
      </c>
      <c r="C99" s="93" t="s">
        <v>249</v>
      </c>
      <c r="D99" s="94">
        <v>44252</v>
      </c>
      <c r="E99" s="95">
        <v>1</v>
      </c>
      <c r="F99" s="96" t="s">
        <v>24</v>
      </c>
      <c r="G99" s="96">
        <v>0</v>
      </c>
      <c r="H99" s="96">
        <v>0</v>
      </c>
      <c r="I99" s="96">
        <v>0</v>
      </c>
      <c r="J99" s="96">
        <v>0</v>
      </c>
      <c r="K99" s="99">
        <f t="shared" si="8"/>
        <v>1</v>
      </c>
      <c r="L99" s="93"/>
      <c r="M99" s="96"/>
      <c r="N99" s="97" t="s">
        <v>233</v>
      </c>
    </row>
    <row r="100" spans="2:14" x14ac:dyDescent="0.25">
      <c r="B100" s="92">
        <v>44251</v>
      </c>
      <c r="C100" s="93" t="s">
        <v>248</v>
      </c>
      <c r="D100" s="94">
        <v>44252</v>
      </c>
      <c r="E100" s="95">
        <v>1</v>
      </c>
      <c r="F100" s="96" t="s">
        <v>24</v>
      </c>
      <c r="G100" s="96">
        <v>0</v>
      </c>
      <c r="H100" s="96">
        <v>0</v>
      </c>
      <c r="I100" s="96">
        <v>0</v>
      </c>
      <c r="J100" s="96">
        <v>0</v>
      </c>
      <c r="K100" s="99">
        <f t="shared" si="8"/>
        <v>1</v>
      </c>
      <c r="L100" s="93"/>
      <c r="M100" s="96"/>
      <c r="N100" s="97" t="s">
        <v>33</v>
      </c>
    </row>
    <row r="101" spans="2:14" x14ac:dyDescent="0.25">
      <c r="B101" s="92">
        <v>44251</v>
      </c>
      <c r="C101" s="93" t="s">
        <v>247</v>
      </c>
      <c r="D101" s="94">
        <v>44252</v>
      </c>
      <c r="E101" s="95">
        <v>1</v>
      </c>
      <c r="F101" s="96" t="s">
        <v>24</v>
      </c>
      <c r="G101" s="96">
        <v>0</v>
      </c>
      <c r="H101" s="96">
        <v>0</v>
      </c>
      <c r="I101" s="96">
        <v>0</v>
      </c>
      <c r="J101" s="96">
        <v>0</v>
      </c>
      <c r="K101" s="99">
        <f t="shared" si="8"/>
        <v>1</v>
      </c>
      <c r="L101" s="93"/>
      <c r="M101" s="96"/>
      <c r="N101" s="97" t="s">
        <v>107</v>
      </c>
    </row>
    <row r="102" spans="2:14" x14ac:dyDescent="0.25">
      <c r="B102" s="92">
        <v>44251</v>
      </c>
      <c r="C102" s="93" t="s">
        <v>246</v>
      </c>
      <c r="D102" s="94">
        <v>44252</v>
      </c>
      <c r="E102" s="95">
        <v>1</v>
      </c>
      <c r="F102" s="96" t="s">
        <v>28</v>
      </c>
      <c r="G102" s="96">
        <v>0</v>
      </c>
      <c r="H102" s="96">
        <v>0</v>
      </c>
      <c r="I102" s="96">
        <v>0</v>
      </c>
      <c r="J102" s="96">
        <v>0</v>
      </c>
      <c r="K102" s="99">
        <f t="shared" si="8"/>
        <v>1</v>
      </c>
      <c r="L102" s="93"/>
      <c r="M102" s="96"/>
      <c r="N102" s="97" t="s">
        <v>127</v>
      </c>
    </row>
    <row r="103" spans="2:14" x14ac:dyDescent="0.25">
      <c r="B103" s="92">
        <v>44251</v>
      </c>
      <c r="C103" s="93" t="s">
        <v>51</v>
      </c>
      <c r="D103" s="94">
        <v>44252</v>
      </c>
      <c r="E103" s="95">
        <v>0</v>
      </c>
      <c r="F103" s="96"/>
      <c r="G103" s="96">
        <v>0</v>
      </c>
      <c r="H103" s="96">
        <v>0</v>
      </c>
      <c r="I103" s="96">
        <v>1</v>
      </c>
      <c r="J103" s="96">
        <v>0</v>
      </c>
      <c r="K103" s="99">
        <f t="shared" si="8"/>
        <v>1</v>
      </c>
      <c r="L103" s="93"/>
      <c r="M103" s="96"/>
      <c r="N103" s="97" t="s">
        <v>174</v>
      </c>
    </row>
    <row r="104" spans="2:14" x14ac:dyDescent="0.25">
      <c r="B104" s="92">
        <v>44251</v>
      </c>
      <c r="C104" s="93" t="s">
        <v>238</v>
      </c>
      <c r="D104" s="94">
        <v>44253</v>
      </c>
      <c r="E104" s="95">
        <v>1</v>
      </c>
      <c r="F104" s="96" t="s">
        <v>24</v>
      </c>
      <c r="G104" s="96">
        <v>0</v>
      </c>
      <c r="H104" s="96">
        <v>0</v>
      </c>
      <c r="I104" s="96">
        <v>0</v>
      </c>
      <c r="J104" s="96">
        <v>0</v>
      </c>
      <c r="K104" s="99">
        <f t="shared" ref="K104:K114" si="9">E104+H104+I104+J104</f>
        <v>1</v>
      </c>
      <c r="L104" s="93"/>
      <c r="M104" s="96"/>
      <c r="N104" s="97" t="s">
        <v>19</v>
      </c>
    </row>
    <row r="105" spans="2:14" x14ac:dyDescent="0.25">
      <c r="B105" s="92">
        <v>44252</v>
      </c>
      <c r="C105" s="93" t="s">
        <v>243</v>
      </c>
      <c r="D105" s="94">
        <v>44253</v>
      </c>
      <c r="E105" s="95">
        <v>1</v>
      </c>
      <c r="F105" s="96" t="s">
        <v>24</v>
      </c>
      <c r="G105" s="96">
        <v>0</v>
      </c>
      <c r="H105" s="96">
        <v>0</v>
      </c>
      <c r="I105" s="96">
        <v>0</v>
      </c>
      <c r="J105" s="96">
        <v>0</v>
      </c>
      <c r="K105" s="99">
        <f>E105+H105+I105+J105</f>
        <v>1</v>
      </c>
      <c r="L105" s="93"/>
      <c r="M105" s="96"/>
      <c r="N105" s="97" t="s">
        <v>185</v>
      </c>
    </row>
    <row r="106" spans="2:14" x14ac:dyDescent="0.25">
      <c r="B106" s="92">
        <v>44252</v>
      </c>
      <c r="C106" s="93" t="s">
        <v>244</v>
      </c>
      <c r="D106" s="94">
        <v>44253</v>
      </c>
      <c r="E106" s="95">
        <v>1</v>
      </c>
      <c r="F106" s="96" t="s">
        <v>28</v>
      </c>
      <c r="G106" s="96">
        <v>0</v>
      </c>
      <c r="H106" s="96">
        <v>0</v>
      </c>
      <c r="I106" s="96">
        <v>0</v>
      </c>
      <c r="J106" s="96">
        <v>0</v>
      </c>
      <c r="K106" s="99">
        <f>E106+H106+I106+J106</f>
        <v>1</v>
      </c>
      <c r="L106" s="93"/>
      <c r="M106" s="96"/>
      <c r="N106" s="97" t="s">
        <v>19</v>
      </c>
    </row>
    <row r="107" spans="2:14" x14ac:dyDescent="0.25">
      <c r="B107" s="92">
        <v>44252</v>
      </c>
      <c r="C107" s="93" t="s">
        <v>189</v>
      </c>
      <c r="D107" s="94">
        <v>44253</v>
      </c>
      <c r="E107" s="95">
        <v>1</v>
      </c>
      <c r="F107" s="96" t="s">
        <v>28</v>
      </c>
      <c r="G107" s="96">
        <v>0</v>
      </c>
      <c r="H107" s="96">
        <v>0</v>
      </c>
      <c r="I107" s="96">
        <v>0</v>
      </c>
      <c r="J107" s="96">
        <v>0</v>
      </c>
      <c r="K107" s="99">
        <f>E107+H107+I107+J107</f>
        <v>1</v>
      </c>
      <c r="L107" s="93"/>
      <c r="M107" s="96"/>
      <c r="N107" s="97" t="s">
        <v>19</v>
      </c>
    </row>
    <row r="108" spans="2:14" x14ac:dyDescent="0.25">
      <c r="B108" s="92">
        <v>44252</v>
      </c>
      <c r="C108" s="93" t="s">
        <v>239</v>
      </c>
      <c r="D108" s="94">
        <v>44256</v>
      </c>
      <c r="E108" s="95">
        <v>0</v>
      </c>
      <c r="F108" s="96"/>
      <c r="G108" s="96">
        <v>1</v>
      </c>
      <c r="H108" s="96">
        <v>1</v>
      </c>
      <c r="I108" s="96">
        <v>2</v>
      </c>
      <c r="J108" s="96">
        <v>0</v>
      </c>
      <c r="K108" s="99">
        <f t="shared" si="9"/>
        <v>3</v>
      </c>
      <c r="L108" s="93" t="s">
        <v>245</v>
      </c>
      <c r="M108" s="96"/>
      <c r="N108" s="97" t="s">
        <v>18</v>
      </c>
    </row>
    <row r="109" spans="2:14" x14ac:dyDescent="0.25">
      <c r="B109" s="92">
        <v>44252</v>
      </c>
      <c r="C109" s="93" t="s">
        <v>242</v>
      </c>
      <c r="D109" s="94">
        <v>44253</v>
      </c>
      <c r="E109" s="95">
        <v>1</v>
      </c>
      <c r="F109" s="96" t="s">
        <v>24</v>
      </c>
      <c r="G109" s="96">
        <v>0</v>
      </c>
      <c r="H109" s="96">
        <v>0</v>
      </c>
      <c r="I109" s="96">
        <v>0</v>
      </c>
      <c r="J109" s="96">
        <v>0</v>
      </c>
      <c r="K109" s="99">
        <f>E109+H109+I109+J109</f>
        <v>1</v>
      </c>
      <c r="L109" s="93"/>
      <c r="M109" s="96"/>
      <c r="N109" s="97" t="s">
        <v>20</v>
      </c>
    </row>
    <row r="110" spans="2:14" x14ac:dyDescent="0.25">
      <c r="B110" s="92">
        <v>44252</v>
      </c>
      <c r="C110" s="93" t="s">
        <v>241</v>
      </c>
      <c r="D110" s="94">
        <v>44253</v>
      </c>
      <c r="E110" s="95">
        <v>1</v>
      </c>
      <c r="F110" s="96" t="s">
        <v>24</v>
      </c>
      <c r="G110" s="96">
        <v>0</v>
      </c>
      <c r="H110" s="96">
        <v>0</v>
      </c>
      <c r="I110" s="96">
        <v>0</v>
      </c>
      <c r="J110" s="96">
        <v>0</v>
      </c>
      <c r="K110" s="99">
        <f>E110+H110+I110+J110</f>
        <v>1</v>
      </c>
      <c r="L110" s="93"/>
      <c r="M110" s="96"/>
      <c r="N110" s="97" t="s">
        <v>20</v>
      </c>
    </row>
    <row r="111" spans="2:14" x14ac:dyDescent="0.25">
      <c r="B111" s="92">
        <v>44252</v>
      </c>
      <c r="C111" s="93" t="s">
        <v>31</v>
      </c>
      <c r="D111" s="94">
        <v>44253</v>
      </c>
      <c r="E111" s="95">
        <v>0</v>
      </c>
      <c r="F111" s="96"/>
      <c r="G111" s="96">
        <v>1</v>
      </c>
      <c r="H111" s="96">
        <v>1</v>
      </c>
      <c r="I111" s="96">
        <v>1</v>
      </c>
      <c r="J111" s="96">
        <v>1</v>
      </c>
      <c r="K111" s="99">
        <f>E111+H111+I111+J111</f>
        <v>3</v>
      </c>
      <c r="L111" s="93" t="s">
        <v>260</v>
      </c>
      <c r="M111" s="96"/>
      <c r="N111" s="97" t="s">
        <v>107</v>
      </c>
    </row>
    <row r="112" spans="2:14" x14ac:dyDescent="0.25">
      <c r="B112" s="92">
        <v>44252</v>
      </c>
      <c r="C112" s="93" t="s">
        <v>240</v>
      </c>
      <c r="D112" s="94">
        <v>44253</v>
      </c>
      <c r="E112" s="95">
        <v>1</v>
      </c>
      <c r="F112" s="96" t="s">
        <v>24</v>
      </c>
      <c r="G112" s="96">
        <v>0</v>
      </c>
      <c r="H112" s="96">
        <v>0</v>
      </c>
      <c r="I112" s="96">
        <v>0</v>
      </c>
      <c r="J112" s="96">
        <v>0</v>
      </c>
      <c r="K112" s="99">
        <f>E112+H112+I112+J112</f>
        <v>1</v>
      </c>
      <c r="L112" s="93"/>
      <c r="M112" s="96"/>
      <c r="N112" s="97" t="s">
        <v>20</v>
      </c>
    </row>
    <row r="113" spans="2:14" x14ac:dyDescent="0.25">
      <c r="B113" s="92">
        <v>44253</v>
      </c>
      <c r="C113" s="93" t="s">
        <v>22</v>
      </c>
      <c r="D113" s="94">
        <v>44256</v>
      </c>
      <c r="E113" s="95">
        <v>1</v>
      </c>
      <c r="F113" s="96" t="s">
        <v>24</v>
      </c>
      <c r="G113" s="96">
        <v>0</v>
      </c>
      <c r="H113" s="96">
        <v>0</v>
      </c>
      <c r="I113" s="96">
        <v>0</v>
      </c>
      <c r="J113" s="96">
        <v>0</v>
      </c>
      <c r="K113" s="99">
        <f t="shared" si="9"/>
        <v>1</v>
      </c>
      <c r="L113" s="93"/>
      <c r="M113" s="96"/>
      <c r="N113" s="97" t="s">
        <v>21</v>
      </c>
    </row>
    <row r="114" spans="2:14" x14ac:dyDescent="0.25">
      <c r="B114" s="92">
        <v>44253</v>
      </c>
      <c r="C114" s="93" t="s">
        <v>192</v>
      </c>
      <c r="D114" s="94">
        <v>44256</v>
      </c>
      <c r="E114" s="95">
        <v>1</v>
      </c>
      <c r="F114" s="96" t="s">
        <v>24</v>
      </c>
      <c r="G114" s="96">
        <v>0</v>
      </c>
      <c r="H114" s="96">
        <v>0</v>
      </c>
      <c r="I114" s="96">
        <v>0</v>
      </c>
      <c r="J114" s="96">
        <v>0</v>
      </c>
      <c r="K114" s="99">
        <f t="shared" si="9"/>
        <v>1</v>
      </c>
      <c r="L114" s="93"/>
      <c r="M114" s="96"/>
      <c r="N114" s="97" t="s">
        <v>18</v>
      </c>
    </row>
    <row r="115" spans="2:14" x14ac:dyDescent="0.25">
      <c r="B115" s="64"/>
      <c r="C115" s="46"/>
      <c r="D115" s="45"/>
      <c r="E115" s="47"/>
      <c r="F115" s="48"/>
      <c r="G115" s="48"/>
      <c r="H115" s="48"/>
      <c r="I115" s="48"/>
      <c r="J115" s="48"/>
      <c r="K115" s="44">
        <f t="shared" si="0"/>
        <v>0</v>
      </c>
      <c r="L115" s="46"/>
      <c r="M115" s="48"/>
      <c r="N115" s="50"/>
    </row>
    <row r="116" spans="2:14" x14ac:dyDescent="0.25">
      <c r="B116" s="58" t="s">
        <v>3</v>
      </c>
      <c r="C116" s="59"/>
      <c r="D116" s="60"/>
      <c r="E116" s="61">
        <f>SUM(E8:E115)</f>
        <v>86</v>
      </c>
      <c r="F116" s="61"/>
      <c r="G116" s="62">
        <f>SUM(G8:G115)</f>
        <v>16</v>
      </c>
      <c r="H116" s="62">
        <f>SUM(H8:H115)</f>
        <v>25</v>
      </c>
      <c r="I116" s="62">
        <f>SUM(I8:I115)</f>
        <v>25</v>
      </c>
      <c r="J116" s="62">
        <f>SUM(J8:J115)</f>
        <v>4</v>
      </c>
      <c r="K116" s="44">
        <f t="shared" si="0"/>
        <v>140</v>
      </c>
      <c r="L116" s="59"/>
      <c r="M116" s="63"/>
      <c r="N116" s="68"/>
    </row>
    <row r="117" spans="2:14" x14ac:dyDescent="0.25">
      <c r="B117" s="76"/>
      <c r="C117" s="69"/>
      <c r="D117" s="70"/>
      <c r="E117" s="71"/>
      <c r="F117" s="72"/>
      <c r="G117" s="73"/>
      <c r="H117" s="74"/>
      <c r="I117" s="73"/>
      <c r="J117" s="73"/>
      <c r="K117" s="73"/>
      <c r="L117" s="73"/>
      <c r="M117" s="75"/>
      <c r="N117" s="75"/>
    </row>
    <row r="118" spans="2:14" x14ac:dyDescent="0.25">
      <c r="B118" s="33"/>
      <c r="C118" s="33"/>
      <c r="D118" s="40"/>
      <c r="E118" s="41"/>
      <c r="F118" s="36"/>
      <c r="G118" s="38"/>
      <c r="H118" s="37"/>
      <c r="I118" s="38"/>
      <c r="J118" s="38"/>
      <c r="K118" s="38"/>
      <c r="L118" s="38"/>
      <c r="M118" s="39"/>
      <c r="N118" s="39"/>
    </row>
    <row r="119" spans="2:14" x14ac:dyDescent="0.25">
      <c r="B119" s="33"/>
      <c r="C119" s="33"/>
      <c r="D119" s="34"/>
      <c r="E119" s="35"/>
      <c r="F119" s="36"/>
      <c r="G119" s="38"/>
      <c r="H119" s="37"/>
      <c r="I119" s="38"/>
      <c r="J119" s="38"/>
      <c r="K119" s="38"/>
      <c r="L119" s="42"/>
      <c r="M119" s="39"/>
      <c r="N119" s="39"/>
    </row>
    <row r="120" spans="2:14" x14ac:dyDescent="0.25">
      <c r="B120" s="17"/>
      <c r="C120" s="33"/>
      <c r="D120" s="14"/>
      <c r="E120" s="24"/>
      <c r="F120" s="4"/>
      <c r="G120" s="3"/>
      <c r="H120" s="66"/>
      <c r="I120" s="3"/>
      <c r="J120" s="3"/>
      <c r="K120" s="3"/>
      <c r="L120" s="3"/>
      <c r="M120" s="1"/>
      <c r="N120" s="1"/>
    </row>
    <row r="121" spans="2:14" x14ac:dyDescent="0.25">
      <c r="B121" s="17"/>
      <c r="C121" s="33"/>
      <c r="D121" s="14"/>
      <c r="E121" s="24"/>
      <c r="F121" s="4"/>
      <c r="G121" s="3"/>
      <c r="H121" s="66"/>
      <c r="I121" s="3"/>
      <c r="J121" s="3"/>
      <c r="K121" s="3"/>
      <c r="L121" s="3"/>
      <c r="M121" s="1"/>
      <c r="N121" s="1"/>
    </row>
    <row r="122" spans="2:14" x14ac:dyDescent="0.25">
      <c r="B122" s="17"/>
      <c r="C122" s="33"/>
      <c r="D122" s="14"/>
      <c r="E122" s="24"/>
      <c r="F122" s="4"/>
      <c r="G122" s="3"/>
      <c r="H122" s="66"/>
      <c r="I122" s="3"/>
      <c r="J122" s="3"/>
      <c r="K122" s="3"/>
      <c r="L122" s="3"/>
      <c r="M122" s="1"/>
      <c r="N122" s="1"/>
    </row>
  </sheetData>
  <mergeCells count="2">
    <mergeCell ref="B5:N5"/>
    <mergeCell ref="B4:O4"/>
  </mergeCells>
  <pageMargins left="0.70866141732283472" right="0.70866141732283472" top="0.74803149606299213" bottom="0.74803149606299213" header="0.31496062992125984" footer="0.31496062992125984"/>
  <pageSetup paperSize="9" scale="47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61"/>
  <sheetViews>
    <sheetView topLeftCell="A13" zoomScale="80" zoomScaleNormal="80" workbookViewId="0">
      <selection activeCell="K7" sqref="K7"/>
    </sheetView>
  </sheetViews>
  <sheetFormatPr baseColWidth="10" defaultColWidth="11.42578125" defaultRowHeight="15" x14ac:dyDescent="0.25"/>
  <cols>
    <col min="1" max="1" width="11.7109375" style="49" customWidth="1"/>
    <col min="2" max="2" width="8.5703125" style="43" customWidth="1"/>
    <col min="3" max="3" width="11.42578125" style="43"/>
    <col min="4" max="6" width="11.42578125" style="43" customWidth="1"/>
    <col min="7" max="7" width="10.5703125" style="43" customWidth="1"/>
    <col min="8" max="10" width="11.42578125" style="43" customWidth="1"/>
    <col min="11" max="11" width="34.85546875" style="43" bestFit="1" customWidth="1"/>
    <col min="12" max="12" width="11.42578125" style="43" customWidth="1"/>
    <col min="13" max="13" width="15.85546875" style="43" customWidth="1"/>
    <col min="14" max="16384" width="11.42578125" style="43"/>
  </cols>
  <sheetData>
    <row r="1" spans="1:13" x14ac:dyDescent="0.25">
      <c r="A1" s="146"/>
      <c r="B1" s="147"/>
      <c r="C1" s="147"/>
      <c r="D1" s="24"/>
      <c r="E1" s="1"/>
      <c r="F1" s="3"/>
      <c r="G1" s="3"/>
      <c r="H1" s="3"/>
      <c r="I1" s="3"/>
      <c r="J1" s="3"/>
      <c r="K1" s="3"/>
      <c r="L1" s="1"/>
      <c r="M1" s="3"/>
    </row>
    <row r="2" spans="1:13" x14ac:dyDescent="0.25">
      <c r="A2" s="146"/>
      <c r="B2" s="147"/>
      <c r="C2" s="147"/>
      <c r="D2" s="24"/>
      <c r="E2" s="2"/>
      <c r="F2" s="66"/>
      <c r="G2" s="3"/>
      <c r="H2" s="3"/>
      <c r="I2" s="3"/>
      <c r="J2" s="3"/>
      <c r="K2" s="3"/>
      <c r="L2" s="1"/>
      <c r="M2" s="3"/>
    </row>
    <row r="3" spans="1:13" ht="29.25" thickBot="1" x14ac:dyDescent="0.5">
      <c r="A3" s="146"/>
      <c r="B3" s="148"/>
      <c r="C3" s="148"/>
      <c r="D3" s="22"/>
      <c r="E3" s="2"/>
      <c r="F3" s="66"/>
      <c r="G3" s="66"/>
      <c r="H3" s="66"/>
      <c r="I3" s="66"/>
      <c r="J3" s="66"/>
      <c r="K3" s="66"/>
      <c r="L3" s="2"/>
      <c r="M3" s="3"/>
    </row>
    <row r="4" spans="1:13" ht="21" customHeight="1" x14ac:dyDescent="0.25">
      <c r="A4" s="160"/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</row>
    <row r="5" spans="1:13" ht="15.75" thickBot="1" x14ac:dyDescent="0.3">
      <c r="A5" s="157" t="s">
        <v>268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</row>
    <row r="6" spans="1:13" x14ac:dyDescent="0.25">
      <c r="A6" s="16"/>
      <c r="B6" s="3"/>
      <c r="C6" s="15"/>
      <c r="D6" s="23"/>
      <c r="E6" s="66"/>
      <c r="F6" s="66"/>
      <c r="G6" s="66"/>
      <c r="H6" s="3"/>
      <c r="I6" s="3"/>
      <c r="J6" s="3"/>
      <c r="K6" s="3"/>
      <c r="L6" s="1"/>
      <c r="M6" s="3"/>
    </row>
    <row r="7" spans="1:13" ht="36" x14ac:dyDescent="0.25">
      <c r="A7" s="105" t="s">
        <v>527</v>
      </c>
      <c r="B7" s="52" t="s">
        <v>6</v>
      </c>
      <c r="C7" s="53" t="s">
        <v>526</v>
      </c>
      <c r="D7" s="54" t="s">
        <v>54</v>
      </c>
      <c r="E7" s="54" t="s">
        <v>55</v>
      </c>
      <c r="F7" s="55" t="s">
        <v>56</v>
      </c>
      <c r="G7" s="56" t="s">
        <v>57</v>
      </c>
      <c r="H7" s="56" t="s">
        <v>61</v>
      </c>
      <c r="I7" s="56" t="s">
        <v>58</v>
      </c>
      <c r="J7" s="55" t="s">
        <v>59</v>
      </c>
      <c r="K7" s="57" t="s">
        <v>7</v>
      </c>
      <c r="L7" s="57" t="s">
        <v>8</v>
      </c>
      <c r="M7" s="57" t="s">
        <v>9</v>
      </c>
    </row>
    <row r="8" spans="1:13" x14ac:dyDescent="0.25">
      <c r="A8" s="92">
        <v>44256</v>
      </c>
      <c r="B8" s="93" t="s">
        <v>14</v>
      </c>
      <c r="C8" s="94">
        <v>44258</v>
      </c>
      <c r="D8" s="95">
        <v>0</v>
      </c>
      <c r="E8" s="96"/>
      <c r="F8" s="96">
        <v>1</v>
      </c>
      <c r="G8" s="96">
        <v>1</v>
      </c>
      <c r="H8" s="96">
        <v>1</v>
      </c>
      <c r="I8" s="96">
        <v>1</v>
      </c>
      <c r="J8" s="99">
        <f>D8+G8+H8+I8</f>
        <v>3</v>
      </c>
      <c r="K8" s="102" t="s">
        <v>282</v>
      </c>
      <c r="L8" s="96"/>
      <c r="M8" s="50" t="s">
        <v>107</v>
      </c>
    </row>
    <row r="9" spans="1:13" x14ac:dyDescent="0.25">
      <c r="A9" s="92">
        <v>44256</v>
      </c>
      <c r="B9" s="93" t="s">
        <v>143</v>
      </c>
      <c r="C9" s="94">
        <v>44257</v>
      </c>
      <c r="D9" s="95">
        <v>0</v>
      </c>
      <c r="E9" s="96"/>
      <c r="F9" s="96">
        <v>1</v>
      </c>
      <c r="G9" s="96">
        <v>2</v>
      </c>
      <c r="H9" s="96">
        <v>0</v>
      </c>
      <c r="I9" s="96">
        <v>0</v>
      </c>
      <c r="J9" s="99">
        <f>D9+G9+H9+I9</f>
        <v>2</v>
      </c>
      <c r="K9" s="102"/>
      <c r="L9" s="96"/>
      <c r="M9" s="50" t="s">
        <v>107</v>
      </c>
    </row>
    <row r="10" spans="1:13" x14ac:dyDescent="0.25">
      <c r="A10" s="92">
        <v>44256</v>
      </c>
      <c r="B10" s="93" t="s">
        <v>116</v>
      </c>
      <c r="C10" s="94">
        <v>44257</v>
      </c>
      <c r="D10" s="95">
        <v>1</v>
      </c>
      <c r="E10" s="96" t="s">
        <v>24</v>
      </c>
      <c r="F10" s="96">
        <v>0</v>
      </c>
      <c r="G10" s="96">
        <v>0</v>
      </c>
      <c r="H10" s="96">
        <v>0</v>
      </c>
      <c r="I10" s="96">
        <v>0</v>
      </c>
      <c r="J10" s="99">
        <f>D10+G10+H10+I10</f>
        <v>1</v>
      </c>
      <c r="K10" s="102"/>
      <c r="L10" s="96"/>
      <c r="M10" s="50" t="s">
        <v>21</v>
      </c>
    </row>
    <row r="11" spans="1:13" x14ac:dyDescent="0.25">
      <c r="A11" s="92">
        <v>44256</v>
      </c>
      <c r="B11" s="93" t="s">
        <v>280</v>
      </c>
      <c r="C11" s="94">
        <v>44257</v>
      </c>
      <c r="D11" s="95">
        <v>0</v>
      </c>
      <c r="E11" s="96"/>
      <c r="F11" s="96">
        <v>1</v>
      </c>
      <c r="G11" s="96">
        <v>2</v>
      </c>
      <c r="H11" s="96">
        <v>0</v>
      </c>
      <c r="I11" s="96">
        <v>0</v>
      </c>
      <c r="J11" s="99">
        <f t="shared" ref="J11:J45" si="0">D11+G11+H11+I11</f>
        <v>2</v>
      </c>
      <c r="K11" s="102" t="s">
        <v>281</v>
      </c>
      <c r="L11" s="96"/>
      <c r="M11" s="50" t="s">
        <v>18</v>
      </c>
    </row>
    <row r="12" spans="1:13" x14ac:dyDescent="0.25">
      <c r="A12" s="92">
        <v>44256</v>
      </c>
      <c r="B12" s="93" t="s">
        <v>279</v>
      </c>
      <c r="C12" s="94">
        <v>44257</v>
      </c>
      <c r="D12" s="95">
        <v>1</v>
      </c>
      <c r="E12" s="96" t="s">
        <v>24</v>
      </c>
      <c r="F12" s="96">
        <v>0</v>
      </c>
      <c r="G12" s="96">
        <v>0</v>
      </c>
      <c r="H12" s="96">
        <v>0</v>
      </c>
      <c r="I12" s="96">
        <v>0</v>
      </c>
      <c r="J12" s="99">
        <f t="shared" si="0"/>
        <v>1</v>
      </c>
      <c r="K12" s="102"/>
      <c r="L12" s="96"/>
      <c r="M12" s="50" t="s">
        <v>18</v>
      </c>
    </row>
    <row r="13" spans="1:13" x14ac:dyDescent="0.25">
      <c r="A13" s="92">
        <v>44256</v>
      </c>
      <c r="B13" s="93" t="s">
        <v>192</v>
      </c>
      <c r="C13" s="94">
        <v>44257</v>
      </c>
      <c r="D13" s="95">
        <v>1</v>
      </c>
      <c r="E13" s="96" t="s">
        <v>24</v>
      </c>
      <c r="F13" s="96">
        <v>0</v>
      </c>
      <c r="G13" s="96">
        <v>0</v>
      </c>
      <c r="H13" s="96">
        <v>0</v>
      </c>
      <c r="I13" s="96">
        <v>0</v>
      </c>
      <c r="J13" s="99">
        <f t="shared" si="0"/>
        <v>1</v>
      </c>
      <c r="K13" s="102"/>
      <c r="L13" s="96"/>
      <c r="M13" s="50" t="s">
        <v>18</v>
      </c>
    </row>
    <row r="14" spans="1:13" x14ac:dyDescent="0.25">
      <c r="A14" s="92">
        <v>44256</v>
      </c>
      <c r="B14" s="93" t="s">
        <v>49</v>
      </c>
      <c r="C14" s="94">
        <v>44257</v>
      </c>
      <c r="D14" s="95">
        <v>1</v>
      </c>
      <c r="E14" s="96" t="s">
        <v>24</v>
      </c>
      <c r="F14" s="96">
        <v>0</v>
      </c>
      <c r="G14" s="96">
        <v>0</v>
      </c>
      <c r="H14" s="96">
        <v>0</v>
      </c>
      <c r="I14" s="96">
        <v>0</v>
      </c>
      <c r="J14" s="99">
        <f t="shared" si="0"/>
        <v>1</v>
      </c>
      <c r="K14" s="102"/>
      <c r="L14" s="96"/>
      <c r="M14" s="50" t="s">
        <v>19</v>
      </c>
    </row>
    <row r="15" spans="1:13" x14ac:dyDescent="0.25">
      <c r="A15" s="92">
        <v>44256</v>
      </c>
      <c r="B15" s="93" t="s">
        <v>235</v>
      </c>
      <c r="C15" s="94">
        <v>44257</v>
      </c>
      <c r="D15" s="95">
        <v>1</v>
      </c>
      <c r="E15" s="96" t="s">
        <v>24</v>
      </c>
      <c r="F15" s="96">
        <v>0</v>
      </c>
      <c r="G15" s="96">
        <v>0</v>
      </c>
      <c r="H15" s="96">
        <v>0</v>
      </c>
      <c r="I15" s="96">
        <v>0</v>
      </c>
      <c r="J15" s="99">
        <f t="shared" si="0"/>
        <v>1</v>
      </c>
      <c r="K15" s="102"/>
      <c r="L15" s="96"/>
      <c r="M15" s="50" t="s">
        <v>107</v>
      </c>
    </row>
    <row r="16" spans="1:13" x14ac:dyDescent="0.25">
      <c r="A16" s="92">
        <v>44256</v>
      </c>
      <c r="B16" s="93" t="s">
        <v>43</v>
      </c>
      <c r="C16" s="94">
        <v>44257</v>
      </c>
      <c r="D16" s="95">
        <v>0</v>
      </c>
      <c r="E16" s="96"/>
      <c r="F16" s="96">
        <v>0</v>
      </c>
      <c r="G16" s="96">
        <v>0</v>
      </c>
      <c r="H16" s="96">
        <v>1</v>
      </c>
      <c r="I16" s="96">
        <v>0</v>
      </c>
      <c r="J16" s="99">
        <f t="shared" si="0"/>
        <v>1</v>
      </c>
      <c r="K16" s="102" t="s">
        <v>290</v>
      </c>
      <c r="L16" s="96"/>
      <c r="M16" s="50" t="s">
        <v>210</v>
      </c>
    </row>
    <row r="17" spans="1:13" x14ac:dyDescent="0.25">
      <c r="A17" s="92">
        <v>44256</v>
      </c>
      <c r="B17" s="93" t="s">
        <v>278</v>
      </c>
      <c r="C17" s="94">
        <v>44257</v>
      </c>
      <c r="D17" s="95">
        <v>1</v>
      </c>
      <c r="E17" s="96" t="s">
        <v>24</v>
      </c>
      <c r="F17" s="96">
        <v>0</v>
      </c>
      <c r="G17" s="96">
        <v>0</v>
      </c>
      <c r="H17" s="96">
        <v>0</v>
      </c>
      <c r="I17" s="96">
        <v>0</v>
      </c>
      <c r="J17" s="99">
        <f t="shared" si="0"/>
        <v>1</v>
      </c>
      <c r="K17" s="102"/>
      <c r="L17" s="96"/>
      <c r="M17" s="50" t="s">
        <v>18</v>
      </c>
    </row>
    <row r="18" spans="1:13" x14ac:dyDescent="0.25">
      <c r="A18" s="92">
        <v>44256</v>
      </c>
      <c r="B18" s="93" t="s">
        <v>277</v>
      </c>
      <c r="C18" s="94">
        <v>44257</v>
      </c>
      <c r="D18" s="95">
        <v>0</v>
      </c>
      <c r="E18" s="96"/>
      <c r="F18" s="96">
        <v>1</v>
      </c>
      <c r="G18" s="96">
        <v>2</v>
      </c>
      <c r="H18" s="96">
        <v>2</v>
      </c>
      <c r="I18" s="96">
        <v>0</v>
      </c>
      <c r="J18" s="99">
        <f t="shared" si="0"/>
        <v>4</v>
      </c>
      <c r="K18" s="102" t="s">
        <v>291</v>
      </c>
      <c r="L18" s="96"/>
      <c r="M18" s="50" t="s">
        <v>27</v>
      </c>
    </row>
    <row r="19" spans="1:13" x14ac:dyDescent="0.25">
      <c r="A19" s="92">
        <v>44256</v>
      </c>
      <c r="B19" s="93" t="s">
        <v>276</v>
      </c>
      <c r="C19" s="94">
        <v>44259</v>
      </c>
      <c r="D19" s="95">
        <v>1</v>
      </c>
      <c r="E19" s="96" t="s">
        <v>24</v>
      </c>
      <c r="F19" s="96">
        <v>0</v>
      </c>
      <c r="G19" s="96">
        <v>0</v>
      </c>
      <c r="H19" s="96">
        <v>0</v>
      </c>
      <c r="I19" s="96">
        <v>0</v>
      </c>
      <c r="J19" s="99">
        <f t="shared" si="0"/>
        <v>1</v>
      </c>
      <c r="K19" s="102"/>
      <c r="L19" s="96"/>
      <c r="M19" s="50" t="s">
        <v>33</v>
      </c>
    </row>
    <row r="20" spans="1:13" x14ac:dyDescent="0.25">
      <c r="A20" s="92">
        <v>44256</v>
      </c>
      <c r="B20" s="93" t="s">
        <v>41</v>
      </c>
      <c r="C20" s="94">
        <v>44259</v>
      </c>
      <c r="D20" s="95">
        <v>1</v>
      </c>
      <c r="E20" s="96" t="s">
        <v>24</v>
      </c>
      <c r="F20" s="96">
        <v>0</v>
      </c>
      <c r="G20" s="96">
        <v>0</v>
      </c>
      <c r="H20" s="96">
        <v>0</v>
      </c>
      <c r="I20" s="96">
        <v>0</v>
      </c>
      <c r="J20" s="99">
        <f t="shared" si="0"/>
        <v>1</v>
      </c>
      <c r="K20" s="102"/>
      <c r="L20" s="96"/>
      <c r="M20" s="50" t="s">
        <v>320</v>
      </c>
    </row>
    <row r="21" spans="1:13" x14ac:dyDescent="0.25">
      <c r="A21" s="92">
        <v>44256</v>
      </c>
      <c r="B21" s="93" t="s">
        <v>201</v>
      </c>
      <c r="C21" s="94">
        <v>44257</v>
      </c>
      <c r="D21" s="95">
        <v>1</v>
      </c>
      <c r="E21" s="96" t="s">
        <v>24</v>
      </c>
      <c r="F21" s="96">
        <v>0</v>
      </c>
      <c r="G21" s="96">
        <v>0</v>
      </c>
      <c r="H21" s="96">
        <v>0</v>
      </c>
      <c r="I21" s="96">
        <v>0</v>
      </c>
      <c r="J21" s="99">
        <f t="shared" si="0"/>
        <v>1</v>
      </c>
      <c r="K21" s="102"/>
      <c r="L21" s="96"/>
      <c r="M21" s="50" t="s">
        <v>321</v>
      </c>
    </row>
    <row r="22" spans="1:13" x14ac:dyDescent="0.25">
      <c r="A22" s="92">
        <v>44257</v>
      </c>
      <c r="B22" s="93" t="s">
        <v>275</v>
      </c>
      <c r="C22" s="94">
        <v>44258</v>
      </c>
      <c r="D22" s="95">
        <v>0</v>
      </c>
      <c r="E22" s="96"/>
      <c r="F22" s="96">
        <v>1</v>
      </c>
      <c r="G22" s="96">
        <v>2</v>
      </c>
      <c r="H22" s="96">
        <v>1</v>
      </c>
      <c r="I22" s="96">
        <v>0</v>
      </c>
      <c r="J22" s="99">
        <f t="shared" si="0"/>
        <v>3</v>
      </c>
      <c r="K22" s="102" t="s">
        <v>292</v>
      </c>
      <c r="L22" s="96"/>
      <c r="M22" s="50" t="s">
        <v>296</v>
      </c>
    </row>
    <row r="23" spans="1:13" x14ac:dyDescent="0.25">
      <c r="A23" s="92">
        <v>44257</v>
      </c>
      <c r="B23" s="93" t="s">
        <v>274</v>
      </c>
      <c r="C23" s="94">
        <v>44258</v>
      </c>
      <c r="D23" s="95">
        <v>1</v>
      </c>
      <c r="E23" s="96" t="s">
        <v>24</v>
      </c>
      <c r="F23" s="96">
        <v>0</v>
      </c>
      <c r="G23" s="96">
        <v>0</v>
      </c>
      <c r="H23" s="96">
        <v>0</v>
      </c>
      <c r="I23" s="96">
        <v>0</v>
      </c>
      <c r="J23" s="99">
        <f t="shared" si="0"/>
        <v>1</v>
      </c>
      <c r="K23" s="102"/>
      <c r="L23" s="96"/>
      <c r="M23" s="50" t="s">
        <v>19</v>
      </c>
    </row>
    <row r="24" spans="1:13" x14ac:dyDescent="0.25">
      <c r="A24" s="92">
        <v>44257</v>
      </c>
      <c r="B24" s="93" t="s">
        <v>272</v>
      </c>
      <c r="C24" s="94">
        <v>44258</v>
      </c>
      <c r="D24" s="95">
        <v>0</v>
      </c>
      <c r="E24" s="96"/>
      <c r="F24" s="96">
        <v>0</v>
      </c>
      <c r="G24" s="96">
        <v>0</v>
      </c>
      <c r="H24" s="96">
        <v>1</v>
      </c>
      <c r="I24" s="96">
        <v>0</v>
      </c>
      <c r="J24" s="99">
        <f t="shared" si="0"/>
        <v>1</v>
      </c>
      <c r="K24" s="102" t="s">
        <v>292</v>
      </c>
      <c r="L24" s="96"/>
      <c r="M24" s="50" t="s">
        <v>23</v>
      </c>
    </row>
    <row r="25" spans="1:13" x14ac:dyDescent="0.25">
      <c r="A25" s="92">
        <v>44257</v>
      </c>
      <c r="B25" s="93" t="s">
        <v>273</v>
      </c>
      <c r="C25" s="94">
        <v>44258</v>
      </c>
      <c r="D25" s="95">
        <v>1</v>
      </c>
      <c r="E25" s="96" t="s">
        <v>24</v>
      </c>
      <c r="F25" s="96">
        <v>0</v>
      </c>
      <c r="G25" s="96">
        <v>0</v>
      </c>
      <c r="H25" s="96">
        <v>0</v>
      </c>
      <c r="I25" s="96">
        <v>0</v>
      </c>
      <c r="J25" s="99">
        <f t="shared" si="0"/>
        <v>1</v>
      </c>
      <c r="K25" s="102"/>
      <c r="L25" s="96"/>
      <c r="M25" s="50" t="s">
        <v>33</v>
      </c>
    </row>
    <row r="26" spans="1:13" x14ac:dyDescent="0.25">
      <c r="A26" s="92">
        <v>44257</v>
      </c>
      <c r="B26" s="93" t="s">
        <v>177</v>
      </c>
      <c r="C26" s="94">
        <v>44258</v>
      </c>
      <c r="D26" s="95">
        <v>0</v>
      </c>
      <c r="E26" s="96"/>
      <c r="F26" s="96">
        <v>0</v>
      </c>
      <c r="G26" s="96">
        <v>0</v>
      </c>
      <c r="H26" s="96">
        <v>1</v>
      </c>
      <c r="I26" s="96">
        <v>0</v>
      </c>
      <c r="J26" s="99">
        <f t="shared" si="0"/>
        <v>1</v>
      </c>
      <c r="K26" s="102" t="s">
        <v>290</v>
      </c>
      <c r="L26" s="96"/>
      <c r="M26" s="50" t="s">
        <v>21</v>
      </c>
    </row>
    <row r="27" spans="1:13" x14ac:dyDescent="0.25">
      <c r="A27" s="92">
        <v>44257</v>
      </c>
      <c r="B27" s="93" t="s">
        <v>212</v>
      </c>
      <c r="C27" s="94">
        <v>44258</v>
      </c>
      <c r="D27" s="95">
        <v>1</v>
      </c>
      <c r="E27" s="96" t="s">
        <v>24</v>
      </c>
      <c r="F27" s="96">
        <v>0</v>
      </c>
      <c r="G27" s="96">
        <v>0</v>
      </c>
      <c r="H27" s="96">
        <v>0</v>
      </c>
      <c r="I27" s="96">
        <v>0</v>
      </c>
      <c r="J27" s="99">
        <f t="shared" si="0"/>
        <v>1</v>
      </c>
      <c r="K27" s="102"/>
      <c r="L27" s="96"/>
      <c r="M27" s="50" t="s">
        <v>19</v>
      </c>
    </row>
    <row r="28" spans="1:13" x14ac:dyDescent="0.25">
      <c r="A28" s="92">
        <v>44257</v>
      </c>
      <c r="B28" s="93" t="s">
        <v>110</v>
      </c>
      <c r="C28" s="94">
        <v>44258</v>
      </c>
      <c r="D28" s="95">
        <v>1</v>
      </c>
      <c r="E28" s="96" t="s">
        <v>24</v>
      </c>
      <c r="F28" s="96">
        <v>0</v>
      </c>
      <c r="G28" s="96">
        <v>0</v>
      </c>
      <c r="H28" s="96">
        <v>0</v>
      </c>
      <c r="I28" s="96">
        <v>0</v>
      </c>
      <c r="J28" s="99">
        <f t="shared" si="0"/>
        <v>1</v>
      </c>
      <c r="K28" s="102"/>
      <c r="L28" s="96"/>
      <c r="M28" s="50" t="s">
        <v>33</v>
      </c>
    </row>
    <row r="29" spans="1:13" x14ac:dyDescent="0.25">
      <c r="A29" s="92">
        <v>44257</v>
      </c>
      <c r="B29" s="93" t="s">
        <v>271</v>
      </c>
      <c r="C29" s="94">
        <v>44258</v>
      </c>
      <c r="D29" s="95">
        <v>1</v>
      </c>
      <c r="E29" s="96" t="s">
        <v>24</v>
      </c>
      <c r="F29" s="96">
        <v>0</v>
      </c>
      <c r="G29" s="96">
        <v>0</v>
      </c>
      <c r="H29" s="96">
        <v>0</v>
      </c>
      <c r="I29" s="96">
        <v>0</v>
      </c>
      <c r="J29" s="99">
        <f t="shared" si="0"/>
        <v>1</v>
      </c>
      <c r="K29" s="102"/>
      <c r="L29" s="96"/>
      <c r="M29" s="50" t="s">
        <v>27</v>
      </c>
    </row>
    <row r="30" spans="1:13" x14ac:dyDescent="0.25">
      <c r="A30" s="92">
        <v>44258</v>
      </c>
      <c r="B30" s="93" t="s">
        <v>213</v>
      </c>
      <c r="C30" s="94">
        <v>44259</v>
      </c>
      <c r="D30" s="95">
        <v>1</v>
      </c>
      <c r="E30" s="96" t="s">
        <v>24</v>
      </c>
      <c r="F30" s="96">
        <v>0</v>
      </c>
      <c r="G30" s="96">
        <v>0</v>
      </c>
      <c r="H30" s="96">
        <v>0</v>
      </c>
      <c r="I30" s="96">
        <v>0</v>
      </c>
      <c r="J30" s="99">
        <f t="shared" si="0"/>
        <v>1</v>
      </c>
      <c r="K30" s="102"/>
      <c r="L30" s="96"/>
      <c r="M30" s="50" t="s">
        <v>107</v>
      </c>
    </row>
    <row r="31" spans="1:13" x14ac:dyDescent="0.25">
      <c r="A31" s="92">
        <v>44258</v>
      </c>
      <c r="B31" s="93" t="s">
        <v>116</v>
      </c>
      <c r="C31" s="94">
        <v>44271</v>
      </c>
      <c r="D31" s="95">
        <v>0</v>
      </c>
      <c r="E31" s="96"/>
      <c r="F31" s="96">
        <v>0</v>
      </c>
      <c r="G31" s="96">
        <v>0</v>
      </c>
      <c r="H31" s="96">
        <v>2</v>
      </c>
      <c r="I31" s="96">
        <v>0</v>
      </c>
      <c r="J31" s="99">
        <f t="shared" si="0"/>
        <v>2</v>
      </c>
      <c r="K31" s="102" t="s">
        <v>270</v>
      </c>
      <c r="L31" s="96"/>
      <c r="M31" s="50" t="s">
        <v>269</v>
      </c>
    </row>
    <row r="32" spans="1:13" x14ac:dyDescent="0.25">
      <c r="A32" s="92">
        <v>44258</v>
      </c>
      <c r="B32" s="93" t="s">
        <v>112</v>
      </c>
      <c r="C32" s="94">
        <v>44259</v>
      </c>
      <c r="D32" s="95">
        <v>1</v>
      </c>
      <c r="E32" s="96" t="s">
        <v>24</v>
      </c>
      <c r="F32" s="96">
        <v>0</v>
      </c>
      <c r="G32" s="96">
        <v>0</v>
      </c>
      <c r="H32" s="96">
        <v>0</v>
      </c>
      <c r="I32" s="96">
        <v>0</v>
      </c>
      <c r="J32" s="99">
        <f t="shared" si="0"/>
        <v>1</v>
      </c>
      <c r="K32" s="102"/>
      <c r="L32" s="96"/>
      <c r="M32" s="50" t="s">
        <v>19</v>
      </c>
    </row>
    <row r="33" spans="1:13" x14ac:dyDescent="0.25">
      <c r="A33" s="92">
        <v>44258</v>
      </c>
      <c r="B33" s="93" t="s">
        <v>223</v>
      </c>
      <c r="C33" s="94">
        <v>44259</v>
      </c>
      <c r="D33" s="95">
        <v>1</v>
      </c>
      <c r="E33" s="96" t="s">
        <v>24</v>
      </c>
      <c r="F33" s="96">
        <v>0</v>
      </c>
      <c r="G33" s="96">
        <v>0</v>
      </c>
      <c r="H33" s="96">
        <v>0</v>
      </c>
      <c r="I33" s="96">
        <v>0</v>
      </c>
      <c r="J33" s="99">
        <f t="shared" si="0"/>
        <v>1</v>
      </c>
      <c r="K33" s="102"/>
      <c r="L33" s="96"/>
      <c r="M33" s="50" t="s">
        <v>27</v>
      </c>
    </row>
    <row r="34" spans="1:13" x14ac:dyDescent="0.25">
      <c r="A34" s="92">
        <v>44258</v>
      </c>
      <c r="B34" s="93" t="s">
        <v>49</v>
      </c>
      <c r="C34" s="94">
        <v>44259</v>
      </c>
      <c r="D34" s="95">
        <v>1</v>
      </c>
      <c r="E34" s="96" t="s">
        <v>24</v>
      </c>
      <c r="F34" s="96">
        <v>0</v>
      </c>
      <c r="G34" s="96">
        <v>0</v>
      </c>
      <c r="H34" s="96">
        <v>0</v>
      </c>
      <c r="I34" s="96">
        <v>0</v>
      </c>
      <c r="J34" s="99">
        <f t="shared" si="0"/>
        <v>1</v>
      </c>
      <c r="K34" s="102"/>
      <c r="L34" s="96"/>
      <c r="M34" s="50" t="s">
        <v>19</v>
      </c>
    </row>
    <row r="35" spans="1:13" x14ac:dyDescent="0.25">
      <c r="A35" s="92">
        <v>44258</v>
      </c>
      <c r="B35" s="93" t="s">
        <v>31</v>
      </c>
      <c r="C35" s="94">
        <v>44259</v>
      </c>
      <c r="D35" s="95">
        <v>1</v>
      </c>
      <c r="E35" s="96" t="s">
        <v>24</v>
      </c>
      <c r="F35" s="96">
        <v>0</v>
      </c>
      <c r="G35" s="96">
        <v>0</v>
      </c>
      <c r="H35" s="96">
        <v>0</v>
      </c>
      <c r="I35" s="96">
        <v>0</v>
      </c>
      <c r="J35" s="99">
        <f t="shared" si="0"/>
        <v>1</v>
      </c>
      <c r="K35" s="102"/>
      <c r="L35" s="96"/>
      <c r="M35" s="50" t="s">
        <v>185</v>
      </c>
    </row>
    <row r="36" spans="1:13" x14ac:dyDescent="0.25">
      <c r="A36" s="92">
        <v>44258</v>
      </c>
      <c r="B36" s="93" t="s">
        <v>188</v>
      </c>
      <c r="C36" s="94">
        <v>44259</v>
      </c>
      <c r="D36" s="95">
        <v>1</v>
      </c>
      <c r="E36" s="96" t="s">
        <v>24</v>
      </c>
      <c r="F36" s="96">
        <v>0</v>
      </c>
      <c r="G36" s="96">
        <v>0</v>
      </c>
      <c r="H36" s="96">
        <v>0</v>
      </c>
      <c r="I36" s="96">
        <v>0</v>
      </c>
      <c r="J36" s="99">
        <f t="shared" si="0"/>
        <v>1</v>
      </c>
      <c r="K36" s="102"/>
      <c r="L36" s="96"/>
      <c r="M36" s="50" t="s">
        <v>21</v>
      </c>
    </row>
    <row r="37" spans="1:13" x14ac:dyDescent="0.25">
      <c r="A37" s="92">
        <v>44258</v>
      </c>
      <c r="B37" s="93" t="s">
        <v>207</v>
      </c>
      <c r="C37" s="94">
        <v>44259</v>
      </c>
      <c r="D37" s="95">
        <v>1</v>
      </c>
      <c r="E37" s="96" t="s">
        <v>24</v>
      </c>
      <c r="F37" s="96">
        <v>0</v>
      </c>
      <c r="G37" s="96">
        <v>0</v>
      </c>
      <c r="H37" s="96">
        <v>0</v>
      </c>
      <c r="I37" s="96">
        <v>0</v>
      </c>
      <c r="J37" s="99">
        <f t="shared" si="0"/>
        <v>1</v>
      </c>
      <c r="K37" s="102"/>
      <c r="L37" s="96"/>
      <c r="M37" s="50" t="s">
        <v>19</v>
      </c>
    </row>
    <row r="38" spans="1:13" x14ac:dyDescent="0.25">
      <c r="A38" s="92">
        <v>44258</v>
      </c>
      <c r="B38" s="93" t="s">
        <v>283</v>
      </c>
      <c r="C38" s="94">
        <v>44259</v>
      </c>
      <c r="D38" s="95">
        <v>1</v>
      </c>
      <c r="E38" s="96" t="s">
        <v>24</v>
      </c>
      <c r="F38" s="96">
        <v>0</v>
      </c>
      <c r="G38" s="96">
        <v>0</v>
      </c>
      <c r="H38" s="96">
        <v>0</v>
      </c>
      <c r="I38" s="96">
        <v>0</v>
      </c>
      <c r="J38" s="99">
        <f t="shared" si="0"/>
        <v>1</v>
      </c>
      <c r="K38" s="102"/>
      <c r="L38" s="96"/>
      <c r="M38" s="50" t="s">
        <v>142</v>
      </c>
    </row>
    <row r="39" spans="1:13" x14ac:dyDescent="0.25">
      <c r="A39" s="92">
        <v>44258</v>
      </c>
      <c r="B39" s="93" t="s">
        <v>207</v>
      </c>
      <c r="C39" s="94">
        <v>44260</v>
      </c>
      <c r="D39" s="95">
        <v>1</v>
      </c>
      <c r="E39" s="96" t="s">
        <v>24</v>
      </c>
      <c r="F39" s="96">
        <v>0</v>
      </c>
      <c r="G39" s="96">
        <v>0</v>
      </c>
      <c r="H39" s="96">
        <v>0</v>
      </c>
      <c r="I39" s="96">
        <v>0</v>
      </c>
      <c r="J39" s="99">
        <f t="shared" si="0"/>
        <v>1</v>
      </c>
      <c r="K39" s="102"/>
      <c r="L39" s="96"/>
      <c r="M39" s="50" t="s">
        <v>23</v>
      </c>
    </row>
    <row r="40" spans="1:13" x14ac:dyDescent="0.25">
      <c r="A40" s="92">
        <v>44259</v>
      </c>
      <c r="B40" s="93" t="s">
        <v>213</v>
      </c>
      <c r="C40" s="94">
        <v>44260</v>
      </c>
      <c r="D40" s="95">
        <v>1</v>
      </c>
      <c r="E40" s="96" t="s">
        <v>24</v>
      </c>
      <c r="F40" s="96">
        <v>0</v>
      </c>
      <c r="G40" s="96">
        <v>0</v>
      </c>
      <c r="H40" s="96">
        <v>0</v>
      </c>
      <c r="I40" s="96">
        <v>0</v>
      </c>
      <c r="J40" s="99">
        <f t="shared" si="0"/>
        <v>1</v>
      </c>
      <c r="K40" s="102"/>
      <c r="L40" s="96"/>
      <c r="M40" s="50" t="s">
        <v>107</v>
      </c>
    </row>
    <row r="41" spans="1:13" x14ac:dyDescent="0.25">
      <c r="A41" s="92">
        <v>44259</v>
      </c>
      <c r="B41" s="93" t="s">
        <v>15</v>
      </c>
      <c r="C41" s="94">
        <v>44263</v>
      </c>
      <c r="D41" s="95">
        <v>0</v>
      </c>
      <c r="E41" s="96"/>
      <c r="F41" s="96">
        <v>1</v>
      </c>
      <c r="G41" s="96">
        <v>1</v>
      </c>
      <c r="H41" s="96">
        <v>3</v>
      </c>
      <c r="I41" s="96">
        <v>0</v>
      </c>
      <c r="J41" s="99">
        <f t="shared" si="0"/>
        <v>4</v>
      </c>
      <c r="K41" s="102" t="s">
        <v>293</v>
      </c>
      <c r="L41" s="96"/>
      <c r="M41" s="50" t="s">
        <v>107</v>
      </c>
    </row>
    <row r="42" spans="1:13" x14ac:dyDescent="0.25">
      <c r="A42" s="92">
        <v>44259</v>
      </c>
      <c r="B42" s="93" t="s">
        <v>284</v>
      </c>
      <c r="C42" s="94">
        <v>44260</v>
      </c>
      <c r="D42" s="95">
        <v>1</v>
      </c>
      <c r="E42" s="96" t="s">
        <v>28</v>
      </c>
      <c r="F42" s="96">
        <v>0</v>
      </c>
      <c r="G42" s="96">
        <v>0</v>
      </c>
      <c r="H42" s="96">
        <v>0</v>
      </c>
      <c r="I42" s="96">
        <v>0</v>
      </c>
      <c r="J42" s="99">
        <f t="shared" si="0"/>
        <v>1</v>
      </c>
      <c r="K42" s="102"/>
      <c r="L42" s="96"/>
      <c r="M42" s="50" t="s">
        <v>210</v>
      </c>
    </row>
    <row r="43" spans="1:13" x14ac:dyDescent="0.25">
      <c r="A43" s="92">
        <v>44259</v>
      </c>
      <c r="B43" s="93" t="s">
        <v>215</v>
      </c>
      <c r="C43" s="94">
        <v>44260</v>
      </c>
      <c r="D43" s="95">
        <v>1</v>
      </c>
      <c r="E43" s="96" t="s">
        <v>24</v>
      </c>
      <c r="F43" s="96">
        <v>0</v>
      </c>
      <c r="G43" s="96">
        <v>0</v>
      </c>
      <c r="H43" s="96">
        <v>0</v>
      </c>
      <c r="I43" s="96">
        <v>0</v>
      </c>
      <c r="J43" s="99">
        <f t="shared" si="0"/>
        <v>1</v>
      </c>
      <c r="K43" s="102"/>
      <c r="L43" s="96"/>
      <c r="M43" s="50" t="s">
        <v>25</v>
      </c>
    </row>
    <row r="44" spans="1:13" x14ac:dyDescent="0.25">
      <c r="A44" s="92">
        <v>44259</v>
      </c>
      <c r="B44" s="93" t="s">
        <v>285</v>
      </c>
      <c r="C44" s="94">
        <v>44260</v>
      </c>
      <c r="D44" s="95">
        <v>1</v>
      </c>
      <c r="E44" s="96" t="s">
        <v>24</v>
      </c>
      <c r="F44" s="96">
        <v>0</v>
      </c>
      <c r="G44" s="96">
        <v>0</v>
      </c>
      <c r="H44" s="96">
        <v>0</v>
      </c>
      <c r="I44" s="96">
        <v>0</v>
      </c>
      <c r="J44" s="99">
        <f t="shared" si="0"/>
        <v>1</v>
      </c>
      <c r="K44" s="102"/>
      <c r="L44" s="96"/>
      <c r="M44" s="50" t="s">
        <v>27</v>
      </c>
    </row>
    <row r="45" spans="1:13" x14ac:dyDescent="0.25">
      <c r="A45" s="92">
        <v>44259</v>
      </c>
      <c r="B45" s="93" t="s">
        <v>286</v>
      </c>
      <c r="C45" s="94">
        <v>44260</v>
      </c>
      <c r="D45" s="95">
        <v>0</v>
      </c>
      <c r="E45" s="96"/>
      <c r="F45" s="96">
        <v>1</v>
      </c>
      <c r="G45" s="96">
        <v>1</v>
      </c>
      <c r="H45" s="96">
        <v>1</v>
      </c>
      <c r="I45" s="96">
        <v>0</v>
      </c>
      <c r="J45" s="99">
        <f t="shared" si="0"/>
        <v>2</v>
      </c>
      <c r="K45" s="102" t="s">
        <v>294</v>
      </c>
      <c r="L45" s="96"/>
      <c r="M45" s="50" t="s">
        <v>27</v>
      </c>
    </row>
    <row r="46" spans="1:13" x14ac:dyDescent="0.25">
      <c r="A46" s="92">
        <v>44259</v>
      </c>
      <c r="B46" s="93" t="s">
        <v>287</v>
      </c>
      <c r="C46" s="94">
        <v>44260</v>
      </c>
      <c r="D46" s="95">
        <v>1</v>
      </c>
      <c r="E46" s="96" t="s">
        <v>24</v>
      </c>
      <c r="F46" s="96">
        <v>0</v>
      </c>
      <c r="G46" s="96">
        <v>0</v>
      </c>
      <c r="H46" s="96">
        <v>0</v>
      </c>
      <c r="I46" s="96">
        <v>0</v>
      </c>
      <c r="J46" s="99">
        <f t="shared" ref="J46:J57" si="1">D46+G46+H46+I46</f>
        <v>1</v>
      </c>
      <c r="K46" s="102"/>
      <c r="L46" s="96"/>
      <c r="M46" s="50" t="s">
        <v>18</v>
      </c>
    </row>
    <row r="47" spans="1:13" x14ac:dyDescent="0.25">
      <c r="A47" s="92">
        <v>44260</v>
      </c>
      <c r="B47" s="93" t="s">
        <v>83</v>
      </c>
      <c r="C47" s="94">
        <v>44263</v>
      </c>
      <c r="D47" s="95">
        <v>1</v>
      </c>
      <c r="E47" s="96" t="s">
        <v>24</v>
      </c>
      <c r="F47" s="96">
        <v>0</v>
      </c>
      <c r="G47" s="96">
        <v>0</v>
      </c>
      <c r="H47" s="96">
        <v>0</v>
      </c>
      <c r="I47" s="96">
        <v>0</v>
      </c>
      <c r="J47" s="99">
        <f t="shared" si="1"/>
        <v>1</v>
      </c>
      <c r="K47" s="102"/>
      <c r="L47" s="96"/>
      <c r="M47" s="50" t="s">
        <v>21</v>
      </c>
    </row>
    <row r="48" spans="1:13" x14ac:dyDescent="0.25">
      <c r="A48" s="92">
        <v>44260</v>
      </c>
      <c r="B48" s="93" t="s">
        <v>45</v>
      </c>
      <c r="C48" s="94">
        <v>44263</v>
      </c>
      <c r="D48" s="95">
        <v>1</v>
      </c>
      <c r="E48" s="96" t="s">
        <v>24</v>
      </c>
      <c r="F48" s="96">
        <v>0</v>
      </c>
      <c r="G48" s="96">
        <v>0</v>
      </c>
      <c r="H48" s="96">
        <v>0</v>
      </c>
      <c r="I48" s="96">
        <v>0</v>
      </c>
      <c r="J48" s="99">
        <f t="shared" si="1"/>
        <v>1</v>
      </c>
      <c r="K48" s="102"/>
      <c r="L48" s="96"/>
      <c r="M48" s="50" t="s">
        <v>27</v>
      </c>
    </row>
    <row r="49" spans="1:13" x14ac:dyDescent="0.25">
      <c r="A49" s="107">
        <v>44260</v>
      </c>
      <c r="B49" s="108" t="s">
        <v>237</v>
      </c>
      <c r="C49" s="109">
        <v>44263</v>
      </c>
      <c r="D49" s="110">
        <v>1</v>
      </c>
      <c r="E49" s="111" t="s">
        <v>24</v>
      </c>
      <c r="F49" s="111">
        <v>0</v>
      </c>
      <c r="G49" s="111">
        <v>0</v>
      </c>
      <c r="H49" s="111">
        <v>0</v>
      </c>
      <c r="I49" s="111">
        <v>0</v>
      </c>
      <c r="J49" s="112">
        <f>D49+G49+H49+I49</f>
        <v>1</v>
      </c>
      <c r="K49" s="113"/>
      <c r="L49" s="111"/>
      <c r="M49" s="114" t="s">
        <v>25</v>
      </c>
    </row>
    <row r="50" spans="1:13" x14ac:dyDescent="0.25">
      <c r="A50" s="107">
        <v>44260</v>
      </c>
      <c r="B50" s="108" t="s">
        <v>45</v>
      </c>
      <c r="C50" s="109">
        <v>44263</v>
      </c>
      <c r="D50" s="110">
        <v>1</v>
      </c>
      <c r="E50" s="111" t="s">
        <v>24</v>
      </c>
      <c r="F50" s="111">
        <v>0</v>
      </c>
      <c r="G50" s="111">
        <v>0</v>
      </c>
      <c r="H50" s="111">
        <v>0</v>
      </c>
      <c r="I50" s="111">
        <v>0</v>
      </c>
      <c r="J50" s="112">
        <f>D50+G50+H50+I50</f>
        <v>1</v>
      </c>
      <c r="K50" s="113"/>
      <c r="L50" s="111"/>
      <c r="M50" s="114" t="s">
        <v>18</v>
      </c>
    </row>
    <row r="51" spans="1:13" x14ac:dyDescent="0.25">
      <c r="A51" s="92">
        <v>44260</v>
      </c>
      <c r="B51" s="93" t="s">
        <v>288</v>
      </c>
      <c r="C51" s="94">
        <v>44263</v>
      </c>
      <c r="D51" s="95">
        <v>1</v>
      </c>
      <c r="E51" s="96" t="s">
        <v>24</v>
      </c>
      <c r="F51" s="96">
        <v>0</v>
      </c>
      <c r="G51" s="96">
        <v>0</v>
      </c>
      <c r="H51" s="96">
        <v>0</v>
      </c>
      <c r="I51" s="96">
        <v>0</v>
      </c>
      <c r="J51" s="99">
        <f t="shared" si="1"/>
        <v>1</v>
      </c>
      <c r="K51" s="102"/>
      <c r="L51" s="96"/>
      <c r="M51" s="50" t="s">
        <v>18</v>
      </c>
    </row>
    <row r="52" spans="1:13" x14ac:dyDescent="0.25">
      <c r="A52" s="92">
        <v>44260</v>
      </c>
      <c r="B52" s="93" t="s">
        <v>52</v>
      </c>
      <c r="C52" s="94">
        <v>44265</v>
      </c>
      <c r="D52" s="95">
        <v>1</v>
      </c>
      <c r="E52" s="96" t="s">
        <v>24</v>
      </c>
      <c r="F52" s="96">
        <v>0</v>
      </c>
      <c r="G52" s="96">
        <v>0</v>
      </c>
      <c r="H52" s="96">
        <v>0</v>
      </c>
      <c r="I52" s="96">
        <v>0</v>
      </c>
      <c r="J52" s="99">
        <f t="shared" si="1"/>
        <v>1</v>
      </c>
      <c r="K52" s="102"/>
      <c r="L52" s="96"/>
      <c r="M52" s="50" t="s">
        <v>23</v>
      </c>
    </row>
    <row r="53" spans="1:13" x14ac:dyDescent="0.25">
      <c r="A53" s="92">
        <v>44260</v>
      </c>
      <c r="B53" s="93" t="s">
        <v>289</v>
      </c>
      <c r="C53" s="94">
        <v>44263</v>
      </c>
      <c r="D53" s="95">
        <v>1</v>
      </c>
      <c r="E53" s="96" t="s">
        <v>24</v>
      </c>
      <c r="F53" s="96">
        <v>0</v>
      </c>
      <c r="G53" s="96">
        <v>0</v>
      </c>
      <c r="H53" s="96">
        <v>0</v>
      </c>
      <c r="I53" s="96">
        <v>0</v>
      </c>
      <c r="J53" s="99">
        <f t="shared" si="1"/>
        <v>1</v>
      </c>
      <c r="K53" s="102"/>
      <c r="L53" s="96"/>
      <c r="M53" s="50" t="s">
        <v>48</v>
      </c>
    </row>
    <row r="54" spans="1:13" x14ac:dyDescent="0.25">
      <c r="A54" s="64">
        <v>44263</v>
      </c>
      <c r="B54" s="46" t="s">
        <v>80</v>
      </c>
      <c r="C54" s="45">
        <v>44264</v>
      </c>
      <c r="D54" s="47">
        <v>1</v>
      </c>
      <c r="E54" s="48" t="s">
        <v>24</v>
      </c>
      <c r="F54" s="48">
        <v>0</v>
      </c>
      <c r="G54" s="48">
        <v>0</v>
      </c>
      <c r="H54" s="48">
        <v>0</v>
      </c>
      <c r="I54" s="48">
        <v>0</v>
      </c>
      <c r="J54" s="104">
        <f>D54+G54+H54+I54</f>
        <v>1</v>
      </c>
      <c r="K54" s="100"/>
      <c r="L54" s="48"/>
      <c r="M54" s="50" t="s">
        <v>21</v>
      </c>
    </row>
    <row r="55" spans="1:13" x14ac:dyDescent="0.25">
      <c r="A55" s="64">
        <v>44263</v>
      </c>
      <c r="B55" s="46" t="s">
        <v>41</v>
      </c>
      <c r="C55" s="45">
        <v>44264</v>
      </c>
      <c r="D55" s="47">
        <v>1</v>
      </c>
      <c r="E55" s="48" t="s">
        <v>24</v>
      </c>
      <c r="F55" s="48">
        <v>0</v>
      </c>
      <c r="G55" s="48">
        <v>0</v>
      </c>
      <c r="H55" s="48">
        <v>0</v>
      </c>
      <c r="I55" s="48">
        <v>0</v>
      </c>
      <c r="J55" s="104">
        <f>D55+G55+H55+I55</f>
        <v>1</v>
      </c>
      <c r="K55" s="100"/>
      <c r="L55" s="48"/>
      <c r="M55" s="50" t="s">
        <v>20</v>
      </c>
    </row>
    <row r="56" spans="1:13" x14ac:dyDescent="0.25">
      <c r="A56" s="64">
        <v>44263</v>
      </c>
      <c r="B56" s="46" t="s">
        <v>305</v>
      </c>
      <c r="C56" s="45">
        <v>44264</v>
      </c>
      <c r="D56" s="47">
        <v>1</v>
      </c>
      <c r="E56" s="48" t="s">
        <v>24</v>
      </c>
      <c r="F56" s="48">
        <v>0</v>
      </c>
      <c r="G56" s="48">
        <v>0</v>
      </c>
      <c r="H56" s="48">
        <v>0</v>
      </c>
      <c r="I56" s="48">
        <v>0</v>
      </c>
      <c r="J56" s="104">
        <f>D56+G56+H56+I56</f>
        <v>1</v>
      </c>
      <c r="K56" s="100"/>
      <c r="L56" s="48"/>
      <c r="M56" s="50" t="s">
        <v>18</v>
      </c>
    </row>
    <row r="57" spans="1:13" x14ac:dyDescent="0.25">
      <c r="A57" s="92">
        <v>44263</v>
      </c>
      <c r="B57" s="93" t="s">
        <v>116</v>
      </c>
      <c r="C57" s="94">
        <v>44265</v>
      </c>
      <c r="D57" s="95">
        <v>0</v>
      </c>
      <c r="E57" s="96"/>
      <c r="F57" s="96">
        <v>0</v>
      </c>
      <c r="G57" s="96">
        <v>0</v>
      </c>
      <c r="H57" s="96">
        <v>1</v>
      </c>
      <c r="I57" s="96">
        <v>0</v>
      </c>
      <c r="J57" s="99">
        <f t="shared" si="1"/>
        <v>1</v>
      </c>
      <c r="K57" s="102" t="s">
        <v>295</v>
      </c>
      <c r="L57" s="96"/>
      <c r="M57" s="50" t="s">
        <v>297</v>
      </c>
    </row>
    <row r="58" spans="1:13" x14ac:dyDescent="0.25">
      <c r="A58" s="64">
        <v>44263</v>
      </c>
      <c r="B58" s="46" t="s">
        <v>14</v>
      </c>
      <c r="C58" s="45">
        <v>44264</v>
      </c>
      <c r="D58" s="47">
        <v>1</v>
      </c>
      <c r="E58" s="48" t="s">
        <v>24</v>
      </c>
      <c r="F58" s="48">
        <v>0</v>
      </c>
      <c r="G58" s="48">
        <v>0</v>
      </c>
      <c r="H58" s="48">
        <v>0</v>
      </c>
      <c r="I58" s="48">
        <v>0</v>
      </c>
      <c r="J58" s="104">
        <f t="shared" ref="J58:J68" si="2">D58+G58+H58+I58</f>
        <v>1</v>
      </c>
      <c r="K58" s="100"/>
      <c r="L58" s="48"/>
      <c r="M58" s="50" t="s">
        <v>19</v>
      </c>
    </row>
    <row r="59" spans="1:13" x14ac:dyDescent="0.25">
      <c r="A59" s="64">
        <v>44263</v>
      </c>
      <c r="B59" s="46" t="s">
        <v>82</v>
      </c>
      <c r="C59" s="45">
        <v>44264</v>
      </c>
      <c r="D59" s="47">
        <v>1</v>
      </c>
      <c r="E59" s="48" t="s">
        <v>24</v>
      </c>
      <c r="F59" s="48">
        <v>0</v>
      </c>
      <c r="G59" s="48">
        <v>0</v>
      </c>
      <c r="H59" s="48">
        <v>0</v>
      </c>
      <c r="I59" s="48">
        <v>0</v>
      </c>
      <c r="J59" s="104">
        <f t="shared" si="2"/>
        <v>1</v>
      </c>
      <c r="K59" s="100"/>
      <c r="L59" s="48"/>
      <c r="M59" s="50" t="s">
        <v>48</v>
      </c>
    </row>
    <row r="60" spans="1:13" x14ac:dyDescent="0.25">
      <c r="A60" s="64">
        <v>44263</v>
      </c>
      <c r="B60" s="46" t="s">
        <v>304</v>
      </c>
      <c r="C60" s="45">
        <v>44264</v>
      </c>
      <c r="D60" s="47">
        <v>1</v>
      </c>
      <c r="E60" s="48" t="s">
        <v>24</v>
      </c>
      <c r="F60" s="48">
        <v>0</v>
      </c>
      <c r="G60" s="48">
        <v>0</v>
      </c>
      <c r="H60" s="48">
        <v>0</v>
      </c>
      <c r="I60" s="48">
        <v>0</v>
      </c>
      <c r="J60" s="104">
        <f t="shared" si="2"/>
        <v>1</v>
      </c>
      <c r="K60" s="100"/>
      <c r="L60" s="48"/>
      <c r="M60" s="50" t="s">
        <v>16</v>
      </c>
    </row>
    <row r="61" spans="1:13" x14ac:dyDescent="0.25">
      <c r="A61" s="64">
        <v>44263</v>
      </c>
      <c r="B61" s="46" t="s">
        <v>136</v>
      </c>
      <c r="C61" s="45">
        <v>44264</v>
      </c>
      <c r="D61" s="47">
        <v>1</v>
      </c>
      <c r="E61" s="48" t="s">
        <v>24</v>
      </c>
      <c r="F61" s="48">
        <v>0</v>
      </c>
      <c r="G61" s="48">
        <v>0</v>
      </c>
      <c r="H61" s="48">
        <v>0</v>
      </c>
      <c r="I61" s="48">
        <v>0</v>
      </c>
      <c r="J61" s="104">
        <f t="shared" si="2"/>
        <v>1</v>
      </c>
      <c r="K61" s="100"/>
      <c r="L61" s="48"/>
      <c r="M61" s="50" t="s">
        <v>19</v>
      </c>
    </row>
    <row r="62" spans="1:13" x14ac:dyDescent="0.25">
      <c r="A62" s="64">
        <v>44264</v>
      </c>
      <c r="B62" s="46" t="s">
        <v>302</v>
      </c>
      <c r="C62" s="45">
        <v>44265</v>
      </c>
      <c r="D62" s="47">
        <v>1</v>
      </c>
      <c r="E62" s="48" t="s">
        <v>24</v>
      </c>
      <c r="F62" s="48">
        <v>0</v>
      </c>
      <c r="G62" s="48">
        <v>0</v>
      </c>
      <c r="H62" s="48">
        <v>0</v>
      </c>
      <c r="I62" s="48">
        <v>0</v>
      </c>
      <c r="J62" s="104">
        <f t="shared" si="2"/>
        <v>1</v>
      </c>
      <c r="K62" s="100"/>
      <c r="L62" s="48"/>
      <c r="M62" s="50" t="s">
        <v>303</v>
      </c>
    </row>
    <row r="63" spans="1:13" x14ac:dyDescent="0.25">
      <c r="A63" s="107">
        <v>44264</v>
      </c>
      <c r="B63" s="108" t="s">
        <v>341</v>
      </c>
      <c r="C63" s="109"/>
      <c r="D63" s="110">
        <v>1</v>
      </c>
      <c r="E63" s="111" t="s">
        <v>24</v>
      </c>
      <c r="F63" s="111">
        <v>0</v>
      </c>
      <c r="G63" s="111">
        <v>0</v>
      </c>
      <c r="H63" s="111">
        <v>0</v>
      </c>
      <c r="I63" s="111">
        <v>0</v>
      </c>
      <c r="J63" s="112">
        <f>D63+G63+H63+I63</f>
        <v>1</v>
      </c>
      <c r="K63" s="113"/>
      <c r="L63" s="111"/>
      <c r="M63" s="114" t="s">
        <v>23</v>
      </c>
    </row>
    <row r="64" spans="1:13" x14ac:dyDescent="0.25">
      <c r="A64" s="64">
        <v>44264</v>
      </c>
      <c r="B64" s="46" t="s">
        <v>207</v>
      </c>
      <c r="C64" s="45">
        <v>44265</v>
      </c>
      <c r="D64" s="47">
        <v>0</v>
      </c>
      <c r="E64" s="48"/>
      <c r="F64" s="48">
        <v>0</v>
      </c>
      <c r="G64" s="48">
        <v>0</v>
      </c>
      <c r="H64" s="48">
        <v>2</v>
      </c>
      <c r="I64" s="48">
        <v>0</v>
      </c>
      <c r="J64" s="104">
        <f t="shared" si="2"/>
        <v>2</v>
      </c>
      <c r="K64" s="100" t="s">
        <v>301</v>
      </c>
      <c r="L64" s="48"/>
      <c r="M64" s="50" t="s">
        <v>16</v>
      </c>
    </row>
    <row r="65" spans="1:13" x14ac:dyDescent="0.25">
      <c r="A65" s="92">
        <v>44264</v>
      </c>
      <c r="B65" s="93" t="s">
        <v>196</v>
      </c>
      <c r="C65" s="94">
        <v>44265</v>
      </c>
      <c r="D65" s="95">
        <v>0</v>
      </c>
      <c r="E65" s="96"/>
      <c r="F65" s="96">
        <v>1</v>
      </c>
      <c r="G65" s="96">
        <v>1</v>
      </c>
      <c r="H65" s="96">
        <v>1</v>
      </c>
      <c r="I65" s="96">
        <v>0</v>
      </c>
      <c r="J65" s="99">
        <f>D65+G65+H65+I65</f>
        <v>2</v>
      </c>
      <c r="K65" s="106"/>
      <c r="L65" s="96"/>
      <c r="M65" s="97" t="s">
        <v>322</v>
      </c>
    </row>
    <row r="66" spans="1:13" x14ac:dyDescent="0.25">
      <c r="A66" s="64">
        <v>44264</v>
      </c>
      <c r="B66" s="46" t="s">
        <v>300</v>
      </c>
      <c r="C66" s="45">
        <v>44265</v>
      </c>
      <c r="D66" s="47">
        <v>1</v>
      </c>
      <c r="E66" s="48" t="s">
        <v>24</v>
      </c>
      <c r="F66" s="48">
        <v>0</v>
      </c>
      <c r="G66" s="48">
        <v>0</v>
      </c>
      <c r="H66" s="48">
        <v>0</v>
      </c>
      <c r="I66" s="48">
        <v>0</v>
      </c>
      <c r="J66" s="104">
        <f t="shared" si="2"/>
        <v>1</v>
      </c>
      <c r="K66" s="100"/>
      <c r="L66" s="48"/>
      <c r="M66" s="50" t="s">
        <v>107</v>
      </c>
    </row>
    <row r="67" spans="1:13" x14ac:dyDescent="0.25">
      <c r="A67" s="64">
        <v>44264</v>
      </c>
      <c r="B67" s="46" t="s">
        <v>299</v>
      </c>
      <c r="C67" s="45">
        <v>44265</v>
      </c>
      <c r="D67" s="47">
        <v>1</v>
      </c>
      <c r="E67" s="48" t="s">
        <v>24</v>
      </c>
      <c r="F67" s="48">
        <v>0</v>
      </c>
      <c r="G67" s="48">
        <v>0</v>
      </c>
      <c r="H67" s="48">
        <v>0</v>
      </c>
      <c r="I67" s="48">
        <v>0</v>
      </c>
      <c r="J67" s="104">
        <f t="shared" si="2"/>
        <v>1</v>
      </c>
      <c r="K67" s="100"/>
      <c r="L67" s="48"/>
      <c r="M67" s="50" t="s">
        <v>19</v>
      </c>
    </row>
    <row r="68" spans="1:13" x14ac:dyDescent="0.25">
      <c r="A68" s="64">
        <v>44264</v>
      </c>
      <c r="B68" s="46" t="s">
        <v>298</v>
      </c>
      <c r="C68" s="45">
        <v>44265</v>
      </c>
      <c r="D68" s="47">
        <v>1</v>
      </c>
      <c r="E68" s="48" t="s">
        <v>28</v>
      </c>
      <c r="F68" s="48">
        <v>0</v>
      </c>
      <c r="G68" s="48">
        <v>0</v>
      </c>
      <c r="H68" s="48">
        <v>0</v>
      </c>
      <c r="I68" s="48">
        <v>0</v>
      </c>
      <c r="J68" s="104">
        <f t="shared" si="2"/>
        <v>1</v>
      </c>
      <c r="K68" s="100"/>
      <c r="L68" s="48"/>
      <c r="M68" s="50" t="s">
        <v>127</v>
      </c>
    </row>
    <row r="69" spans="1:13" x14ac:dyDescent="0.25">
      <c r="A69" s="92">
        <v>44265</v>
      </c>
      <c r="B69" s="93" t="s">
        <v>299</v>
      </c>
      <c r="C69" s="94">
        <v>44266</v>
      </c>
      <c r="D69" s="95">
        <v>1</v>
      </c>
      <c r="E69" s="96" t="s">
        <v>24</v>
      </c>
      <c r="F69" s="96">
        <v>0</v>
      </c>
      <c r="G69" s="96">
        <v>0</v>
      </c>
      <c r="H69" s="96">
        <v>0</v>
      </c>
      <c r="I69" s="96">
        <v>0</v>
      </c>
      <c r="J69" s="99">
        <f>D69+G69+H69+I69</f>
        <v>1</v>
      </c>
      <c r="K69" s="106"/>
      <c r="L69" s="96"/>
      <c r="M69" s="97" t="s">
        <v>19</v>
      </c>
    </row>
    <row r="70" spans="1:13" x14ac:dyDescent="0.25">
      <c r="A70" s="92">
        <v>44265</v>
      </c>
      <c r="B70" s="93" t="s">
        <v>47</v>
      </c>
      <c r="C70" s="94">
        <v>44266</v>
      </c>
      <c r="D70" s="95">
        <v>0</v>
      </c>
      <c r="E70" s="96"/>
      <c r="F70" s="96">
        <v>1</v>
      </c>
      <c r="G70" s="96">
        <v>2</v>
      </c>
      <c r="H70" s="96">
        <v>0</v>
      </c>
      <c r="I70" s="96">
        <v>0</v>
      </c>
      <c r="J70" s="99">
        <f>D70+G70+H70+I70</f>
        <v>2</v>
      </c>
      <c r="K70" s="106"/>
      <c r="L70" s="96"/>
      <c r="M70" s="97" t="s">
        <v>18</v>
      </c>
    </row>
    <row r="71" spans="1:13" x14ac:dyDescent="0.25">
      <c r="A71" s="107">
        <v>44265</v>
      </c>
      <c r="B71" s="108" t="s">
        <v>342</v>
      </c>
      <c r="C71" s="109">
        <v>44266</v>
      </c>
      <c r="D71" s="110">
        <v>1</v>
      </c>
      <c r="E71" s="111" t="s">
        <v>24</v>
      </c>
      <c r="F71" s="111">
        <v>0</v>
      </c>
      <c r="G71" s="111">
        <v>0</v>
      </c>
      <c r="H71" s="111">
        <v>0</v>
      </c>
      <c r="I71" s="111">
        <v>0</v>
      </c>
      <c r="J71" s="112">
        <f>D71+G71+H71+I71</f>
        <v>1</v>
      </c>
      <c r="K71" s="113"/>
      <c r="L71" s="111"/>
      <c r="M71" s="114" t="s">
        <v>20</v>
      </c>
    </row>
    <row r="72" spans="1:13" x14ac:dyDescent="0.25">
      <c r="A72" s="92">
        <v>44265</v>
      </c>
      <c r="B72" s="93" t="s">
        <v>312</v>
      </c>
      <c r="C72" s="94">
        <v>44266</v>
      </c>
      <c r="D72" s="95">
        <v>1</v>
      </c>
      <c r="E72" s="96" t="s">
        <v>24</v>
      </c>
      <c r="F72" s="96">
        <v>0</v>
      </c>
      <c r="G72" s="96">
        <v>0</v>
      </c>
      <c r="H72" s="96">
        <v>0</v>
      </c>
      <c r="I72" s="96">
        <v>0</v>
      </c>
      <c r="J72" s="99">
        <f t="shared" ref="J72:J86" si="3">D72+G72+H72+I72</f>
        <v>1</v>
      </c>
      <c r="K72" s="106"/>
      <c r="L72" s="96"/>
      <c r="M72" s="97" t="s">
        <v>313</v>
      </c>
    </row>
    <row r="73" spans="1:13" x14ac:dyDescent="0.25">
      <c r="A73" s="92">
        <v>44265</v>
      </c>
      <c r="B73" s="93" t="s">
        <v>229</v>
      </c>
      <c r="C73" s="94">
        <v>44266</v>
      </c>
      <c r="D73" s="95">
        <v>1</v>
      </c>
      <c r="E73" s="96" t="s">
        <v>24</v>
      </c>
      <c r="F73" s="96">
        <v>0</v>
      </c>
      <c r="G73" s="96">
        <v>0</v>
      </c>
      <c r="H73" s="96">
        <v>0</v>
      </c>
      <c r="I73" s="96">
        <v>0</v>
      </c>
      <c r="J73" s="99">
        <f>D73+G73+H73+I73</f>
        <v>1</v>
      </c>
      <c r="K73" s="106"/>
      <c r="L73" s="96"/>
      <c r="M73" s="97" t="s">
        <v>16</v>
      </c>
    </row>
    <row r="74" spans="1:13" x14ac:dyDescent="0.25">
      <c r="A74" s="92">
        <v>44266</v>
      </c>
      <c r="B74" s="93" t="s">
        <v>317</v>
      </c>
      <c r="C74" s="94">
        <v>44267</v>
      </c>
      <c r="D74" s="95">
        <v>0</v>
      </c>
      <c r="E74" s="96"/>
      <c r="F74" s="96">
        <v>0</v>
      </c>
      <c r="G74" s="96">
        <v>0</v>
      </c>
      <c r="H74" s="96">
        <v>1</v>
      </c>
      <c r="I74" s="96">
        <v>0</v>
      </c>
      <c r="J74" s="99">
        <f>D74+G74+H74+I74</f>
        <v>1</v>
      </c>
      <c r="K74" s="106" t="s">
        <v>258</v>
      </c>
      <c r="L74" s="96"/>
      <c r="M74" s="97" t="s">
        <v>16</v>
      </c>
    </row>
    <row r="75" spans="1:13" x14ac:dyDescent="0.25">
      <c r="A75" s="92">
        <v>44266</v>
      </c>
      <c r="B75" s="93" t="s">
        <v>289</v>
      </c>
      <c r="C75" s="94">
        <v>44270</v>
      </c>
      <c r="D75" s="95">
        <v>1</v>
      </c>
      <c r="E75" s="96" t="s">
        <v>24</v>
      </c>
      <c r="F75" s="96">
        <v>0</v>
      </c>
      <c r="G75" s="96">
        <v>0</v>
      </c>
      <c r="H75" s="96">
        <v>0</v>
      </c>
      <c r="I75" s="96">
        <v>0</v>
      </c>
      <c r="J75" s="99">
        <f>D75+G75+H75+I75</f>
        <v>1</v>
      </c>
      <c r="K75" s="106"/>
      <c r="L75" s="96"/>
      <c r="M75" s="97" t="s">
        <v>48</v>
      </c>
    </row>
    <row r="76" spans="1:13" x14ac:dyDescent="0.25">
      <c r="A76" s="92">
        <v>44264</v>
      </c>
      <c r="B76" s="93" t="s">
        <v>298</v>
      </c>
      <c r="C76" s="94">
        <v>44265</v>
      </c>
      <c r="D76" s="95">
        <v>1</v>
      </c>
      <c r="E76" s="96" t="s">
        <v>28</v>
      </c>
      <c r="F76" s="96">
        <v>0</v>
      </c>
      <c r="G76" s="96">
        <v>0</v>
      </c>
      <c r="H76" s="96">
        <v>0</v>
      </c>
      <c r="I76" s="96">
        <v>0</v>
      </c>
      <c r="J76" s="99">
        <v>1</v>
      </c>
      <c r="K76" s="106"/>
      <c r="L76" s="96"/>
      <c r="M76" s="97" t="s">
        <v>127</v>
      </c>
    </row>
    <row r="77" spans="1:13" x14ac:dyDescent="0.25">
      <c r="A77" s="92">
        <v>44266</v>
      </c>
      <c r="B77" s="93" t="s">
        <v>307</v>
      </c>
      <c r="C77" s="94">
        <v>44267</v>
      </c>
      <c r="D77" s="95">
        <v>1</v>
      </c>
      <c r="E77" s="96" t="s">
        <v>28</v>
      </c>
      <c r="F77" s="96">
        <v>0</v>
      </c>
      <c r="G77" s="96">
        <v>0</v>
      </c>
      <c r="H77" s="96">
        <v>0</v>
      </c>
      <c r="I77" s="96">
        <v>0</v>
      </c>
      <c r="J77" s="99">
        <f t="shared" si="3"/>
        <v>1</v>
      </c>
      <c r="K77" s="106"/>
      <c r="L77" s="96"/>
      <c r="M77" s="97" t="s">
        <v>16</v>
      </c>
    </row>
    <row r="78" spans="1:13" x14ac:dyDescent="0.25">
      <c r="A78" s="107">
        <v>44266</v>
      </c>
      <c r="B78" s="108" t="s">
        <v>343</v>
      </c>
      <c r="C78" s="109">
        <v>44271</v>
      </c>
      <c r="D78" s="110">
        <v>1</v>
      </c>
      <c r="E78" s="111" t="s">
        <v>24</v>
      </c>
      <c r="F78" s="111">
        <v>0</v>
      </c>
      <c r="G78" s="111">
        <v>0</v>
      </c>
      <c r="H78" s="111">
        <v>0</v>
      </c>
      <c r="I78" s="111">
        <v>0</v>
      </c>
      <c r="J78" s="112">
        <f>D78+G78+H78+I78</f>
        <v>1</v>
      </c>
      <c r="K78" s="113"/>
      <c r="L78" s="111"/>
      <c r="M78" s="114" t="s">
        <v>33</v>
      </c>
    </row>
    <row r="79" spans="1:13" x14ac:dyDescent="0.25">
      <c r="A79" s="92">
        <v>44266</v>
      </c>
      <c r="B79" s="93" t="s">
        <v>311</v>
      </c>
      <c r="C79" s="94">
        <v>44267</v>
      </c>
      <c r="D79" s="95">
        <v>1</v>
      </c>
      <c r="E79" s="96" t="s">
        <v>24</v>
      </c>
      <c r="F79" s="96">
        <v>0</v>
      </c>
      <c r="G79" s="96">
        <v>0</v>
      </c>
      <c r="H79" s="96">
        <v>0</v>
      </c>
      <c r="I79" s="96">
        <v>0</v>
      </c>
      <c r="J79" s="99">
        <f t="shared" si="3"/>
        <v>1</v>
      </c>
      <c r="K79" s="106"/>
      <c r="L79" s="96"/>
      <c r="M79" s="97" t="s">
        <v>18</v>
      </c>
    </row>
    <row r="80" spans="1:13" x14ac:dyDescent="0.25">
      <c r="A80" s="107">
        <v>44266</v>
      </c>
      <c r="B80" s="108" t="s">
        <v>252</v>
      </c>
      <c r="C80" s="109">
        <v>44270</v>
      </c>
      <c r="D80" s="110">
        <v>1</v>
      </c>
      <c r="E80" s="111" t="s">
        <v>24</v>
      </c>
      <c r="F80" s="111">
        <v>0</v>
      </c>
      <c r="G80" s="111">
        <v>0</v>
      </c>
      <c r="H80" s="111">
        <v>0</v>
      </c>
      <c r="I80" s="111">
        <v>0</v>
      </c>
      <c r="J80" s="112">
        <f>D80+G80+H80+I80</f>
        <v>1</v>
      </c>
      <c r="K80" s="113"/>
      <c r="L80" s="111"/>
      <c r="M80" s="114" t="s">
        <v>23</v>
      </c>
    </row>
    <row r="81" spans="1:13" x14ac:dyDescent="0.25">
      <c r="A81" s="92">
        <v>44266</v>
      </c>
      <c r="B81" s="93" t="s">
        <v>272</v>
      </c>
      <c r="C81" s="94">
        <v>44267</v>
      </c>
      <c r="D81" s="95">
        <v>1</v>
      </c>
      <c r="E81" s="96" t="s">
        <v>24</v>
      </c>
      <c r="F81" s="96">
        <v>0</v>
      </c>
      <c r="G81" s="96">
        <v>0</v>
      </c>
      <c r="H81" s="96">
        <v>0</v>
      </c>
      <c r="I81" s="96">
        <v>0</v>
      </c>
      <c r="J81" s="99">
        <f t="shared" si="3"/>
        <v>1</v>
      </c>
      <c r="K81" s="106"/>
      <c r="L81" s="96"/>
      <c r="M81" s="97" t="s">
        <v>19</v>
      </c>
    </row>
    <row r="82" spans="1:13" x14ac:dyDescent="0.25">
      <c r="A82" s="92">
        <v>44266</v>
      </c>
      <c r="B82" s="93" t="s">
        <v>310</v>
      </c>
      <c r="C82" s="94">
        <v>44267</v>
      </c>
      <c r="D82" s="95">
        <v>0</v>
      </c>
      <c r="E82" s="96"/>
      <c r="F82" s="96">
        <v>1</v>
      </c>
      <c r="G82" s="96">
        <v>2</v>
      </c>
      <c r="H82" s="96">
        <v>0</v>
      </c>
      <c r="I82" s="96">
        <v>0</v>
      </c>
      <c r="J82" s="99">
        <f t="shared" si="3"/>
        <v>2</v>
      </c>
      <c r="K82" s="106"/>
      <c r="L82" s="96"/>
      <c r="M82" s="97" t="s">
        <v>18</v>
      </c>
    </row>
    <row r="83" spans="1:13" x14ac:dyDescent="0.25">
      <c r="A83" s="107">
        <v>44266</v>
      </c>
      <c r="B83" s="108" t="s">
        <v>253</v>
      </c>
      <c r="C83" s="109"/>
      <c r="D83" s="110">
        <v>0</v>
      </c>
      <c r="E83" s="111"/>
      <c r="F83" s="111">
        <v>1</v>
      </c>
      <c r="G83" s="111">
        <v>2</v>
      </c>
      <c r="H83" s="111">
        <v>1</v>
      </c>
      <c r="I83" s="111">
        <v>0</v>
      </c>
      <c r="J83" s="112">
        <f>D83+G83+H83+I83</f>
        <v>3</v>
      </c>
      <c r="K83" s="113" t="s">
        <v>295</v>
      </c>
      <c r="L83" s="111"/>
      <c r="M83" s="114" t="s">
        <v>18</v>
      </c>
    </row>
    <row r="84" spans="1:13" x14ac:dyDescent="0.25">
      <c r="A84" s="92">
        <v>44266</v>
      </c>
      <c r="B84" s="93" t="s">
        <v>103</v>
      </c>
      <c r="C84" s="94">
        <v>44270</v>
      </c>
      <c r="D84" s="95">
        <v>1</v>
      </c>
      <c r="E84" s="96" t="s">
        <v>28</v>
      </c>
      <c r="F84" s="96">
        <v>0</v>
      </c>
      <c r="G84" s="96">
        <v>0</v>
      </c>
      <c r="H84" s="96">
        <v>0</v>
      </c>
      <c r="I84" s="96">
        <v>0</v>
      </c>
      <c r="J84" s="99">
        <f t="shared" si="3"/>
        <v>1</v>
      </c>
      <c r="K84" s="106"/>
      <c r="L84" s="96"/>
      <c r="M84" s="97" t="s">
        <v>20</v>
      </c>
    </row>
    <row r="85" spans="1:13" x14ac:dyDescent="0.25">
      <c r="A85" s="92">
        <v>44266</v>
      </c>
      <c r="B85" s="93" t="s">
        <v>308</v>
      </c>
      <c r="C85" s="94">
        <v>44270</v>
      </c>
      <c r="D85" s="95">
        <v>1</v>
      </c>
      <c r="E85" s="96" t="s">
        <v>24</v>
      </c>
      <c r="F85" s="96">
        <v>0</v>
      </c>
      <c r="G85" s="96">
        <v>0</v>
      </c>
      <c r="H85" s="96">
        <v>0</v>
      </c>
      <c r="I85" s="96">
        <v>0</v>
      </c>
      <c r="J85" s="99">
        <f t="shared" si="3"/>
        <v>1</v>
      </c>
      <c r="K85" s="106"/>
      <c r="L85" s="96"/>
      <c r="M85" s="97" t="s">
        <v>20</v>
      </c>
    </row>
    <row r="86" spans="1:13" x14ac:dyDescent="0.25">
      <c r="A86" s="92">
        <v>44266</v>
      </c>
      <c r="B86" s="93" t="s">
        <v>194</v>
      </c>
      <c r="C86" s="94">
        <v>44270</v>
      </c>
      <c r="D86" s="95">
        <v>1</v>
      </c>
      <c r="E86" s="96" t="s">
        <v>28</v>
      </c>
      <c r="F86" s="96">
        <v>0</v>
      </c>
      <c r="G86" s="96">
        <v>0</v>
      </c>
      <c r="H86" s="96">
        <v>0</v>
      </c>
      <c r="I86" s="96">
        <v>0</v>
      </c>
      <c r="J86" s="99">
        <f t="shared" si="3"/>
        <v>1</v>
      </c>
      <c r="K86" s="106"/>
      <c r="L86" s="96"/>
      <c r="M86" s="97" t="s">
        <v>233</v>
      </c>
    </row>
    <row r="87" spans="1:13" x14ac:dyDescent="0.25">
      <c r="A87" s="92">
        <v>44267</v>
      </c>
      <c r="B87" s="93" t="s">
        <v>306</v>
      </c>
      <c r="C87" s="94">
        <v>44270</v>
      </c>
      <c r="D87" s="95">
        <v>0</v>
      </c>
      <c r="E87" s="96"/>
      <c r="F87" s="96">
        <v>1</v>
      </c>
      <c r="G87" s="96">
        <v>1</v>
      </c>
      <c r="H87" s="96">
        <v>2</v>
      </c>
      <c r="I87" s="96">
        <v>0</v>
      </c>
      <c r="J87" s="99">
        <f t="shared" ref="J87:J88" si="4">D87+G87+H87+I87</f>
        <v>3</v>
      </c>
      <c r="K87" s="106" t="s">
        <v>318</v>
      </c>
      <c r="L87" s="96"/>
      <c r="M87" s="97" t="s">
        <v>322</v>
      </c>
    </row>
    <row r="88" spans="1:13" x14ac:dyDescent="0.25">
      <c r="A88" s="92">
        <v>44267</v>
      </c>
      <c r="B88" s="93" t="s">
        <v>309</v>
      </c>
      <c r="C88" s="94">
        <v>44270</v>
      </c>
      <c r="D88" s="95">
        <v>1</v>
      </c>
      <c r="E88" s="96" t="s">
        <v>24</v>
      </c>
      <c r="F88" s="96">
        <v>0</v>
      </c>
      <c r="G88" s="96">
        <v>0</v>
      </c>
      <c r="H88" s="96">
        <v>0</v>
      </c>
      <c r="I88" s="96">
        <v>0</v>
      </c>
      <c r="J88" s="99">
        <f t="shared" si="4"/>
        <v>1</v>
      </c>
      <c r="K88" s="106"/>
      <c r="L88" s="96"/>
      <c r="M88" s="97" t="s">
        <v>18</v>
      </c>
    </row>
    <row r="89" spans="1:13" x14ac:dyDescent="0.25">
      <c r="A89" s="92">
        <v>44270</v>
      </c>
      <c r="B89" s="93" t="s">
        <v>314</v>
      </c>
      <c r="C89" s="94">
        <v>44270</v>
      </c>
      <c r="D89" s="95">
        <v>1</v>
      </c>
      <c r="E89" s="96" t="s">
        <v>24</v>
      </c>
      <c r="F89" s="96">
        <v>0</v>
      </c>
      <c r="G89" s="96">
        <v>0</v>
      </c>
      <c r="H89" s="96">
        <v>0</v>
      </c>
      <c r="I89" s="96">
        <v>0</v>
      </c>
      <c r="J89" s="99">
        <f t="shared" ref="J89:J98" si="5">D89+G89+H89+I89</f>
        <v>1</v>
      </c>
      <c r="K89" s="106"/>
      <c r="L89" s="96"/>
      <c r="M89" s="97" t="s">
        <v>17</v>
      </c>
    </row>
    <row r="90" spans="1:13" x14ac:dyDescent="0.25">
      <c r="A90" s="92">
        <v>44270</v>
      </c>
      <c r="B90" s="93" t="s">
        <v>115</v>
      </c>
      <c r="C90" s="94">
        <v>44271</v>
      </c>
      <c r="D90" s="95">
        <v>1</v>
      </c>
      <c r="E90" s="96" t="s">
        <v>24</v>
      </c>
      <c r="F90" s="96">
        <v>0</v>
      </c>
      <c r="G90" s="96">
        <v>0</v>
      </c>
      <c r="H90" s="96">
        <v>0</v>
      </c>
      <c r="I90" s="96">
        <v>0</v>
      </c>
      <c r="J90" s="99">
        <f t="shared" si="5"/>
        <v>1</v>
      </c>
      <c r="K90" s="106"/>
      <c r="L90" s="96"/>
      <c r="M90" s="97" t="s">
        <v>142</v>
      </c>
    </row>
    <row r="91" spans="1:13" x14ac:dyDescent="0.25">
      <c r="A91" s="92">
        <v>44270</v>
      </c>
      <c r="B91" s="93" t="s">
        <v>229</v>
      </c>
      <c r="C91" s="94">
        <v>44271</v>
      </c>
      <c r="D91" s="95">
        <v>1</v>
      </c>
      <c r="E91" s="96" t="s">
        <v>24</v>
      </c>
      <c r="F91" s="96">
        <v>0</v>
      </c>
      <c r="G91" s="96">
        <v>0</v>
      </c>
      <c r="H91" s="96">
        <v>0</v>
      </c>
      <c r="I91" s="96">
        <v>0</v>
      </c>
      <c r="J91" s="99">
        <f t="shared" si="5"/>
        <v>1</v>
      </c>
      <c r="K91" s="106"/>
      <c r="L91" s="96"/>
      <c r="M91" s="97" t="s">
        <v>16</v>
      </c>
    </row>
    <row r="92" spans="1:13" x14ac:dyDescent="0.25">
      <c r="A92" s="92">
        <v>44270</v>
      </c>
      <c r="B92" s="93" t="s">
        <v>316</v>
      </c>
      <c r="C92" s="94">
        <v>44271</v>
      </c>
      <c r="D92" s="95">
        <v>1</v>
      </c>
      <c r="E92" s="96" t="s">
        <v>28</v>
      </c>
      <c r="F92" s="96">
        <v>0</v>
      </c>
      <c r="G92" s="96">
        <v>0</v>
      </c>
      <c r="H92" s="96">
        <v>0</v>
      </c>
      <c r="I92" s="96">
        <v>0</v>
      </c>
      <c r="J92" s="99">
        <f t="shared" si="5"/>
        <v>1</v>
      </c>
      <c r="K92" s="106"/>
      <c r="L92" s="96"/>
      <c r="M92" s="97" t="s">
        <v>296</v>
      </c>
    </row>
    <row r="93" spans="1:13" x14ac:dyDescent="0.25">
      <c r="A93" s="92">
        <v>44270</v>
      </c>
      <c r="B93" s="93" t="s">
        <v>310</v>
      </c>
      <c r="C93" s="94">
        <v>44271</v>
      </c>
      <c r="D93" s="95">
        <v>1</v>
      </c>
      <c r="E93" s="96" t="s">
        <v>28</v>
      </c>
      <c r="F93" s="96">
        <v>0</v>
      </c>
      <c r="G93" s="96">
        <v>0</v>
      </c>
      <c r="H93" s="96">
        <v>0</v>
      </c>
      <c r="I93" s="96">
        <v>0</v>
      </c>
      <c r="J93" s="99">
        <f t="shared" si="5"/>
        <v>1</v>
      </c>
      <c r="K93" s="106"/>
      <c r="L93" s="96"/>
      <c r="M93" s="97" t="s">
        <v>18</v>
      </c>
    </row>
    <row r="94" spans="1:13" x14ac:dyDescent="0.25">
      <c r="A94" s="92">
        <v>44270</v>
      </c>
      <c r="B94" s="93" t="s">
        <v>192</v>
      </c>
      <c r="C94" s="94">
        <v>44271</v>
      </c>
      <c r="D94" s="95">
        <v>1</v>
      </c>
      <c r="E94" s="96" t="s">
        <v>24</v>
      </c>
      <c r="F94" s="96">
        <v>0</v>
      </c>
      <c r="G94" s="96">
        <v>0</v>
      </c>
      <c r="H94" s="96">
        <v>0</v>
      </c>
      <c r="I94" s="96">
        <v>0</v>
      </c>
      <c r="J94" s="99">
        <f t="shared" si="5"/>
        <v>1</v>
      </c>
      <c r="K94" s="106"/>
      <c r="L94" s="96"/>
      <c r="M94" s="97" t="s">
        <v>18</v>
      </c>
    </row>
    <row r="95" spans="1:13" x14ac:dyDescent="0.25">
      <c r="A95" s="92">
        <v>44270</v>
      </c>
      <c r="B95" s="93" t="s">
        <v>205</v>
      </c>
      <c r="C95" s="94">
        <v>44271</v>
      </c>
      <c r="D95" s="95">
        <v>1</v>
      </c>
      <c r="E95" s="96" t="s">
        <v>24</v>
      </c>
      <c r="F95" s="96">
        <v>0</v>
      </c>
      <c r="G95" s="96">
        <v>0</v>
      </c>
      <c r="H95" s="96">
        <v>0</v>
      </c>
      <c r="I95" s="96">
        <v>0</v>
      </c>
      <c r="J95" s="99">
        <f t="shared" si="5"/>
        <v>1</v>
      </c>
      <c r="K95" s="106"/>
      <c r="L95" s="96"/>
      <c r="M95" s="97" t="s">
        <v>40</v>
      </c>
    </row>
    <row r="96" spans="1:13" x14ac:dyDescent="0.25">
      <c r="A96" s="92">
        <v>44270</v>
      </c>
      <c r="B96" s="93" t="s">
        <v>150</v>
      </c>
      <c r="C96" s="94">
        <v>44271</v>
      </c>
      <c r="D96" s="95">
        <v>1</v>
      </c>
      <c r="E96" s="96" t="s">
        <v>28</v>
      </c>
      <c r="F96" s="96">
        <v>0</v>
      </c>
      <c r="G96" s="96">
        <v>0</v>
      </c>
      <c r="H96" s="96">
        <v>0</v>
      </c>
      <c r="I96" s="96">
        <v>0</v>
      </c>
      <c r="J96" s="99">
        <f t="shared" si="5"/>
        <v>1</v>
      </c>
      <c r="K96" s="106"/>
      <c r="L96" s="96"/>
      <c r="M96" s="97" t="s">
        <v>40</v>
      </c>
    </row>
    <row r="97" spans="1:13" x14ac:dyDescent="0.25">
      <c r="A97" s="92">
        <v>44270</v>
      </c>
      <c r="B97" s="93" t="s">
        <v>181</v>
      </c>
      <c r="C97" s="94">
        <v>44271</v>
      </c>
      <c r="D97" s="95">
        <v>1</v>
      </c>
      <c r="E97" s="96" t="s">
        <v>28</v>
      </c>
      <c r="F97" s="96">
        <v>0</v>
      </c>
      <c r="G97" s="96">
        <v>0</v>
      </c>
      <c r="H97" s="96">
        <v>0</v>
      </c>
      <c r="I97" s="96">
        <v>0</v>
      </c>
      <c r="J97" s="99">
        <f t="shared" si="5"/>
        <v>1</v>
      </c>
      <c r="K97" s="106"/>
      <c r="L97" s="96"/>
      <c r="M97" s="97" t="s">
        <v>18</v>
      </c>
    </row>
    <row r="98" spans="1:13" x14ac:dyDescent="0.25">
      <c r="A98" s="92">
        <v>44271</v>
      </c>
      <c r="B98" s="93" t="s">
        <v>315</v>
      </c>
      <c r="C98" s="94">
        <v>44272</v>
      </c>
      <c r="D98" s="95">
        <v>0</v>
      </c>
      <c r="E98" s="96"/>
      <c r="F98" s="96">
        <v>1</v>
      </c>
      <c r="G98" s="96">
        <v>1</v>
      </c>
      <c r="H98" s="96">
        <v>3</v>
      </c>
      <c r="I98" s="96">
        <v>0</v>
      </c>
      <c r="J98" s="99">
        <f t="shared" si="5"/>
        <v>4</v>
      </c>
      <c r="K98" s="106" t="s">
        <v>319</v>
      </c>
      <c r="L98" s="96"/>
      <c r="M98" s="97" t="s">
        <v>27</v>
      </c>
    </row>
    <row r="99" spans="1:13" x14ac:dyDescent="0.25">
      <c r="A99" s="92">
        <v>44273</v>
      </c>
      <c r="B99" s="93" t="s">
        <v>83</v>
      </c>
      <c r="C99" s="94">
        <v>44274</v>
      </c>
      <c r="D99" s="95">
        <v>1</v>
      </c>
      <c r="E99" s="96" t="s">
        <v>28</v>
      </c>
      <c r="F99" s="96">
        <v>0</v>
      </c>
      <c r="G99" s="96">
        <v>0</v>
      </c>
      <c r="H99" s="96">
        <v>0</v>
      </c>
      <c r="I99" s="96">
        <v>0</v>
      </c>
      <c r="J99" s="99">
        <f t="shared" ref="J99:J114" si="6">D99+G99+H99+I99</f>
        <v>1</v>
      </c>
      <c r="K99" s="106"/>
      <c r="L99" s="96"/>
      <c r="M99" s="97" t="s">
        <v>16</v>
      </c>
    </row>
    <row r="100" spans="1:13" x14ac:dyDescent="0.25">
      <c r="A100" s="92">
        <v>44272</v>
      </c>
      <c r="B100" s="93" t="s">
        <v>192</v>
      </c>
      <c r="C100" s="94">
        <v>44273</v>
      </c>
      <c r="D100" s="95">
        <v>1</v>
      </c>
      <c r="E100" s="96" t="s">
        <v>24</v>
      </c>
      <c r="F100" s="96">
        <v>0</v>
      </c>
      <c r="G100" s="96">
        <v>0</v>
      </c>
      <c r="H100" s="96">
        <v>0</v>
      </c>
      <c r="I100" s="96">
        <v>0</v>
      </c>
      <c r="J100" s="99">
        <f t="shared" si="6"/>
        <v>1</v>
      </c>
      <c r="K100" s="106"/>
      <c r="L100" s="96"/>
      <c r="M100" s="97" t="s">
        <v>142</v>
      </c>
    </row>
    <row r="101" spans="1:13" x14ac:dyDescent="0.25">
      <c r="A101" s="92">
        <v>44272</v>
      </c>
      <c r="B101" s="93" t="s">
        <v>130</v>
      </c>
      <c r="C101" s="94">
        <v>44273</v>
      </c>
      <c r="D101" s="95">
        <v>1</v>
      </c>
      <c r="E101" s="96" t="s">
        <v>24</v>
      </c>
      <c r="F101" s="96">
        <v>0</v>
      </c>
      <c r="G101" s="96">
        <v>0</v>
      </c>
      <c r="H101" s="96">
        <v>0</v>
      </c>
      <c r="I101" s="96">
        <v>0</v>
      </c>
      <c r="J101" s="99">
        <f t="shared" si="6"/>
        <v>1</v>
      </c>
      <c r="K101" s="106"/>
      <c r="L101" s="96"/>
      <c r="M101" s="97" t="s">
        <v>107</v>
      </c>
    </row>
    <row r="102" spans="1:13" x14ac:dyDescent="0.25">
      <c r="A102" s="92">
        <v>44272</v>
      </c>
      <c r="B102" s="93" t="s">
        <v>35</v>
      </c>
      <c r="C102" s="94">
        <v>44273</v>
      </c>
      <c r="D102" s="95">
        <v>0</v>
      </c>
      <c r="E102" s="96"/>
      <c r="F102" s="96">
        <v>1</v>
      </c>
      <c r="G102" s="96">
        <v>1</v>
      </c>
      <c r="H102" s="96">
        <v>3</v>
      </c>
      <c r="I102" s="96">
        <v>0</v>
      </c>
      <c r="J102" s="99">
        <f t="shared" si="6"/>
        <v>4</v>
      </c>
      <c r="K102" s="106"/>
      <c r="L102" s="96"/>
      <c r="M102" s="97" t="s">
        <v>18</v>
      </c>
    </row>
    <row r="103" spans="1:13" x14ac:dyDescent="0.25">
      <c r="A103" s="92">
        <v>44272</v>
      </c>
      <c r="B103" s="93" t="s">
        <v>324</v>
      </c>
      <c r="C103" s="94">
        <v>44273</v>
      </c>
      <c r="D103" s="95">
        <v>1</v>
      </c>
      <c r="E103" s="96" t="s">
        <v>24</v>
      </c>
      <c r="F103" s="96">
        <v>0</v>
      </c>
      <c r="G103" s="96">
        <v>0</v>
      </c>
      <c r="H103" s="96">
        <v>0</v>
      </c>
      <c r="I103" s="96">
        <v>0</v>
      </c>
      <c r="J103" s="99">
        <f t="shared" si="6"/>
        <v>1</v>
      </c>
      <c r="K103" s="106"/>
      <c r="L103" s="96"/>
      <c r="M103" s="97" t="s">
        <v>20</v>
      </c>
    </row>
    <row r="104" spans="1:13" x14ac:dyDescent="0.25">
      <c r="A104" s="92">
        <v>44272</v>
      </c>
      <c r="B104" s="93" t="s">
        <v>312</v>
      </c>
      <c r="C104" s="94">
        <v>44273</v>
      </c>
      <c r="D104" s="95">
        <v>1</v>
      </c>
      <c r="E104" s="96" t="s">
        <v>24</v>
      </c>
      <c r="F104" s="96">
        <v>0</v>
      </c>
      <c r="G104" s="96">
        <v>0</v>
      </c>
      <c r="H104" s="96">
        <v>0</v>
      </c>
      <c r="I104" s="96">
        <v>0</v>
      </c>
      <c r="J104" s="99">
        <f t="shared" si="6"/>
        <v>1</v>
      </c>
      <c r="K104" s="106"/>
      <c r="L104" s="96"/>
      <c r="M104" s="97" t="s">
        <v>313</v>
      </c>
    </row>
    <row r="105" spans="1:13" x14ac:dyDescent="0.25">
      <c r="A105" s="92">
        <v>44273</v>
      </c>
      <c r="B105" s="93" t="s">
        <v>323</v>
      </c>
      <c r="C105" s="94"/>
      <c r="D105" s="95">
        <v>1</v>
      </c>
      <c r="E105" s="96" t="s">
        <v>24</v>
      </c>
      <c r="F105" s="96">
        <v>0</v>
      </c>
      <c r="G105" s="96">
        <v>0</v>
      </c>
      <c r="H105" s="96">
        <v>0</v>
      </c>
      <c r="I105" s="96">
        <v>0</v>
      </c>
      <c r="J105" s="99">
        <f t="shared" si="6"/>
        <v>1</v>
      </c>
      <c r="K105" s="106"/>
      <c r="L105" s="96"/>
      <c r="M105" s="97" t="s">
        <v>19</v>
      </c>
    </row>
    <row r="106" spans="1:13" x14ac:dyDescent="0.25">
      <c r="A106" s="92">
        <v>44273</v>
      </c>
      <c r="B106" s="93" t="s">
        <v>200</v>
      </c>
      <c r="C106" s="94">
        <v>44274</v>
      </c>
      <c r="D106" s="95">
        <v>1</v>
      </c>
      <c r="E106" s="96" t="s">
        <v>24</v>
      </c>
      <c r="F106" s="96">
        <v>0</v>
      </c>
      <c r="G106" s="96">
        <v>0</v>
      </c>
      <c r="H106" s="96">
        <v>0</v>
      </c>
      <c r="I106" s="96">
        <v>0</v>
      </c>
      <c r="J106" s="99">
        <f t="shared" si="6"/>
        <v>1</v>
      </c>
      <c r="K106" s="106"/>
      <c r="L106" s="96"/>
      <c r="M106" s="97" t="s">
        <v>27</v>
      </c>
    </row>
    <row r="107" spans="1:13" x14ac:dyDescent="0.25">
      <c r="A107" s="92">
        <v>44273</v>
      </c>
      <c r="B107" s="93" t="s">
        <v>35</v>
      </c>
      <c r="C107" s="94">
        <v>44274</v>
      </c>
      <c r="D107" s="95">
        <v>1</v>
      </c>
      <c r="E107" s="96" t="s">
        <v>24</v>
      </c>
      <c r="F107" s="96">
        <v>0</v>
      </c>
      <c r="G107" s="96">
        <v>0</v>
      </c>
      <c r="H107" s="96">
        <v>0</v>
      </c>
      <c r="I107" s="96">
        <v>0</v>
      </c>
      <c r="J107" s="99">
        <f t="shared" si="6"/>
        <v>1</v>
      </c>
      <c r="K107" s="106"/>
      <c r="L107" s="96"/>
      <c r="M107" s="97" t="s">
        <v>185</v>
      </c>
    </row>
    <row r="108" spans="1:13" x14ac:dyDescent="0.25">
      <c r="A108" s="107">
        <v>44273</v>
      </c>
      <c r="B108" s="108" t="s">
        <v>163</v>
      </c>
      <c r="C108" s="109"/>
      <c r="D108" s="110">
        <v>1</v>
      </c>
      <c r="E108" s="111" t="s">
        <v>24</v>
      </c>
      <c r="F108" s="111">
        <v>0</v>
      </c>
      <c r="G108" s="111">
        <v>0</v>
      </c>
      <c r="H108" s="111">
        <v>0</v>
      </c>
      <c r="I108" s="111">
        <v>0</v>
      </c>
      <c r="J108" s="112">
        <f>D108+G108+H108+I108</f>
        <v>1</v>
      </c>
      <c r="K108" s="113"/>
      <c r="L108" s="111"/>
      <c r="M108" s="114" t="s">
        <v>19</v>
      </c>
    </row>
    <row r="109" spans="1:13" x14ac:dyDescent="0.25">
      <c r="A109" s="92">
        <v>44273</v>
      </c>
      <c r="B109" s="93" t="s">
        <v>221</v>
      </c>
      <c r="C109" s="94">
        <v>44274</v>
      </c>
      <c r="D109" s="95">
        <v>1</v>
      </c>
      <c r="E109" s="96" t="s">
        <v>24</v>
      </c>
      <c r="F109" s="96">
        <v>0</v>
      </c>
      <c r="G109" s="96">
        <v>0</v>
      </c>
      <c r="H109" s="96">
        <v>0</v>
      </c>
      <c r="I109" s="96">
        <v>0</v>
      </c>
      <c r="J109" s="99">
        <f t="shared" si="6"/>
        <v>1</v>
      </c>
      <c r="K109" s="106"/>
      <c r="L109" s="96"/>
      <c r="M109" s="97" t="s">
        <v>27</v>
      </c>
    </row>
    <row r="110" spans="1:13" x14ac:dyDescent="0.25">
      <c r="A110" s="107">
        <v>44273</v>
      </c>
      <c r="B110" s="108" t="s">
        <v>344</v>
      </c>
      <c r="C110" s="109">
        <v>44278</v>
      </c>
      <c r="D110" s="110">
        <v>1</v>
      </c>
      <c r="E110" s="111" t="s">
        <v>24</v>
      </c>
      <c r="F110" s="111">
        <v>0</v>
      </c>
      <c r="G110" s="111">
        <v>0</v>
      </c>
      <c r="H110" s="111">
        <v>0</v>
      </c>
      <c r="I110" s="111">
        <v>0</v>
      </c>
      <c r="J110" s="112">
        <f>D110+G110+H110+I110</f>
        <v>1</v>
      </c>
      <c r="K110" s="113"/>
      <c r="L110" s="111"/>
      <c r="M110" s="114" t="s">
        <v>107</v>
      </c>
    </row>
    <row r="111" spans="1:13" x14ac:dyDescent="0.25">
      <c r="A111" s="92">
        <v>44273</v>
      </c>
      <c r="B111" s="93" t="s">
        <v>162</v>
      </c>
      <c r="C111" s="94">
        <v>44274</v>
      </c>
      <c r="D111" s="95">
        <v>1</v>
      </c>
      <c r="E111" s="96" t="s">
        <v>24</v>
      </c>
      <c r="F111" s="96">
        <v>0</v>
      </c>
      <c r="G111" s="96">
        <v>0</v>
      </c>
      <c r="H111" s="96">
        <v>0</v>
      </c>
      <c r="I111" s="96">
        <v>0</v>
      </c>
      <c r="J111" s="99">
        <f t="shared" si="6"/>
        <v>1</v>
      </c>
      <c r="K111" s="106"/>
      <c r="L111" s="96"/>
      <c r="M111" s="97" t="s">
        <v>19</v>
      </c>
    </row>
    <row r="112" spans="1:13" x14ac:dyDescent="0.25">
      <c r="A112" s="107">
        <v>44457</v>
      </c>
      <c r="B112" s="108" t="s">
        <v>224</v>
      </c>
      <c r="C112" s="109">
        <v>44286</v>
      </c>
      <c r="D112" s="110">
        <v>0</v>
      </c>
      <c r="E112" s="111"/>
      <c r="F112" s="111">
        <v>1</v>
      </c>
      <c r="G112" s="111">
        <v>1</v>
      </c>
      <c r="H112" s="111">
        <v>3</v>
      </c>
      <c r="I112" s="111">
        <v>1</v>
      </c>
      <c r="J112" s="112">
        <f>D112+G112+H112+I112</f>
        <v>5</v>
      </c>
      <c r="K112" s="113" t="s">
        <v>345</v>
      </c>
      <c r="L112" s="111"/>
      <c r="M112" s="114" t="s">
        <v>336</v>
      </c>
    </row>
    <row r="113" spans="1:13" x14ac:dyDescent="0.25">
      <c r="A113" s="107">
        <v>44273</v>
      </c>
      <c r="B113" s="108" t="s">
        <v>39</v>
      </c>
      <c r="C113" s="109">
        <v>44274</v>
      </c>
      <c r="D113" s="110">
        <v>1</v>
      </c>
      <c r="E113" s="111" t="s">
        <v>24</v>
      </c>
      <c r="F113" s="111">
        <v>0</v>
      </c>
      <c r="G113" s="111">
        <v>0</v>
      </c>
      <c r="H113" s="111">
        <v>0</v>
      </c>
      <c r="I113" s="111">
        <v>0</v>
      </c>
      <c r="J113" s="112">
        <f>D113+G113+H113+I113</f>
        <v>1</v>
      </c>
      <c r="K113" s="113"/>
      <c r="L113" s="111"/>
      <c r="M113" s="114" t="s">
        <v>48</v>
      </c>
    </row>
    <row r="114" spans="1:13" x14ac:dyDescent="0.25">
      <c r="A114" s="92">
        <v>44274</v>
      </c>
      <c r="B114" s="93" t="s">
        <v>199</v>
      </c>
      <c r="C114" s="94">
        <v>44278</v>
      </c>
      <c r="D114" s="95">
        <v>1</v>
      </c>
      <c r="E114" s="96" t="s">
        <v>24</v>
      </c>
      <c r="F114" s="96">
        <v>0</v>
      </c>
      <c r="G114" s="96">
        <v>0</v>
      </c>
      <c r="H114" s="96">
        <v>0</v>
      </c>
      <c r="I114" s="96">
        <v>0</v>
      </c>
      <c r="J114" s="99">
        <f t="shared" si="6"/>
        <v>1</v>
      </c>
      <c r="K114" s="106"/>
      <c r="L114" s="96"/>
      <c r="M114" s="97" t="s">
        <v>303</v>
      </c>
    </row>
    <row r="115" spans="1:13" x14ac:dyDescent="0.25">
      <c r="A115" s="107">
        <v>44274</v>
      </c>
      <c r="B115" s="108" t="s">
        <v>50</v>
      </c>
      <c r="C115" s="109">
        <v>44277</v>
      </c>
      <c r="D115" s="110">
        <v>1</v>
      </c>
      <c r="E115" s="111" t="s">
        <v>24</v>
      </c>
      <c r="F115" s="111">
        <v>0</v>
      </c>
      <c r="G115" s="111">
        <v>0</v>
      </c>
      <c r="H115" s="111">
        <v>0</v>
      </c>
      <c r="I115" s="111">
        <v>0</v>
      </c>
      <c r="J115" s="112">
        <f>D115+G115+H115+I115</f>
        <v>1</v>
      </c>
      <c r="K115" s="113"/>
      <c r="L115" s="111"/>
      <c r="M115" s="114" t="s">
        <v>18</v>
      </c>
    </row>
    <row r="116" spans="1:13" x14ac:dyDescent="0.25">
      <c r="A116" s="92">
        <v>44277</v>
      </c>
      <c r="B116" s="93" t="s">
        <v>221</v>
      </c>
      <c r="C116" s="94">
        <v>44278</v>
      </c>
      <c r="D116" s="95">
        <v>1</v>
      </c>
      <c r="E116" s="96" t="s">
        <v>24</v>
      </c>
      <c r="F116" s="96">
        <v>0</v>
      </c>
      <c r="G116" s="96">
        <v>0</v>
      </c>
      <c r="H116" s="96">
        <v>0</v>
      </c>
      <c r="I116" s="96">
        <v>0</v>
      </c>
      <c r="J116" s="99">
        <f t="shared" ref="J116:J122" si="7">D116+G116+H116+I116</f>
        <v>1</v>
      </c>
      <c r="K116" s="106"/>
      <c r="L116" s="96"/>
      <c r="M116" s="97" t="s">
        <v>27</v>
      </c>
    </row>
    <row r="117" spans="1:13" x14ac:dyDescent="0.25">
      <c r="A117" s="92">
        <v>44277</v>
      </c>
      <c r="B117" s="93" t="s">
        <v>140</v>
      </c>
      <c r="C117" s="94">
        <v>44278</v>
      </c>
      <c r="D117" s="95">
        <v>1</v>
      </c>
      <c r="E117" s="96" t="s">
        <v>28</v>
      </c>
      <c r="F117" s="96">
        <v>0</v>
      </c>
      <c r="G117" s="96">
        <v>0</v>
      </c>
      <c r="H117" s="96">
        <v>0</v>
      </c>
      <c r="I117" s="96">
        <v>0</v>
      </c>
      <c r="J117" s="99">
        <f t="shared" si="7"/>
        <v>1</v>
      </c>
      <c r="K117" s="106"/>
      <c r="L117" s="96"/>
      <c r="M117" s="97" t="s">
        <v>27</v>
      </c>
    </row>
    <row r="118" spans="1:13" x14ac:dyDescent="0.25">
      <c r="A118" s="92">
        <v>44277</v>
      </c>
      <c r="B118" s="93" t="s">
        <v>328</v>
      </c>
      <c r="C118" s="94">
        <v>44278</v>
      </c>
      <c r="D118" s="95">
        <v>1</v>
      </c>
      <c r="E118" s="96" t="s">
        <v>28</v>
      </c>
      <c r="F118" s="96">
        <v>0</v>
      </c>
      <c r="G118" s="96">
        <v>0</v>
      </c>
      <c r="H118" s="96">
        <v>0</v>
      </c>
      <c r="I118" s="96">
        <v>0</v>
      </c>
      <c r="J118" s="99">
        <f t="shared" si="7"/>
        <v>1</v>
      </c>
      <c r="K118" s="106"/>
      <c r="L118" s="96"/>
      <c r="M118" s="97" t="s">
        <v>107</v>
      </c>
    </row>
    <row r="119" spans="1:13" x14ac:dyDescent="0.25">
      <c r="A119" s="92">
        <v>44277</v>
      </c>
      <c r="B119" s="93" t="s">
        <v>327</v>
      </c>
      <c r="C119" s="94">
        <v>44278</v>
      </c>
      <c r="D119" s="95">
        <v>1</v>
      </c>
      <c r="E119" s="96" t="s">
        <v>24</v>
      </c>
      <c r="F119" s="96">
        <v>0</v>
      </c>
      <c r="G119" s="96">
        <v>0</v>
      </c>
      <c r="H119" s="96">
        <v>0</v>
      </c>
      <c r="I119" s="96">
        <v>0</v>
      </c>
      <c r="J119" s="99">
        <f t="shared" si="7"/>
        <v>1</v>
      </c>
      <c r="K119" s="106"/>
      <c r="L119" s="96"/>
      <c r="M119" s="97" t="s">
        <v>18</v>
      </c>
    </row>
    <row r="120" spans="1:13" x14ac:dyDescent="0.25">
      <c r="A120" s="92">
        <v>44277</v>
      </c>
      <c r="B120" s="93" t="s">
        <v>326</v>
      </c>
      <c r="C120" s="94">
        <v>44278</v>
      </c>
      <c r="D120" s="95">
        <v>1</v>
      </c>
      <c r="E120" s="96" t="s">
        <v>24</v>
      </c>
      <c r="F120" s="96">
        <v>0</v>
      </c>
      <c r="G120" s="96">
        <v>0</v>
      </c>
      <c r="H120" s="96">
        <v>0</v>
      </c>
      <c r="I120" s="96">
        <v>0</v>
      </c>
      <c r="J120" s="99">
        <f t="shared" si="7"/>
        <v>1</v>
      </c>
      <c r="K120" s="106"/>
      <c r="L120" s="96"/>
      <c r="M120" s="97" t="s">
        <v>18</v>
      </c>
    </row>
    <row r="121" spans="1:13" x14ac:dyDescent="0.25">
      <c r="A121" s="92">
        <v>44278</v>
      </c>
      <c r="B121" s="93" t="s">
        <v>325</v>
      </c>
      <c r="C121" s="94">
        <v>44278</v>
      </c>
      <c r="D121" s="95">
        <v>1</v>
      </c>
      <c r="E121" s="96" t="s">
        <v>24</v>
      </c>
      <c r="F121" s="96">
        <v>0</v>
      </c>
      <c r="G121" s="96">
        <v>0</v>
      </c>
      <c r="H121" s="96">
        <v>0</v>
      </c>
      <c r="I121" s="96">
        <v>0</v>
      </c>
      <c r="J121" s="99">
        <f t="shared" si="7"/>
        <v>1</v>
      </c>
      <c r="K121" s="106"/>
      <c r="L121" s="96"/>
      <c r="M121" s="97" t="s">
        <v>18</v>
      </c>
    </row>
    <row r="122" spans="1:13" x14ac:dyDescent="0.25">
      <c r="A122" s="92">
        <v>44277</v>
      </c>
      <c r="B122" s="93" t="s">
        <v>138</v>
      </c>
      <c r="C122" s="94">
        <v>44278</v>
      </c>
      <c r="D122" s="95">
        <v>1</v>
      </c>
      <c r="E122" s="96" t="s">
        <v>24</v>
      </c>
      <c r="F122" s="96">
        <v>0</v>
      </c>
      <c r="G122" s="96">
        <v>0</v>
      </c>
      <c r="H122" s="96">
        <v>0</v>
      </c>
      <c r="I122" s="96">
        <v>0</v>
      </c>
      <c r="J122" s="99">
        <f t="shared" si="7"/>
        <v>1</v>
      </c>
      <c r="K122" s="106"/>
      <c r="L122" s="96"/>
      <c r="M122" s="97" t="s">
        <v>107</v>
      </c>
    </row>
    <row r="123" spans="1:13" x14ac:dyDescent="0.25">
      <c r="A123" s="92">
        <v>44278</v>
      </c>
      <c r="B123" s="93" t="s">
        <v>115</v>
      </c>
      <c r="C123" s="94">
        <v>44279</v>
      </c>
      <c r="D123" s="95">
        <v>0</v>
      </c>
      <c r="E123" s="96"/>
      <c r="F123" s="96">
        <v>1</v>
      </c>
      <c r="G123" s="96">
        <v>2</v>
      </c>
      <c r="H123" s="96">
        <v>2</v>
      </c>
      <c r="I123" s="96">
        <v>0</v>
      </c>
      <c r="J123" s="99">
        <f t="shared" ref="J123:J135" si="8">D123+G123+H123+I123</f>
        <v>4</v>
      </c>
      <c r="K123" s="106"/>
      <c r="L123" s="96"/>
      <c r="M123" s="97" t="s">
        <v>336</v>
      </c>
    </row>
    <row r="124" spans="1:13" x14ac:dyDescent="0.25">
      <c r="A124" s="92">
        <v>44278</v>
      </c>
      <c r="B124" s="93" t="s">
        <v>335</v>
      </c>
      <c r="C124" s="94"/>
      <c r="D124" s="95">
        <v>1</v>
      </c>
      <c r="E124" s="96" t="s">
        <v>24</v>
      </c>
      <c r="F124" s="96">
        <v>0</v>
      </c>
      <c r="G124" s="96">
        <v>0</v>
      </c>
      <c r="H124" s="96">
        <v>0</v>
      </c>
      <c r="I124" s="96">
        <v>0</v>
      </c>
      <c r="J124" s="99">
        <f t="shared" si="8"/>
        <v>1</v>
      </c>
      <c r="K124" s="106"/>
      <c r="L124" s="96"/>
      <c r="M124" s="97" t="s">
        <v>40</v>
      </c>
    </row>
    <row r="125" spans="1:13" x14ac:dyDescent="0.25">
      <c r="A125" s="92">
        <v>44278</v>
      </c>
      <c r="B125" s="93" t="s">
        <v>106</v>
      </c>
      <c r="C125" s="94">
        <v>44279</v>
      </c>
      <c r="D125" s="95">
        <v>1</v>
      </c>
      <c r="E125" s="96" t="s">
        <v>24</v>
      </c>
      <c r="F125" s="96">
        <v>0</v>
      </c>
      <c r="G125" s="96">
        <v>0</v>
      </c>
      <c r="H125" s="96">
        <v>0</v>
      </c>
      <c r="I125" s="96">
        <v>0</v>
      </c>
      <c r="J125" s="99">
        <f t="shared" si="8"/>
        <v>1</v>
      </c>
      <c r="K125" s="106"/>
      <c r="L125" s="96"/>
      <c r="M125" s="50" t="s">
        <v>337</v>
      </c>
    </row>
    <row r="126" spans="1:13" x14ac:dyDescent="0.25">
      <c r="A126" s="92">
        <v>44278</v>
      </c>
      <c r="B126" s="93" t="s">
        <v>330</v>
      </c>
      <c r="C126" s="94">
        <v>44279</v>
      </c>
      <c r="D126" s="95">
        <v>1</v>
      </c>
      <c r="E126" s="96" t="s">
        <v>24</v>
      </c>
      <c r="F126" s="96">
        <v>0</v>
      </c>
      <c r="G126" s="96">
        <v>0</v>
      </c>
      <c r="H126" s="96">
        <v>0</v>
      </c>
      <c r="I126" s="96">
        <v>0</v>
      </c>
      <c r="J126" s="99">
        <f t="shared" si="8"/>
        <v>1</v>
      </c>
      <c r="K126" s="106"/>
      <c r="L126" s="96"/>
      <c r="M126" s="97" t="s">
        <v>16</v>
      </c>
    </row>
    <row r="127" spans="1:13" x14ac:dyDescent="0.25">
      <c r="A127" s="92">
        <v>44279</v>
      </c>
      <c r="B127" s="93" t="s">
        <v>333</v>
      </c>
      <c r="C127" s="94">
        <v>44280</v>
      </c>
      <c r="D127" s="95">
        <v>1</v>
      </c>
      <c r="E127" s="96" t="s">
        <v>24</v>
      </c>
      <c r="F127" s="96">
        <v>0</v>
      </c>
      <c r="G127" s="96">
        <v>0</v>
      </c>
      <c r="H127" s="96">
        <v>0</v>
      </c>
      <c r="I127" s="96">
        <v>0</v>
      </c>
      <c r="J127" s="99">
        <f t="shared" si="8"/>
        <v>1</v>
      </c>
      <c r="K127" s="106"/>
      <c r="L127" s="96"/>
      <c r="M127" s="97" t="s">
        <v>185</v>
      </c>
    </row>
    <row r="128" spans="1:13" x14ac:dyDescent="0.25">
      <c r="A128" s="92">
        <v>44279</v>
      </c>
      <c r="B128" s="93" t="s">
        <v>200</v>
      </c>
      <c r="C128" s="94">
        <v>44280</v>
      </c>
      <c r="D128" s="95">
        <v>1</v>
      </c>
      <c r="E128" s="96" t="s">
        <v>24</v>
      </c>
      <c r="F128" s="96">
        <v>0</v>
      </c>
      <c r="G128" s="96">
        <v>0</v>
      </c>
      <c r="H128" s="96">
        <v>0</v>
      </c>
      <c r="I128" s="96">
        <v>0</v>
      </c>
      <c r="J128" s="99">
        <f t="shared" si="8"/>
        <v>1</v>
      </c>
      <c r="K128" s="106"/>
      <c r="L128" s="96"/>
      <c r="M128" s="97" t="s">
        <v>27</v>
      </c>
    </row>
    <row r="129" spans="1:13" x14ac:dyDescent="0.25">
      <c r="A129" s="92">
        <v>44279</v>
      </c>
      <c r="B129" s="93" t="s">
        <v>334</v>
      </c>
      <c r="C129" s="94">
        <v>44280</v>
      </c>
      <c r="D129" s="95">
        <v>1</v>
      </c>
      <c r="E129" s="96" t="s">
        <v>24</v>
      </c>
      <c r="F129" s="96">
        <v>0</v>
      </c>
      <c r="G129" s="96">
        <v>0</v>
      </c>
      <c r="H129" s="96">
        <v>0</v>
      </c>
      <c r="I129" s="96">
        <v>0</v>
      </c>
      <c r="J129" s="99">
        <f t="shared" si="8"/>
        <v>1</v>
      </c>
      <c r="K129" s="106"/>
      <c r="L129" s="96"/>
      <c r="M129" s="97" t="s">
        <v>27</v>
      </c>
    </row>
    <row r="130" spans="1:13" x14ac:dyDescent="0.25">
      <c r="A130" s="92">
        <v>44279</v>
      </c>
      <c r="B130" s="93" t="s">
        <v>207</v>
      </c>
      <c r="C130" s="94">
        <v>44280</v>
      </c>
      <c r="D130" s="95">
        <v>1</v>
      </c>
      <c r="E130" s="96" t="s">
        <v>28</v>
      </c>
      <c r="F130" s="96">
        <v>0</v>
      </c>
      <c r="G130" s="96">
        <v>0</v>
      </c>
      <c r="H130" s="96">
        <v>0</v>
      </c>
      <c r="I130" s="96">
        <v>0</v>
      </c>
      <c r="J130" s="99">
        <f t="shared" si="8"/>
        <v>1</v>
      </c>
      <c r="K130" s="106"/>
      <c r="L130" s="96"/>
      <c r="M130" s="50" t="s">
        <v>426</v>
      </c>
    </row>
    <row r="131" spans="1:13" x14ac:dyDescent="0.25">
      <c r="A131" s="92">
        <v>44279</v>
      </c>
      <c r="B131" s="93" t="s">
        <v>14</v>
      </c>
      <c r="C131" s="94">
        <v>44280</v>
      </c>
      <c r="D131" s="95">
        <v>1</v>
      </c>
      <c r="E131" s="96" t="s">
        <v>24</v>
      </c>
      <c r="F131" s="96">
        <v>0</v>
      </c>
      <c r="G131" s="96">
        <v>0</v>
      </c>
      <c r="H131" s="96">
        <v>0</v>
      </c>
      <c r="I131" s="96">
        <v>1</v>
      </c>
      <c r="J131" s="99">
        <f t="shared" si="8"/>
        <v>2</v>
      </c>
      <c r="K131" s="106"/>
      <c r="L131" s="96"/>
      <c r="M131" s="97" t="s">
        <v>18</v>
      </c>
    </row>
    <row r="132" spans="1:13" x14ac:dyDescent="0.25">
      <c r="A132" s="92">
        <v>44280</v>
      </c>
      <c r="B132" s="93" t="s">
        <v>116</v>
      </c>
      <c r="C132" s="94">
        <v>44281</v>
      </c>
      <c r="D132" s="95">
        <v>0</v>
      </c>
      <c r="E132" s="96"/>
      <c r="F132" s="96">
        <v>1</v>
      </c>
      <c r="G132" s="96">
        <v>1</v>
      </c>
      <c r="H132" s="96">
        <v>3</v>
      </c>
      <c r="I132" s="96">
        <v>1</v>
      </c>
      <c r="J132" s="99">
        <f t="shared" si="8"/>
        <v>5</v>
      </c>
      <c r="K132" s="106"/>
      <c r="L132" s="96"/>
      <c r="M132" s="97" t="s">
        <v>40</v>
      </c>
    </row>
    <row r="133" spans="1:13" x14ac:dyDescent="0.25">
      <c r="A133" s="92">
        <v>44280</v>
      </c>
      <c r="B133" s="93" t="s">
        <v>331</v>
      </c>
      <c r="C133" s="94">
        <v>44281</v>
      </c>
      <c r="D133" s="95">
        <v>1</v>
      </c>
      <c r="E133" s="96" t="s">
        <v>24</v>
      </c>
      <c r="F133" s="96">
        <v>0</v>
      </c>
      <c r="G133" s="96">
        <v>0</v>
      </c>
      <c r="H133" s="96">
        <v>0</v>
      </c>
      <c r="I133" s="96">
        <v>0</v>
      </c>
      <c r="J133" s="99">
        <f t="shared" si="8"/>
        <v>1</v>
      </c>
      <c r="K133" s="106"/>
      <c r="L133" s="96"/>
      <c r="M133" s="97" t="s">
        <v>332</v>
      </c>
    </row>
    <row r="134" spans="1:13" x14ac:dyDescent="0.25">
      <c r="A134" s="92">
        <v>44281</v>
      </c>
      <c r="B134" s="93" t="s">
        <v>116</v>
      </c>
      <c r="C134" s="94">
        <v>44284</v>
      </c>
      <c r="D134" s="95">
        <v>1</v>
      </c>
      <c r="E134" s="96" t="s">
        <v>24</v>
      </c>
      <c r="F134" s="96">
        <v>0</v>
      </c>
      <c r="G134" s="96">
        <v>0</v>
      </c>
      <c r="H134" s="96">
        <v>0</v>
      </c>
      <c r="I134" s="96">
        <v>0</v>
      </c>
      <c r="J134" s="99">
        <f t="shared" si="8"/>
        <v>1</v>
      </c>
      <c r="K134" s="106"/>
      <c r="L134" s="96"/>
      <c r="M134" s="97" t="s">
        <v>21</v>
      </c>
    </row>
    <row r="135" spans="1:13" x14ac:dyDescent="0.25">
      <c r="A135" s="92">
        <v>44281</v>
      </c>
      <c r="B135" s="93" t="s">
        <v>330</v>
      </c>
      <c r="C135" s="94">
        <v>44284</v>
      </c>
      <c r="D135" s="95">
        <v>1</v>
      </c>
      <c r="E135" s="96" t="s">
        <v>28</v>
      </c>
      <c r="F135" s="96">
        <v>0</v>
      </c>
      <c r="G135" s="96">
        <v>0</v>
      </c>
      <c r="H135" s="96">
        <v>0</v>
      </c>
      <c r="I135" s="96">
        <v>0</v>
      </c>
      <c r="J135" s="99">
        <f t="shared" si="8"/>
        <v>1</v>
      </c>
      <c r="K135" s="106"/>
      <c r="L135" s="96"/>
      <c r="M135" s="50" t="s">
        <v>338</v>
      </c>
    </row>
    <row r="136" spans="1:13" x14ac:dyDescent="0.25">
      <c r="A136" s="92">
        <v>44281</v>
      </c>
      <c r="B136" s="93" t="s">
        <v>229</v>
      </c>
      <c r="C136" s="94">
        <v>44284</v>
      </c>
      <c r="D136" s="95">
        <v>1</v>
      </c>
      <c r="E136" s="96" t="s">
        <v>24</v>
      </c>
      <c r="F136" s="96">
        <v>0</v>
      </c>
      <c r="G136" s="96">
        <v>0</v>
      </c>
      <c r="H136" s="96">
        <v>0</v>
      </c>
      <c r="I136" s="96">
        <v>0</v>
      </c>
      <c r="J136" s="99">
        <f t="shared" ref="J136:J145" si="9">D136+G136+H136+I136</f>
        <v>1</v>
      </c>
      <c r="K136" s="106"/>
      <c r="L136" s="96"/>
      <c r="M136" s="50" t="s">
        <v>90</v>
      </c>
    </row>
    <row r="137" spans="1:13" x14ac:dyDescent="0.25">
      <c r="A137" s="92">
        <v>44281</v>
      </c>
      <c r="B137" s="93" t="s">
        <v>329</v>
      </c>
      <c r="C137" s="94">
        <v>44284</v>
      </c>
      <c r="D137" s="95">
        <v>1</v>
      </c>
      <c r="E137" s="96" t="s">
        <v>24</v>
      </c>
      <c r="F137" s="96">
        <v>0</v>
      </c>
      <c r="G137" s="96">
        <v>0</v>
      </c>
      <c r="H137" s="96">
        <v>0</v>
      </c>
      <c r="I137" s="96">
        <v>0</v>
      </c>
      <c r="J137" s="99">
        <f t="shared" si="9"/>
        <v>1</v>
      </c>
      <c r="K137" s="106"/>
      <c r="L137" s="96"/>
      <c r="M137" s="97" t="s">
        <v>19</v>
      </c>
    </row>
    <row r="138" spans="1:13" x14ac:dyDescent="0.25">
      <c r="A138" s="107">
        <v>44284</v>
      </c>
      <c r="B138" s="108" t="s">
        <v>340</v>
      </c>
      <c r="C138" s="109">
        <v>44285</v>
      </c>
      <c r="D138" s="110">
        <v>1</v>
      </c>
      <c r="E138" s="111" t="s">
        <v>24</v>
      </c>
      <c r="F138" s="111">
        <v>0</v>
      </c>
      <c r="G138" s="111">
        <v>0</v>
      </c>
      <c r="H138" s="111">
        <v>0</v>
      </c>
      <c r="I138" s="111">
        <v>0</v>
      </c>
      <c r="J138" s="112">
        <f t="shared" si="9"/>
        <v>1</v>
      </c>
      <c r="K138" s="113"/>
      <c r="L138" s="111"/>
      <c r="M138" s="114" t="s">
        <v>21</v>
      </c>
    </row>
    <row r="139" spans="1:13" x14ac:dyDescent="0.25">
      <c r="A139" s="107">
        <v>44284</v>
      </c>
      <c r="B139" s="108" t="s">
        <v>14</v>
      </c>
      <c r="C139" s="109">
        <v>44285</v>
      </c>
      <c r="D139" s="110">
        <v>1</v>
      </c>
      <c r="E139" s="111" t="s">
        <v>24</v>
      </c>
      <c r="F139" s="111">
        <v>0</v>
      </c>
      <c r="G139" s="111">
        <v>0</v>
      </c>
      <c r="H139" s="111">
        <v>0</v>
      </c>
      <c r="I139" s="111">
        <v>0</v>
      </c>
      <c r="J139" s="112">
        <f t="shared" si="9"/>
        <v>1</v>
      </c>
      <c r="K139" s="113"/>
      <c r="L139" s="111"/>
      <c r="M139" s="50" t="s">
        <v>425</v>
      </c>
    </row>
    <row r="140" spans="1:13" x14ac:dyDescent="0.25">
      <c r="A140" s="107">
        <v>44284</v>
      </c>
      <c r="B140" s="108" t="s">
        <v>288</v>
      </c>
      <c r="C140" s="109">
        <v>44285</v>
      </c>
      <c r="D140" s="110">
        <v>1</v>
      </c>
      <c r="E140" s="111" t="s">
        <v>28</v>
      </c>
      <c r="F140" s="111">
        <v>0</v>
      </c>
      <c r="G140" s="111">
        <v>0</v>
      </c>
      <c r="H140" s="111">
        <v>0</v>
      </c>
      <c r="I140" s="111">
        <v>0</v>
      </c>
      <c r="J140" s="112">
        <f t="shared" si="9"/>
        <v>1</v>
      </c>
      <c r="K140" s="113"/>
      <c r="L140" s="111"/>
      <c r="M140" s="114" t="s">
        <v>20</v>
      </c>
    </row>
    <row r="141" spans="1:13" x14ac:dyDescent="0.25">
      <c r="A141" s="107">
        <v>44284</v>
      </c>
      <c r="B141" s="108" t="s">
        <v>346</v>
      </c>
      <c r="C141" s="109">
        <v>44286</v>
      </c>
      <c r="D141" s="110">
        <v>1</v>
      </c>
      <c r="E141" s="111" t="s">
        <v>28</v>
      </c>
      <c r="F141" s="111">
        <v>0</v>
      </c>
      <c r="G141" s="111">
        <v>0</v>
      </c>
      <c r="H141" s="111">
        <v>0</v>
      </c>
      <c r="I141" s="111">
        <v>0</v>
      </c>
      <c r="J141" s="112">
        <f>D141+G141+H141+I141</f>
        <v>1</v>
      </c>
      <c r="K141" s="113"/>
      <c r="L141" s="111"/>
      <c r="M141" s="114" t="s">
        <v>33</v>
      </c>
    </row>
    <row r="142" spans="1:13" x14ac:dyDescent="0.25">
      <c r="A142" s="107">
        <v>44284</v>
      </c>
      <c r="B142" s="108" t="s">
        <v>339</v>
      </c>
      <c r="C142" s="109">
        <v>44285</v>
      </c>
      <c r="D142" s="110">
        <v>1</v>
      </c>
      <c r="E142" s="111" t="s">
        <v>24</v>
      </c>
      <c r="F142" s="111">
        <v>0</v>
      </c>
      <c r="G142" s="111">
        <v>0</v>
      </c>
      <c r="H142" s="111">
        <v>0</v>
      </c>
      <c r="I142" s="111">
        <v>0</v>
      </c>
      <c r="J142" s="112">
        <f t="shared" si="9"/>
        <v>1</v>
      </c>
      <c r="K142" s="113"/>
      <c r="L142" s="111"/>
      <c r="M142" s="114" t="s">
        <v>19</v>
      </c>
    </row>
    <row r="143" spans="1:13" x14ac:dyDescent="0.25">
      <c r="A143" s="107">
        <v>44284</v>
      </c>
      <c r="B143" s="108" t="s">
        <v>189</v>
      </c>
      <c r="C143" s="109">
        <v>44287</v>
      </c>
      <c r="D143" s="110">
        <v>1</v>
      </c>
      <c r="E143" s="111" t="s">
        <v>24</v>
      </c>
      <c r="F143" s="111">
        <v>0</v>
      </c>
      <c r="G143" s="111">
        <v>0</v>
      </c>
      <c r="H143" s="111">
        <v>0</v>
      </c>
      <c r="I143" s="111">
        <v>0</v>
      </c>
      <c r="J143" s="112">
        <f>D143+G143+H143+I143</f>
        <v>1</v>
      </c>
      <c r="K143" s="113"/>
      <c r="L143" s="111"/>
      <c r="M143" s="114" t="s">
        <v>27</v>
      </c>
    </row>
    <row r="144" spans="1:13" x14ac:dyDescent="0.25">
      <c r="A144" s="107">
        <v>44285</v>
      </c>
      <c r="B144" s="108" t="s">
        <v>14</v>
      </c>
      <c r="C144" s="109"/>
      <c r="D144" s="110">
        <v>1</v>
      </c>
      <c r="E144" s="111" t="s">
        <v>24</v>
      </c>
      <c r="F144" s="111">
        <v>0</v>
      </c>
      <c r="G144" s="111">
        <v>0</v>
      </c>
      <c r="H144" s="111">
        <v>0</v>
      </c>
      <c r="I144" s="111">
        <v>0</v>
      </c>
      <c r="J144" s="112">
        <f>D144+G144+H144+I144</f>
        <v>1</v>
      </c>
      <c r="K144" s="113"/>
      <c r="L144" s="111"/>
      <c r="M144" s="114" t="s">
        <v>23</v>
      </c>
    </row>
    <row r="145" spans="1:13" x14ac:dyDescent="0.25">
      <c r="A145" s="107">
        <v>44285</v>
      </c>
      <c r="B145" s="108" t="s">
        <v>231</v>
      </c>
      <c r="C145" s="109">
        <v>44286</v>
      </c>
      <c r="D145" s="110">
        <v>1</v>
      </c>
      <c r="E145" s="111" t="s">
        <v>24</v>
      </c>
      <c r="F145" s="111">
        <v>0</v>
      </c>
      <c r="G145" s="111">
        <v>0</v>
      </c>
      <c r="H145" s="111">
        <v>0</v>
      </c>
      <c r="I145" s="111">
        <v>0</v>
      </c>
      <c r="J145" s="112">
        <f t="shared" si="9"/>
        <v>1</v>
      </c>
      <c r="K145" s="113"/>
      <c r="L145" s="111"/>
      <c r="M145" s="114" t="s">
        <v>322</v>
      </c>
    </row>
    <row r="146" spans="1:13" x14ac:dyDescent="0.25">
      <c r="A146" s="107">
        <v>44285</v>
      </c>
      <c r="B146" s="108" t="s">
        <v>347</v>
      </c>
      <c r="C146" s="109"/>
      <c r="D146" s="110">
        <v>0</v>
      </c>
      <c r="E146" s="111"/>
      <c r="F146" s="111">
        <v>1</v>
      </c>
      <c r="G146" s="111">
        <v>1</v>
      </c>
      <c r="H146" s="111">
        <v>2</v>
      </c>
      <c r="I146" s="111">
        <v>0</v>
      </c>
      <c r="J146" s="112">
        <f t="shared" ref="J146:J153" si="10">D146+G146+H146+I146</f>
        <v>3</v>
      </c>
      <c r="K146" s="113" t="s">
        <v>348</v>
      </c>
      <c r="L146" s="111"/>
      <c r="M146" s="114" t="s">
        <v>81</v>
      </c>
    </row>
    <row r="147" spans="1:13" x14ac:dyDescent="0.25">
      <c r="A147" s="107">
        <v>44285</v>
      </c>
      <c r="B147" s="108" t="s">
        <v>349</v>
      </c>
      <c r="C147" s="109">
        <v>44286</v>
      </c>
      <c r="D147" s="110">
        <v>1</v>
      </c>
      <c r="E147" s="111" t="s">
        <v>24</v>
      </c>
      <c r="F147" s="111">
        <v>0</v>
      </c>
      <c r="G147" s="111">
        <v>0</v>
      </c>
      <c r="H147" s="111">
        <v>0</v>
      </c>
      <c r="I147" s="111">
        <v>0</v>
      </c>
      <c r="J147" s="112">
        <f t="shared" si="10"/>
        <v>1</v>
      </c>
      <c r="K147" s="113"/>
      <c r="L147" s="111"/>
      <c r="M147" s="114" t="s">
        <v>17</v>
      </c>
    </row>
    <row r="148" spans="1:13" x14ac:dyDescent="0.25">
      <c r="A148" s="107">
        <v>44286</v>
      </c>
      <c r="B148" s="108" t="s">
        <v>350</v>
      </c>
      <c r="C148" s="109">
        <v>44287</v>
      </c>
      <c r="D148" s="110">
        <v>0</v>
      </c>
      <c r="E148" s="111"/>
      <c r="F148" s="111">
        <v>1</v>
      </c>
      <c r="G148" s="111">
        <v>2</v>
      </c>
      <c r="H148" s="111">
        <v>1</v>
      </c>
      <c r="I148" s="111">
        <v>0</v>
      </c>
      <c r="J148" s="112">
        <f t="shared" si="10"/>
        <v>3</v>
      </c>
      <c r="K148" s="113" t="s">
        <v>351</v>
      </c>
      <c r="L148" s="111"/>
      <c r="M148" s="114" t="s">
        <v>25</v>
      </c>
    </row>
    <row r="149" spans="1:13" x14ac:dyDescent="0.25">
      <c r="A149" s="107">
        <v>44286</v>
      </c>
      <c r="B149" s="108" t="s">
        <v>187</v>
      </c>
      <c r="C149" s="109">
        <v>44287</v>
      </c>
      <c r="D149" s="110">
        <v>0</v>
      </c>
      <c r="E149" s="111"/>
      <c r="F149" s="111">
        <v>1</v>
      </c>
      <c r="G149" s="111">
        <v>1</v>
      </c>
      <c r="H149" s="111">
        <v>1</v>
      </c>
      <c r="I149" s="111">
        <v>2</v>
      </c>
      <c r="J149" s="112">
        <f t="shared" si="10"/>
        <v>4</v>
      </c>
      <c r="K149" s="113" t="s">
        <v>352</v>
      </c>
      <c r="L149" s="111"/>
      <c r="M149" s="114" t="s">
        <v>23</v>
      </c>
    </row>
    <row r="150" spans="1:13" x14ac:dyDescent="0.25">
      <c r="A150" s="107">
        <v>44286</v>
      </c>
      <c r="B150" s="108" t="s">
        <v>353</v>
      </c>
      <c r="C150" s="109">
        <v>44287</v>
      </c>
      <c r="D150" s="110">
        <v>1</v>
      </c>
      <c r="E150" s="111" t="s">
        <v>24</v>
      </c>
      <c r="F150" s="111">
        <v>0</v>
      </c>
      <c r="G150" s="111">
        <v>0</v>
      </c>
      <c r="H150" s="111">
        <v>0</v>
      </c>
      <c r="I150" s="111">
        <v>0</v>
      </c>
      <c r="J150" s="112">
        <f t="shared" si="10"/>
        <v>1</v>
      </c>
      <c r="K150" s="113"/>
      <c r="L150" s="111"/>
      <c r="M150" s="114" t="s">
        <v>25</v>
      </c>
    </row>
    <row r="151" spans="1:13" x14ac:dyDescent="0.25">
      <c r="A151" s="107">
        <v>44286</v>
      </c>
      <c r="B151" s="108" t="s">
        <v>112</v>
      </c>
      <c r="C151" s="109">
        <v>44287</v>
      </c>
      <c r="D151" s="110">
        <v>1</v>
      </c>
      <c r="E151" s="111" t="s">
        <v>24</v>
      </c>
      <c r="F151" s="111">
        <v>0</v>
      </c>
      <c r="G151" s="111">
        <v>0</v>
      </c>
      <c r="H151" s="111">
        <v>0</v>
      </c>
      <c r="I151" s="111">
        <v>0</v>
      </c>
      <c r="J151" s="112">
        <f t="shared" si="10"/>
        <v>1</v>
      </c>
      <c r="K151" s="113"/>
      <c r="L151" s="111"/>
      <c r="M151" s="114" t="s">
        <v>25</v>
      </c>
    </row>
    <row r="152" spans="1:13" x14ac:dyDescent="0.25">
      <c r="A152" s="107">
        <v>44286</v>
      </c>
      <c r="B152" s="108" t="s">
        <v>331</v>
      </c>
      <c r="C152" s="109">
        <v>44287</v>
      </c>
      <c r="D152" s="110">
        <v>1</v>
      </c>
      <c r="E152" s="111" t="s">
        <v>24</v>
      </c>
      <c r="F152" s="111">
        <v>0</v>
      </c>
      <c r="G152" s="111">
        <v>0</v>
      </c>
      <c r="H152" s="111">
        <v>0</v>
      </c>
      <c r="I152" s="111">
        <v>0</v>
      </c>
      <c r="J152" s="112">
        <f t="shared" si="10"/>
        <v>1</v>
      </c>
      <c r="K152" s="113"/>
      <c r="L152" s="111"/>
      <c r="M152" s="114" t="s">
        <v>27</v>
      </c>
    </row>
    <row r="153" spans="1:13" x14ac:dyDescent="0.25">
      <c r="A153" s="107">
        <v>44286</v>
      </c>
      <c r="B153" s="108" t="s">
        <v>249</v>
      </c>
      <c r="C153" s="109">
        <v>44287</v>
      </c>
      <c r="D153" s="110">
        <v>0</v>
      </c>
      <c r="E153" s="111"/>
      <c r="F153" s="111">
        <v>1</v>
      </c>
      <c r="G153" s="111">
        <v>2</v>
      </c>
      <c r="H153" s="111">
        <v>0</v>
      </c>
      <c r="I153" s="111">
        <v>0</v>
      </c>
      <c r="J153" s="112">
        <f t="shared" si="10"/>
        <v>2</v>
      </c>
      <c r="K153" s="113"/>
      <c r="L153" s="111"/>
      <c r="M153" s="114" t="s">
        <v>107</v>
      </c>
    </row>
    <row r="154" spans="1:13" x14ac:dyDescent="0.25">
      <c r="A154" s="64"/>
      <c r="B154" s="46"/>
      <c r="C154" s="45"/>
      <c r="D154" s="47"/>
      <c r="E154" s="48"/>
      <c r="F154" s="48"/>
      <c r="G154" s="48"/>
      <c r="H154" s="48"/>
      <c r="I154" s="48"/>
      <c r="J154" s="44"/>
      <c r="K154" s="103"/>
      <c r="L154" s="48"/>
      <c r="M154" s="50"/>
    </row>
    <row r="155" spans="1:13" x14ac:dyDescent="0.25">
      <c r="A155" s="58" t="s">
        <v>3</v>
      </c>
      <c r="B155" s="59"/>
      <c r="C155" s="60"/>
      <c r="D155" s="61">
        <f>SUM(D8:D154)</f>
        <v>118</v>
      </c>
      <c r="E155" s="61"/>
      <c r="F155" s="62">
        <f>SUM(F8:F154)</f>
        <v>21</v>
      </c>
      <c r="G155" s="62">
        <f>SUM(G8:G154)</f>
        <v>31</v>
      </c>
      <c r="H155" s="62">
        <f>SUM(H8:H154)</f>
        <v>39</v>
      </c>
      <c r="I155" s="62">
        <f>SUM(I8:I154)</f>
        <v>6</v>
      </c>
      <c r="J155" s="44">
        <f>D155+G155+H155+I155</f>
        <v>194</v>
      </c>
      <c r="K155" s="101"/>
      <c r="L155" s="63"/>
      <c r="M155" s="68"/>
    </row>
    <row r="156" spans="1:13" x14ac:dyDescent="0.25">
      <c r="A156" s="33"/>
      <c r="B156" s="33"/>
      <c r="C156" s="40" t="s">
        <v>60</v>
      </c>
      <c r="D156" s="41"/>
      <c r="E156" s="36"/>
      <c r="F156" s="38"/>
      <c r="G156" s="37"/>
      <c r="H156" s="38"/>
      <c r="I156" s="38"/>
      <c r="J156" s="38"/>
      <c r="K156" s="38"/>
      <c r="L156" s="39"/>
      <c r="M156" s="39"/>
    </row>
    <row r="157" spans="1:13" x14ac:dyDescent="0.25">
      <c r="A157" s="33"/>
      <c r="B157" s="33"/>
      <c r="C157" s="34"/>
      <c r="D157" s="35"/>
      <c r="E157" s="36"/>
      <c r="F157" s="38"/>
      <c r="G157" s="37"/>
      <c r="H157" s="38"/>
      <c r="I157" s="38"/>
      <c r="J157" s="38"/>
      <c r="K157" s="42"/>
      <c r="L157" s="39"/>
      <c r="M157" s="39"/>
    </row>
    <row r="158" spans="1:13" x14ac:dyDescent="0.25">
      <c r="A158" s="17"/>
      <c r="B158" s="33"/>
      <c r="C158" s="14"/>
      <c r="D158" s="24"/>
      <c r="E158" s="4"/>
      <c r="F158" s="3"/>
      <c r="G158" s="66"/>
      <c r="H158" s="3"/>
      <c r="I158" s="3"/>
      <c r="J158" s="3"/>
      <c r="K158" s="3"/>
      <c r="L158" s="1"/>
      <c r="M158" s="1"/>
    </row>
    <row r="159" spans="1:13" x14ac:dyDescent="0.25">
      <c r="A159" s="17"/>
      <c r="B159" s="33"/>
      <c r="C159" s="14"/>
      <c r="D159" s="24"/>
      <c r="E159" s="4"/>
      <c r="F159" s="3"/>
      <c r="G159" s="66"/>
      <c r="H159" s="3"/>
      <c r="I159" s="3"/>
      <c r="J159" s="3"/>
      <c r="K159" s="3"/>
      <c r="L159" s="1"/>
      <c r="M159" s="1"/>
    </row>
    <row r="160" spans="1:13" x14ac:dyDescent="0.25">
      <c r="A160" s="17"/>
      <c r="B160" s="33"/>
      <c r="C160" s="14"/>
      <c r="D160" s="24"/>
      <c r="E160" s="4"/>
      <c r="F160" s="3"/>
      <c r="G160" s="66"/>
      <c r="H160" s="3"/>
      <c r="I160" s="3"/>
      <c r="J160" s="3"/>
      <c r="K160" s="3"/>
      <c r="L160" s="1"/>
      <c r="M160" s="1"/>
    </row>
    <row r="161" spans="2:5" x14ac:dyDescent="0.25">
      <c r="B161" s="126"/>
      <c r="C161" s="126"/>
      <c r="D161" s="125"/>
      <c r="E161" s="125"/>
    </row>
  </sheetData>
  <mergeCells count="2">
    <mergeCell ref="A5:M5"/>
    <mergeCell ref="A4:M4"/>
  </mergeCells>
  <pageMargins left="0.70866141732283472" right="0.70866141732283472" top="0.74803149606299213" bottom="0.74803149606299213" header="0.31496062992125984" footer="0.31496062992125984"/>
  <pageSetup paperSize="9" scale="47" orientation="landscape" r:id="rId1"/>
  <ignoredErrors>
    <ignoredError sqref="K8:K20 K154 K57 K51:K53 K22:K48" calculatedColumn="1"/>
  </ignoredErrors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23"/>
  <sheetViews>
    <sheetView topLeftCell="A4" zoomScale="80" zoomScaleNormal="80" workbookViewId="0">
      <selection activeCell="A7" sqref="A7"/>
    </sheetView>
  </sheetViews>
  <sheetFormatPr baseColWidth="10" defaultColWidth="11.42578125" defaultRowHeight="15" x14ac:dyDescent="0.25"/>
  <cols>
    <col min="1" max="1" width="19.140625" style="49" customWidth="1"/>
    <col min="2" max="2" width="8.5703125" style="43" customWidth="1"/>
    <col min="3" max="5" width="11.42578125" style="43" customWidth="1"/>
    <col min="6" max="6" width="10.5703125" style="43" customWidth="1"/>
    <col min="7" max="9" width="11.42578125" style="43" customWidth="1"/>
    <col min="10" max="10" width="34.85546875" style="43" customWidth="1"/>
    <col min="11" max="11" width="11.42578125" style="43" customWidth="1"/>
    <col min="12" max="12" width="15.85546875" style="43" customWidth="1"/>
    <col min="13" max="16384" width="11.42578125" style="43"/>
  </cols>
  <sheetData>
    <row r="1" spans="1:12" x14ac:dyDescent="0.25">
      <c r="A1" s="146"/>
      <c r="B1" s="147"/>
      <c r="C1" s="24"/>
      <c r="D1" s="1"/>
      <c r="E1" s="3"/>
      <c r="F1" s="3"/>
      <c r="G1" s="3"/>
      <c r="H1" s="3"/>
      <c r="I1" s="3"/>
      <c r="J1" s="3"/>
      <c r="K1" s="1"/>
      <c r="L1" s="3"/>
    </row>
    <row r="2" spans="1:12" x14ac:dyDescent="0.25">
      <c r="A2" s="146"/>
      <c r="B2" s="147"/>
      <c r="C2" s="24"/>
      <c r="D2" s="2"/>
      <c r="E2" s="66"/>
      <c r="F2" s="3"/>
      <c r="G2" s="3"/>
      <c r="H2" s="3"/>
      <c r="I2" s="3"/>
      <c r="J2" s="3"/>
      <c r="K2" s="1"/>
      <c r="L2" s="3"/>
    </row>
    <row r="3" spans="1:12" ht="29.25" thickBot="1" x14ac:dyDescent="0.5">
      <c r="A3" s="146"/>
      <c r="B3" s="148"/>
      <c r="C3" s="22"/>
      <c r="D3" s="2"/>
      <c r="E3" s="66"/>
      <c r="F3" s="66"/>
      <c r="G3" s="66"/>
      <c r="H3" s="66"/>
      <c r="I3" s="66"/>
      <c r="J3" s="66"/>
      <c r="K3" s="2"/>
      <c r="L3" s="3"/>
    </row>
    <row r="4" spans="1:12" ht="21" customHeight="1" x14ac:dyDescent="0.25">
      <c r="A4" s="160"/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</row>
    <row r="5" spans="1:12" ht="15.75" thickBot="1" x14ac:dyDescent="0.3">
      <c r="A5" s="157" t="s">
        <v>354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</row>
    <row r="6" spans="1:12" x14ac:dyDescent="0.25">
      <c r="A6" s="16"/>
      <c r="B6" s="3"/>
      <c r="C6" s="23"/>
      <c r="D6" s="66"/>
      <c r="E6" s="66"/>
      <c r="F6" s="66"/>
      <c r="G6" s="3"/>
      <c r="H6" s="3"/>
      <c r="I6" s="3"/>
      <c r="J6" s="3"/>
      <c r="K6" s="1"/>
      <c r="L6" s="3"/>
    </row>
    <row r="7" spans="1:12" ht="39.75" customHeight="1" x14ac:dyDescent="0.25">
      <c r="A7" s="105" t="s">
        <v>525</v>
      </c>
      <c r="B7" s="52" t="s">
        <v>6</v>
      </c>
      <c r="C7" s="54" t="s">
        <v>54</v>
      </c>
      <c r="D7" s="54" t="s">
        <v>55</v>
      </c>
      <c r="E7" s="55" t="s">
        <v>56</v>
      </c>
      <c r="F7" s="56" t="s">
        <v>57</v>
      </c>
      <c r="G7" s="56" t="s">
        <v>61</v>
      </c>
      <c r="H7" s="56" t="s">
        <v>58</v>
      </c>
      <c r="I7" s="55" t="s">
        <v>59</v>
      </c>
      <c r="J7" s="57" t="s">
        <v>7</v>
      </c>
      <c r="K7" s="57" t="s">
        <v>8</v>
      </c>
      <c r="L7" s="57" t="s">
        <v>9</v>
      </c>
    </row>
    <row r="8" spans="1:12" x14ac:dyDescent="0.25">
      <c r="A8" s="123">
        <v>44287</v>
      </c>
      <c r="B8" s="116" t="s">
        <v>137</v>
      </c>
      <c r="C8" s="117">
        <v>0</v>
      </c>
      <c r="D8" s="118"/>
      <c r="E8" s="119">
        <v>0</v>
      </c>
      <c r="F8" s="119">
        <v>0</v>
      </c>
      <c r="G8" s="119">
        <v>1</v>
      </c>
      <c r="H8" s="119">
        <v>0</v>
      </c>
      <c r="I8" s="120">
        <f>C8+F8+G8+H8</f>
        <v>1</v>
      </c>
      <c r="J8" s="124" t="s">
        <v>384</v>
      </c>
      <c r="K8" s="119"/>
      <c r="L8" s="122" t="s">
        <v>23</v>
      </c>
    </row>
    <row r="9" spans="1:12" x14ac:dyDescent="0.25">
      <c r="A9" s="123">
        <v>44287</v>
      </c>
      <c r="B9" s="116" t="s">
        <v>378</v>
      </c>
      <c r="C9" s="117">
        <v>0</v>
      </c>
      <c r="D9" s="118"/>
      <c r="E9" s="119">
        <v>0</v>
      </c>
      <c r="F9" s="119">
        <v>0</v>
      </c>
      <c r="G9" s="119">
        <v>1</v>
      </c>
      <c r="H9" s="119">
        <v>0</v>
      </c>
      <c r="I9" s="120">
        <f>C9+F9+G9+H9</f>
        <v>1</v>
      </c>
      <c r="J9" s="124" t="s">
        <v>379</v>
      </c>
      <c r="K9" s="119"/>
      <c r="L9" s="122" t="s">
        <v>380</v>
      </c>
    </row>
    <row r="10" spans="1:12" x14ac:dyDescent="0.25">
      <c r="A10" s="123">
        <v>44287</v>
      </c>
      <c r="B10" s="116" t="s">
        <v>368</v>
      </c>
      <c r="C10" s="117">
        <v>1</v>
      </c>
      <c r="D10" s="118" t="s">
        <v>24</v>
      </c>
      <c r="E10" s="119">
        <v>0</v>
      </c>
      <c r="F10" s="119">
        <v>0</v>
      </c>
      <c r="G10" s="119">
        <v>0</v>
      </c>
      <c r="H10" s="119">
        <v>0</v>
      </c>
      <c r="I10" s="120">
        <f t="shared" ref="I10:I28" si="0">C10+F10+G10+H10</f>
        <v>1</v>
      </c>
      <c r="J10" s="124"/>
      <c r="K10" s="119"/>
      <c r="L10" s="122" t="s">
        <v>19</v>
      </c>
    </row>
    <row r="11" spans="1:12" x14ac:dyDescent="0.25">
      <c r="A11" s="123">
        <v>44287</v>
      </c>
      <c r="B11" s="116" t="s">
        <v>366</v>
      </c>
      <c r="C11" s="117">
        <v>0</v>
      </c>
      <c r="D11" s="118"/>
      <c r="E11" s="119">
        <v>1</v>
      </c>
      <c r="F11" s="119">
        <v>2</v>
      </c>
      <c r="G11" s="119">
        <v>6</v>
      </c>
      <c r="H11" s="119">
        <v>0</v>
      </c>
      <c r="I11" s="120">
        <f t="shared" si="0"/>
        <v>8</v>
      </c>
      <c r="J11" s="124" t="s">
        <v>367</v>
      </c>
      <c r="K11" s="119"/>
      <c r="L11" s="122" t="s">
        <v>23</v>
      </c>
    </row>
    <row r="12" spans="1:12" x14ac:dyDescent="0.25">
      <c r="A12" s="123">
        <v>44287</v>
      </c>
      <c r="B12" s="116" t="s">
        <v>363</v>
      </c>
      <c r="C12" s="117">
        <v>0</v>
      </c>
      <c r="D12" s="118"/>
      <c r="E12" s="119">
        <v>1</v>
      </c>
      <c r="F12" s="119">
        <v>1</v>
      </c>
      <c r="G12" s="119">
        <v>1</v>
      </c>
      <c r="H12" s="119">
        <v>0</v>
      </c>
      <c r="I12" s="120">
        <f t="shared" si="0"/>
        <v>2</v>
      </c>
      <c r="J12" s="124" t="s">
        <v>365</v>
      </c>
      <c r="K12" s="119"/>
      <c r="L12" s="122" t="s">
        <v>364</v>
      </c>
    </row>
    <row r="13" spans="1:12" x14ac:dyDescent="0.25">
      <c r="A13" s="107">
        <v>44287</v>
      </c>
      <c r="B13" s="108" t="s">
        <v>383</v>
      </c>
      <c r="C13" s="110">
        <v>1</v>
      </c>
      <c r="D13" s="111" t="s">
        <v>24</v>
      </c>
      <c r="E13" s="111">
        <v>0</v>
      </c>
      <c r="F13" s="111">
        <v>0</v>
      </c>
      <c r="G13" s="111">
        <v>0</v>
      </c>
      <c r="H13" s="111">
        <v>0</v>
      </c>
      <c r="I13" s="112">
        <f>C13+F13+G13+H13</f>
        <v>1</v>
      </c>
      <c r="J13" s="113"/>
      <c r="K13" s="111"/>
      <c r="L13" s="50" t="s">
        <v>210</v>
      </c>
    </row>
    <row r="14" spans="1:12" x14ac:dyDescent="0.25">
      <c r="A14" s="123">
        <v>44287</v>
      </c>
      <c r="B14" s="116" t="s">
        <v>137</v>
      </c>
      <c r="C14" s="117">
        <v>1</v>
      </c>
      <c r="D14" s="118" t="s">
        <v>24</v>
      </c>
      <c r="E14" s="119">
        <v>0</v>
      </c>
      <c r="F14" s="119">
        <v>0</v>
      </c>
      <c r="G14" s="119">
        <v>0</v>
      </c>
      <c r="H14" s="119">
        <v>0</v>
      </c>
      <c r="I14" s="120">
        <f t="shared" si="0"/>
        <v>1</v>
      </c>
      <c r="J14" s="124"/>
      <c r="K14" s="119"/>
      <c r="L14" s="122" t="s">
        <v>21</v>
      </c>
    </row>
    <row r="15" spans="1:12" x14ac:dyDescent="0.25">
      <c r="A15" s="123">
        <v>44292</v>
      </c>
      <c r="B15" s="116" t="s">
        <v>15</v>
      </c>
      <c r="C15" s="117">
        <v>1</v>
      </c>
      <c r="D15" s="118" t="s">
        <v>24</v>
      </c>
      <c r="E15" s="119">
        <v>0</v>
      </c>
      <c r="F15" s="119">
        <v>0</v>
      </c>
      <c r="G15" s="119">
        <v>0</v>
      </c>
      <c r="H15" s="119">
        <v>0</v>
      </c>
      <c r="I15" s="120">
        <f t="shared" si="0"/>
        <v>1</v>
      </c>
      <c r="J15" s="124"/>
      <c r="K15" s="119"/>
      <c r="L15" s="122" t="s">
        <v>21</v>
      </c>
    </row>
    <row r="16" spans="1:12" x14ac:dyDescent="0.25">
      <c r="A16" s="123">
        <v>44292</v>
      </c>
      <c r="B16" s="116" t="s">
        <v>284</v>
      </c>
      <c r="C16" s="117">
        <v>1</v>
      </c>
      <c r="D16" s="118" t="s">
        <v>28</v>
      </c>
      <c r="E16" s="119">
        <v>0</v>
      </c>
      <c r="F16" s="119">
        <v>0</v>
      </c>
      <c r="G16" s="119">
        <v>0</v>
      </c>
      <c r="H16" s="119">
        <v>0</v>
      </c>
      <c r="I16" s="120">
        <f t="shared" si="0"/>
        <v>1</v>
      </c>
      <c r="J16" s="124"/>
      <c r="K16" s="119"/>
      <c r="L16" s="122" t="s">
        <v>27</v>
      </c>
    </row>
    <row r="17" spans="1:12" x14ac:dyDescent="0.25">
      <c r="A17" s="123">
        <v>44292</v>
      </c>
      <c r="B17" s="116" t="s">
        <v>208</v>
      </c>
      <c r="C17" s="117">
        <v>0</v>
      </c>
      <c r="D17" s="118"/>
      <c r="E17" s="119">
        <v>1</v>
      </c>
      <c r="F17" s="119">
        <v>2</v>
      </c>
      <c r="G17" s="119">
        <v>1</v>
      </c>
      <c r="H17" s="119">
        <v>0</v>
      </c>
      <c r="I17" s="120">
        <f t="shared" si="0"/>
        <v>3</v>
      </c>
      <c r="J17" s="124" t="s">
        <v>360</v>
      </c>
      <c r="K17" s="119"/>
      <c r="L17" s="122" t="s">
        <v>18</v>
      </c>
    </row>
    <row r="18" spans="1:12" x14ac:dyDescent="0.25">
      <c r="A18" s="123">
        <v>44292</v>
      </c>
      <c r="B18" s="116" t="s">
        <v>22</v>
      </c>
      <c r="C18" s="117">
        <v>0</v>
      </c>
      <c r="D18" s="118"/>
      <c r="E18" s="119">
        <v>1</v>
      </c>
      <c r="F18" s="119">
        <v>2</v>
      </c>
      <c r="G18" s="119">
        <v>2</v>
      </c>
      <c r="H18" s="119">
        <v>0</v>
      </c>
      <c r="I18" s="120">
        <f t="shared" si="0"/>
        <v>4</v>
      </c>
      <c r="J18" s="124" t="s">
        <v>359</v>
      </c>
      <c r="K18" s="119"/>
      <c r="L18" s="122" t="s">
        <v>320</v>
      </c>
    </row>
    <row r="19" spans="1:12" x14ac:dyDescent="0.25">
      <c r="A19" s="123">
        <v>44292</v>
      </c>
      <c r="B19" s="116" t="s">
        <v>358</v>
      </c>
      <c r="C19" s="117">
        <v>1</v>
      </c>
      <c r="D19" s="118" t="s">
        <v>24</v>
      </c>
      <c r="E19" s="119">
        <v>0</v>
      </c>
      <c r="F19" s="119">
        <v>0</v>
      </c>
      <c r="G19" s="119">
        <v>0</v>
      </c>
      <c r="H19" s="119">
        <v>0</v>
      </c>
      <c r="I19" s="120">
        <f t="shared" si="0"/>
        <v>1</v>
      </c>
      <c r="J19" s="124"/>
      <c r="K19" s="119"/>
      <c r="L19" s="122" t="s">
        <v>18</v>
      </c>
    </row>
    <row r="20" spans="1:12" x14ac:dyDescent="0.25">
      <c r="A20" s="123">
        <v>44292</v>
      </c>
      <c r="B20" s="116" t="s">
        <v>31</v>
      </c>
      <c r="C20" s="117">
        <v>0</v>
      </c>
      <c r="D20" s="118"/>
      <c r="E20" s="119">
        <v>1</v>
      </c>
      <c r="F20" s="119">
        <v>2</v>
      </c>
      <c r="G20" s="119">
        <v>1</v>
      </c>
      <c r="H20" s="119">
        <v>0</v>
      </c>
      <c r="I20" s="120">
        <f t="shared" si="0"/>
        <v>3</v>
      </c>
      <c r="J20" s="124" t="s">
        <v>294</v>
      </c>
      <c r="K20" s="119"/>
      <c r="L20" s="122" t="s">
        <v>21</v>
      </c>
    </row>
    <row r="21" spans="1:12" x14ac:dyDescent="0.25">
      <c r="A21" s="107">
        <v>44293</v>
      </c>
      <c r="B21" s="108" t="s">
        <v>298</v>
      </c>
      <c r="C21" s="110">
        <v>1</v>
      </c>
      <c r="D21" s="111" t="s">
        <v>24</v>
      </c>
      <c r="E21" s="111">
        <v>0</v>
      </c>
      <c r="F21" s="111">
        <v>0</v>
      </c>
      <c r="G21" s="111">
        <v>0</v>
      </c>
      <c r="H21" s="111">
        <v>0</v>
      </c>
      <c r="I21" s="112">
        <f t="shared" si="0"/>
        <v>1</v>
      </c>
      <c r="J21" s="113"/>
      <c r="K21" s="111"/>
      <c r="L21" s="114" t="s">
        <v>233</v>
      </c>
    </row>
    <row r="22" spans="1:12" x14ac:dyDescent="0.25">
      <c r="A22" s="107">
        <v>44293</v>
      </c>
      <c r="B22" s="108" t="s">
        <v>344</v>
      </c>
      <c r="C22" s="110">
        <v>1</v>
      </c>
      <c r="D22" s="111" t="s">
        <v>24</v>
      </c>
      <c r="E22" s="111">
        <v>0</v>
      </c>
      <c r="F22" s="111">
        <v>0</v>
      </c>
      <c r="G22" s="111">
        <v>0</v>
      </c>
      <c r="H22" s="111">
        <v>0</v>
      </c>
      <c r="I22" s="112">
        <f t="shared" si="0"/>
        <v>1</v>
      </c>
      <c r="J22" s="113"/>
      <c r="K22" s="111"/>
      <c r="L22" s="114" t="s">
        <v>21</v>
      </c>
    </row>
    <row r="23" spans="1:12" x14ac:dyDescent="0.25">
      <c r="A23" s="107">
        <v>44293</v>
      </c>
      <c r="B23" s="108" t="s">
        <v>160</v>
      </c>
      <c r="C23" s="110">
        <v>1</v>
      </c>
      <c r="D23" s="111" t="s">
        <v>24</v>
      </c>
      <c r="E23" s="111">
        <v>0</v>
      </c>
      <c r="F23" s="111">
        <v>0</v>
      </c>
      <c r="G23" s="111">
        <v>0</v>
      </c>
      <c r="H23" s="111">
        <v>0</v>
      </c>
      <c r="I23" s="112">
        <f t="shared" si="0"/>
        <v>1</v>
      </c>
      <c r="J23" s="113"/>
      <c r="K23" s="111"/>
      <c r="L23" s="114" t="s">
        <v>337</v>
      </c>
    </row>
    <row r="24" spans="1:12" x14ac:dyDescent="0.25">
      <c r="A24" s="107">
        <v>44294</v>
      </c>
      <c r="B24" s="108" t="s">
        <v>362</v>
      </c>
      <c r="C24" s="110">
        <v>1</v>
      </c>
      <c r="D24" s="111" t="s">
        <v>24</v>
      </c>
      <c r="E24" s="111">
        <v>0</v>
      </c>
      <c r="F24" s="111">
        <v>0</v>
      </c>
      <c r="G24" s="111">
        <v>0</v>
      </c>
      <c r="H24" s="111">
        <v>0</v>
      </c>
      <c r="I24" s="112">
        <f t="shared" si="0"/>
        <v>1</v>
      </c>
      <c r="J24" s="113"/>
      <c r="K24" s="111"/>
      <c r="L24" s="114" t="s">
        <v>233</v>
      </c>
    </row>
    <row r="25" spans="1:12" x14ac:dyDescent="0.25">
      <c r="A25" s="107">
        <v>44293</v>
      </c>
      <c r="B25" s="108" t="s">
        <v>271</v>
      </c>
      <c r="C25" s="110">
        <v>1</v>
      </c>
      <c r="D25" s="111" t="s">
        <v>28</v>
      </c>
      <c r="E25" s="111">
        <v>0</v>
      </c>
      <c r="F25" s="111">
        <v>0</v>
      </c>
      <c r="G25" s="111">
        <v>0</v>
      </c>
      <c r="H25" s="111">
        <v>0</v>
      </c>
      <c r="I25" s="112">
        <f t="shared" si="0"/>
        <v>1</v>
      </c>
      <c r="J25" s="113"/>
      <c r="K25" s="111"/>
      <c r="L25" s="114" t="s">
        <v>21</v>
      </c>
    </row>
    <row r="26" spans="1:12" x14ac:dyDescent="0.25">
      <c r="A26" s="107">
        <v>44293</v>
      </c>
      <c r="B26" s="108" t="s">
        <v>361</v>
      </c>
      <c r="C26" s="110">
        <v>0</v>
      </c>
      <c r="D26" s="111"/>
      <c r="E26" s="111">
        <v>1</v>
      </c>
      <c r="F26" s="111">
        <v>2</v>
      </c>
      <c r="G26" s="111">
        <v>1</v>
      </c>
      <c r="H26" s="111">
        <v>0</v>
      </c>
      <c r="I26" s="112">
        <f t="shared" si="0"/>
        <v>3</v>
      </c>
      <c r="J26" s="113" t="s">
        <v>351</v>
      </c>
      <c r="K26" s="111"/>
      <c r="L26" s="114" t="s">
        <v>18</v>
      </c>
    </row>
    <row r="27" spans="1:12" x14ac:dyDescent="0.25">
      <c r="A27" s="123">
        <v>44294</v>
      </c>
      <c r="B27" s="116" t="s">
        <v>203</v>
      </c>
      <c r="C27" s="117">
        <v>0</v>
      </c>
      <c r="D27" s="118"/>
      <c r="E27" s="119">
        <v>1</v>
      </c>
      <c r="F27" s="119">
        <v>2</v>
      </c>
      <c r="G27" s="119">
        <v>0</v>
      </c>
      <c r="H27" s="119">
        <v>0</v>
      </c>
      <c r="I27" s="120">
        <f t="shared" si="0"/>
        <v>2</v>
      </c>
      <c r="J27" s="121"/>
      <c r="K27" s="119"/>
      <c r="L27" s="122" t="s">
        <v>18</v>
      </c>
    </row>
    <row r="28" spans="1:12" x14ac:dyDescent="0.25">
      <c r="A28" s="123">
        <v>44294</v>
      </c>
      <c r="B28" s="116" t="s">
        <v>357</v>
      </c>
      <c r="C28" s="117">
        <v>1</v>
      </c>
      <c r="D28" s="118" t="s">
        <v>24</v>
      </c>
      <c r="E28" s="119">
        <v>0</v>
      </c>
      <c r="F28" s="119">
        <v>0</v>
      </c>
      <c r="G28" s="119">
        <v>0</v>
      </c>
      <c r="H28" s="119">
        <v>0</v>
      </c>
      <c r="I28" s="120">
        <f t="shared" si="0"/>
        <v>1</v>
      </c>
      <c r="J28" s="121"/>
      <c r="K28" s="119"/>
      <c r="L28" s="122" t="s">
        <v>27</v>
      </c>
    </row>
    <row r="29" spans="1:12" x14ac:dyDescent="0.25">
      <c r="A29" s="123">
        <v>44294</v>
      </c>
      <c r="B29" s="116" t="s">
        <v>112</v>
      </c>
      <c r="C29" s="117">
        <v>1</v>
      </c>
      <c r="D29" s="118" t="s">
        <v>24</v>
      </c>
      <c r="E29" s="119">
        <v>0</v>
      </c>
      <c r="F29" s="119">
        <v>0</v>
      </c>
      <c r="G29" s="119">
        <v>0</v>
      </c>
      <c r="H29" s="119">
        <v>0</v>
      </c>
      <c r="I29" s="120">
        <v>1</v>
      </c>
      <c r="J29" s="121"/>
      <c r="K29" s="119"/>
      <c r="L29" s="122" t="s">
        <v>21</v>
      </c>
    </row>
    <row r="30" spans="1:12" x14ac:dyDescent="0.25">
      <c r="A30" s="123">
        <v>44294</v>
      </c>
      <c r="B30" s="116" t="s">
        <v>355</v>
      </c>
      <c r="C30" s="117">
        <v>1</v>
      </c>
      <c r="D30" s="118" t="s">
        <v>24</v>
      </c>
      <c r="E30" s="119">
        <v>0</v>
      </c>
      <c r="F30" s="119">
        <v>0</v>
      </c>
      <c r="G30" s="119">
        <v>0</v>
      </c>
      <c r="H30" s="119">
        <v>0</v>
      </c>
      <c r="I30" s="120">
        <f t="shared" ref="I30:I45" si="1">C30+F30+G30+H30</f>
        <v>1</v>
      </c>
      <c r="J30" s="121"/>
      <c r="K30" s="119"/>
      <c r="L30" s="122" t="s">
        <v>48</v>
      </c>
    </row>
    <row r="31" spans="1:12" x14ac:dyDescent="0.25">
      <c r="A31" s="115">
        <v>44294</v>
      </c>
      <c r="B31" s="116" t="s">
        <v>356</v>
      </c>
      <c r="C31" s="117">
        <v>1</v>
      </c>
      <c r="D31" s="118" t="s">
        <v>24</v>
      </c>
      <c r="E31" s="119">
        <v>0</v>
      </c>
      <c r="F31" s="119">
        <v>0</v>
      </c>
      <c r="G31" s="119">
        <v>0</v>
      </c>
      <c r="H31" s="119">
        <v>0</v>
      </c>
      <c r="I31" s="120">
        <f t="shared" si="1"/>
        <v>1</v>
      </c>
      <c r="J31" s="121"/>
      <c r="K31" s="119"/>
      <c r="L31" s="122" t="s">
        <v>21</v>
      </c>
    </row>
    <row r="32" spans="1:12" x14ac:dyDescent="0.25">
      <c r="A32" s="115">
        <v>44294</v>
      </c>
      <c r="B32" s="116" t="s">
        <v>22</v>
      </c>
      <c r="C32" s="117">
        <v>1</v>
      </c>
      <c r="D32" s="118" t="s">
        <v>24</v>
      </c>
      <c r="E32" s="119">
        <v>0</v>
      </c>
      <c r="F32" s="119">
        <v>0</v>
      </c>
      <c r="G32" s="119">
        <v>0</v>
      </c>
      <c r="H32" s="119">
        <v>0</v>
      </c>
      <c r="I32" s="120">
        <f t="shared" si="1"/>
        <v>1</v>
      </c>
      <c r="J32" s="121"/>
      <c r="K32" s="119"/>
      <c r="L32" s="122" t="s">
        <v>21</v>
      </c>
    </row>
    <row r="33" spans="1:12" x14ac:dyDescent="0.25">
      <c r="A33" s="115">
        <v>44295</v>
      </c>
      <c r="B33" s="116" t="s">
        <v>187</v>
      </c>
      <c r="C33" s="117">
        <v>1</v>
      </c>
      <c r="D33" s="118" t="s">
        <v>28</v>
      </c>
      <c r="E33" s="119">
        <v>0</v>
      </c>
      <c r="F33" s="119">
        <v>0</v>
      </c>
      <c r="G33" s="119">
        <v>0</v>
      </c>
      <c r="H33" s="119">
        <v>0</v>
      </c>
      <c r="I33" s="120">
        <f t="shared" si="1"/>
        <v>1</v>
      </c>
      <c r="J33" s="121"/>
      <c r="K33" s="119"/>
      <c r="L33" s="122" t="s">
        <v>25</v>
      </c>
    </row>
    <row r="34" spans="1:12" x14ac:dyDescent="0.25">
      <c r="A34" s="92">
        <v>44295</v>
      </c>
      <c r="B34" s="46" t="s">
        <v>355</v>
      </c>
      <c r="C34" s="95">
        <v>1</v>
      </c>
      <c r="D34" s="48" t="s">
        <v>28</v>
      </c>
      <c r="E34" s="96">
        <v>0</v>
      </c>
      <c r="F34" s="96">
        <v>0</v>
      </c>
      <c r="G34" s="96">
        <v>0</v>
      </c>
      <c r="H34" s="96">
        <v>0</v>
      </c>
      <c r="I34" s="99">
        <f t="shared" si="1"/>
        <v>1</v>
      </c>
      <c r="J34" s="102"/>
      <c r="K34" s="96"/>
      <c r="L34" s="50" t="s">
        <v>18</v>
      </c>
    </row>
    <row r="35" spans="1:12" x14ac:dyDescent="0.25">
      <c r="A35" s="107">
        <v>44299</v>
      </c>
      <c r="B35" s="108" t="s">
        <v>377</v>
      </c>
      <c r="C35" s="110">
        <v>1</v>
      </c>
      <c r="D35" s="111" t="s">
        <v>28</v>
      </c>
      <c r="E35" s="111">
        <v>0</v>
      </c>
      <c r="F35" s="111">
        <v>0</v>
      </c>
      <c r="G35" s="111">
        <v>0</v>
      </c>
      <c r="H35" s="111">
        <v>0</v>
      </c>
      <c r="I35" s="112">
        <f t="shared" si="1"/>
        <v>1</v>
      </c>
      <c r="J35" s="113"/>
      <c r="K35" s="111"/>
      <c r="L35" s="114" t="s">
        <v>142</v>
      </c>
    </row>
    <row r="36" spans="1:12" x14ac:dyDescent="0.25">
      <c r="A36" s="107">
        <v>44299</v>
      </c>
      <c r="B36" s="108" t="s">
        <v>376</v>
      </c>
      <c r="C36" s="110">
        <v>1</v>
      </c>
      <c r="D36" s="111" t="s">
        <v>24</v>
      </c>
      <c r="E36" s="111">
        <v>0</v>
      </c>
      <c r="F36" s="111">
        <v>0</v>
      </c>
      <c r="G36" s="111">
        <v>0</v>
      </c>
      <c r="H36" s="111">
        <v>0</v>
      </c>
      <c r="I36" s="112">
        <f t="shared" si="1"/>
        <v>1</v>
      </c>
      <c r="J36" s="113"/>
      <c r="K36" s="111"/>
      <c r="L36" s="114" t="s">
        <v>18</v>
      </c>
    </row>
    <row r="37" spans="1:12" x14ac:dyDescent="0.25">
      <c r="A37" s="107">
        <v>44299</v>
      </c>
      <c r="B37" s="108" t="s">
        <v>92</v>
      </c>
      <c r="C37" s="110">
        <v>1</v>
      </c>
      <c r="D37" s="111" t="s">
        <v>24</v>
      </c>
      <c r="E37" s="111">
        <v>0</v>
      </c>
      <c r="F37" s="111">
        <v>0</v>
      </c>
      <c r="G37" s="111">
        <v>0</v>
      </c>
      <c r="H37" s="111">
        <v>0</v>
      </c>
      <c r="I37" s="112">
        <f t="shared" si="1"/>
        <v>1</v>
      </c>
      <c r="J37" s="113"/>
      <c r="K37" s="111"/>
      <c r="L37" s="114" t="s">
        <v>27</v>
      </c>
    </row>
    <row r="38" spans="1:12" x14ac:dyDescent="0.25">
      <c r="A38" s="107">
        <v>44299</v>
      </c>
      <c r="B38" s="108" t="s">
        <v>374</v>
      </c>
      <c r="C38" s="110">
        <v>1</v>
      </c>
      <c r="D38" s="111" t="s">
        <v>28</v>
      </c>
      <c r="E38" s="111">
        <v>0</v>
      </c>
      <c r="F38" s="111">
        <v>0</v>
      </c>
      <c r="G38" s="111">
        <v>0</v>
      </c>
      <c r="H38" s="111">
        <v>1</v>
      </c>
      <c r="I38" s="112">
        <f t="shared" si="1"/>
        <v>2</v>
      </c>
      <c r="J38" s="113"/>
      <c r="K38" s="111"/>
      <c r="L38" s="114" t="s">
        <v>19</v>
      </c>
    </row>
    <row r="39" spans="1:12" x14ac:dyDescent="0.25">
      <c r="A39" s="107">
        <v>44299</v>
      </c>
      <c r="B39" s="108" t="s">
        <v>373</v>
      </c>
      <c r="C39" s="110">
        <v>1</v>
      </c>
      <c r="D39" s="111" t="s">
        <v>24</v>
      </c>
      <c r="E39" s="111">
        <v>0</v>
      </c>
      <c r="F39" s="111">
        <v>0</v>
      </c>
      <c r="G39" s="111">
        <v>0</v>
      </c>
      <c r="H39" s="111">
        <v>0</v>
      </c>
      <c r="I39" s="112">
        <f t="shared" si="1"/>
        <v>1</v>
      </c>
      <c r="J39" s="113"/>
      <c r="K39" s="111"/>
      <c r="L39" s="114" t="s">
        <v>142</v>
      </c>
    </row>
    <row r="40" spans="1:12" x14ac:dyDescent="0.25">
      <c r="A40" s="107">
        <v>44299</v>
      </c>
      <c r="B40" s="108" t="s">
        <v>372</v>
      </c>
      <c r="C40" s="110">
        <v>1</v>
      </c>
      <c r="D40" s="111" t="s">
        <v>28</v>
      </c>
      <c r="E40" s="111">
        <v>0</v>
      </c>
      <c r="F40" s="111">
        <v>0</v>
      </c>
      <c r="G40" s="111">
        <v>0</v>
      </c>
      <c r="H40" s="111">
        <v>0</v>
      </c>
      <c r="I40" s="112">
        <f t="shared" si="1"/>
        <v>1</v>
      </c>
      <c r="J40" s="113"/>
      <c r="K40" s="111"/>
      <c r="L40" s="114" t="s">
        <v>16</v>
      </c>
    </row>
    <row r="41" spans="1:12" x14ac:dyDescent="0.25">
      <c r="A41" s="107">
        <v>44300</v>
      </c>
      <c r="B41" s="108" t="s">
        <v>215</v>
      </c>
      <c r="C41" s="110">
        <v>1</v>
      </c>
      <c r="D41" s="111" t="s">
        <v>24</v>
      </c>
      <c r="E41" s="111">
        <v>0</v>
      </c>
      <c r="F41" s="111">
        <v>0</v>
      </c>
      <c r="G41" s="111">
        <v>0</v>
      </c>
      <c r="H41" s="111">
        <v>0</v>
      </c>
      <c r="I41" s="112">
        <f t="shared" si="1"/>
        <v>1</v>
      </c>
      <c r="J41" s="113"/>
      <c r="K41" s="111"/>
      <c r="L41" s="114" t="s">
        <v>364</v>
      </c>
    </row>
    <row r="42" spans="1:12" x14ac:dyDescent="0.25">
      <c r="A42" s="107">
        <v>44300</v>
      </c>
      <c r="B42" s="108" t="s">
        <v>314</v>
      </c>
      <c r="C42" s="110">
        <v>0</v>
      </c>
      <c r="D42" s="111"/>
      <c r="E42" s="111">
        <v>1</v>
      </c>
      <c r="F42" s="111">
        <v>2</v>
      </c>
      <c r="G42" s="111">
        <v>1</v>
      </c>
      <c r="H42" s="111">
        <v>0</v>
      </c>
      <c r="I42" s="112">
        <f t="shared" si="1"/>
        <v>3</v>
      </c>
      <c r="J42" s="113" t="s">
        <v>371</v>
      </c>
      <c r="K42" s="111"/>
      <c r="L42" s="114" t="s">
        <v>364</v>
      </c>
    </row>
    <row r="43" spans="1:12" x14ac:dyDescent="0.25">
      <c r="A43" s="107">
        <v>44300</v>
      </c>
      <c r="B43" s="108" t="s">
        <v>160</v>
      </c>
      <c r="C43" s="110">
        <v>0</v>
      </c>
      <c r="D43" s="111"/>
      <c r="E43" s="111">
        <v>1</v>
      </c>
      <c r="F43" s="111">
        <v>1</v>
      </c>
      <c r="G43" s="111">
        <v>2</v>
      </c>
      <c r="H43" s="111">
        <v>0</v>
      </c>
      <c r="I43" s="112">
        <f t="shared" si="1"/>
        <v>3</v>
      </c>
      <c r="J43" s="113" t="s">
        <v>370</v>
      </c>
      <c r="K43" s="111"/>
      <c r="L43" s="114" t="s">
        <v>18</v>
      </c>
    </row>
    <row r="44" spans="1:12" x14ac:dyDescent="0.25">
      <c r="A44" s="107">
        <v>44300</v>
      </c>
      <c r="B44" s="108" t="s">
        <v>155</v>
      </c>
      <c r="C44" s="110">
        <v>1</v>
      </c>
      <c r="D44" s="111" t="s">
        <v>24</v>
      </c>
      <c r="E44" s="111">
        <v>0</v>
      </c>
      <c r="F44" s="111">
        <v>0</v>
      </c>
      <c r="G44" s="111">
        <v>0</v>
      </c>
      <c r="H44" s="111">
        <v>0</v>
      </c>
      <c r="I44" s="112">
        <f t="shared" si="1"/>
        <v>1</v>
      </c>
      <c r="J44" s="113"/>
      <c r="K44" s="111"/>
      <c r="L44" s="114" t="s">
        <v>18</v>
      </c>
    </row>
    <row r="45" spans="1:12" x14ac:dyDescent="0.25">
      <c r="A45" s="107">
        <v>44300</v>
      </c>
      <c r="B45" s="108" t="s">
        <v>339</v>
      </c>
      <c r="C45" s="110">
        <v>1</v>
      </c>
      <c r="D45" s="111" t="s">
        <v>28</v>
      </c>
      <c r="E45" s="111">
        <v>0</v>
      </c>
      <c r="F45" s="111">
        <v>0</v>
      </c>
      <c r="G45" s="111">
        <v>0</v>
      </c>
      <c r="H45" s="111">
        <v>0</v>
      </c>
      <c r="I45" s="112">
        <f t="shared" si="1"/>
        <v>1</v>
      </c>
      <c r="J45" s="113"/>
      <c r="K45" s="111"/>
      <c r="L45" s="114" t="s">
        <v>375</v>
      </c>
    </row>
    <row r="46" spans="1:12" x14ac:dyDescent="0.25">
      <c r="A46" s="107">
        <v>44300</v>
      </c>
      <c r="B46" s="108" t="s">
        <v>339</v>
      </c>
      <c r="C46" s="110">
        <v>1</v>
      </c>
      <c r="D46" s="111" t="s">
        <v>24</v>
      </c>
      <c r="E46" s="111">
        <v>0</v>
      </c>
      <c r="F46" s="111">
        <v>0</v>
      </c>
      <c r="G46" s="111">
        <v>0</v>
      </c>
      <c r="H46" s="111">
        <v>0</v>
      </c>
      <c r="I46" s="112">
        <f t="shared" ref="I46:I55" si="2">C46+F46+G46+H46</f>
        <v>1</v>
      </c>
      <c r="J46" s="113"/>
      <c r="K46" s="111"/>
      <c r="L46" s="114" t="s">
        <v>19</v>
      </c>
    </row>
    <row r="47" spans="1:12" x14ac:dyDescent="0.25">
      <c r="A47" s="107">
        <v>44300</v>
      </c>
      <c r="B47" s="108" t="s">
        <v>343</v>
      </c>
      <c r="C47" s="110">
        <v>1</v>
      </c>
      <c r="D47" s="111" t="s">
        <v>24</v>
      </c>
      <c r="E47" s="111">
        <v>0</v>
      </c>
      <c r="F47" s="111">
        <v>0</v>
      </c>
      <c r="G47" s="111">
        <v>0</v>
      </c>
      <c r="H47" s="111">
        <v>0</v>
      </c>
      <c r="I47" s="112">
        <f t="shared" si="2"/>
        <v>1</v>
      </c>
      <c r="J47" s="113"/>
      <c r="K47" s="111"/>
      <c r="L47" s="114" t="s">
        <v>40</v>
      </c>
    </row>
    <row r="48" spans="1:12" x14ac:dyDescent="0.25">
      <c r="A48" s="107">
        <v>44301</v>
      </c>
      <c r="B48" s="108" t="s">
        <v>376</v>
      </c>
      <c r="C48" s="110">
        <v>1</v>
      </c>
      <c r="D48" s="111" t="s">
        <v>28</v>
      </c>
      <c r="E48" s="111">
        <v>0</v>
      </c>
      <c r="F48" s="111">
        <v>0</v>
      </c>
      <c r="G48" s="111">
        <v>0</v>
      </c>
      <c r="H48" s="111">
        <v>0</v>
      </c>
      <c r="I48" s="112">
        <f t="shared" si="2"/>
        <v>1</v>
      </c>
      <c r="J48" s="113"/>
      <c r="K48" s="111"/>
      <c r="L48" s="114" t="s">
        <v>18</v>
      </c>
    </row>
    <row r="49" spans="1:12" x14ac:dyDescent="0.25">
      <c r="A49" s="107">
        <v>44301</v>
      </c>
      <c r="B49" s="108" t="s">
        <v>62</v>
      </c>
      <c r="C49" s="110">
        <v>1</v>
      </c>
      <c r="D49" s="111" t="s">
        <v>28</v>
      </c>
      <c r="E49" s="111">
        <v>0</v>
      </c>
      <c r="F49" s="111">
        <v>0</v>
      </c>
      <c r="G49" s="111">
        <v>0</v>
      </c>
      <c r="H49" s="111">
        <v>0</v>
      </c>
      <c r="I49" s="112">
        <f t="shared" si="2"/>
        <v>1</v>
      </c>
      <c r="J49" s="113"/>
      <c r="K49" s="111"/>
      <c r="L49" s="114" t="s">
        <v>23</v>
      </c>
    </row>
    <row r="50" spans="1:12" x14ac:dyDescent="0.25">
      <c r="A50" s="107">
        <v>44301</v>
      </c>
      <c r="B50" s="108" t="s">
        <v>199</v>
      </c>
      <c r="C50" s="110">
        <v>1</v>
      </c>
      <c r="D50" s="111" t="s">
        <v>24</v>
      </c>
      <c r="E50" s="111">
        <v>0</v>
      </c>
      <c r="F50" s="111">
        <v>0</v>
      </c>
      <c r="G50" s="111">
        <v>0</v>
      </c>
      <c r="H50" s="111">
        <v>0</v>
      </c>
      <c r="I50" s="112">
        <f t="shared" si="2"/>
        <v>1</v>
      </c>
      <c r="J50" s="113"/>
      <c r="K50" s="111"/>
      <c r="L50" s="114" t="s">
        <v>18</v>
      </c>
    </row>
    <row r="51" spans="1:12" x14ac:dyDescent="0.25">
      <c r="A51" s="107">
        <v>44301</v>
      </c>
      <c r="B51" s="108" t="s">
        <v>160</v>
      </c>
      <c r="C51" s="110">
        <v>0</v>
      </c>
      <c r="D51" s="111"/>
      <c r="E51" s="111">
        <v>1</v>
      </c>
      <c r="F51" s="111">
        <v>1</v>
      </c>
      <c r="G51" s="111">
        <v>2</v>
      </c>
      <c r="H51" s="111">
        <v>0</v>
      </c>
      <c r="I51" s="112">
        <f t="shared" si="2"/>
        <v>3</v>
      </c>
      <c r="J51" s="113"/>
      <c r="K51" s="111"/>
      <c r="L51" s="114" t="s">
        <v>381</v>
      </c>
    </row>
    <row r="52" spans="1:12" x14ac:dyDescent="0.25">
      <c r="A52" s="107">
        <v>44301</v>
      </c>
      <c r="B52" s="108" t="s">
        <v>85</v>
      </c>
      <c r="C52" s="110">
        <v>1</v>
      </c>
      <c r="D52" s="111" t="s">
        <v>24</v>
      </c>
      <c r="E52" s="111">
        <v>0</v>
      </c>
      <c r="F52" s="111">
        <v>0</v>
      </c>
      <c r="G52" s="111">
        <v>0</v>
      </c>
      <c r="H52" s="111">
        <v>0</v>
      </c>
      <c r="I52" s="112">
        <f t="shared" si="2"/>
        <v>1</v>
      </c>
      <c r="J52" s="113"/>
      <c r="K52" s="111"/>
      <c r="L52" s="114" t="s">
        <v>21</v>
      </c>
    </row>
    <row r="53" spans="1:12" x14ac:dyDescent="0.25">
      <c r="A53" s="107">
        <v>44301</v>
      </c>
      <c r="B53" s="108" t="s">
        <v>39</v>
      </c>
      <c r="C53" s="110">
        <v>1</v>
      </c>
      <c r="D53" s="111" t="s">
        <v>24</v>
      </c>
      <c r="E53" s="111">
        <v>0</v>
      </c>
      <c r="F53" s="111">
        <v>0</v>
      </c>
      <c r="G53" s="111">
        <v>0</v>
      </c>
      <c r="H53" s="111">
        <v>0</v>
      </c>
      <c r="I53" s="112">
        <f t="shared" si="2"/>
        <v>1</v>
      </c>
      <c r="J53" s="113"/>
      <c r="K53" s="111"/>
      <c r="L53" s="114" t="s">
        <v>21</v>
      </c>
    </row>
    <row r="54" spans="1:12" x14ac:dyDescent="0.25">
      <c r="A54" s="107">
        <v>44301</v>
      </c>
      <c r="B54" s="108" t="s">
        <v>15</v>
      </c>
      <c r="C54" s="110">
        <v>1</v>
      </c>
      <c r="D54" s="111" t="s">
        <v>24</v>
      </c>
      <c r="E54" s="111">
        <v>0</v>
      </c>
      <c r="F54" s="111">
        <v>0</v>
      </c>
      <c r="G54" s="111">
        <v>0</v>
      </c>
      <c r="H54" s="111">
        <v>0</v>
      </c>
      <c r="I54" s="112">
        <f t="shared" si="2"/>
        <v>1</v>
      </c>
      <c r="J54" s="113"/>
      <c r="K54" s="111"/>
      <c r="L54" s="114" t="s">
        <v>21</v>
      </c>
    </row>
    <row r="55" spans="1:12" x14ac:dyDescent="0.25">
      <c r="A55" s="107">
        <v>44301</v>
      </c>
      <c r="B55" s="108" t="s">
        <v>106</v>
      </c>
      <c r="C55" s="110">
        <v>1</v>
      </c>
      <c r="D55" s="111" t="s">
        <v>28</v>
      </c>
      <c r="E55" s="111">
        <v>0</v>
      </c>
      <c r="F55" s="111">
        <v>0</v>
      </c>
      <c r="G55" s="111">
        <v>0</v>
      </c>
      <c r="H55" s="111">
        <v>0</v>
      </c>
      <c r="I55" s="112">
        <f t="shared" si="2"/>
        <v>1</v>
      </c>
      <c r="J55" s="113"/>
      <c r="K55" s="111"/>
      <c r="L55" s="114" t="s">
        <v>382</v>
      </c>
    </row>
    <row r="56" spans="1:12" x14ac:dyDescent="0.25">
      <c r="A56" s="107" t="s">
        <v>385</v>
      </c>
      <c r="B56" s="108" t="s">
        <v>82</v>
      </c>
      <c r="C56" s="110">
        <v>1</v>
      </c>
      <c r="D56" s="111" t="s">
        <v>24</v>
      </c>
      <c r="E56" s="111">
        <v>0</v>
      </c>
      <c r="F56" s="111">
        <v>0</v>
      </c>
      <c r="G56" s="111">
        <v>0</v>
      </c>
      <c r="H56" s="111">
        <v>0</v>
      </c>
      <c r="I56" s="112">
        <f t="shared" ref="I56:I71" si="3">C56+F56+G56+H56</f>
        <v>1</v>
      </c>
      <c r="J56" s="113"/>
      <c r="K56" s="111"/>
      <c r="L56" s="50" t="s">
        <v>16</v>
      </c>
    </row>
    <row r="57" spans="1:12" x14ac:dyDescent="0.25">
      <c r="A57" s="107" t="s">
        <v>385</v>
      </c>
      <c r="B57" s="108" t="s">
        <v>387</v>
      </c>
      <c r="C57" s="110">
        <v>0</v>
      </c>
      <c r="D57" s="111"/>
      <c r="E57" s="111">
        <v>1</v>
      </c>
      <c r="F57" s="111">
        <v>2</v>
      </c>
      <c r="G57" s="111">
        <v>0</v>
      </c>
      <c r="H57" s="111">
        <v>0</v>
      </c>
      <c r="I57" s="112">
        <f t="shared" si="3"/>
        <v>2</v>
      </c>
      <c r="J57" s="113"/>
      <c r="K57" s="111"/>
      <c r="L57" s="50" t="s">
        <v>407</v>
      </c>
    </row>
    <row r="58" spans="1:12" x14ac:dyDescent="0.25">
      <c r="A58" s="107" t="s">
        <v>385</v>
      </c>
      <c r="B58" s="108" t="s">
        <v>340</v>
      </c>
      <c r="C58" s="110">
        <v>1</v>
      </c>
      <c r="D58" s="111" t="s">
        <v>24</v>
      </c>
      <c r="E58" s="111">
        <v>0</v>
      </c>
      <c r="F58" s="111">
        <v>0</v>
      </c>
      <c r="G58" s="111">
        <v>0</v>
      </c>
      <c r="H58" s="111">
        <v>0</v>
      </c>
      <c r="I58" s="112">
        <f t="shared" si="3"/>
        <v>1</v>
      </c>
      <c r="J58" s="113"/>
      <c r="K58" s="111"/>
      <c r="L58" s="50" t="s">
        <v>19</v>
      </c>
    </row>
    <row r="59" spans="1:12" x14ac:dyDescent="0.25">
      <c r="A59" s="107" t="s">
        <v>385</v>
      </c>
      <c r="B59" s="108" t="s">
        <v>383</v>
      </c>
      <c r="C59" s="110">
        <v>1</v>
      </c>
      <c r="D59" s="111" t="s">
        <v>24</v>
      </c>
      <c r="E59" s="111">
        <v>0</v>
      </c>
      <c r="F59" s="111">
        <v>0</v>
      </c>
      <c r="G59" s="111">
        <v>0</v>
      </c>
      <c r="H59" s="111">
        <v>0</v>
      </c>
      <c r="I59" s="112">
        <f t="shared" si="3"/>
        <v>1</v>
      </c>
      <c r="J59" s="113"/>
      <c r="K59" s="111"/>
      <c r="L59" s="50" t="s">
        <v>210</v>
      </c>
    </row>
    <row r="60" spans="1:12" x14ac:dyDescent="0.25">
      <c r="A60" s="64">
        <v>44302</v>
      </c>
      <c r="B60" s="46" t="s">
        <v>93</v>
      </c>
      <c r="C60" s="47">
        <v>1</v>
      </c>
      <c r="D60" s="48" t="s">
        <v>28</v>
      </c>
      <c r="E60" s="48">
        <v>0</v>
      </c>
      <c r="F60" s="48">
        <v>0</v>
      </c>
      <c r="G60" s="48">
        <v>0</v>
      </c>
      <c r="H60" s="48">
        <v>0</v>
      </c>
      <c r="I60" s="104">
        <f>C60+F60+G60+H60</f>
        <v>1</v>
      </c>
      <c r="J60" s="100"/>
      <c r="K60" s="48"/>
      <c r="L60" s="50" t="s">
        <v>113</v>
      </c>
    </row>
    <row r="61" spans="1:12" x14ac:dyDescent="0.25">
      <c r="A61" s="107" t="s">
        <v>388</v>
      </c>
      <c r="B61" s="108" t="s">
        <v>154</v>
      </c>
      <c r="C61" s="110">
        <v>0</v>
      </c>
      <c r="D61" s="111"/>
      <c r="E61" s="111">
        <v>1</v>
      </c>
      <c r="F61" s="111">
        <v>1</v>
      </c>
      <c r="G61" s="111">
        <v>1</v>
      </c>
      <c r="H61" s="111">
        <v>1</v>
      </c>
      <c r="I61" s="112">
        <f t="shared" si="3"/>
        <v>3</v>
      </c>
      <c r="J61" s="113"/>
      <c r="K61" s="111"/>
      <c r="L61" s="50" t="s">
        <v>23</v>
      </c>
    </row>
    <row r="62" spans="1:12" x14ac:dyDescent="0.25">
      <c r="A62" s="107" t="s">
        <v>388</v>
      </c>
      <c r="B62" s="108" t="s">
        <v>15</v>
      </c>
      <c r="C62" s="110">
        <v>1</v>
      </c>
      <c r="D62" s="111" t="s">
        <v>24</v>
      </c>
      <c r="E62" s="111">
        <v>0</v>
      </c>
      <c r="F62" s="111">
        <v>0</v>
      </c>
      <c r="G62" s="111">
        <v>0</v>
      </c>
      <c r="H62" s="111">
        <v>0</v>
      </c>
      <c r="I62" s="112">
        <f t="shared" si="3"/>
        <v>1</v>
      </c>
      <c r="J62" s="113"/>
      <c r="K62" s="111"/>
      <c r="L62" s="50" t="s">
        <v>32</v>
      </c>
    </row>
    <row r="63" spans="1:12" x14ac:dyDescent="0.25">
      <c r="A63" s="107" t="s">
        <v>388</v>
      </c>
      <c r="B63" s="108" t="s">
        <v>390</v>
      </c>
      <c r="C63" s="110">
        <v>1</v>
      </c>
      <c r="D63" s="111" t="s">
        <v>28</v>
      </c>
      <c r="E63" s="111">
        <v>0</v>
      </c>
      <c r="F63" s="111">
        <v>0</v>
      </c>
      <c r="G63" s="111">
        <v>0</v>
      </c>
      <c r="H63" s="111">
        <v>0</v>
      </c>
      <c r="I63" s="112">
        <f t="shared" si="3"/>
        <v>1</v>
      </c>
      <c r="J63" s="113"/>
      <c r="K63" s="111"/>
      <c r="L63" s="50" t="s">
        <v>19</v>
      </c>
    </row>
    <row r="64" spans="1:12" x14ac:dyDescent="0.25">
      <c r="A64" s="107" t="s">
        <v>388</v>
      </c>
      <c r="B64" s="108" t="s">
        <v>196</v>
      </c>
      <c r="C64" s="110">
        <v>0</v>
      </c>
      <c r="D64" s="111"/>
      <c r="E64" s="111">
        <v>1</v>
      </c>
      <c r="F64" s="111">
        <v>2</v>
      </c>
      <c r="G64" s="111">
        <v>5</v>
      </c>
      <c r="H64" s="111">
        <v>0</v>
      </c>
      <c r="I64" s="112">
        <f t="shared" si="3"/>
        <v>7</v>
      </c>
      <c r="J64" s="100" t="s">
        <v>402</v>
      </c>
      <c r="K64" s="111"/>
      <c r="L64" s="50" t="s">
        <v>23</v>
      </c>
    </row>
    <row r="65" spans="1:12" x14ac:dyDescent="0.25">
      <c r="A65" s="107" t="s">
        <v>388</v>
      </c>
      <c r="B65" s="108" t="s">
        <v>391</v>
      </c>
      <c r="C65" s="110">
        <v>1</v>
      </c>
      <c r="D65" s="111" t="s">
        <v>24</v>
      </c>
      <c r="E65" s="111">
        <v>0</v>
      </c>
      <c r="F65" s="111">
        <v>0</v>
      </c>
      <c r="G65" s="111">
        <v>0</v>
      </c>
      <c r="H65" s="111">
        <v>0</v>
      </c>
      <c r="I65" s="112">
        <f t="shared" si="3"/>
        <v>1</v>
      </c>
      <c r="J65" s="113"/>
      <c r="K65" s="111"/>
      <c r="L65" s="50" t="s">
        <v>21</v>
      </c>
    </row>
    <row r="66" spans="1:12" x14ac:dyDescent="0.25">
      <c r="A66" s="107" t="s">
        <v>388</v>
      </c>
      <c r="B66" s="108" t="s">
        <v>392</v>
      </c>
      <c r="C66" s="110">
        <v>1</v>
      </c>
      <c r="D66" s="111" t="s">
        <v>24</v>
      </c>
      <c r="E66" s="111">
        <v>0</v>
      </c>
      <c r="F66" s="111">
        <v>0</v>
      </c>
      <c r="G66" s="111">
        <v>0</v>
      </c>
      <c r="H66" s="111">
        <v>0</v>
      </c>
      <c r="I66" s="112">
        <f t="shared" si="3"/>
        <v>1</v>
      </c>
      <c r="J66" s="113"/>
      <c r="K66" s="111"/>
      <c r="L66" s="50" t="s">
        <v>25</v>
      </c>
    </row>
    <row r="67" spans="1:12" x14ac:dyDescent="0.25">
      <c r="A67" s="107" t="s">
        <v>388</v>
      </c>
      <c r="B67" s="108" t="s">
        <v>393</v>
      </c>
      <c r="C67" s="110">
        <v>1</v>
      </c>
      <c r="D67" s="111" t="s">
        <v>24</v>
      </c>
      <c r="E67" s="111">
        <v>0</v>
      </c>
      <c r="F67" s="111">
        <v>0</v>
      </c>
      <c r="G67" s="111">
        <v>0</v>
      </c>
      <c r="H67" s="111">
        <v>0</v>
      </c>
      <c r="I67" s="112">
        <f t="shared" si="3"/>
        <v>1</v>
      </c>
      <c r="J67" s="113"/>
      <c r="K67" s="111"/>
      <c r="L67" s="50" t="s">
        <v>18</v>
      </c>
    </row>
    <row r="68" spans="1:12" x14ac:dyDescent="0.25">
      <c r="A68" s="107" t="s">
        <v>388</v>
      </c>
      <c r="B68" s="108" t="s">
        <v>68</v>
      </c>
      <c r="C68" s="110">
        <v>1</v>
      </c>
      <c r="D68" s="111" t="s">
        <v>24</v>
      </c>
      <c r="E68" s="111">
        <v>0</v>
      </c>
      <c r="F68" s="111">
        <v>0</v>
      </c>
      <c r="G68" s="111">
        <v>0</v>
      </c>
      <c r="H68" s="111">
        <v>0</v>
      </c>
      <c r="I68" s="112">
        <f t="shared" si="3"/>
        <v>1</v>
      </c>
      <c r="J68" s="113"/>
      <c r="K68" s="111"/>
      <c r="L68" s="50" t="s">
        <v>27</v>
      </c>
    </row>
    <row r="69" spans="1:12" x14ac:dyDescent="0.25">
      <c r="A69" s="107" t="s">
        <v>388</v>
      </c>
      <c r="B69" s="108" t="s">
        <v>114</v>
      </c>
      <c r="C69" s="110">
        <v>1</v>
      </c>
      <c r="D69" s="111" t="s">
        <v>24</v>
      </c>
      <c r="E69" s="111">
        <v>0</v>
      </c>
      <c r="F69" s="111">
        <v>0</v>
      </c>
      <c r="G69" s="111">
        <v>0</v>
      </c>
      <c r="H69" s="111">
        <v>0</v>
      </c>
      <c r="I69" s="112">
        <f t="shared" si="3"/>
        <v>1</v>
      </c>
      <c r="J69" s="113"/>
      <c r="K69" s="111"/>
      <c r="L69" s="50" t="s">
        <v>19</v>
      </c>
    </row>
    <row r="70" spans="1:12" x14ac:dyDescent="0.25">
      <c r="A70" s="107" t="s">
        <v>388</v>
      </c>
      <c r="B70" s="108" t="s">
        <v>394</v>
      </c>
      <c r="C70" s="110">
        <v>0</v>
      </c>
      <c r="D70" s="111"/>
      <c r="E70" s="111">
        <v>1</v>
      </c>
      <c r="F70" s="111">
        <v>2</v>
      </c>
      <c r="G70" s="111">
        <v>2</v>
      </c>
      <c r="H70" s="111">
        <v>0</v>
      </c>
      <c r="I70" s="112">
        <f t="shared" si="3"/>
        <v>4</v>
      </c>
      <c r="J70" s="100" t="s">
        <v>403</v>
      </c>
      <c r="K70" s="111"/>
      <c r="L70" s="50" t="s">
        <v>107</v>
      </c>
    </row>
    <row r="71" spans="1:12" x14ac:dyDescent="0.25">
      <c r="A71" s="107" t="s">
        <v>388</v>
      </c>
      <c r="B71" s="108" t="s">
        <v>169</v>
      </c>
      <c r="C71" s="110">
        <v>1</v>
      </c>
      <c r="D71" s="111" t="s">
        <v>28</v>
      </c>
      <c r="E71" s="111">
        <v>0</v>
      </c>
      <c r="F71" s="111">
        <v>0</v>
      </c>
      <c r="G71" s="111">
        <v>0</v>
      </c>
      <c r="H71" s="111">
        <v>0</v>
      </c>
      <c r="I71" s="112">
        <f t="shared" si="3"/>
        <v>1</v>
      </c>
      <c r="J71" s="113"/>
      <c r="K71" s="111"/>
      <c r="L71" s="50" t="s">
        <v>33</v>
      </c>
    </row>
    <row r="72" spans="1:12" x14ac:dyDescent="0.25">
      <c r="A72" s="107" t="s">
        <v>388</v>
      </c>
      <c r="B72" s="108" t="s">
        <v>253</v>
      </c>
      <c r="C72" s="110">
        <v>1</v>
      </c>
      <c r="D72" s="111" t="s">
        <v>28</v>
      </c>
      <c r="E72" s="111">
        <v>0</v>
      </c>
      <c r="F72" s="111">
        <v>0</v>
      </c>
      <c r="G72" s="111">
        <v>1</v>
      </c>
      <c r="H72" s="111">
        <v>0</v>
      </c>
      <c r="I72" s="112">
        <f t="shared" ref="I72:I83" si="4">C72+F72+G72+H72</f>
        <v>2</v>
      </c>
      <c r="J72" s="100" t="s">
        <v>404</v>
      </c>
      <c r="K72" s="111"/>
      <c r="L72" s="50" t="s">
        <v>32</v>
      </c>
    </row>
    <row r="73" spans="1:12" x14ac:dyDescent="0.25">
      <c r="A73" s="107" t="s">
        <v>388</v>
      </c>
      <c r="B73" s="108" t="s">
        <v>83</v>
      </c>
      <c r="C73" s="110">
        <v>0</v>
      </c>
      <c r="D73" s="111"/>
      <c r="E73" s="111">
        <v>1</v>
      </c>
      <c r="F73" s="111">
        <v>2</v>
      </c>
      <c r="G73" s="111">
        <v>0</v>
      </c>
      <c r="H73" s="111">
        <v>0</v>
      </c>
      <c r="I73" s="112">
        <f t="shared" si="4"/>
        <v>2</v>
      </c>
      <c r="J73" s="113"/>
      <c r="K73" s="111"/>
      <c r="L73" s="50" t="s">
        <v>16</v>
      </c>
    </row>
    <row r="74" spans="1:12" x14ac:dyDescent="0.25">
      <c r="A74" s="107" t="s">
        <v>388</v>
      </c>
      <c r="B74" s="108" t="s">
        <v>395</v>
      </c>
      <c r="C74" s="110">
        <v>1</v>
      </c>
      <c r="D74" s="111" t="s">
        <v>24</v>
      </c>
      <c r="E74" s="111">
        <v>0</v>
      </c>
      <c r="F74" s="111">
        <v>0</v>
      </c>
      <c r="G74" s="111">
        <v>0</v>
      </c>
      <c r="H74" s="111">
        <v>0</v>
      </c>
      <c r="I74" s="112">
        <f t="shared" si="4"/>
        <v>1</v>
      </c>
      <c r="J74" s="113"/>
      <c r="K74" s="111"/>
      <c r="L74" s="50" t="s">
        <v>18</v>
      </c>
    </row>
    <row r="75" spans="1:12" x14ac:dyDescent="0.25">
      <c r="A75" s="107" t="s">
        <v>389</v>
      </c>
      <c r="B75" s="108" t="s">
        <v>207</v>
      </c>
      <c r="C75" s="110">
        <v>0</v>
      </c>
      <c r="D75" s="111"/>
      <c r="E75" s="111">
        <v>1</v>
      </c>
      <c r="F75" s="111">
        <v>2</v>
      </c>
      <c r="G75" s="111">
        <v>2</v>
      </c>
      <c r="H75" s="111">
        <v>1</v>
      </c>
      <c r="I75" s="112">
        <f t="shared" si="4"/>
        <v>5</v>
      </c>
      <c r="J75" s="100" t="s">
        <v>405</v>
      </c>
      <c r="K75" s="111"/>
      <c r="L75" s="50" t="s">
        <v>18</v>
      </c>
    </row>
    <row r="76" spans="1:12" x14ac:dyDescent="0.25">
      <c r="A76" s="107" t="s">
        <v>389</v>
      </c>
      <c r="B76" s="108" t="s">
        <v>208</v>
      </c>
      <c r="C76" s="110">
        <v>1</v>
      </c>
      <c r="D76" s="111" t="s">
        <v>24</v>
      </c>
      <c r="E76" s="111">
        <v>0</v>
      </c>
      <c r="F76" s="111">
        <v>0</v>
      </c>
      <c r="G76" s="111">
        <v>0</v>
      </c>
      <c r="H76" s="111">
        <v>0</v>
      </c>
      <c r="I76" s="112">
        <f t="shared" si="4"/>
        <v>1</v>
      </c>
      <c r="J76" s="113"/>
      <c r="K76" s="111"/>
      <c r="L76" s="50" t="s">
        <v>16</v>
      </c>
    </row>
    <row r="77" spans="1:12" x14ac:dyDescent="0.25">
      <c r="A77" s="64">
        <v>44306</v>
      </c>
      <c r="B77" s="46" t="s">
        <v>225</v>
      </c>
      <c r="C77" s="47">
        <v>0</v>
      </c>
      <c r="D77" s="48"/>
      <c r="E77" s="48">
        <v>1</v>
      </c>
      <c r="F77" s="48">
        <v>2</v>
      </c>
      <c r="G77" s="48">
        <v>1</v>
      </c>
      <c r="H77" s="48">
        <v>2</v>
      </c>
      <c r="I77" s="104">
        <f>C77+F77+G77+H77</f>
        <v>5</v>
      </c>
      <c r="J77" s="100" t="s">
        <v>292</v>
      </c>
      <c r="K77" s="48"/>
      <c r="L77" s="50" t="s">
        <v>18</v>
      </c>
    </row>
    <row r="78" spans="1:12" x14ac:dyDescent="0.25">
      <c r="A78" s="107" t="s">
        <v>389</v>
      </c>
      <c r="B78" s="108" t="s">
        <v>397</v>
      </c>
      <c r="C78" s="110">
        <v>1</v>
      </c>
      <c r="D78" s="111" t="s">
        <v>24</v>
      </c>
      <c r="E78" s="111">
        <v>0</v>
      </c>
      <c r="F78" s="111">
        <v>0</v>
      </c>
      <c r="G78" s="111">
        <v>0</v>
      </c>
      <c r="H78" s="111">
        <v>0</v>
      </c>
      <c r="I78" s="112">
        <f t="shared" si="4"/>
        <v>1</v>
      </c>
      <c r="J78" s="113"/>
      <c r="K78" s="111"/>
      <c r="L78" s="50" t="s">
        <v>18</v>
      </c>
    </row>
    <row r="79" spans="1:12" x14ac:dyDescent="0.25">
      <c r="A79" s="107" t="s">
        <v>389</v>
      </c>
      <c r="B79" s="108" t="s">
        <v>160</v>
      </c>
      <c r="C79" s="110">
        <v>1</v>
      </c>
      <c r="D79" s="111" t="s">
        <v>24</v>
      </c>
      <c r="E79" s="111">
        <v>0</v>
      </c>
      <c r="F79" s="111">
        <v>0</v>
      </c>
      <c r="G79" s="111">
        <v>0</v>
      </c>
      <c r="H79" s="111">
        <v>0</v>
      </c>
      <c r="I79" s="112">
        <f t="shared" si="4"/>
        <v>1</v>
      </c>
      <c r="J79" s="113"/>
      <c r="K79" s="111"/>
      <c r="L79" s="50" t="s">
        <v>18</v>
      </c>
    </row>
    <row r="80" spans="1:12" x14ac:dyDescent="0.25">
      <c r="A80" s="107" t="s">
        <v>389</v>
      </c>
      <c r="B80" s="108" t="s">
        <v>398</v>
      </c>
      <c r="C80" s="110">
        <v>0</v>
      </c>
      <c r="D80" s="111"/>
      <c r="E80" s="111">
        <v>1</v>
      </c>
      <c r="F80" s="111">
        <v>2</v>
      </c>
      <c r="G80" s="111">
        <v>0</v>
      </c>
      <c r="H80" s="111">
        <v>0</v>
      </c>
      <c r="I80" s="112">
        <f t="shared" si="4"/>
        <v>2</v>
      </c>
      <c r="J80" s="113"/>
      <c r="K80" s="111"/>
      <c r="L80" s="50" t="s">
        <v>18</v>
      </c>
    </row>
    <row r="81" spans="1:12" x14ac:dyDescent="0.25">
      <c r="A81" s="107" t="s">
        <v>389</v>
      </c>
      <c r="B81" s="108" t="s">
        <v>399</v>
      </c>
      <c r="C81" s="110">
        <v>1</v>
      </c>
      <c r="D81" s="111" t="s">
        <v>24</v>
      </c>
      <c r="E81" s="111">
        <v>0</v>
      </c>
      <c r="F81" s="111">
        <v>0</v>
      </c>
      <c r="G81" s="111">
        <v>0</v>
      </c>
      <c r="H81" s="111">
        <v>0</v>
      </c>
      <c r="I81" s="112">
        <f t="shared" si="4"/>
        <v>1</v>
      </c>
      <c r="J81" s="113"/>
      <c r="K81" s="111"/>
      <c r="L81" s="50" t="s">
        <v>337</v>
      </c>
    </row>
    <row r="82" spans="1:12" x14ac:dyDescent="0.25">
      <c r="A82" s="64">
        <v>44306</v>
      </c>
      <c r="B82" s="46" t="s">
        <v>87</v>
      </c>
      <c r="C82" s="47">
        <v>1</v>
      </c>
      <c r="D82" s="48" t="s">
        <v>24</v>
      </c>
      <c r="E82" s="48">
        <v>0</v>
      </c>
      <c r="F82" s="48">
        <v>0</v>
      </c>
      <c r="G82" s="48">
        <v>0</v>
      </c>
      <c r="H82" s="48">
        <v>0</v>
      </c>
      <c r="I82" s="104">
        <f>C82+F82+G82+H82</f>
        <v>1</v>
      </c>
      <c r="J82" s="100"/>
      <c r="K82" s="48"/>
      <c r="L82" s="50" t="s">
        <v>139</v>
      </c>
    </row>
    <row r="83" spans="1:12" x14ac:dyDescent="0.25">
      <c r="A83" s="107" t="s">
        <v>389</v>
      </c>
      <c r="B83" s="108" t="s">
        <v>400</v>
      </c>
      <c r="C83" s="110">
        <v>0</v>
      </c>
      <c r="D83" s="111"/>
      <c r="E83" s="111">
        <v>1</v>
      </c>
      <c r="F83" s="111">
        <v>0</v>
      </c>
      <c r="G83" s="111">
        <v>1</v>
      </c>
      <c r="H83" s="111">
        <v>0</v>
      </c>
      <c r="I83" s="112">
        <f t="shared" si="4"/>
        <v>1</v>
      </c>
      <c r="J83" s="100" t="s">
        <v>406</v>
      </c>
      <c r="K83" s="111"/>
      <c r="L83" s="50" t="s">
        <v>139</v>
      </c>
    </row>
    <row r="84" spans="1:12" x14ac:dyDescent="0.25">
      <c r="A84" s="107" t="s">
        <v>389</v>
      </c>
      <c r="B84" s="108" t="s">
        <v>401</v>
      </c>
      <c r="C84" s="110">
        <v>0</v>
      </c>
      <c r="D84" s="111"/>
      <c r="E84" s="111">
        <v>1</v>
      </c>
      <c r="F84" s="111">
        <v>1</v>
      </c>
      <c r="G84" s="111">
        <v>1</v>
      </c>
      <c r="H84" s="111">
        <v>0</v>
      </c>
      <c r="I84" s="112">
        <f t="shared" ref="I84:I92" si="5">C84+F84+G84+H84</f>
        <v>2</v>
      </c>
      <c r="J84" s="100" t="s">
        <v>360</v>
      </c>
      <c r="K84" s="111"/>
      <c r="L84" s="50" t="s">
        <v>139</v>
      </c>
    </row>
    <row r="85" spans="1:12" x14ac:dyDescent="0.25">
      <c r="A85" s="107" t="s">
        <v>386</v>
      </c>
      <c r="B85" s="108" t="s">
        <v>300</v>
      </c>
      <c r="C85" s="110">
        <v>1</v>
      </c>
      <c r="D85" s="111" t="s">
        <v>24</v>
      </c>
      <c r="E85" s="111">
        <v>0</v>
      </c>
      <c r="F85" s="111">
        <v>0</v>
      </c>
      <c r="G85" s="111">
        <v>0</v>
      </c>
      <c r="H85" s="111">
        <v>0</v>
      </c>
      <c r="I85" s="112">
        <f t="shared" si="5"/>
        <v>1</v>
      </c>
      <c r="J85" s="113"/>
      <c r="K85" s="111"/>
      <c r="L85" s="50" t="s">
        <v>18</v>
      </c>
    </row>
    <row r="86" spans="1:12" x14ac:dyDescent="0.25">
      <c r="A86" s="107" t="s">
        <v>386</v>
      </c>
      <c r="B86" s="108" t="s">
        <v>136</v>
      </c>
      <c r="C86" s="110">
        <v>1</v>
      </c>
      <c r="D86" s="111" t="s">
        <v>24</v>
      </c>
      <c r="E86" s="111">
        <v>0</v>
      </c>
      <c r="F86" s="111">
        <v>0</v>
      </c>
      <c r="G86" s="111">
        <v>0</v>
      </c>
      <c r="H86" s="111">
        <v>0</v>
      </c>
      <c r="I86" s="112">
        <f t="shared" si="5"/>
        <v>1</v>
      </c>
      <c r="J86" s="113"/>
      <c r="K86" s="111"/>
      <c r="L86" s="50" t="s">
        <v>107</v>
      </c>
    </row>
    <row r="87" spans="1:12" x14ac:dyDescent="0.25">
      <c r="A87" s="107" t="s">
        <v>386</v>
      </c>
      <c r="B87" s="108" t="s">
        <v>31</v>
      </c>
      <c r="C87" s="110">
        <v>1</v>
      </c>
      <c r="D87" s="111" t="s">
        <v>24</v>
      </c>
      <c r="E87" s="111">
        <v>0</v>
      </c>
      <c r="F87" s="111">
        <v>0</v>
      </c>
      <c r="G87" s="111">
        <v>0</v>
      </c>
      <c r="H87" s="111">
        <v>0</v>
      </c>
      <c r="I87" s="112">
        <f t="shared" si="5"/>
        <v>1</v>
      </c>
      <c r="J87" s="113"/>
      <c r="K87" s="111"/>
      <c r="L87" s="50" t="s">
        <v>179</v>
      </c>
    </row>
    <row r="88" spans="1:12" x14ac:dyDescent="0.25">
      <c r="A88" s="107" t="s">
        <v>386</v>
      </c>
      <c r="B88" s="108" t="s">
        <v>188</v>
      </c>
      <c r="C88" s="110">
        <v>1</v>
      </c>
      <c r="D88" s="111" t="s">
        <v>24</v>
      </c>
      <c r="E88" s="111">
        <v>0</v>
      </c>
      <c r="F88" s="111">
        <v>0</v>
      </c>
      <c r="G88" s="111">
        <v>0</v>
      </c>
      <c r="H88" s="111">
        <v>0</v>
      </c>
      <c r="I88" s="112">
        <f t="shared" si="5"/>
        <v>1</v>
      </c>
      <c r="J88" s="113"/>
      <c r="K88" s="111"/>
      <c r="L88" s="50" t="s">
        <v>19</v>
      </c>
    </row>
    <row r="89" spans="1:12" x14ac:dyDescent="0.25">
      <c r="A89" s="107" t="s">
        <v>396</v>
      </c>
      <c r="B89" s="108" t="s">
        <v>229</v>
      </c>
      <c r="C89" s="110">
        <v>1</v>
      </c>
      <c r="D89" s="111" t="s">
        <v>24</v>
      </c>
      <c r="E89" s="111">
        <v>0</v>
      </c>
      <c r="F89" s="111">
        <v>0</v>
      </c>
      <c r="G89" s="111">
        <v>0</v>
      </c>
      <c r="H89" s="111">
        <v>0</v>
      </c>
      <c r="I89" s="112">
        <f t="shared" si="5"/>
        <v>1</v>
      </c>
      <c r="J89" s="113"/>
      <c r="K89" s="111"/>
      <c r="L89" s="50" t="s">
        <v>21</v>
      </c>
    </row>
    <row r="90" spans="1:12" x14ac:dyDescent="0.25">
      <c r="A90" s="107" t="s">
        <v>396</v>
      </c>
      <c r="B90" s="108" t="s">
        <v>112</v>
      </c>
      <c r="C90" s="110">
        <v>1</v>
      </c>
      <c r="D90" s="111" t="s">
        <v>24</v>
      </c>
      <c r="E90" s="111">
        <v>0</v>
      </c>
      <c r="F90" s="111">
        <v>0</v>
      </c>
      <c r="G90" s="111">
        <v>0</v>
      </c>
      <c r="H90" s="111">
        <v>0</v>
      </c>
      <c r="I90" s="112">
        <f t="shared" si="5"/>
        <v>1</v>
      </c>
      <c r="J90" s="113"/>
      <c r="K90" s="111"/>
      <c r="L90" s="50" t="s">
        <v>21</v>
      </c>
    </row>
    <row r="91" spans="1:12" x14ac:dyDescent="0.25">
      <c r="A91" s="107" t="s">
        <v>396</v>
      </c>
      <c r="B91" s="108" t="s">
        <v>144</v>
      </c>
      <c r="C91" s="110">
        <v>1</v>
      </c>
      <c r="D91" s="111" t="s">
        <v>24</v>
      </c>
      <c r="E91" s="111">
        <v>0</v>
      </c>
      <c r="F91" s="111">
        <v>0</v>
      </c>
      <c r="G91" s="111">
        <v>0</v>
      </c>
      <c r="H91" s="111">
        <v>0</v>
      </c>
      <c r="I91" s="112">
        <f t="shared" si="5"/>
        <v>1</v>
      </c>
      <c r="J91" s="113"/>
      <c r="K91" s="111"/>
      <c r="L91" s="50" t="s">
        <v>19</v>
      </c>
    </row>
    <row r="92" spans="1:12" ht="15.75" customHeight="1" x14ac:dyDescent="0.25">
      <c r="A92" s="107" t="s">
        <v>396</v>
      </c>
      <c r="B92" s="108" t="s">
        <v>194</v>
      </c>
      <c r="C92" s="110">
        <v>1</v>
      </c>
      <c r="D92" s="111" t="s">
        <v>24</v>
      </c>
      <c r="E92" s="111">
        <v>0</v>
      </c>
      <c r="F92" s="111">
        <v>0</v>
      </c>
      <c r="G92" s="111">
        <v>0</v>
      </c>
      <c r="H92" s="111">
        <v>0</v>
      </c>
      <c r="I92" s="112">
        <f t="shared" si="5"/>
        <v>1</v>
      </c>
      <c r="J92" s="113"/>
      <c r="K92" s="111"/>
      <c r="L92" s="50" t="s">
        <v>20</v>
      </c>
    </row>
    <row r="93" spans="1:12" ht="15.75" customHeight="1" x14ac:dyDescent="0.25">
      <c r="A93" s="64">
        <v>44309</v>
      </c>
      <c r="B93" s="46" t="s">
        <v>413</v>
      </c>
      <c r="C93" s="47">
        <v>1</v>
      </c>
      <c r="D93" s="48" t="s">
        <v>24</v>
      </c>
      <c r="E93" s="48">
        <v>0</v>
      </c>
      <c r="F93" s="48">
        <v>0</v>
      </c>
      <c r="G93" s="48">
        <v>0</v>
      </c>
      <c r="H93" s="48">
        <v>0</v>
      </c>
      <c r="I93" s="104">
        <f t="shared" ref="I93:I104" si="6">C93+F93+G93+H93</f>
        <v>1</v>
      </c>
      <c r="J93" s="100"/>
      <c r="K93" s="48"/>
      <c r="L93" s="50" t="s">
        <v>16</v>
      </c>
    </row>
    <row r="94" spans="1:12" ht="15.75" customHeight="1" x14ac:dyDescent="0.25">
      <c r="A94" s="64">
        <v>44309</v>
      </c>
      <c r="B94" s="46" t="s">
        <v>412</v>
      </c>
      <c r="C94" s="47">
        <v>1</v>
      </c>
      <c r="D94" s="48" t="s">
        <v>28</v>
      </c>
      <c r="E94" s="48">
        <v>0</v>
      </c>
      <c r="F94" s="48">
        <v>0</v>
      </c>
      <c r="G94" s="48">
        <v>0</v>
      </c>
      <c r="H94" s="48">
        <v>0</v>
      </c>
      <c r="I94" s="104">
        <f t="shared" si="6"/>
        <v>1</v>
      </c>
      <c r="J94" s="100"/>
      <c r="K94" s="48"/>
      <c r="L94" s="50" t="s">
        <v>18</v>
      </c>
    </row>
    <row r="95" spans="1:12" x14ac:dyDescent="0.25">
      <c r="A95" s="64">
        <v>44309</v>
      </c>
      <c r="B95" s="46" t="s">
        <v>187</v>
      </c>
      <c r="C95" s="47">
        <v>0</v>
      </c>
      <c r="D95" s="48"/>
      <c r="E95" s="48">
        <v>0</v>
      </c>
      <c r="F95" s="48">
        <v>0</v>
      </c>
      <c r="G95" s="48">
        <v>1</v>
      </c>
      <c r="H95" s="48">
        <v>0</v>
      </c>
      <c r="I95" s="104">
        <f t="shared" si="6"/>
        <v>1</v>
      </c>
      <c r="J95" s="100" t="s">
        <v>294</v>
      </c>
      <c r="K95" s="48"/>
      <c r="L95" s="50" t="s">
        <v>210</v>
      </c>
    </row>
    <row r="96" spans="1:12" x14ac:dyDescent="0.25">
      <c r="A96" s="64">
        <v>44309</v>
      </c>
      <c r="B96" s="46" t="s">
        <v>343</v>
      </c>
      <c r="C96" s="47">
        <v>0</v>
      </c>
      <c r="D96" s="48"/>
      <c r="E96" s="48">
        <v>1</v>
      </c>
      <c r="F96" s="48">
        <v>2</v>
      </c>
      <c r="G96" s="48">
        <v>2</v>
      </c>
      <c r="H96" s="48">
        <v>0</v>
      </c>
      <c r="I96" s="104">
        <f t="shared" si="6"/>
        <v>4</v>
      </c>
      <c r="J96" s="100" t="s">
        <v>414</v>
      </c>
      <c r="K96" s="48"/>
      <c r="L96" s="50" t="s">
        <v>19</v>
      </c>
    </row>
    <row r="97" spans="1:12" x14ac:dyDescent="0.25">
      <c r="A97" s="64">
        <v>44312</v>
      </c>
      <c r="B97" s="46" t="s">
        <v>374</v>
      </c>
      <c r="C97" s="47">
        <v>1</v>
      </c>
      <c r="D97" s="48" t="s">
        <v>24</v>
      </c>
      <c r="E97" s="48">
        <v>0</v>
      </c>
      <c r="F97" s="48">
        <v>0</v>
      </c>
      <c r="G97" s="48">
        <v>0</v>
      </c>
      <c r="H97" s="48">
        <v>0</v>
      </c>
      <c r="I97" s="104">
        <f t="shared" si="6"/>
        <v>1</v>
      </c>
      <c r="J97" s="100"/>
      <c r="K97" s="48"/>
      <c r="L97" s="50" t="s">
        <v>107</v>
      </c>
    </row>
    <row r="98" spans="1:12" x14ac:dyDescent="0.25">
      <c r="A98" s="64">
        <v>44313</v>
      </c>
      <c r="B98" s="46" t="s">
        <v>229</v>
      </c>
      <c r="C98" s="47">
        <v>1</v>
      </c>
      <c r="D98" s="48" t="s">
        <v>24</v>
      </c>
      <c r="E98" s="48">
        <v>0</v>
      </c>
      <c r="F98" s="48">
        <v>0</v>
      </c>
      <c r="G98" s="48">
        <v>0</v>
      </c>
      <c r="H98" s="48">
        <v>0</v>
      </c>
      <c r="I98" s="104">
        <f t="shared" si="6"/>
        <v>1</v>
      </c>
      <c r="J98" s="100"/>
      <c r="K98" s="48"/>
      <c r="L98" s="50" t="s">
        <v>381</v>
      </c>
    </row>
    <row r="99" spans="1:12" x14ac:dyDescent="0.25">
      <c r="A99" s="107">
        <v>44313</v>
      </c>
      <c r="B99" s="108" t="s">
        <v>308</v>
      </c>
      <c r="C99" s="110">
        <v>1</v>
      </c>
      <c r="D99" s="111" t="s">
        <v>24</v>
      </c>
      <c r="E99" s="111">
        <v>0</v>
      </c>
      <c r="F99" s="111">
        <v>0</v>
      </c>
      <c r="G99" s="111">
        <v>0</v>
      </c>
      <c r="H99" s="111">
        <v>0</v>
      </c>
      <c r="I99" s="112">
        <f t="shared" si="6"/>
        <v>1</v>
      </c>
      <c r="J99" s="113"/>
      <c r="K99" s="111"/>
      <c r="L99" s="114" t="s">
        <v>27</v>
      </c>
    </row>
    <row r="100" spans="1:12" x14ac:dyDescent="0.25">
      <c r="A100" s="107">
        <v>44313</v>
      </c>
      <c r="B100" s="108" t="s">
        <v>112</v>
      </c>
      <c r="C100" s="110">
        <v>1</v>
      </c>
      <c r="D100" s="111" t="s">
        <v>24</v>
      </c>
      <c r="E100" s="111">
        <v>0</v>
      </c>
      <c r="F100" s="111">
        <v>0</v>
      </c>
      <c r="G100" s="111">
        <v>4</v>
      </c>
      <c r="H100" s="111">
        <v>1</v>
      </c>
      <c r="I100" s="112">
        <f t="shared" si="6"/>
        <v>6</v>
      </c>
      <c r="J100" s="113" t="s">
        <v>408</v>
      </c>
      <c r="K100" s="111"/>
      <c r="L100" s="114" t="s">
        <v>19</v>
      </c>
    </row>
    <row r="101" spans="1:12" x14ac:dyDescent="0.25">
      <c r="A101" s="107">
        <v>44313</v>
      </c>
      <c r="B101" s="108" t="s">
        <v>409</v>
      </c>
      <c r="C101" s="110">
        <v>1</v>
      </c>
      <c r="D101" s="111" t="s">
        <v>24</v>
      </c>
      <c r="E101" s="111">
        <v>0</v>
      </c>
      <c r="F101" s="111">
        <v>0</v>
      </c>
      <c r="G101" s="111">
        <v>0</v>
      </c>
      <c r="H101" s="111">
        <v>0</v>
      </c>
      <c r="I101" s="112">
        <f t="shared" si="6"/>
        <v>1</v>
      </c>
      <c r="J101" s="113"/>
      <c r="K101" s="111"/>
      <c r="L101" s="114" t="s">
        <v>107</v>
      </c>
    </row>
    <row r="102" spans="1:12" x14ac:dyDescent="0.25">
      <c r="A102" s="64">
        <v>44313</v>
      </c>
      <c r="B102" s="46" t="s">
        <v>410</v>
      </c>
      <c r="C102" s="47">
        <v>1</v>
      </c>
      <c r="D102" s="48" t="s">
        <v>24</v>
      </c>
      <c r="E102" s="48">
        <v>0</v>
      </c>
      <c r="F102" s="48">
        <v>0</v>
      </c>
      <c r="G102" s="48">
        <v>0</v>
      </c>
      <c r="H102" s="48">
        <v>1</v>
      </c>
      <c r="I102" s="104">
        <f t="shared" si="6"/>
        <v>2</v>
      </c>
      <c r="J102" s="100"/>
      <c r="K102" s="48"/>
      <c r="L102" s="50" t="s">
        <v>16</v>
      </c>
    </row>
    <row r="103" spans="1:12" x14ac:dyDescent="0.25">
      <c r="A103" s="64">
        <v>44314</v>
      </c>
      <c r="B103" s="46" t="s">
        <v>289</v>
      </c>
      <c r="C103" s="47">
        <v>1</v>
      </c>
      <c r="D103" s="48" t="s">
        <v>28</v>
      </c>
      <c r="E103" s="48">
        <v>0</v>
      </c>
      <c r="F103" s="48">
        <v>0</v>
      </c>
      <c r="G103" s="48">
        <v>0</v>
      </c>
      <c r="H103" s="48">
        <v>0</v>
      </c>
      <c r="I103" s="104">
        <f t="shared" si="6"/>
        <v>1</v>
      </c>
      <c r="J103" s="100"/>
      <c r="K103" s="48"/>
      <c r="L103" s="50" t="s">
        <v>18</v>
      </c>
    </row>
    <row r="104" spans="1:12" x14ac:dyDescent="0.25">
      <c r="A104" s="64">
        <v>44314</v>
      </c>
      <c r="B104" s="46" t="s">
        <v>34</v>
      </c>
      <c r="C104" s="47">
        <v>1</v>
      </c>
      <c r="D104" s="48" t="s">
        <v>24</v>
      </c>
      <c r="E104" s="48">
        <v>0</v>
      </c>
      <c r="F104" s="48">
        <v>0</v>
      </c>
      <c r="G104" s="48">
        <v>0</v>
      </c>
      <c r="H104" s="48">
        <v>0</v>
      </c>
      <c r="I104" s="104">
        <f t="shared" si="6"/>
        <v>1</v>
      </c>
      <c r="J104" s="100"/>
      <c r="K104" s="48"/>
      <c r="L104" s="50" t="s">
        <v>411</v>
      </c>
    </row>
    <row r="105" spans="1:12" x14ac:dyDescent="0.25">
      <c r="A105" s="127">
        <v>44315</v>
      </c>
      <c r="B105" s="128" t="s">
        <v>162</v>
      </c>
      <c r="C105" s="129">
        <v>0</v>
      </c>
      <c r="D105" s="130"/>
      <c r="E105" s="130">
        <v>1</v>
      </c>
      <c r="F105" s="130">
        <v>2</v>
      </c>
      <c r="G105" s="130">
        <v>1</v>
      </c>
      <c r="H105" s="130">
        <v>0</v>
      </c>
      <c r="I105" s="131">
        <f t="shared" ref="I105:I120" si="7">C105+F105+G105+H105</f>
        <v>3</v>
      </c>
      <c r="J105" s="132" t="s">
        <v>415</v>
      </c>
      <c r="K105" s="130"/>
      <c r="L105" s="133" t="s">
        <v>18</v>
      </c>
    </row>
    <row r="106" spans="1:12" x14ac:dyDescent="0.25">
      <c r="A106" s="64">
        <v>44315</v>
      </c>
      <c r="B106" s="46" t="s">
        <v>304</v>
      </c>
      <c r="C106" s="47">
        <v>1</v>
      </c>
      <c r="D106" s="48" t="s">
        <v>24</v>
      </c>
      <c r="E106" s="48">
        <v>0</v>
      </c>
      <c r="F106" s="48">
        <v>0</v>
      </c>
      <c r="G106" s="48">
        <v>0</v>
      </c>
      <c r="H106" s="48">
        <v>0</v>
      </c>
      <c r="I106" s="104">
        <f t="shared" si="7"/>
        <v>1</v>
      </c>
      <c r="J106" s="100"/>
      <c r="K106" s="48"/>
      <c r="L106" s="50" t="s">
        <v>185</v>
      </c>
    </row>
    <row r="107" spans="1:12" x14ac:dyDescent="0.25">
      <c r="A107" s="64">
        <v>44315</v>
      </c>
      <c r="B107" s="46" t="s">
        <v>194</v>
      </c>
      <c r="C107" s="47">
        <v>1</v>
      </c>
      <c r="D107" s="48" t="s">
        <v>24</v>
      </c>
      <c r="E107" s="48">
        <v>0</v>
      </c>
      <c r="F107" s="48">
        <v>0</v>
      </c>
      <c r="G107" s="48">
        <v>0</v>
      </c>
      <c r="H107" s="48">
        <v>0</v>
      </c>
      <c r="I107" s="104">
        <f t="shared" si="7"/>
        <v>1</v>
      </c>
      <c r="J107" s="100"/>
      <c r="K107" s="48"/>
      <c r="L107" s="50" t="s">
        <v>19</v>
      </c>
    </row>
    <row r="108" spans="1:12" x14ac:dyDescent="0.25">
      <c r="A108" s="64">
        <v>44315</v>
      </c>
      <c r="B108" s="46" t="s">
        <v>229</v>
      </c>
      <c r="C108" s="47">
        <v>1</v>
      </c>
      <c r="D108" s="48" t="s">
        <v>24</v>
      </c>
      <c r="E108" s="48">
        <v>0</v>
      </c>
      <c r="F108" s="48">
        <v>0</v>
      </c>
      <c r="G108" s="48">
        <v>0</v>
      </c>
      <c r="H108" s="48">
        <v>0</v>
      </c>
      <c r="I108" s="104">
        <f t="shared" si="7"/>
        <v>1</v>
      </c>
      <c r="J108" s="100"/>
      <c r="K108" s="48"/>
      <c r="L108" s="50" t="s">
        <v>19</v>
      </c>
    </row>
    <row r="109" spans="1:12" x14ac:dyDescent="0.25">
      <c r="A109" s="64">
        <v>44315</v>
      </c>
      <c r="B109" s="46" t="s">
        <v>419</v>
      </c>
      <c r="C109" s="47">
        <v>1</v>
      </c>
      <c r="D109" s="48" t="s">
        <v>24</v>
      </c>
      <c r="E109" s="48">
        <v>0</v>
      </c>
      <c r="F109" s="48">
        <v>0</v>
      </c>
      <c r="G109" s="48">
        <v>0</v>
      </c>
      <c r="H109" s="48">
        <v>0</v>
      </c>
      <c r="I109" s="104">
        <f t="shared" si="7"/>
        <v>1</v>
      </c>
      <c r="J109" s="100"/>
      <c r="K109" s="48"/>
      <c r="L109" s="50" t="s">
        <v>27</v>
      </c>
    </row>
    <row r="110" spans="1:12" x14ac:dyDescent="0.25">
      <c r="A110" s="64">
        <v>44315</v>
      </c>
      <c r="B110" s="46" t="s">
        <v>202</v>
      </c>
      <c r="C110" s="47">
        <v>1</v>
      </c>
      <c r="D110" s="48" t="s">
        <v>24</v>
      </c>
      <c r="E110" s="48">
        <v>0</v>
      </c>
      <c r="F110" s="48">
        <v>0</v>
      </c>
      <c r="G110" s="48">
        <v>0</v>
      </c>
      <c r="H110" s="48">
        <v>0</v>
      </c>
      <c r="I110" s="104">
        <f t="shared" si="7"/>
        <v>1</v>
      </c>
      <c r="J110" s="100"/>
      <c r="K110" s="48"/>
      <c r="L110" s="50" t="s">
        <v>18</v>
      </c>
    </row>
    <row r="111" spans="1:12" x14ac:dyDescent="0.25">
      <c r="A111" s="127">
        <v>44316</v>
      </c>
      <c r="B111" s="128" t="s">
        <v>229</v>
      </c>
      <c r="C111" s="129">
        <v>1</v>
      </c>
      <c r="D111" s="130" t="s">
        <v>24</v>
      </c>
      <c r="E111" s="130">
        <v>0</v>
      </c>
      <c r="F111" s="130">
        <v>0</v>
      </c>
      <c r="G111" s="130">
        <v>0</v>
      </c>
      <c r="H111" s="130">
        <v>0</v>
      </c>
      <c r="I111" s="131">
        <f t="shared" si="7"/>
        <v>1</v>
      </c>
      <c r="J111" s="132"/>
      <c r="K111" s="130"/>
      <c r="L111" s="133" t="s">
        <v>381</v>
      </c>
    </row>
    <row r="112" spans="1:12" x14ac:dyDescent="0.25">
      <c r="A112" s="127">
        <v>44316</v>
      </c>
      <c r="B112" s="128" t="s">
        <v>387</v>
      </c>
      <c r="C112" s="129">
        <v>1</v>
      </c>
      <c r="D112" s="130" t="s">
        <v>24</v>
      </c>
      <c r="E112" s="130">
        <v>0</v>
      </c>
      <c r="F112" s="130">
        <v>0</v>
      </c>
      <c r="G112" s="130">
        <v>0</v>
      </c>
      <c r="H112" s="130">
        <v>0</v>
      </c>
      <c r="I112" s="131">
        <f t="shared" si="7"/>
        <v>1</v>
      </c>
      <c r="J112" s="132"/>
      <c r="K112" s="130"/>
      <c r="L112" s="133" t="s">
        <v>25</v>
      </c>
    </row>
    <row r="113" spans="1:12" x14ac:dyDescent="0.25">
      <c r="A113" s="127">
        <v>44316</v>
      </c>
      <c r="B113" s="128" t="s">
        <v>416</v>
      </c>
      <c r="C113" s="129">
        <v>1</v>
      </c>
      <c r="D113" s="130" t="s">
        <v>24</v>
      </c>
      <c r="E113" s="130">
        <v>0</v>
      </c>
      <c r="F113" s="130">
        <v>0</v>
      </c>
      <c r="G113" s="130">
        <v>0</v>
      </c>
      <c r="H113" s="130">
        <v>0</v>
      </c>
      <c r="I113" s="131">
        <f t="shared" si="7"/>
        <v>1</v>
      </c>
      <c r="J113" s="132"/>
      <c r="K113" s="130"/>
      <c r="L113" s="133" t="s">
        <v>322</v>
      </c>
    </row>
    <row r="114" spans="1:12" x14ac:dyDescent="0.25">
      <c r="A114" s="127">
        <v>44316</v>
      </c>
      <c r="B114" s="128" t="s">
        <v>15</v>
      </c>
      <c r="C114" s="129">
        <v>1</v>
      </c>
      <c r="D114" s="130" t="s">
        <v>24</v>
      </c>
      <c r="E114" s="130">
        <v>0</v>
      </c>
      <c r="F114" s="130">
        <v>0</v>
      </c>
      <c r="G114" s="130">
        <v>0</v>
      </c>
      <c r="H114" s="130">
        <v>0</v>
      </c>
      <c r="I114" s="131">
        <f t="shared" si="7"/>
        <v>1</v>
      </c>
      <c r="J114" s="132"/>
      <c r="K114" s="130"/>
      <c r="L114" s="133" t="s">
        <v>233</v>
      </c>
    </row>
    <row r="115" spans="1:12" x14ac:dyDescent="0.25">
      <c r="A115" s="127">
        <v>44316</v>
      </c>
      <c r="B115" s="128" t="s">
        <v>353</v>
      </c>
      <c r="C115" s="129">
        <v>1</v>
      </c>
      <c r="D115" s="130" t="s">
        <v>24</v>
      </c>
      <c r="E115" s="130">
        <v>0</v>
      </c>
      <c r="F115" s="130">
        <v>0</v>
      </c>
      <c r="G115" s="130">
        <v>0</v>
      </c>
      <c r="H115" s="130">
        <v>0</v>
      </c>
      <c r="I115" s="131">
        <f t="shared" si="7"/>
        <v>1</v>
      </c>
      <c r="J115" s="132"/>
      <c r="K115" s="130"/>
      <c r="L115" s="133" t="s">
        <v>25</v>
      </c>
    </row>
    <row r="116" spans="1:12" x14ac:dyDescent="0.25">
      <c r="A116" s="127">
        <v>44316</v>
      </c>
      <c r="B116" s="128" t="s">
        <v>417</v>
      </c>
      <c r="C116" s="129">
        <v>1</v>
      </c>
      <c r="D116" s="130" t="s">
        <v>24</v>
      </c>
      <c r="E116" s="130">
        <v>0</v>
      </c>
      <c r="F116" s="130">
        <v>0</v>
      </c>
      <c r="G116" s="130">
        <v>0</v>
      </c>
      <c r="H116" s="130">
        <v>0</v>
      </c>
      <c r="I116" s="131">
        <f t="shared" si="7"/>
        <v>1</v>
      </c>
      <c r="J116" s="132"/>
      <c r="K116" s="130"/>
      <c r="L116" s="133" t="s">
        <v>33</v>
      </c>
    </row>
    <row r="117" spans="1:12" x14ac:dyDescent="0.25">
      <c r="A117" s="127">
        <v>44316</v>
      </c>
      <c r="B117" s="128" t="s">
        <v>112</v>
      </c>
      <c r="C117" s="129">
        <v>0</v>
      </c>
      <c r="D117" s="130"/>
      <c r="E117" s="130">
        <v>1</v>
      </c>
      <c r="F117" s="130">
        <v>0</v>
      </c>
      <c r="G117" s="130">
        <v>0</v>
      </c>
      <c r="H117" s="130">
        <v>5</v>
      </c>
      <c r="I117" s="131">
        <f t="shared" si="7"/>
        <v>5</v>
      </c>
      <c r="J117" s="132"/>
      <c r="K117" s="130"/>
      <c r="L117" s="133" t="s">
        <v>21</v>
      </c>
    </row>
    <row r="118" spans="1:12" x14ac:dyDescent="0.25">
      <c r="A118" s="127">
        <v>44316</v>
      </c>
      <c r="B118" s="128" t="s">
        <v>350</v>
      </c>
      <c r="C118" s="129">
        <v>0</v>
      </c>
      <c r="D118" s="130"/>
      <c r="E118" s="130">
        <v>1</v>
      </c>
      <c r="F118" s="130">
        <v>2</v>
      </c>
      <c r="G118" s="130">
        <v>0</v>
      </c>
      <c r="H118" s="130">
        <v>0</v>
      </c>
      <c r="I118" s="131">
        <f t="shared" si="7"/>
        <v>2</v>
      </c>
      <c r="J118" s="132"/>
      <c r="K118" s="130"/>
      <c r="L118" s="133" t="s">
        <v>19</v>
      </c>
    </row>
    <row r="119" spans="1:12" x14ac:dyDescent="0.25">
      <c r="A119" s="127">
        <v>44316</v>
      </c>
      <c r="B119" s="128" t="s">
        <v>323</v>
      </c>
      <c r="C119" s="129">
        <v>0</v>
      </c>
      <c r="D119" s="130"/>
      <c r="E119" s="130">
        <v>1</v>
      </c>
      <c r="F119" s="130">
        <v>2</v>
      </c>
      <c r="G119" s="130">
        <v>3</v>
      </c>
      <c r="H119" s="130">
        <v>0</v>
      </c>
      <c r="I119" s="131">
        <f t="shared" si="7"/>
        <v>5</v>
      </c>
      <c r="J119" s="132" t="s">
        <v>418</v>
      </c>
      <c r="K119" s="130"/>
      <c r="L119" s="133" t="s">
        <v>19</v>
      </c>
    </row>
    <row r="120" spans="1:12" x14ac:dyDescent="0.25">
      <c r="A120" s="127">
        <v>44316</v>
      </c>
      <c r="B120" s="128" t="s">
        <v>340</v>
      </c>
      <c r="C120" s="129">
        <v>1</v>
      </c>
      <c r="D120" s="130" t="s">
        <v>24</v>
      </c>
      <c r="E120" s="130">
        <v>0</v>
      </c>
      <c r="F120" s="130">
        <v>0</v>
      </c>
      <c r="G120" s="130">
        <v>0</v>
      </c>
      <c r="H120" s="130">
        <v>0</v>
      </c>
      <c r="I120" s="131">
        <f t="shared" si="7"/>
        <v>1</v>
      </c>
      <c r="J120" s="132"/>
      <c r="K120" s="130"/>
      <c r="L120" s="133" t="s">
        <v>81</v>
      </c>
    </row>
    <row r="121" spans="1:12" x14ac:dyDescent="0.25">
      <c r="A121" s="64"/>
      <c r="B121" s="46"/>
      <c r="C121" s="47"/>
      <c r="D121" s="48"/>
      <c r="E121" s="48"/>
      <c r="F121" s="48"/>
      <c r="G121" s="48"/>
      <c r="H121" s="48"/>
      <c r="I121" s="44"/>
      <c r="J121" s="103"/>
      <c r="K121" s="48"/>
      <c r="L121" s="50"/>
    </row>
    <row r="122" spans="1:12" x14ac:dyDescent="0.25">
      <c r="A122" s="58" t="s">
        <v>3</v>
      </c>
      <c r="B122" s="59"/>
      <c r="C122" s="61">
        <f>SUM(C8:C121)</f>
        <v>85</v>
      </c>
      <c r="D122" s="61"/>
      <c r="E122" s="62">
        <f>SUM(E8:E121)</f>
        <v>25</v>
      </c>
      <c r="F122" s="62">
        <f>SUM(F8:F121)</f>
        <v>41</v>
      </c>
      <c r="G122" s="62">
        <f>SUM(G8:G121)</f>
        <v>44</v>
      </c>
      <c r="H122" s="62">
        <f>SUM(H8:H121)</f>
        <v>12</v>
      </c>
      <c r="I122" s="44">
        <f>C122+F122+G122+H122</f>
        <v>182</v>
      </c>
      <c r="J122" s="101"/>
      <c r="K122" s="63"/>
      <c r="L122" s="68"/>
    </row>
    <row r="123" spans="1:12" x14ac:dyDescent="0.25">
      <c r="A123" s="33"/>
      <c r="B123" s="33"/>
      <c r="C123" s="41"/>
      <c r="D123" s="36"/>
      <c r="E123" s="38"/>
      <c r="F123" s="37"/>
      <c r="G123" s="38"/>
      <c r="H123" s="38"/>
      <c r="I123" s="38"/>
      <c r="J123" s="38"/>
      <c r="K123" s="39"/>
      <c r="L123" s="39"/>
    </row>
  </sheetData>
  <mergeCells count="2">
    <mergeCell ref="A4:L4"/>
    <mergeCell ref="A5:L5"/>
  </mergeCells>
  <phoneticPr fontId="27" type="noConversion"/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162"/>
  <sheetViews>
    <sheetView zoomScale="80" zoomScaleNormal="80" workbookViewId="0">
      <selection activeCell="A7" sqref="A7"/>
    </sheetView>
  </sheetViews>
  <sheetFormatPr baseColWidth="10" defaultColWidth="11.42578125" defaultRowHeight="15" x14ac:dyDescent="0.25"/>
  <cols>
    <col min="1" max="1" width="15.140625" style="49" customWidth="1"/>
    <col min="2" max="2" width="8.5703125" style="43" customWidth="1"/>
    <col min="3" max="5" width="11.42578125" style="43" customWidth="1"/>
    <col min="6" max="6" width="10.5703125" style="43" customWidth="1"/>
    <col min="7" max="8" width="11.42578125" style="43" customWidth="1"/>
    <col min="9" max="9" width="21.5703125" style="43" bestFit="1" customWidth="1"/>
    <col min="10" max="10" width="34.85546875" style="43" customWidth="1"/>
    <col min="11" max="11" width="11.42578125" style="43" customWidth="1"/>
    <col min="12" max="12" width="15.85546875" style="43" customWidth="1"/>
    <col min="13" max="13" width="17.7109375" style="43" customWidth="1"/>
    <col min="14" max="14" width="36.85546875" style="43" customWidth="1"/>
    <col min="15" max="15" width="15" style="43" bestFit="1" customWidth="1"/>
    <col min="16" max="16384" width="11.42578125" style="43"/>
  </cols>
  <sheetData>
    <row r="1" spans="1:15" x14ac:dyDescent="0.25">
      <c r="B1" s="146"/>
      <c r="C1" s="24"/>
      <c r="D1" s="1"/>
      <c r="E1" s="3"/>
      <c r="F1" s="3"/>
      <c r="G1" s="3"/>
      <c r="H1" s="3"/>
      <c r="I1" s="3"/>
      <c r="J1" s="3"/>
      <c r="K1" s="1"/>
      <c r="L1" s="3"/>
      <c r="M1" s="3"/>
      <c r="N1" s="3"/>
      <c r="O1" s="1"/>
    </row>
    <row r="2" spans="1:15" x14ac:dyDescent="0.25">
      <c r="B2" s="146"/>
      <c r="C2" s="24"/>
      <c r="D2" s="2"/>
      <c r="E2" s="66"/>
      <c r="F2" s="3"/>
      <c r="G2" s="3"/>
      <c r="H2" s="3"/>
      <c r="I2" s="3"/>
      <c r="J2" s="3"/>
      <c r="K2" s="1"/>
      <c r="L2" s="3"/>
      <c r="M2" s="3"/>
      <c r="N2" s="3"/>
      <c r="O2" s="1"/>
    </row>
    <row r="3" spans="1:15" ht="28.5" thickBot="1" x14ac:dyDescent="0.45">
      <c r="B3" s="146"/>
      <c r="C3" s="22"/>
      <c r="D3" s="2"/>
      <c r="E3" s="66"/>
      <c r="F3" s="66"/>
      <c r="G3" s="66"/>
      <c r="H3" s="66"/>
      <c r="I3" s="66"/>
      <c r="J3" s="66"/>
      <c r="K3" s="2"/>
      <c r="L3" s="3"/>
      <c r="M3" s="3"/>
      <c r="N3" s="3"/>
      <c r="O3" s="1"/>
    </row>
    <row r="4" spans="1:15" ht="21" customHeight="1" x14ac:dyDescent="0.25">
      <c r="A4" s="160"/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1"/>
    </row>
    <row r="5" spans="1:15" ht="15.75" thickBot="1" x14ac:dyDescent="0.3">
      <c r="A5" s="157" t="s">
        <v>420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8"/>
    </row>
    <row r="6" spans="1:15" x14ac:dyDescent="0.25">
      <c r="A6" s="16"/>
      <c r="B6" s="3"/>
      <c r="C6" s="23"/>
      <c r="D6" s="66"/>
      <c r="E6" s="66"/>
      <c r="F6" s="66"/>
      <c r="G6" s="3"/>
      <c r="H6" s="3"/>
      <c r="I6" s="3"/>
      <c r="J6" s="3"/>
      <c r="K6" s="1"/>
      <c r="L6" s="3"/>
      <c r="M6" s="3"/>
      <c r="N6" s="3"/>
      <c r="O6" s="1"/>
    </row>
    <row r="7" spans="1:15" ht="39.75" customHeight="1" x14ac:dyDescent="0.25">
      <c r="A7" s="105" t="s">
        <v>525</v>
      </c>
      <c r="B7" s="52" t="s">
        <v>6</v>
      </c>
      <c r="C7" s="54" t="s">
        <v>54</v>
      </c>
      <c r="D7" s="54" t="s">
        <v>55</v>
      </c>
      <c r="E7" s="55" t="s">
        <v>56</v>
      </c>
      <c r="F7" s="56" t="s">
        <v>57</v>
      </c>
      <c r="G7" s="56" t="s">
        <v>61</v>
      </c>
      <c r="H7" s="56" t="s">
        <v>58</v>
      </c>
      <c r="I7" s="55" t="s">
        <v>59</v>
      </c>
      <c r="J7" s="57" t="s">
        <v>7</v>
      </c>
      <c r="K7" s="57" t="s">
        <v>8</v>
      </c>
      <c r="L7" s="57" t="s">
        <v>9</v>
      </c>
    </row>
    <row r="8" spans="1:15" x14ac:dyDescent="0.25">
      <c r="A8" s="123">
        <v>44319</v>
      </c>
      <c r="B8" s="116" t="s">
        <v>115</v>
      </c>
      <c r="C8" s="117">
        <v>1</v>
      </c>
      <c r="D8" s="118" t="s">
        <v>28</v>
      </c>
      <c r="E8" s="119">
        <v>0</v>
      </c>
      <c r="F8" s="119">
        <v>0</v>
      </c>
      <c r="G8" s="119">
        <v>0</v>
      </c>
      <c r="H8" s="119">
        <v>0</v>
      </c>
      <c r="I8" s="120">
        <f>C8+F8+G8+H8</f>
        <v>1</v>
      </c>
      <c r="J8" s="124"/>
      <c r="K8" s="119"/>
      <c r="L8" s="122" t="s">
        <v>174</v>
      </c>
    </row>
    <row r="9" spans="1:15" x14ac:dyDescent="0.25">
      <c r="A9" s="123">
        <v>44319</v>
      </c>
      <c r="B9" s="116" t="s">
        <v>116</v>
      </c>
      <c r="C9" s="117">
        <v>1</v>
      </c>
      <c r="D9" s="118" t="s">
        <v>24</v>
      </c>
      <c r="E9" s="119">
        <v>0</v>
      </c>
      <c r="F9" s="119">
        <v>0</v>
      </c>
      <c r="G9" s="119">
        <v>0</v>
      </c>
      <c r="H9" s="119">
        <v>0</v>
      </c>
      <c r="I9" s="120">
        <f t="shared" ref="I9:I39" si="0">C9+F9+G9+H9</f>
        <v>1</v>
      </c>
      <c r="J9" s="124"/>
      <c r="K9" s="119"/>
      <c r="L9" s="122" t="s">
        <v>32</v>
      </c>
    </row>
    <row r="10" spans="1:15" x14ac:dyDescent="0.25">
      <c r="A10" s="64">
        <v>44319</v>
      </c>
      <c r="B10" s="46" t="s">
        <v>229</v>
      </c>
      <c r="C10" s="95">
        <v>0</v>
      </c>
      <c r="D10" s="48"/>
      <c r="E10" s="96">
        <v>1</v>
      </c>
      <c r="F10" s="96">
        <v>2</v>
      </c>
      <c r="G10" s="96">
        <v>1</v>
      </c>
      <c r="H10" s="96">
        <v>0</v>
      </c>
      <c r="I10" s="99">
        <f t="shared" si="0"/>
        <v>3</v>
      </c>
      <c r="J10" s="103" t="s">
        <v>91</v>
      </c>
      <c r="K10" s="96"/>
      <c r="L10" s="50" t="s">
        <v>139</v>
      </c>
    </row>
    <row r="11" spans="1:15" x14ac:dyDescent="0.25">
      <c r="A11" s="127">
        <v>44319</v>
      </c>
      <c r="B11" s="128" t="s">
        <v>158</v>
      </c>
      <c r="C11" s="129">
        <v>1</v>
      </c>
      <c r="D11" s="130" t="s">
        <v>28</v>
      </c>
      <c r="E11" s="130">
        <v>0</v>
      </c>
      <c r="F11" s="130">
        <v>0</v>
      </c>
      <c r="G11" s="130">
        <v>0</v>
      </c>
      <c r="H11" s="130">
        <v>0</v>
      </c>
      <c r="I11" s="131">
        <f>C11+F11+G11+H11</f>
        <v>1</v>
      </c>
      <c r="J11" s="132"/>
      <c r="K11" s="130"/>
      <c r="L11" s="133" t="s">
        <v>19</v>
      </c>
    </row>
    <row r="12" spans="1:15" x14ac:dyDescent="0.25">
      <c r="A12" s="135">
        <v>44319</v>
      </c>
      <c r="B12" s="136" t="s">
        <v>14</v>
      </c>
      <c r="C12" s="138">
        <v>1</v>
      </c>
      <c r="D12" s="139" t="s">
        <v>24</v>
      </c>
      <c r="E12" s="139">
        <v>0</v>
      </c>
      <c r="F12" s="139">
        <v>0</v>
      </c>
      <c r="G12" s="139">
        <v>0</v>
      </c>
      <c r="H12" s="139">
        <v>0</v>
      </c>
      <c r="I12" s="142">
        <f t="shared" si="0"/>
        <v>1</v>
      </c>
      <c r="J12" s="144"/>
      <c r="K12" s="139"/>
      <c r="L12" s="145" t="s">
        <v>27</v>
      </c>
    </row>
    <row r="13" spans="1:15" x14ac:dyDescent="0.25">
      <c r="A13" s="64">
        <v>44319</v>
      </c>
      <c r="B13" s="46" t="s">
        <v>300</v>
      </c>
      <c r="C13" s="95">
        <v>1</v>
      </c>
      <c r="D13" s="48" t="s">
        <v>24</v>
      </c>
      <c r="E13" s="96">
        <v>0</v>
      </c>
      <c r="F13" s="96">
        <v>0</v>
      </c>
      <c r="G13" s="96">
        <v>0</v>
      </c>
      <c r="H13" s="96">
        <v>0</v>
      </c>
      <c r="I13" s="99">
        <f t="shared" si="0"/>
        <v>1</v>
      </c>
      <c r="J13" s="103"/>
      <c r="K13" s="96"/>
      <c r="L13" s="50" t="s">
        <v>18</v>
      </c>
    </row>
    <row r="14" spans="1:15" x14ac:dyDescent="0.25">
      <c r="A14" s="135">
        <v>44319</v>
      </c>
      <c r="B14" s="136" t="s">
        <v>277</v>
      </c>
      <c r="C14" s="138">
        <v>1</v>
      </c>
      <c r="D14" s="139" t="s">
        <v>24</v>
      </c>
      <c r="E14" s="139">
        <v>0</v>
      </c>
      <c r="F14" s="139">
        <v>0</v>
      </c>
      <c r="G14" s="139">
        <v>0</v>
      </c>
      <c r="H14" s="139">
        <v>0</v>
      </c>
      <c r="I14" s="142">
        <f t="shared" si="0"/>
        <v>1</v>
      </c>
      <c r="J14" s="144"/>
      <c r="K14" s="139"/>
      <c r="L14" s="145" t="s">
        <v>27</v>
      </c>
    </row>
    <row r="15" spans="1:15" x14ac:dyDescent="0.25">
      <c r="A15" s="123">
        <v>44319</v>
      </c>
      <c r="B15" s="116" t="s">
        <v>421</v>
      </c>
      <c r="C15" s="117">
        <v>1</v>
      </c>
      <c r="D15" s="118" t="s">
        <v>24</v>
      </c>
      <c r="E15" s="119">
        <v>0</v>
      </c>
      <c r="F15" s="119">
        <v>0</v>
      </c>
      <c r="G15" s="119">
        <v>0</v>
      </c>
      <c r="H15" s="119">
        <v>0</v>
      </c>
      <c r="I15" s="120">
        <f t="shared" si="0"/>
        <v>1</v>
      </c>
      <c r="J15" s="124"/>
      <c r="K15" s="119"/>
      <c r="L15" s="122" t="s">
        <v>337</v>
      </c>
    </row>
    <row r="16" spans="1:15" x14ac:dyDescent="0.25">
      <c r="A16" s="123">
        <v>44319</v>
      </c>
      <c r="B16" s="116" t="s">
        <v>102</v>
      </c>
      <c r="C16" s="117">
        <v>1</v>
      </c>
      <c r="D16" s="118" t="s">
        <v>24</v>
      </c>
      <c r="E16" s="119">
        <v>0</v>
      </c>
      <c r="F16" s="119">
        <v>0</v>
      </c>
      <c r="G16" s="119">
        <v>0</v>
      </c>
      <c r="H16" s="119">
        <v>0</v>
      </c>
      <c r="I16" s="120">
        <f t="shared" si="0"/>
        <v>1</v>
      </c>
      <c r="J16" s="124"/>
      <c r="K16" s="119"/>
      <c r="L16" s="122" t="s">
        <v>18</v>
      </c>
    </row>
    <row r="17" spans="1:12" x14ac:dyDescent="0.25">
      <c r="A17" s="64">
        <v>44319</v>
      </c>
      <c r="B17" s="46" t="s">
        <v>31</v>
      </c>
      <c r="C17" s="95">
        <v>1</v>
      </c>
      <c r="D17" s="48" t="s">
        <v>24</v>
      </c>
      <c r="E17" s="96">
        <v>0</v>
      </c>
      <c r="F17" s="96">
        <v>0</v>
      </c>
      <c r="G17" s="96">
        <v>0</v>
      </c>
      <c r="H17" s="96">
        <v>0</v>
      </c>
      <c r="I17" s="99">
        <f t="shared" si="0"/>
        <v>1</v>
      </c>
      <c r="J17" s="103"/>
      <c r="K17" s="96"/>
      <c r="L17" s="50" t="s">
        <v>337</v>
      </c>
    </row>
    <row r="18" spans="1:12" x14ac:dyDescent="0.25">
      <c r="A18" s="134">
        <v>44319</v>
      </c>
      <c r="B18" s="116" t="s">
        <v>14</v>
      </c>
      <c r="C18" s="137">
        <v>1</v>
      </c>
      <c r="D18" s="118" t="s">
        <v>24</v>
      </c>
      <c r="E18" s="140">
        <v>0</v>
      </c>
      <c r="F18" s="140">
        <v>0</v>
      </c>
      <c r="G18" s="140">
        <v>0</v>
      </c>
      <c r="H18" s="140">
        <v>0</v>
      </c>
      <c r="I18" s="141">
        <f t="shared" si="0"/>
        <v>1</v>
      </c>
      <c r="J18" s="143"/>
      <c r="K18" s="140"/>
      <c r="L18" s="122" t="s">
        <v>18</v>
      </c>
    </row>
    <row r="19" spans="1:12" x14ac:dyDescent="0.25">
      <c r="A19" s="123">
        <v>44319</v>
      </c>
      <c r="B19" s="116" t="s">
        <v>397</v>
      </c>
      <c r="C19" s="117">
        <v>0</v>
      </c>
      <c r="D19" s="118"/>
      <c r="E19" s="119">
        <v>1</v>
      </c>
      <c r="F19" s="119">
        <v>2</v>
      </c>
      <c r="G19" s="119">
        <v>3</v>
      </c>
      <c r="H19" s="119">
        <v>0</v>
      </c>
      <c r="I19" s="120">
        <f t="shared" si="0"/>
        <v>5</v>
      </c>
      <c r="J19" s="124" t="s">
        <v>477</v>
      </c>
      <c r="K19" s="119"/>
      <c r="L19" s="122" t="s">
        <v>18</v>
      </c>
    </row>
    <row r="20" spans="1:12" x14ac:dyDescent="0.25">
      <c r="A20" s="123">
        <v>44319</v>
      </c>
      <c r="B20" s="116" t="s">
        <v>353</v>
      </c>
      <c r="C20" s="117">
        <v>0</v>
      </c>
      <c r="D20" s="118"/>
      <c r="E20" s="119">
        <v>1</v>
      </c>
      <c r="F20" s="119">
        <v>2</v>
      </c>
      <c r="G20" s="119">
        <v>2</v>
      </c>
      <c r="H20" s="119">
        <v>0</v>
      </c>
      <c r="I20" s="120">
        <f t="shared" si="0"/>
        <v>4</v>
      </c>
      <c r="J20" s="124" t="s">
        <v>478</v>
      </c>
      <c r="K20" s="119"/>
      <c r="L20" s="122" t="s">
        <v>25</v>
      </c>
    </row>
    <row r="21" spans="1:12" x14ac:dyDescent="0.25">
      <c r="A21" s="123">
        <v>44319</v>
      </c>
      <c r="B21" s="116" t="s">
        <v>422</v>
      </c>
      <c r="C21" s="117">
        <v>0</v>
      </c>
      <c r="D21" s="118"/>
      <c r="E21" s="119">
        <v>1</v>
      </c>
      <c r="F21" s="119">
        <v>2</v>
      </c>
      <c r="G21" s="119">
        <v>0</v>
      </c>
      <c r="H21" s="119">
        <v>0</v>
      </c>
      <c r="I21" s="120">
        <f t="shared" si="0"/>
        <v>2</v>
      </c>
      <c r="J21" s="124"/>
      <c r="K21" s="119"/>
      <c r="L21" s="122" t="s">
        <v>18</v>
      </c>
    </row>
    <row r="22" spans="1:12" x14ac:dyDescent="0.25">
      <c r="A22" s="123">
        <v>44319</v>
      </c>
      <c r="B22" s="116" t="s">
        <v>423</v>
      </c>
      <c r="C22" s="117">
        <v>1</v>
      </c>
      <c r="D22" s="118" t="s">
        <v>24</v>
      </c>
      <c r="E22" s="119">
        <v>0</v>
      </c>
      <c r="F22" s="119">
        <v>0</v>
      </c>
      <c r="G22" s="119">
        <v>0</v>
      </c>
      <c r="H22" s="119">
        <v>0</v>
      </c>
      <c r="I22" s="120">
        <f t="shared" si="0"/>
        <v>1</v>
      </c>
      <c r="J22" s="124"/>
      <c r="K22" s="119"/>
      <c r="L22" s="122" t="s">
        <v>27</v>
      </c>
    </row>
    <row r="23" spans="1:12" x14ac:dyDescent="0.25">
      <c r="A23" s="127">
        <v>44320</v>
      </c>
      <c r="B23" s="128" t="s">
        <v>35</v>
      </c>
      <c r="C23" s="129">
        <v>0</v>
      </c>
      <c r="D23" s="130"/>
      <c r="E23" s="130">
        <v>0</v>
      </c>
      <c r="F23" s="130">
        <v>0</v>
      </c>
      <c r="G23" s="130">
        <v>3</v>
      </c>
      <c r="H23" s="130">
        <v>0</v>
      </c>
      <c r="I23" s="131">
        <f t="shared" ref="I23:I38" si="1">C23+F23+G23+H23</f>
        <v>3</v>
      </c>
      <c r="J23" s="132" t="s">
        <v>455</v>
      </c>
      <c r="K23" s="130"/>
      <c r="L23" s="133" t="s">
        <v>19</v>
      </c>
    </row>
    <row r="24" spans="1:12" x14ac:dyDescent="0.25">
      <c r="A24" s="127">
        <v>44320</v>
      </c>
      <c r="B24" s="128" t="s">
        <v>452</v>
      </c>
      <c r="C24" s="129">
        <v>0</v>
      </c>
      <c r="D24" s="130"/>
      <c r="E24" s="130">
        <v>1</v>
      </c>
      <c r="F24" s="130">
        <v>1</v>
      </c>
      <c r="G24" s="130">
        <v>2</v>
      </c>
      <c r="H24" s="130">
        <v>0</v>
      </c>
      <c r="I24" s="131">
        <f t="shared" si="1"/>
        <v>3</v>
      </c>
      <c r="J24" s="132" t="s">
        <v>456</v>
      </c>
      <c r="K24" s="130"/>
      <c r="L24" s="133" t="s">
        <v>18</v>
      </c>
    </row>
    <row r="25" spans="1:12" x14ac:dyDescent="0.25">
      <c r="A25" s="127">
        <v>44320</v>
      </c>
      <c r="B25" s="128" t="s">
        <v>80</v>
      </c>
      <c r="C25" s="129">
        <v>1</v>
      </c>
      <c r="D25" s="130" t="s">
        <v>24</v>
      </c>
      <c r="E25" s="130">
        <v>0</v>
      </c>
      <c r="F25" s="130">
        <v>0</v>
      </c>
      <c r="G25" s="130">
        <v>0</v>
      </c>
      <c r="H25" s="130">
        <v>0</v>
      </c>
      <c r="I25" s="131">
        <f t="shared" si="1"/>
        <v>1</v>
      </c>
      <c r="J25" s="132"/>
      <c r="K25" s="130"/>
      <c r="L25" s="133" t="s">
        <v>48</v>
      </c>
    </row>
    <row r="26" spans="1:12" x14ac:dyDescent="0.25">
      <c r="A26" s="127">
        <v>44320</v>
      </c>
      <c r="B26" s="128" t="s">
        <v>450</v>
      </c>
      <c r="C26" s="129">
        <v>1</v>
      </c>
      <c r="D26" s="130" t="s">
        <v>24</v>
      </c>
      <c r="E26" s="130">
        <v>0</v>
      </c>
      <c r="F26" s="130">
        <v>0</v>
      </c>
      <c r="G26" s="130">
        <v>0</v>
      </c>
      <c r="H26" s="130">
        <v>0</v>
      </c>
      <c r="I26" s="131">
        <f t="shared" si="1"/>
        <v>1</v>
      </c>
      <c r="J26" s="132"/>
      <c r="K26" s="130"/>
      <c r="L26" s="133" t="s">
        <v>21</v>
      </c>
    </row>
    <row r="27" spans="1:12" x14ac:dyDescent="0.25">
      <c r="A27" s="127">
        <v>44320</v>
      </c>
      <c r="B27" s="128" t="s">
        <v>347</v>
      </c>
      <c r="C27" s="129">
        <v>1</v>
      </c>
      <c r="D27" s="130" t="s">
        <v>24</v>
      </c>
      <c r="E27" s="130">
        <v>0</v>
      </c>
      <c r="F27" s="130">
        <v>0</v>
      </c>
      <c r="G27" s="130">
        <v>0</v>
      </c>
      <c r="H27" s="130">
        <v>0</v>
      </c>
      <c r="I27" s="131">
        <f t="shared" si="1"/>
        <v>1</v>
      </c>
      <c r="J27" s="132"/>
      <c r="K27" s="130"/>
      <c r="L27" s="133" t="s">
        <v>18</v>
      </c>
    </row>
    <row r="28" spans="1:12" x14ac:dyDescent="0.25">
      <c r="A28" s="127">
        <v>44321</v>
      </c>
      <c r="B28" s="128" t="s">
        <v>224</v>
      </c>
      <c r="C28" s="129">
        <v>0</v>
      </c>
      <c r="D28" s="130"/>
      <c r="E28" s="130">
        <v>1</v>
      </c>
      <c r="F28" s="130">
        <v>2</v>
      </c>
      <c r="G28" s="130">
        <v>2</v>
      </c>
      <c r="H28" s="130">
        <v>0</v>
      </c>
      <c r="I28" s="131">
        <f t="shared" si="1"/>
        <v>4</v>
      </c>
      <c r="J28" s="132" t="s">
        <v>454</v>
      </c>
      <c r="K28" s="130"/>
      <c r="L28" s="133" t="s">
        <v>18</v>
      </c>
    </row>
    <row r="29" spans="1:12" x14ac:dyDescent="0.25">
      <c r="A29" s="127">
        <v>44321</v>
      </c>
      <c r="B29" s="128" t="s">
        <v>82</v>
      </c>
      <c r="C29" s="129">
        <v>1</v>
      </c>
      <c r="D29" s="130" t="s">
        <v>24</v>
      </c>
      <c r="E29" s="130">
        <v>0</v>
      </c>
      <c r="F29" s="130">
        <v>0</v>
      </c>
      <c r="G29" s="130">
        <v>0</v>
      </c>
      <c r="H29" s="130">
        <v>0</v>
      </c>
      <c r="I29" s="131">
        <f t="shared" si="1"/>
        <v>1</v>
      </c>
      <c r="J29" s="132"/>
      <c r="K29" s="130"/>
      <c r="L29" s="133" t="s">
        <v>457</v>
      </c>
    </row>
    <row r="30" spans="1:12" x14ac:dyDescent="0.25">
      <c r="A30" s="127">
        <v>44321</v>
      </c>
      <c r="B30" s="128" t="s">
        <v>458</v>
      </c>
      <c r="C30" s="129">
        <v>1</v>
      </c>
      <c r="D30" s="130" t="s">
        <v>24</v>
      </c>
      <c r="E30" s="130">
        <v>0</v>
      </c>
      <c r="F30" s="130">
        <v>0</v>
      </c>
      <c r="G30" s="130">
        <v>0</v>
      </c>
      <c r="H30" s="130">
        <v>0</v>
      </c>
      <c r="I30" s="131">
        <f t="shared" si="1"/>
        <v>1</v>
      </c>
      <c r="J30" s="132"/>
      <c r="K30" s="130"/>
      <c r="L30" s="133" t="s">
        <v>185</v>
      </c>
    </row>
    <row r="31" spans="1:12" x14ac:dyDescent="0.25">
      <c r="A31" s="127">
        <v>44321</v>
      </c>
      <c r="B31" s="128" t="s">
        <v>47</v>
      </c>
      <c r="C31" s="129">
        <v>1</v>
      </c>
      <c r="D31" s="130" t="s">
        <v>24</v>
      </c>
      <c r="E31" s="130">
        <v>0</v>
      </c>
      <c r="F31" s="130">
        <v>0</v>
      </c>
      <c r="G31" s="130">
        <v>0</v>
      </c>
      <c r="H31" s="130">
        <v>0</v>
      </c>
      <c r="I31" s="131">
        <f t="shared" si="1"/>
        <v>1</v>
      </c>
      <c r="J31" s="132"/>
      <c r="K31" s="130"/>
      <c r="L31" s="133" t="s">
        <v>142</v>
      </c>
    </row>
    <row r="32" spans="1:12" x14ac:dyDescent="0.25">
      <c r="A32" s="127">
        <v>44321</v>
      </c>
      <c r="B32" s="128" t="s">
        <v>459</v>
      </c>
      <c r="C32" s="129">
        <v>1</v>
      </c>
      <c r="D32" s="130" t="s">
        <v>24</v>
      </c>
      <c r="E32" s="130">
        <v>0</v>
      </c>
      <c r="F32" s="130">
        <v>0</v>
      </c>
      <c r="G32" s="130">
        <v>0</v>
      </c>
      <c r="H32" s="130">
        <v>0</v>
      </c>
      <c r="I32" s="131">
        <f t="shared" si="1"/>
        <v>1</v>
      </c>
      <c r="J32" s="132"/>
      <c r="K32" s="130"/>
      <c r="L32" s="133" t="s">
        <v>142</v>
      </c>
    </row>
    <row r="33" spans="1:12" x14ac:dyDescent="0.25">
      <c r="A33" s="127">
        <v>44322</v>
      </c>
      <c r="B33" s="128" t="s">
        <v>207</v>
      </c>
      <c r="C33" s="129">
        <v>1</v>
      </c>
      <c r="D33" s="130" t="s">
        <v>24</v>
      </c>
      <c r="E33" s="130">
        <v>0</v>
      </c>
      <c r="F33" s="130">
        <v>0</v>
      </c>
      <c r="G33" s="130">
        <v>0</v>
      </c>
      <c r="H33" s="130">
        <v>0</v>
      </c>
      <c r="I33" s="131">
        <f t="shared" si="1"/>
        <v>1</v>
      </c>
      <c r="J33" s="132"/>
      <c r="K33" s="130"/>
      <c r="L33" s="133" t="s">
        <v>16</v>
      </c>
    </row>
    <row r="34" spans="1:12" x14ac:dyDescent="0.25">
      <c r="A34" s="127">
        <v>44322</v>
      </c>
      <c r="B34" s="128" t="s">
        <v>224</v>
      </c>
      <c r="C34" s="129">
        <v>1</v>
      </c>
      <c r="D34" s="130" t="s">
        <v>28</v>
      </c>
      <c r="E34" s="130">
        <v>0</v>
      </c>
      <c r="F34" s="130">
        <v>0</v>
      </c>
      <c r="G34" s="130">
        <v>0</v>
      </c>
      <c r="H34" s="130">
        <v>0</v>
      </c>
      <c r="I34" s="131">
        <f t="shared" si="1"/>
        <v>1</v>
      </c>
      <c r="J34" s="132"/>
      <c r="K34" s="130"/>
      <c r="L34" s="133" t="s">
        <v>127</v>
      </c>
    </row>
    <row r="35" spans="1:12" x14ac:dyDescent="0.25">
      <c r="A35" s="127">
        <v>44322</v>
      </c>
      <c r="B35" s="128" t="s">
        <v>163</v>
      </c>
      <c r="C35" s="129">
        <v>1</v>
      </c>
      <c r="D35" s="130" t="s">
        <v>24</v>
      </c>
      <c r="E35" s="130">
        <v>0</v>
      </c>
      <c r="F35" s="130">
        <v>0</v>
      </c>
      <c r="G35" s="130">
        <v>0</v>
      </c>
      <c r="H35" s="130">
        <v>0</v>
      </c>
      <c r="I35" s="131">
        <f t="shared" si="1"/>
        <v>1</v>
      </c>
      <c r="J35" s="132"/>
      <c r="K35" s="130"/>
      <c r="L35" s="133" t="s">
        <v>460</v>
      </c>
    </row>
    <row r="36" spans="1:12" x14ac:dyDescent="0.25">
      <c r="A36" s="127">
        <v>44322</v>
      </c>
      <c r="B36" s="128" t="s">
        <v>461</v>
      </c>
      <c r="C36" s="129">
        <v>1</v>
      </c>
      <c r="D36" s="130" t="s">
        <v>24</v>
      </c>
      <c r="E36" s="130">
        <v>0</v>
      </c>
      <c r="F36" s="130">
        <v>0</v>
      </c>
      <c r="G36" s="130">
        <v>0</v>
      </c>
      <c r="H36" s="130">
        <v>0</v>
      </c>
      <c r="I36" s="131">
        <f t="shared" si="1"/>
        <v>1</v>
      </c>
      <c r="J36" s="132"/>
      <c r="K36" s="130"/>
      <c r="L36" s="133" t="s">
        <v>185</v>
      </c>
    </row>
    <row r="37" spans="1:12" x14ac:dyDescent="0.25">
      <c r="A37" s="127">
        <v>44322</v>
      </c>
      <c r="B37" s="128" t="s">
        <v>83</v>
      </c>
      <c r="C37" s="129">
        <v>0</v>
      </c>
      <c r="D37" s="130"/>
      <c r="E37" s="130">
        <v>1</v>
      </c>
      <c r="F37" s="130">
        <v>2</v>
      </c>
      <c r="G37" s="130">
        <v>1</v>
      </c>
      <c r="H37" s="130">
        <v>0</v>
      </c>
      <c r="I37" s="131">
        <f t="shared" si="1"/>
        <v>3</v>
      </c>
      <c r="J37" s="132" t="s">
        <v>91</v>
      </c>
      <c r="K37" s="130"/>
      <c r="L37" s="133" t="s">
        <v>18</v>
      </c>
    </row>
    <row r="38" spans="1:12" x14ac:dyDescent="0.25">
      <c r="A38" s="127">
        <v>44322</v>
      </c>
      <c r="B38" s="128" t="s">
        <v>207</v>
      </c>
      <c r="C38" s="129">
        <v>0</v>
      </c>
      <c r="D38" s="130"/>
      <c r="E38" s="130">
        <v>0</v>
      </c>
      <c r="F38" s="130">
        <v>0</v>
      </c>
      <c r="G38" s="130">
        <v>1</v>
      </c>
      <c r="H38" s="130">
        <v>0</v>
      </c>
      <c r="I38" s="131">
        <f t="shared" si="1"/>
        <v>1</v>
      </c>
      <c r="J38" s="132" t="s">
        <v>462</v>
      </c>
      <c r="K38" s="130"/>
      <c r="L38" s="133" t="s">
        <v>428</v>
      </c>
    </row>
    <row r="39" spans="1:12" x14ac:dyDescent="0.25">
      <c r="A39" s="127">
        <v>44322</v>
      </c>
      <c r="B39" s="128" t="s">
        <v>141</v>
      </c>
      <c r="C39" s="129">
        <v>1</v>
      </c>
      <c r="D39" s="130" t="s">
        <v>24</v>
      </c>
      <c r="E39" s="130">
        <v>0</v>
      </c>
      <c r="F39" s="130">
        <v>0</v>
      </c>
      <c r="G39" s="130">
        <v>0</v>
      </c>
      <c r="H39" s="130">
        <v>0</v>
      </c>
      <c r="I39" s="131">
        <f t="shared" si="0"/>
        <v>1</v>
      </c>
      <c r="J39" s="132"/>
      <c r="K39" s="130"/>
      <c r="L39" s="133" t="s">
        <v>139</v>
      </c>
    </row>
    <row r="40" spans="1:12" x14ac:dyDescent="0.25">
      <c r="A40" s="64">
        <v>44322</v>
      </c>
      <c r="B40" s="46" t="s">
        <v>100</v>
      </c>
      <c r="C40" s="47">
        <v>1</v>
      </c>
      <c r="D40" s="48" t="s">
        <v>24</v>
      </c>
      <c r="E40" s="48">
        <v>0</v>
      </c>
      <c r="F40" s="48">
        <v>0</v>
      </c>
      <c r="G40" s="48">
        <v>0</v>
      </c>
      <c r="H40" s="48">
        <v>0</v>
      </c>
      <c r="I40" s="104">
        <f t="shared" ref="I40:I42" si="2">C40+F40+G40+H40</f>
        <v>1</v>
      </c>
      <c r="J40" s="100"/>
      <c r="K40" s="48"/>
      <c r="L40" s="50" t="s">
        <v>21</v>
      </c>
    </row>
    <row r="41" spans="1:12" x14ac:dyDescent="0.25">
      <c r="A41" s="64">
        <v>44322</v>
      </c>
      <c r="B41" s="46" t="s">
        <v>93</v>
      </c>
      <c r="C41" s="47">
        <v>0</v>
      </c>
      <c r="D41" s="48"/>
      <c r="E41" s="48">
        <v>1</v>
      </c>
      <c r="F41" s="48">
        <v>2</v>
      </c>
      <c r="G41" s="48">
        <v>4</v>
      </c>
      <c r="H41" s="48">
        <v>1</v>
      </c>
      <c r="I41" s="104">
        <f t="shared" si="2"/>
        <v>7</v>
      </c>
      <c r="J41" s="100" t="s">
        <v>429</v>
      </c>
      <c r="K41" s="48"/>
      <c r="L41" s="50" t="s">
        <v>23</v>
      </c>
    </row>
    <row r="42" spans="1:12" x14ac:dyDescent="0.25">
      <c r="A42" s="64">
        <v>44322</v>
      </c>
      <c r="B42" s="46" t="s">
        <v>272</v>
      </c>
      <c r="C42" s="47">
        <v>1</v>
      </c>
      <c r="D42" s="48" t="s">
        <v>24</v>
      </c>
      <c r="E42" s="48">
        <v>0</v>
      </c>
      <c r="F42" s="48">
        <v>0</v>
      </c>
      <c r="G42" s="48">
        <v>0</v>
      </c>
      <c r="H42" s="48">
        <v>0</v>
      </c>
      <c r="I42" s="104">
        <f t="shared" si="2"/>
        <v>1</v>
      </c>
      <c r="J42" s="100"/>
      <c r="K42" s="48"/>
      <c r="L42" s="50" t="s">
        <v>337</v>
      </c>
    </row>
    <row r="43" spans="1:12" x14ac:dyDescent="0.25">
      <c r="A43" s="64">
        <v>44322</v>
      </c>
      <c r="B43" s="46" t="s">
        <v>304</v>
      </c>
      <c r="C43" s="47">
        <v>1</v>
      </c>
      <c r="D43" s="48" t="s">
        <v>24</v>
      </c>
      <c r="E43" s="48">
        <v>0</v>
      </c>
      <c r="F43" s="48">
        <v>0</v>
      </c>
      <c r="G43" s="48">
        <v>0</v>
      </c>
      <c r="H43" s="48">
        <v>0</v>
      </c>
      <c r="I43" s="104">
        <f t="shared" ref="I43:I45" si="3">C43+F43+G43+H43</f>
        <v>1</v>
      </c>
      <c r="J43" s="100"/>
      <c r="K43" s="48"/>
      <c r="L43" s="50" t="s">
        <v>127</v>
      </c>
    </row>
    <row r="44" spans="1:12" x14ac:dyDescent="0.25">
      <c r="A44" s="64">
        <v>44322</v>
      </c>
      <c r="B44" s="46" t="s">
        <v>327</v>
      </c>
      <c r="C44" s="47">
        <v>1</v>
      </c>
      <c r="D44" s="48" t="s">
        <v>24</v>
      </c>
      <c r="E44" s="48">
        <v>0</v>
      </c>
      <c r="F44" s="48">
        <v>0</v>
      </c>
      <c r="G44" s="48">
        <v>0</v>
      </c>
      <c r="H44" s="48">
        <v>0</v>
      </c>
      <c r="I44" s="104">
        <f t="shared" si="3"/>
        <v>1</v>
      </c>
      <c r="J44" s="100"/>
      <c r="K44" s="48"/>
      <c r="L44" s="50" t="s">
        <v>18</v>
      </c>
    </row>
    <row r="45" spans="1:12" x14ac:dyDescent="0.25">
      <c r="A45" s="64">
        <v>44322</v>
      </c>
      <c r="B45" s="46" t="s">
        <v>161</v>
      </c>
      <c r="C45" s="47">
        <v>0</v>
      </c>
      <c r="D45" s="48"/>
      <c r="E45" s="48">
        <v>1</v>
      </c>
      <c r="F45" s="48">
        <v>2</v>
      </c>
      <c r="G45" s="48">
        <v>3</v>
      </c>
      <c r="H45" s="48">
        <v>0</v>
      </c>
      <c r="I45" s="104">
        <f t="shared" si="3"/>
        <v>5</v>
      </c>
      <c r="J45" s="100" t="s">
        <v>479</v>
      </c>
      <c r="K45" s="48"/>
      <c r="L45" s="50" t="s">
        <v>23</v>
      </c>
    </row>
    <row r="46" spans="1:12" x14ac:dyDescent="0.25">
      <c r="A46" s="64">
        <v>44322</v>
      </c>
      <c r="B46" s="46" t="s">
        <v>93</v>
      </c>
      <c r="C46" s="47">
        <v>0</v>
      </c>
      <c r="D46" s="48"/>
      <c r="E46" s="48">
        <v>0</v>
      </c>
      <c r="F46" s="48">
        <v>0</v>
      </c>
      <c r="G46" s="48">
        <v>1</v>
      </c>
      <c r="H46" s="48">
        <v>0</v>
      </c>
      <c r="I46" s="104">
        <f t="shared" ref="I46" si="4">C46+F46+G46+H46</f>
        <v>1</v>
      </c>
      <c r="J46" s="100"/>
      <c r="K46" s="48"/>
      <c r="L46" s="50" t="s">
        <v>23</v>
      </c>
    </row>
    <row r="47" spans="1:12" x14ac:dyDescent="0.25">
      <c r="A47" s="127">
        <v>44323</v>
      </c>
      <c r="B47" s="128" t="s">
        <v>137</v>
      </c>
      <c r="C47" s="129">
        <v>0</v>
      </c>
      <c r="D47" s="130"/>
      <c r="E47" s="130">
        <v>1</v>
      </c>
      <c r="F47" s="130">
        <v>1</v>
      </c>
      <c r="G47" s="130">
        <v>1</v>
      </c>
      <c r="H47" s="130">
        <v>0</v>
      </c>
      <c r="I47" s="131">
        <f t="shared" ref="I47:I160" si="5">C47+F47+G47+H47</f>
        <v>2</v>
      </c>
      <c r="J47" s="132" t="s">
        <v>134</v>
      </c>
      <c r="K47" s="130"/>
      <c r="L47" s="133" t="s">
        <v>21</v>
      </c>
    </row>
    <row r="48" spans="1:12" x14ac:dyDescent="0.25">
      <c r="A48" s="127">
        <v>44323</v>
      </c>
      <c r="B48" s="128" t="s">
        <v>80</v>
      </c>
      <c r="C48" s="129">
        <v>1</v>
      </c>
      <c r="D48" s="130" t="s">
        <v>24</v>
      </c>
      <c r="E48" s="130">
        <v>0</v>
      </c>
      <c r="F48" s="130">
        <v>0</v>
      </c>
      <c r="G48" s="130">
        <v>0</v>
      </c>
      <c r="H48" s="130">
        <v>0</v>
      </c>
      <c r="I48" s="131">
        <f t="shared" si="5"/>
        <v>1</v>
      </c>
      <c r="J48" s="132"/>
      <c r="K48" s="130"/>
      <c r="L48" s="133" t="s">
        <v>19</v>
      </c>
    </row>
    <row r="49" spans="1:12" x14ac:dyDescent="0.25">
      <c r="A49" s="127">
        <v>44323</v>
      </c>
      <c r="B49" s="128" t="s">
        <v>239</v>
      </c>
      <c r="C49" s="129">
        <v>1</v>
      </c>
      <c r="D49" s="130" t="s">
        <v>28</v>
      </c>
      <c r="E49" s="130">
        <v>0</v>
      </c>
      <c r="F49" s="130">
        <v>0</v>
      </c>
      <c r="G49" s="130">
        <v>0</v>
      </c>
      <c r="H49" s="130">
        <v>0</v>
      </c>
      <c r="I49" s="131">
        <f t="shared" si="5"/>
        <v>1</v>
      </c>
      <c r="J49" s="132"/>
      <c r="K49" s="130"/>
      <c r="L49" s="133" t="s">
        <v>33</v>
      </c>
    </row>
    <row r="50" spans="1:12" x14ac:dyDescent="0.25">
      <c r="A50" s="127">
        <v>44323</v>
      </c>
      <c r="B50" s="128" t="s">
        <v>50</v>
      </c>
      <c r="C50" s="129">
        <v>1</v>
      </c>
      <c r="D50" s="130" t="s">
        <v>24</v>
      </c>
      <c r="E50" s="130">
        <v>0</v>
      </c>
      <c r="F50" s="130">
        <v>0</v>
      </c>
      <c r="G50" s="130">
        <v>0</v>
      </c>
      <c r="H50" s="130">
        <v>0</v>
      </c>
      <c r="I50" s="131">
        <f t="shared" si="5"/>
        <v>1</v>
      </c>
      <c r="J50" s="132"/>
      <c r="K50" s="130"/>
      <c r="L50" s="133" t="s">
        <v>16</v>
      </c>
    </row>
    <row r="51" spans="1:12" x14ac:dyDescent="0.25">
      <c r="A51" s="127">
        <v>44323</v>
      </c>
      <c r="B51" s="128" t="s">
        <v>434</v>
      </c>
      <c r="C51" s="129">
        <v>1</v>
      </c>
      <c r="D51" s="130" t="s">
        <v>24</v>
      </c>
      <c r="E51" s="130">
        <v>0</v>
      </c>
      <c r="F51" s="130">
        <v>0</v>
      </c>
      <c r="G51" s="130">
        <v>0</v>
      </c>
      <c r="H51" s="130">
        <v>0</v>
      </c>
      <c r="I51" s="131">
        <f t="shared" si="5"/>
        <v>1</v>
      </c>
      <c r="J51" s="132"/>
      <c r="K51" s="130"/>
      <c r="L51" s="133" t="s">
        <v>98</v>
      </c>
    </row>
    <row r="52" spans="1:12" x14ac:dyDescent="0.25">
      <c r="A52" s="127">
        <v>44323</v>
      </c>
      <c r="B52" s="128" t="s">
        <v>314</v>
      </c>
      <c r="C52" s="129">
        <v>1</v>
      </c>
      <c r="D52" s="130" t="s">
        <v>28</v>
      </c>
      <c r="E52" s="130">
        <v>0</v>
      </c>
      <c r="F52" s="130">
        <v>0</v>
      </c>
      <c r="G52" s="130">
        <v>0</v>
      </c>
      <c r="H52" s="130">
        <v>0</v>
      </c>
      <c r="I52" s="131">
        <f>C52+F52+G52+H52</f>
        <v>1</v>
      </c>
      <c r="J52" s="132"/>
      <c r="K52" s="130"/>
      <c r="L52" s="133" t="s">
        <v>185</v>
      </c>
    </row>
    <row r="53" spans="1:12" x14ac:dyDescent="0.25">
      <c r="A53" s="127">
        <v>44323</v>
      </c>
      <c r="B53" s="128" t="s">
        <v>310</v>
      </c>
      <c r="C53" s="129">
        <v>1</v>
      </c>
      <c r="D53" s="130" t="s">
        <v>24</v>
      </c>
      <c r="E53" s="130">
        <v>0</v>
      </c>
      <c r="F53" s="130">
        <v>0</v>
      </c>
      <c r="G53" s="130">
        <v>0</v>
      </c>
      <c r="H53" s="130">
        <v>0</v>
      </c>
      <c r="I53" s="131">
        <f t="shared" si="5"/>
        <v>1</v>
      </c>
      <c r="J53" s="132"/>
      <c r="K53" s="130"/>
      <c r="L53" s="133" t="s">
        <v>23</v>
      </c>
    </row>
    <row r="54" spans="1:12" x14ac:dyDescent="0.25">
      <c r="A54" s="127">
        <v>44326</v>
      </c>
      <c r="B54" s="128" t="s">
        <v>228</v>
      </c>
      <c r="C54" s="129">
        <v>1</v>
      </c>
      <c r="D54" s="130" t="s">
        <v>24</v>
      </c>
      <c r="E54" s="130">
        <v>0</v>
      </c>
      <c r="F54" s="130">
        <v>0</v>
      </c>
      <c r="G54" s="130">
        <v>0</v>
      </c>
      <c r="H54" s="130">
        <v>0</v>
      </c>
      <c r="I54" s="131">
        <f t="shared" si="5"/>
        <v>1</v>
      </c>
      <c r="J54" s="132"/>
      <c r="K54" s="130"/>
      <c r="L54" s="133" t="s">
        <v>433</v>
      </c>
    </row>
    <row r="55" spans="1:12" x14ac:dyDescent="0.25">
      <c r="A55" s="127">
        <v>44326</v>
      </c>
      <c r="B55" s="128" t="s">
        <v>432</v>
      </c>
      <c r="C55" s="129">
        <v>0</v>
      </c>
      <c r="D55" s="130"/>
      <c r="E55" s="130">
        <v>1</v>
      </c>
      <c r="F55" s="130">
        <v>2</v>
      </c>
      <c r="G55" s="130">
        <v>3</v>
      </c>
      <c r="H55" s="130">
        <v>0</v>
      </c>
      <c r="I55" s="131">
        <f t="shared" si="5"/>
        <v>5</v>
      </c>
      <c r="J55" s="132"/>
      <c r="K55" s="130"/>
      <c r="L55" s="133" t="s">
        <v>27</v>
      </c>
    </row>
    <row r="56" spans="1:12" x14ac:dyDescent="0.25">
      <c r="A56" s="127">
        <v>44326</v>
      </c>
      <c r="B56" s="128" t="s">
        <v>430</v>
      </c>
      <c r="C56" s="129">
        <v>0</v>
      </c>
      <c r="D56" s="130"/>
      <c r="E56" s="130">
        <v>1</v>
      </c>
      <c r="F56" s="130">
        <v>2</v>
      </c>
      <c r="G56" s="130">
        <v>3</v>
      </c>
      <c r="H56" s="130">
        <v>1</v>
      </c>
      <c r="I56" s="131">
        <f t="shared" si="5"/>
        <v>6</v>
      </c>
      <c r="J56" s="132" t="s">
        <v>486</v>
      </c>
      <c r="K56" s="130"/>
      <c r="L56" s="133" t="s">
        <v>23</v>
      </c>
    </row>
    <row r="57" spans="1:12" x14ac:dyDescent="0.25">
      <c r="A57" s="127">
        <v>44326</v>
      </c>
      <c r="B57" s="128" t="s">
        <v>431</v>
      </c>
      <c r="C57" s="129">
        <v>1</v>
      </c>
      <c r="D57" s="130" t="s">
        <v>24</v>
      </c>
      <c r="E57" s="130">
        <v>0</v>
      </c>
      <c r="F57" s="130">
        <v>0</v>
      </c>
      <c r="G57" s="130">
        <v>0</v>
      </c>
      <c r="H57" s="130">
        <v>0</v>
      </c>
      <c r="I57" s="131">
        <f t="shared" si="5"/>
        <v>1</v>
      </c>
      <c r="J57" s="132"/>
      <c r="K57" s="130"/>
      <c r="L57" s="133" t="s">
        <v>27</v>
      </c>
    </row>
    <row r="58" spans="1:12" x14ac:dyDescent="0.25">
      <c r="A58" s="127">
        <v>44326</v>
      </c>
      <c r="B58" s="128" t="s">
        <v>253</v>
      </c>
      <c r="C58" s="129">
        <v>1</v>
      </c>
      <c r="D58" s="130" t="s">
        <v>24</v>
      </c>
      <c r="E58" s="130">
        <v>0</v>
      </c>
      <c r="F58" s="130">
        <v>0</v>
      </c>
      <c r="G58" s="130">
        <v>0</v>
      </c>
      <c r="H58" s="130">
        <v>0</v>
      </c>
      <c r="I58" s="131">
        <f t="shared" si="5"/>
        <v>1</v>
      </c>
      <c r="J58" s="132"/>
      <c r="K58" s="130"/>
      <c r="L58" s="133" t="s">
        <v>18</v>
      </c>
    </row>
    <row r="59" spans="1:12" x14ac:dyDescent="0.25">
      <c r="A59" s="127">
        <v>44326</v>
      </c>
      <c r="B59" s="128" t="s">
        <v>42</v>
      </c>
      <c r="C59" s="129">
        <v>1</v>
      </c>
      <c r="D59" s="130" t="s">
        <v>28</v>
      </c>
      <c r="E59" s="130">
        <v>0</v>
      </c>
      <c r="F59" s="130">
        <v>0</v>
      </c>
      <c r="G59" s="130">
        <v>0</v>
      </c>
      <c r="H59" s="130">
        <v>0</v>
      </c>
      <c r="I59" s="131">
        <f t="shared" si="5"/>
        <v>1</v>
      </c>
      <c r="J59" s="132"/>
      <c r="K59" s="130"/>
      <c r="L59" s="133" t="s">
        <v>18</v>
      </c>
    </row>
    <row r="60" spans="1:12" x14ac:dyDescent="0.25">
      <c r="A60" s="127">
        <v>44326</v>
      </c>
      <c r="B60" s="128" t="s">
        <v>229</v>
      </c>
      <c r="C60" s="129">
        <v>1</v>
      </c>
      <c r="D60" s="130" t="s">
        <v>24</v>
      </c>
      <c r="E60" s="130">
        <v>0</v>
      </c>
      <c r="F60" s="130">
        <v>0</v>
      </c>
      <c r="G60" s="130">
        <v>0</v>
      </c>
      <c r="H60" s="130">
        <v>0</v>
      </c>
      <c r="I60" s="131">
        <f>C60+F60+G60+H60</f>
        <v>1</v>
      </c>
      <c r="J60" s="132"/>
      <c r="K60" s="130"/>
      <c r="L60" s="133" t="s">
        <v>463</v>
      </c>
    </row>
    <row r="61" spans="1:12" x14ac:dyDescent="0.25">
      <c r="A61" s="127">
        <v>44326</v>
      </c>
      <c r="B61" s="128" t="s">
        <v>14</v>
      </c>
      <c r="C61" s="129">
        <v>1</v>
      </c>
      <c r="D61" s="130" t="s">
        <v>24</v>
      </c>
      <c r="E61" s="130">
        <v>0</v>
      </c>
      <c r="F61" s="130">
        <v>0</v>
      </c>
      <c r="G61" s="130">
        <v>0</v>
      </c>
      <c r="H61" s="130">
        <v>0</v>
      </c>
      <c r="I61" s="131">
        <f t="shared" si="5"/>
        <v>1</v>
      </c>
      <c r="J61" s="132"/>
      <c r="K61" s="130"/>
      <c r="L61" s="133" t="s">
        <v>18</v>
      </c>
    </row>
    <row r="62" spans="1:12" x14ac:dyDescent="0.25">
      <c r="A62" s="127">
        <v>44326</v>
      </c>
      <c r="B62" s="128" t="s">
        <v>50</v>
      </c>
      <c r="C62" s="129">
        <v>0</v>
      </c>
      <c r="D62" s="130"/>
      <c r="E62" s="130">
        <v>1</v>
      </c>
      <c r="F62" s="130">
        <v>1</v>
      </c>
      <c r="G62" s="130">
        <v>4</v>
      </c>
      <c r="H62" s="130">
        <v>0</v>
      </c>
      <c r="I62" s="131">
        <f>C62+F62+G62+H62</f>
        <v>5</v>
      </c>
      <c r="J62" s="132" t="s">
        <v>464</v>
      </c>
      <c r="K62" s="130"/>
      <c r="L62" s="133" t="s">
        <v>23</v>
      </c>
    </row>
    <row r="63" spans="1:12" x14ac:dyDescent="0.25">
      <c r="A63" s="127">
        <v>44326</v>
      </c>
      <c r="B63" s="128" t="s">
        <v>287</v>
      </c>
      <c r="C63" s="129">
        <v>1</v>
      </c>
      <c r="D63" s="130" t="s">
        <v>24</v>
      </c>
      <c r="E63" s="130">
        <v>0</v>
      </c>
      <c r="F63" s="130">
        <v>0</v>
      </c>
      <c r="G63" s="130">
        <v>0</v>
      </c>
      <c r="H63" s="130">
        <v>0</v>
      </c>
      <c r="I63" s="131">
        <f t="shared" si="5"/>
        <v>1</v>
      </c>
      <c r="J63" s="132"/>
      <c r="K63" s="130"/>
      <c r="L63" s="133" t="s">
        <v>142</v>
      </c>
    </row>
    <row r="64" spans="1:12" x14ac:dyDescent="0.25">
      <c r="A64" s="127">
        <v>44327</v>
      </c>
      <c r="B64" s="128" t="s">
        <v>431</v>
      </c>
      <c r="C64" s="129">
        <v>1</v>
      </c>
      <c r="D64" s="130" t="s">
        <v>24</v>
      </c>
      <c r="E64" s="130">
        <v>0</v>
      </c>
      <c r="F64" s="130">
        <v>0</v>
      </c>
      <c r="G64" s="130">
        <v>0</v>
      </c>
      <c r="H64" s="130">
        <v>0</v>
      </c>
      <c r="I64" s="131">
        <f>C64+F64+G64+H64</f>
        <v>1</v>
      </c>
      <c r="J64" s="132"/>
      <c r="K64" s="130"/>
      <c r="L64" s="133" t="s">
        <v>27</v>
      </c>
    </row>
    <row r="65" spans="1:12" x14ac:dyDescent="0.25">
      <c r="A65" s="127">
        <v>44327</v>
      </c>
      <c r="B65" s="128" t="s">
        <v>192</v>
      </c>
      <c r="C65" s="129">
        <v>0</v>
      </c>
      <c r="D65" s="130"/>
      <c r="E65" s="130">
        <v>1</v>
      </c>
      <c r="F65" s="130">
        <v>2</v>
      </c>
      <c r="G65" s="130">
        <v>0</v>
      </c>
      <c r="H65" s="130">
        <v>0</v>
      </c>
      <c r="I65" s="131">
        <f t="shared" si="5"/>
        <v>2</v>
      </c>
      <c r="J65" s="132"/>
      <c r="K65" s="130"/>
      <c r="L65" s="133" t="s">
        <v>25</v>
      </c>
    </row>
    <row r="66" spans="1:12" x14ac:dyDescent="0.25">
      <c r="A66" s="127">
        <v>44327</v>
      </c>
      <c r="B66" s="128" t="s">
        <v>182</v>
      </c>
      <c r="C66" s="129">
        <v>1</v>
      </c>
      <c r="D66" s="130" t="s">
        <v>24</v>
      </c>
      <c r="E66" s="130">
        <v>0</v>
      </c>
      <c r="F66" s="130">
        <v>0</v>
      </c>
      <c r="G66" s="130">
        <v>0</v>
      </c>
      <c r="H66" s="130">
        <v>0</v>
      </c>
      <c r="I66" s="131">
        <f t="shared" ref="I66:I81" si="6">C66+F66+G66+H66</f>
        <v>1</v>
      </c>
      <c r="J66" s="132"/>
      <c r="K66" s="130"/>
      <c r="L66" s="133" t="s">
        <v>18</v>
      </c>
    </row>
    <row r="67" spans="1:12" x14ac:dyDescent="0.25">
      <c r="A67" s="127">
        <v>44327</v>
      </c>
      <c r="B67" s="128" t="s">
        <v>314</v>
      </c>
      <c r="C67" s="129">
        <v>0</v>
      </c>
      <c r="D67" s="130"/>
      <c r="E67" s="130">
        <v>1</v>
      </c>
      <c r="F67" s="130">
        <v>2</v>
      </c>
      <c r="G67" s="130">
        <v>1</v>
      </c>
      <c r="H67" s="130">
        <v>3</v>
      </c>
      <c r="I67" s="131">
        <f>C67+F67+G67+H67</f>
        <v>6</v>
      </c>
      <c r="J67" s="132" t="s">
        <v>465</v>
      </c>
      <c r="K67" s="130"/>
      <c r="L67" s="133" t="s">
        <v>23</v>
      </c>
    </row>
    <row r="68" spans="1:12" x14ac:dyDescent="0.25">
      <c r="A68" s="127">
        <v>44327</v>
      </c>
      <c r="B68" s="128" t="s">
        <v>466</v>
      </c>
      <c r="C68" s="129">
        <v>1</v>
      </c>
      <c r="D68" s="130" t="s">
        <v>24</v>
      </c>
      <c r="E68" s="130">
        <v>0</v>
      </c>
      <c r="F68" s="130">
        <v>0</v>
      </c>
      <c r="G68" s="130">
        <v>0</v>
      </c>
      <c r="H68" s="130">
        <v>0</v>
      </c>
      <c r="I68" s="131">
        <f>C68+F68+G68+H68</f>
        <v>1</v>
      </c>
      <c r="J68" s="132"/>
      <c r="K68" s="130"/>
      <c r="L68" s="133" t="s">
        <v>16</v>
      </c>
    </row>
    <row r="69" spans="1:12" x14ac:dyDescent="0.25">
      <c r="A69" s="127">
        <v>44327</v>
      </c>
      <c r="B69" s="128" t="s">
        <v>436</v>
      </c>
      <c r="C69" s="129">
        <v>1</v>
      </c>
      <c r="D69" s="130" t="s">
        <v>24</v>
      </c>
      <c r="E69" s="130">
        <v>0</v>
      </c>
      <c r="F69" s="130">
        <v>0</v>
      </c>
      <c r="G69" s="130">
        <v>0</v>
      </c>
      <c r="H69" s="130">
        <v>0</v>
      </c>
      <c r="I69" s="131">
        <f t="shared" si="6"/>
        <v>1</v>
      </c>
      <c r="J69" s="132"/>
      <c r="K69" s="130"/>
      <c r="L69" s="133" t="s">
        <v>33</v>
      </c>
    </row>
    <row r="70" spans="1:12" x14ac:dyDescent="0.25">
      <c r="A70" s="127">
        <v>44327</v>
      </c>
      <c r="B70" s="128" t="s">
        <v>92</v>
      </c>
      <c r="C70" s="129">
        <v>1</v>
      </c>
      <c r="D70" s="130" t="s">
        <v>24</v>
      </c>
      <c r="E70" s="130">
        <v>0</v>
      </c>
      <c r="F70" s="130">
        <v>0</v>
      </c>
      <c r="G70" s="130">
        <v>0</v>
      </c>
      <c r="H70" s="130">
        <v>0</v>
      </c>
      <c r="I70" s="131">
        <f t="shared" si="6"/>
        <v>1</v>
      </c>
      <c r="J70" s="132"/>
      <c r="K70" s="130"/>
      <c r="L70" s="133" t="s">
        <v>16</v>
      </c>
    </row>
    <row r="71" spans="1:12" x14ac:dyDescent="0.25">
      <c r="A71" s="127">
        <v>44327</v>
      </c>
      <c r="B71" s="128" t="s">
        <v>34</v>
      </c>
      <c r="C71" s="129">
        <v>0</v>
      </c>
      <c r="D71" s="130"/>
      <c r="E71" s="130">
        <v>1</v>
      </c>
      <c r="F71" s="130">
        <v>2</v>
      </c>
      <c r="G71" s="130">
        <v>0</v>
      </c>
      <c r="H71" s="130">
        <v>0</v>
      </c>
      <c r="I71" s="131">
        <f t="shared" si="6"/>
        <v>2</v>
      </c>
      <c r="J71" s="132"/>
      <c r="K71" s="130"/>
      <c r="L71" s="133" t="s">
        <v>25</v>
      </c>
    </row>
    <row r="72" spans="1:12" x14ac:dyDescent="0.25">
      <c r="A72" s="127">
        <v>44327</v>
      </c>
      <c r="B72" s="128" t="s">
        <v>430</v>
      </c>
      <c r="C72" s="129">
        <v>1</v>
      </c>
      <c r="D72" s="130" t="s">
        <v>24</v>
      </c>
      <c r="E72" s="130">
        <v>0</v>
      </c>
      <c r="F72" s="130">
        <v>0</v>
      </c>
      <c r="G72" s="130">
        <v>0</v>
      </c>
      <c r="H72" s="130">
        <v>1</v>
      </c>
      <c r="I72" s="131">
        <f t="shared" si="6"/>
        <v>2</v>
      </c>
      <c r="J72" s="132"/>
      <c r="K72" s="130"/>
      <c r="L72" s="133" t="s">
        <v>19</v>
      </c>
    </row>
    <row r="73" spans="1:12" x14ac:dyDescent="0.25">
      <c r="A73" s="127">
        <v>44327</v>
      </c>
      <c r="B73" s="128" t="s">
        <v>461</v>
      </c>
      <c r="C73" s="129">
        <v>1</v>
      </c>
      <c r="D73" s="130" t="s">
        <v>24</v>
      </c>
      <c r="E73" s="130">
        <v>0</v>
      </c>
      <c r="F73" s="130">
        <v>0</v>
      </c>
      <c r="G73" s="130">
        <v>0</v>
      </c>
      <c r="H73" s="130">
        <v>0</v>
      </c>
      <c r="I73" s="131">
        <f>C73+F73+G73+H73</f>
        <v>1</v>
      </c>
      <c r="J73" s="132"/>
      <c r="K73" s="130"/>
      <c r="L73" s="133" t="s">
        <v>185</v>
      </c>
    </row>
    <row r="74" spans="1:12" x14ac:dyDescent="0.25">
      <c r="A74" s="127">
        <v>44327</v>
      </c>
      <c r="B74" s="128" t="s">
        <v>92</v>
      </c>
      <c r="C74" s="129">
        <v>1</v>
      </c>
      <c r="D74" s="130" t="s">
        <v>24</v>
      </c>
      <c r="E74" s="130">
        <v>0</v>
      </c>
      <c r="F74" s="130">
        <v>0</v>
      </c>
      <c r="G74" s="130">
        <v>0</v>
      </c>
      <c r="H74" s="130">
        <v>0</v>
      </c>
      <c r="I74" s="131">
        <f>C74+F74+G74+H74</f>
        <v>1</v>
      </c>
      <c r="J74" s="132"/>
      <c r="K74" s="130"/>
      <c r="L74" s="133" t="s">
        <v>16</v>
      </c>
    </row>
    <row r="75" spans="1:12" x14ac:dyDescent="0.25">
      <c r="A75" s="127">
        <v>44328</v>
      </c>
      <c r="B75" s="128" t="s">
        <v>51</v>
      </c>
      <c r="C75" s="129">
        <v>1</v>
      </c>
      <c r="D75" s="130" t="s">
        <v>24</v>
      </c>
      <c r="E75" s="130">
        <v>0</v>
      </c>
      <c r="F75" s="130">
        <v>0</v>
      </c>
      <c r="G75" s="130">
        <v>0</v>
      </c>
      <c r="H75" s="130">
        <v>0</v>
      </c>
      <c r="I75" s="131">
        <f>C75+F75+G75+H75</f>
        <v>1</v>
      </c>
      <c r="J75" s="132"/>
      <c r="K75" s="130"/>
      <c r="L75" s="133" t="s">
        <v>32</v>
      </c>
    </row>
    <row r="76" spans="1:12" x14ac:dyDescent="0.25">
      <c r="A76" s="127">
        <v>44328</v>
      </c>
      <c r="B76" s="128" t="s">
        <v>192</v>
      </c>
      <c r="C76" s="129">
        <v>1</v>
      </c>
      <c r="D76" s="130" t="s">
        <v>24</v>
      </c>
      <c r="E76" s="130">
        <v>0</v>
      </c>
      <c r="F76" s="130">
        <v>0</v>
      </c>
      <c r="G76" s="130">
        <v>0</v>
      </c>
      <c r="H76" s="130">
        <v>0</v>
      </c>
      <c r="I76" s="131">
        <f t="shared" si="6"/>
        <v>1</v>
      </c>
      <c r="J76" s="132"/>
      <c r="K76" s="130"/>
      <c r="L76" s="133" t="s">
        <v>142</v>
      </c>
    </row>
    <row r="77" spans="1:12" x14ac:dyDescent="0.25">
      <c r="A77" s="127">
        <v>44328</v>
      </c>
      <c r="B77" s="128" t="s">
        <v>116</v>
      </c>
      <c r="C77" s="129">
        <v>1</v>
      </c>
      <c r="D77" s="130" t="s">
        <v>24</v>
      </c>
      <c r="E77" s="130">
        <v>0</v>
      </c>
      <c r="F77" s="130">
        <v>0</v>
      </c>
      <c r="G77" s="130">
        <v>0</v>
      </c>
      <c r="H77" s="130">
        <v>0</v>
      </c>
      <c r="I77" s="131">
        <f t="shared" si="6"/>
        <v>1</v>
      </c>
      <c r="J77" s="132"/>
      <c r="K77" s="130"/>
      <c r="L77" s="133" t="s">
        <v>142</v>
      </c>
    </row>
    <row r="78" spans="1:12" x14ac:dyDescent="0.25">
      <c r="A78" s="127">
        <v>44328</v>
      </c>
      <c r="B78" s="128" t="s">
        <v>300</v>
      </c>
      <c r="C78" s="129">
        <v>1</v>
      </c>
      <c r="D78" s="130" t="s">
        <v>24</v>
      </c>
      <c r="E78" s="130">
        <v>0</v>
      </c>
      <c r="F78" s="130">
        <v>0</v>
      </c>
      <c r="G78" s="130">
        <v>0</v>
      </c>
      <c r="H78" s="130">
        <v>0</v>
      </c>
      <c r="I78" s="131">
        <f t="shared" si="6"/>
        <v>1</v>
      </c>
      <c r="J78" s="132"/>
      <c r="K78" s="130"/>
      <c r="L78" s="133" t="s">
        <v>40</v>
      </c>
    </row>
    <row r="79" spans="1:12" x14ac:dyDescent="0.25">
      <c r="A79" s="127">
        <v>44328</v>
      </c>
      <c r="B79" s="128" t="s">
        <v>435</v>
      </c>
      <c r="C79" s="129">
        <v>1</v>
      </c>
      <c r="D79" s="130" t="s">
        <v>28</v>
      </c>
      <c r="E79" s="130">
        <v>0</v>
      </c>
      <c r="F79" s="130">
        <v>0</v>
      </c>
      <c r="G79" s="130">
        <v>0</v>
      </c>
      <c r="H79" s="130">
        <v>0</v>
      </c>
      <c r="I79" s="131">
        <f t="shared" si="6"/>
        <v>1</v>
      </c>
      <c r="J79" s="132"/>
      <c r="K79" s="130"/>
      <c r="L79" s="133" t="s">
        <v>21</v>
      </c>
    </row>
    <row r="80" spans="1:12" x14ac:dyDescent="0.25">
      <c r="A80" s="127">
        <v>44328</v>
      </c>
      <c r="B80" s="128" t="s">
        <v>423</v>
      </c>
      <c r="C80" s="129">
        <v>1</v>
      </c>
      <c r="D80" s="130" t="s">
        <v>24</v>
      </c>
      <c r="E80" s="130">
        <v>0</v>
      </c>
      <c r="F80" s="130">
        <v>0</v>
      </c>
      <c r="G80" s="130">
        <v>0</v>
      </c>
      <c r="H80" s="130">
        <v>0</v>
      </c>
      <c r="I80" s="131">
        <f t="shared" si="6"/>
        <v>1</v>
      </c>
      <c r="J80" s="132"/>
      <c r="K80" s="130"/>
      <c r="L80" s="133" t="s">
        <v>20</v>
      </c>
    </row>
    <row r="81" spans="1:12" x14ac:dyDescent="0.25">
      <c r="A81" s="127">
        <v>44328</v>
      </c>
      <c r="B81" s="128" t="s">
        <v>193</v>
      </c>
      <c r="C81" s="129">
        <v>0</v>
      </c>
      <c r="D81" s="130"/>
      <c r="E81" s="130">
        <v>1</v>
      </c>
      <c r="F81" s="130">
        <v>2</v>
      </c>
      <c r="G81" s="130">
        <v>0</v>
      </c>
      <c r="H81" s="130">
        <v>0</v>
      </c>
      <c r="I81" s="131">
        <f t="shared" si="6"/>
        <v>2</v>
      </c>
      <c r="J81" s="132"/>
      <c r="K81" s="130"/>
      <c r="L81" s="133" t="s">
        <v>18</v>
      </c>
    </row>
    <row r="82" spans="1:12" x14ac:dyDescent="0.25">
      <c r="A82" s="127">
        <v>44328</v>
      </c>
      <c r="B82" s="128" t="s">
        <v>116</v>
      </c>
      <c r="C82" s="129">
        <v>0</v>
      </c>
      <c r="D82" s="130"/>
      <c r="E82" s="130">
        <v>0</v>
      </c>
      <c r="F82" s="130">
        <v>0</v>
      </c>
      <c r="G82" s="130">
        <v>1</v>
      </c>
      <c r="H82" s="130">
        <v>0</v>
      </c>
      <c r="I82" s="131">
        <f>C82+F82+G82+H82</f>
        <v>1</v>
      </c>
      <c r="J82" s="132" t="s">
        <v>467</v>
      </c>
      <c r="K82" s="130"/>
      <c r="L82" s="133" t="s">
        <v>19</v>
      </c>
    </row>
    <row r="83" spans="1:12" x14ac:dyDescent="0.25">
      <c r="A83" s="127">
        <v>44328</v>
      </c>
      <c r="B83" s="128" t="s">
        <v>35</v>
      </c>
      <c r="C83" s="129">
        <v>1</v>
      </c>
      <c r="D83" s="130" t="s">
        <v>24</v>
      </c>
      <c r="E83" s="130">
        <v>0</v>
      </c>
      <c r="F83" s="130">
        <v>0</v>
      </c>
      <c r="G83" s="130">
        <v>0</v>
      </c>
      <c r="H83" s="130">
        <v>0</v>
      </c>
      <c r="I83" s="131">
        <f>C83+F83+G83+H83</f>
        <v>1</v>
      </c>
      <c r="J83" s="132"/>
      <c r="K83" s="130"/>
      <c r="L83" s="133" t="s">
        <v>21</v>
      </c>
    </row>
    <row r="84" spans="1:12" x14ac:dyDescent="0.25">
      <c r="A84" s="127" t="s">
        <v>437</v>
      </c>
      <c r="B84" s="128" t="s">
        <v>347</v>
      </c>
      <c r="C84" s="129">
        <v>1</v>
      </c>
      <c r="D84" s="130" t="s">
        <v>24</v>
      </c>
      <c r="E84" s="130">
        <v>0</v>
      </c>
      <c r="F84" s="130">
        <v>0</v>
      </c>
      <c r="G84" s="130">
        <v>0</v>
      </c>
      <c r="H84" s="130">
        <v>0</v>
      </c>
      <c r="I84" s="131">
        <f t="shared" ref="I84:I91" si="7">C84+F84+G84+H84</f>
        <v>1</v>
      </c>
      <c r="J84" s="132"/>
      <c r="K84" s="130"/>
      <c r="L84" s="133" t="s">
        <v>18</v>
      </c>
    </row>
    <row r="85" spans="1:12" x14ac:dyDescent="0.25">
      <c r="A85" s="127" t="s">
        <v>438</v>
      </c>
      <c r="B85" s="128" t="s">
        <v>192</v>
      </c>
      <c r="C85" s="129">
        <v>0</v>
      </c>
      <c r="D85" s="130"/>
      <c r="E85" s="130">
        <v>0</v>
      </c>
      <c r="F85" s="130">
        <v>0</v>
      </c>
      <c r="G85" s="130">
        <v>1</v>
      </c>
      <c r="H85" s="130">
        <v>0</v>
      </c>
      <c r="I85" s="131">
        <f t="shared" si="7"/>
        <v>1</v>
      </c>
      <c r="J85" s="132" t="s">
        <v>379</v>
      </c>
      <c r="K85" s="130"/>
      <c r="L85" s="133" t="s">
        <v>18</v>
      </c>
    </row>
    <row r="86" spans="1:12" x14ac:dyDescent="0.25">
      <c r="A86" s="127" t="s">
        <v>438</v>
      </c>
      <c r="B86" s="128" t="s">
        <v>14</v>
      </c>
      <c r="C86" s="129">
        <v>1</v>
      </c>
      <c r="D86" s="130" t="s">
        <v>24</v>
      </c>
      <c r="E86" s="130">
        <v>0</v>
      </c>
      <c r="F86" s="130">
        <v>0</v>
      </c>
      <c r="G86" s="130">
        <v>0</v>
      </c>
      <c r="H86" s="130">
        <v>0</v>
      </c>
      <c r="I86" s="131">
        <f t="shared" si="7"/>
        <v>1</v>
      </c>
      <c r="J86" s="132"/>
      <c r="K86" s="130"/>
      <c r="L86" s="133" t="s">
        <v>107</v>
      </c>
    </row>
    <row r="87" spans="1:12" x14ac:dyDescent="0.25">
      <c r="A87" s="127" t="s">
        <v>438</v>
      </c>
      <c r="B87" s="128" t="s">
        <v>440</v>
      </c>
      <c r="C87" s="129">
        <v>0</v>
      </c>
      <c r="D87" s="130"/>
      <c r="E87" s="130">
        <v>1</v>
      </c>
      <c r="F87" s="130">
        <v>2</v>
      </c>
      <c r="G87" s="130">
        <v>1</v>
      </c>
      <c r="H87" s="130">
        <v>0</v>
      </c>
      <c r="I87" s="131">
        <f t="shared" si="7"/>
        <v>3</v>
      </c>
      <c r="J87" s="132" t="s">
        <v>360</v>
      </c>
      <c r="K87" s="130"/>
      <c r="L87" s="133" t="s">
        <v>139</v>
      </c>
    </row>
    <row r="88" spans="1:12" x14ac:dyDescent="0.25">
      <c r="A88" s="127" t="s">
        <v>438</v>
      </c>
      <c r="B88" s="128" t="s">
        <v>106</v>
      </c>
      <c r="C88" s="129">
        <v>1</v>
      </c>
      <c r="D88" s="130" t="s">
        <v>24</v>
      </c>
      <c r="E88" s="130">
        <v>0</v>
      </c>
      <c r="F88" s="130">
        <v>0</v>
      </c>
      <c r="G88" s="130">
        <v>0</v>
      </c>
      <c r="H88" s="130">
        <v>0</v>
      </c>
      <c r="I88" s="131">
        <f t="shared" si="7"/>
        <v>1</v>
      </c>
      <c r="J88" s="132"/>
      <c r="K88" s="130"/>
      <c r="L88" s="133" t="s">
        <v>16</v>
      </c>
    </row>
    <row r="89" spans="1:12" x14ac:dyDescent="0.25">
      <c r="A89" s="127" t="s">
        <v>438</v>
      </c>
      <c r="B89" s="128" t="s">
        <v>14</v>
      </c>
      <c r="C89" s="129">
        <v>1</v>
      </c>
      <c r="D89" s="130" t="s">
        <v>24</v>
      </c>
      <c r="E89" s="130">
        <v>0</v>
      </c>
      <c r="F89" s="130">
        <v>0</v>
      </c>
      <c r="G89" s="130">
        <v>0</v>
      </c>
      <c r="H89" s="130">
        <v>0</v>
      </c>
      <c r="I89" s="131">
        <f t="shared" si="7"/>
        <v>1</v>
      </c>
      <c r="J89" s="132"/>
      <c r="K89" s="130"/>
      <c r="L89" s="133" t="s">
        <v>16</v>
      </c>
    </row>
    <row r="90" spans="1:12" x14ac:dyDescent="0.25">
      <c r="A90" s="127" t="s">
        <v>438</v>
      </c>
      <c r="B90" s="128" t="s">
        <v>31</v>
      </c>
      <c r="C90" s="129">
        <v>1</v>
      </c>
      <c r="D90" s="130" t="s">
        <v>24</v>
      </c>
      <c r="E90" s="130">
        <v>0</v>
      </c>
      <c r="F90" s="130">
        <v>0</v>
      </c>
      <c r="G90" s="130">
        <v>0</v>
      </c>
      <c r="H90" s="130">
        <v>0</v>
      </c>
      <c r="I90" s="131">
        <f t="shared" si="7"/>
        <v>1</v>
      </c>
      <c r="J90" s="132"/>
      <c r="K90" s="130"/>
      <c r="L90" s="133" t="s">
        <v>16</v>
      </c>
    </row>
    <row r="91" spans="1:12" x14ac:dyDescent="0.25">
      <c r="A91" s="127" t="s">
        <v>438</v>
      </c>
      <c r="B91" s="128" t="s">
        <v>441</v>
      </c>
      <c r="C91" s="129">
        <v>1</v>
      </c>
      <c r="D91" s="130" t="s">
        <v>24</v>
      </c>
      <c r="E91" s="130">
        <v>0</v>
      </c>
      <c r="F91" s="130">
        <v>0</v>
      </c>
      <c r="G91" s="130">
        <v>0</v>
      </c>
      <c r="H91" s="130">
        <v>0</v>
      </c>
      <c r="I91" s="131">
        <f t="shared" si="7"/>
        <v>1</v>
      </c>
      <c r="J91" s="132"/>
      <c r="K91" s="130"/>
      <c r="L91" s="133" t="s">
        <v>19</v>
      </c>
    </row>
    <row r="92" spans="1:12" x14ac:dyDescent="0.25">
      <c r="A92" s="127" t="s">
        <v>438</v>
      </c>
      <c r="B92" s="128" t="s">
        <v>62</v>
      </c>
      <c r="C92" s="129">
        <v>1</v>
      </c>
      <c r="D92" s="130" t="s">
        <v>24</v>
      </c>
      <c r="E92" s="130">
        <v>0</v>
      </c>
      <c r="F92" s="130">
        <v>0</v>
      </c>
      <c r="G92" s="130">
        <v>0</v>
      </c>
      <c r="H92" s="130">
        <v>0</v>
      </c>
      <c r="I92" s="131">
        <f t="shared" ref="I92:I98" si="8">C92+F92+G92+H92</f>
        <v>1</v>
      </c>
      <c r="J92" s="132"/>
      <c r="K92" s="130"/>
      <c r="L92" s="133" t="s">
        <v>19</v>
      </c>
    </row>
    <row r="93" spans="1:12" x14ac:dyDescent="0.25">
      <c r="A93" s="127" t="s">
        <v>438</v>
      </c>
      <c r="B93" s="128" t="s">
        <v>93</v>
      </c>
      <c r="C93" s="129">
        <v>1</v>
      </c>
      <c r="D93" s="130" t="s">
        <v>24</v>
      </c>
      <c r="E93" s="130">
        <v>0</v>
      </c>
      <c r="F93" s="130">
        <v>0</v>
      </c>
      <c r="G93" s="130">
        <v>0</v>
      </c>
      <c r="H93" s="130">
        <v>0</v>
      </c>
      <c r="I93" s="131">
        <f t="shared" si="8"/>
        <v>1</v>
      </c>
      <c r="J93" s="132"/>
      <c r="K93" s="130"/>
      <c r="L93" s="133" t="s">
        <v>20</v>
      </c>
    </row>
    <row r="94" spans="1:12" x14ac:dyDescent="0.25">
      <c r="A94" s="127" t="s">
        <v>438</v>
      </c>
      <c r="B94" s="128" t="s">
        <v>92</v>
      </c>
      <c r="C94" s="129">
        <v>0</v>
      </c>
      <c r="D94" s="130"/>
      <c r="E94" s="130">
        <v>0</v>
      </c>
      <c r="F94" s="130">
        <v>0</v>
      </c>
      <c r="G94" s="130">
        <v>1</v>
      </c>
      <c r="H94" s="130">
        <v>0</v>
      </c>
      <c r="I94" s="131">
        <f t="shared" si="8"/>
        <v>1</v>
      </c>
      <c r="J94" s="132" t="s">
        <v>295</v>
      </c>
      <c r="K94" s="130"/>
      <c r="L94" s="133" t="s">
        <v>16</v>
      </c>
    </row>
    <row r="95" spans="1:12" x14ac:dyDescent="0.25">
      <c r="A95" s="127" t="s">
        <v>438</v>
      </c>
      <c r="B95" s="128" t="s">
        <v>131</v>
      </c>
      <c r="C95" s="129">
        <v>1</v>
      </c>
      <c r="D95" s="130" t="s">
        <v>24</v>
      </c>
      <c r="E95" s="130">
        <v>0</v>
      </c>
      <c r="F95" s="130">
        <v>0</v>
      </c>
      <c r="G95" s="130">
        <v>0</v>
      </c>
      <c r="H95" s="130">
        <v>0</v>
      </c>
      <c r="I95" s="131">
        <f t="shared" si="8"/>
        <v>1</v>
      </c>
      <c r="J95" s="132"/>
      <c r="K95" s="130"/>
      <c r="L95" s="133" t="s">
        <v>21</v>
      </c>
    </row>
    <row r="96" spans="1:12" x14ac:dyDescent="0.25">
      <c r="A96" s="127" t="s">
        <v>438</v>
      </c>
      <c r="B96" s="128" t="s">
        <v>239</v>
      </c>
      <c r="C96" s="129">
        <v>1</v>
      </c>
      <c r="D96" s="130" t="s">
        <v>24</v>
      </c>
      <c r="E96" s="130">
        <v>0</v>
      </c>
      <c r="F96" s="130">
        <v>0</v>
      </c>
      <c r="G96" s="130">
        <v>0</v>
      </c>
      <c r="H96" s="130">
        <v>0</v>
      </c>
      <c r="I96" s="131">
        <f t="shared" si="8"/>
        <v>1</v>
      </c>
      <c r="J96" s="132"/>
      <c r="K96" s="130"/>
      <c r="L96" s="133" t="s">
        <v>320</v>
      </c>
    </row>
    <row r="97" spans="1:12" x14ac:dyDescent="0.25">
      <c r="A97" s="127" t="s">
        <v>438</v>
      </c>
      <c r="B97" s="128" t="s">
        <v>236</v>
      </c>
      <c r="C97" s="129">
        <v>0</v>
      </c>
      <c r="D97" s="130"/>
      <c r="E97" s="130">
        <v>1</v>
      </c>
      <c r="F97" s="130">
        <v>1</v>
      </c>
      <c r="G97" s="130">
        <v>2</v>
      </c>
      <c r="H97" s="130">
        <v>0</v>
      </c>
      <c r="I97" s="131">
        <f t="shared" si="8"/>
        <v>3</v>
      </c>
      <c r="J97" s="132" t="s">
        <v>485</v>
      </c>
      <c r="K97" s="130"/>
      <c r="L97" s="133" t="s">
        <v>33</v>
      </c>
    </row>
    <row r="98" spans="1:12" x14ac:dyDescent="0.25">
      <c r="A98" s="127" t="s">
        <v>438</v>
      </c>
      <c r="B98" s="128" t="s">
        <v>100</v>
      </c>
      <c r="C98" s="129">
        <v>1</v>
      </c>
      <c r="D98" s="130" t="s">
        <v>24</v>
      </c>
      <c r="E98" s="130">
        <v>0</v>
      </c>
      <c r="F98" s="130">
        <v>0</v>
      </c>
      <c r="G98" s="130">
        <v>0</v>
      </c>
      <c r="H98" s="130">
        <v>0</v>
      </c>
      <c r="I98" s="131">
        <f t="shared" si="8"/>
        <v>1</v>
      </c>
      <c r="J98" s="132"/>
      <c r="K98" s="130"/>
      <c r="L98" s="133" t="s">
        <v>19</v>
      </c>
    </row>
    <row r="99" spans="1:12" x14ac:dyDescent="0.25">
      <c r="A99" s="127" t="s">
        <v>438</v>
      </c>
      <c r="B99" s="128" t="s">
        <v>443</v>
      </c>
      <c r="C99" s="129">
        <v>0</v>
      </c>
      <c r="D99" s="130"/>
      <c r="E99" s="130">
        <v>1</v>
      </c>
      <c r="F99" s="130">
        <v>2</v>
      </c>
      <c r="G99" s="130">
        <v>1</v>
      </c>
      <c r="H99" s="130">
        <v>0</v>
      </c>
      <c r="I99" s="131">
        <f t="shared" ref="I99:I106" si="9">C99+F99+G99+H99</f>
        <v>3</v>
      </c>
      <c r="J99" s="132" t="s">
        <v>484</v>
      </c>
      <c r="K99" s="130"/>
      <c r="L99" s="133" t="s">
        <v>27</v>
      </c>
    </row>
    <row r="100" spans="1:12" x14ac:dyDescent="0.25">
      <c r="A100" s="127" t="s">
        <v>438</v>
      </c>
      <c r="B100" s="128" t="s">
        <v>445</v>
      </c>
      <c r="C100" s="129">
        <v>0</v>
      </c>
      <c r="D100" s="130"/>
      <c r="E100" s="130">
        <v>1</v>
      </c>
      <c r="F100" s="130">
        <v>1</v>
      </c>
      <c r="G100" s="130">
        <v>1</v>
      </c>
      <c r="H100" s="130">
        <v>0</v>
      </c>
      <c r="I100" s="131">
        <f t="shared" si="9"/>
        <v>2</v>
      </c>
      <c r="J100" s="132" t="s">
        <v>483</v>
      </c>
      <c r="K100" s="130"/>
      <c r="L100" s="133" t="s">
        <v>18</v>
      </c>
    </row>
    <row r="101" spans="1:12" x14ac:dyDescent="0.25">
      <c r="A101" s="127" t="s">
        <v>438</v>
      </c>
      <c r="B101" s="128" t="s">
        <v>208</v>
      </c>
      <c r="C101" s="129">
        <v>1</v>
      </c>
      <c r="D101" s="130" t="s">
        <v>28</v>
      </c>
      <c r="E101" s="130">
        <v>0</v>
      </c>
      <c r="F101" s="130">
        <v>0</v>
      </c>
      <c r="G101" s="130">
        <v>0</v>
      </c>
      <c r="H101" s="130">
        <v>0</v>
      </c>
      <c r="I101" s="131">
        <f t="shared" si="9"/>
        <v>1</v>
      </c>
      <c r="J101" s="132"/>
      <c r="K101" s="130"/>
      <c r="L101" s="133" t="s">
        <v>18</v>
      </c>
    </row>
    <row r="102" spans="1:12" x14ac:dyDescent="0.25">
      <c r="A102" s="127" t="s">
        <v>438</v>
      </c>
      <c r="B102" s="128" t="s">
        <v>202</v>
      </c>
      <c r="C102" s="129">
        <v>0</v>
      </c>
      <c r="D102" s="130"/>
      <c r="E102" s="130">
        <v>1</v>
      </c>
      <c r="F102" s="130">
        <v>2</v>
      </c>
      <c r="G102" s="130">
        <v>1</v>
      </c>
      <c r="H102" s="130">
        <v>0</v>
      </c>
      <c r="I102" s="131">
        <f t="shared" si="9"/>
        <v>3</v>
      </c>
      <c r="J102" s="132" t="s">
        <v>371</v>
      </c>
      <c r="K102" s="130"/>
      <c r="L102" s="133" t="s">
        <v>18</v>
      </c>
    </row>
    <row r="103" spans="1:12" x14ac:dyDescent="0.25">
      <c r="A103" s="127" t="s">
        <v>438</v>
      </c>
      <c r="B103" s="128" t="s">
        <v>236</v>
      </c>
      <c r="C103" s="129">
        <v>0</v>
      </c>
      <c r="D103" s="130"/>
      <c r="E103" s="130">
        <v>1</v>
      </c>
      <c r="F103" s="130">
        <v>1</v>
      </c>
      <c r="G103" s="130">
        <v>0</v>
      </c>
      <c r="H103" s="130">
        <v>1</v>
      </c>
      <c r="I103" s="131">
        <f t="shared" si="9"/>
        <v>2</v>
      </c>
      <c r="J103" s="132"/>
      <c r="K103" s="130"/>
      <c r="L103" s="133" t="s">
        <v>18</v>
      </c>
    </row>
    <row r="104" spans="1:12" x14ac:dyDescent="0.25">
      <c r="A104" s="127">
        <v>44333</v>
      </c>
      <c r="B104" s="128" t="s">
        <v>202</v>
      </c>
      <c r="C104" s="129">
        <v>0</v>
      </c>
      <c r="D104" s="130"/>
      <c r="E104" s="130">
        <v>1</v>
      </c>
      <c r="F104" s="130">
        <v>2</v>
      </c>
      <c r="G104" s="130">
        <v>0</v>
      </c>
      <c r="H104" s="130">
        <v>0</v>
      </c>
      <c r="I104" s="131">
        <f>C104+F104+G104+H104</f>
        <v>2</v>
      </c>
      <c r="J104" s="132" t="s">
        <v>295</v>
      </c>
      <c r="K104" s="130"/>
      <c r="L104" s="133" t="s">
        <v>18</v>
      </c>
    </row>
    <row r="105" spans="1:12" x14ac:dyDescent="0.25">
      <c r="A105" s="127">
        <v>44334</v>
      </c>
      <c r="B105" s="128" t="s">
        <v>194</v>
      </c>
      <c r="C105" s="129">
        <v>0</v>
      </c>
      <c r="D105" s="130"/>
      <c r="E105" s="130">
        <v>1</v>
      </c>
      <c r="F105" s="130">
        <v>2</v>
      </c>
      <c r="G105" s="130">
        <v>3</v>
      </c>
      <c r="H105" s="130">
        <v>1</v>
      </c>
      <c r="I105" s="131">
        <f>C105+F105+G105+H105</f>
        <v>6</v>
      </c>
      <c r="J105" s="132" t="s">
        <v>470</v>
      </c>
      <c r="K105" s="130"/>
      <c r="L105" s="133" t="s">
        <v>23</v>
      </c>
    </row>
    <row r="106" spans="1:12" x14ac:dyDescent="0.25">
      <c r="A106" s="127" t="s">
        <v>439</v>
      </c>
      <c r="B106" s="128" t="s">
        <v>339</v>
      </c>
      <c r="C106" s="129">
        <v>0</v>
      </c>
      <c r="D106" s="130"/>
      <c r="E106" s="130">
        <v>1</v>
      </c>
      <c r="F106" s="130">
        <v>2</v>
      </c>
      <c r="G106" s="130">
        <v>2</v>
      </c>
      <c r="H106" s="130">
        <v>0</v>
      </c>
      <c r="I106" s="131">
        <f t="shared" si="9"/>
        <v>4</v>
      </c>
      <c r="J106" s="132" t="s">
        <v>482</v>
      </c>
      <c r="K106" s="130"/>
      <c r="L106" s="133" t="s">
        <v>25</v>
      </c>
    </row>
    <row r="107" spans="1:12" x14ac:dyDescent="0.25">
      <c r="A107" s="127" t="s">
        <v>439</v>
      </c>
      <c r="B107" s="128" t="s">
        <v>446</v>
      </c>
      <c r="C107" s="129">
        <v>1</v>
      </c>
      <c r="D107" s="130" t="s">
        <v>28</v>
      </c>
      <c r="E107" s="130">
        <v>0</v>
      </c>
      <c r="F107" s="130">
        <v>0</v>
      </c>
      <c r="G107" s="130">
        <v>0</v>
      </c>
      <c r="H107" s="130">
        <v>0</v>
      </c>
      <c r="I107" s="131">
        <f t="shared" ref="I107:I112" si="10">C107+F107+G107+H107</f>
        <v>1</v>
      </c>
      <c r="J107" s="132"/>
      <c r="K107" s="130"/>
      <c r="L107" s="133" t="s">
        <v>16</v>
      </c>
    </row>
    <row r="108" spans="1:12" x14ac:dyDescent="0.25">
      <c r="A108" s="127" t="s">
        <v>439</v>
      </c>
      <c r="B108" s="128" t="s">
        <v>177</v>
      </c>
      <c r="C108" s="129">
        <v>1</v>
      </c>
      <c r="D108" s="130" t="s">
        <v>24</v>
      </c>
      <c r="E108" s="130">
        <v>0</v>
      </c>
      <c r="F108" s="130">
        <v>0</v>
      </c>
      <c r="G108" s="130">
        <v>0</v>
      </c>
      <c r="H108" s="130">
        <v>0</v>
      </c>
      <c r="I108" s="131">
        <f t="shared" si="10"/>
        <v>1</v>
      </c>
      <c r="J108" s="132"/>
      <c r="K108" s="130"/>
      <c r="L108" s="133" t="s">
        <v>21</v>
      </c>
    </row>
    <row r="109" spans="1:12" x14ac:dyDescent="0.25">
      <c r="A109" s="127" t="s">
        <v>439</v>
      </c>
      <c r="B109" s="128" t="s">
        <v>239</v>
      </c>
      <c r="C109" s="129">
        <v>1</v>
      </c>
      <c r="D109" s="130" t="s">
        <v>24</v>
      </c>
      <c r="E109" s="130">
        <v>0</v>
      </c>
      <c r="F109" s="130">
        <v>0</v>
      </c>
      <c r="G109" s="130">
        <v>0</v>
      </c>
      <c r="H109" s="130">
        <v>0</v>
      </c>
      <c r="I109" s="131">
        <f t="shared" si="10"/>
        <v>1</v>
      </c>
      <c r="J109" s="132"/>
      <c r="K109" s="130"/>
      <c r="L109" s="133" t="s">
        <v>21</v>
      </c>
    </row>
    <row r="110" spans="1:12" x14ac:dyDescent="0.25">
      <c r="A110" s="127" t="s">
        <v>439</v>
      </c>
      <c r="B110" s="128" t="s">
        <v>447</v>
      </c>
      <c r="C110" s="129">
        <v>0</v>
      </c>
      <c r="D110" s="130"/>
      <c r="E110" s="130">
        <v>1</v>
      </c>
      <c r="F110" s="130">
        <v>2</v>
      </c>
      <c r="G110" s="130">
        <v>0</v>
      </c>
      <c r="H110" s="130">
        <v>0</v>
      </c>
      <c r="I110" s="131">
        <f t="shared" si="10"/>
        <v>2</v>
      </c>
      <c r="J110" s="132"/>
      <c r="K110" s="130"/>
      <c r="L110" s="133" t="s">
        <v>107</v>
      </c>
    </row>
    <row r="111" spans="1:12" x14ac:dyDescent="0.25">
      <c r="A111" s="127" t="s">
        <v>444</v>
      </c>
      <c r="B111" s="128" t="s">
        <v>448</v>
      </c>
      <c r="C111" s="129">
        <v>1</v>
      </c>
      <c r="D111" s="130" t="s">
        <v>24</v>
      </c>
      <c r="E111" s="130">
        <v>0</v>
      </c>
      <c r="F111" s="130">
        <v>0</v>
      </c>
      <c r="G111" s="130">
        <v>0</v>
      </c>
      <c r="H111" s="130">
        <v>0</v>
      </c>
      <c r="I111" s="131">
        <f t="shared" si="10"/>
        <v>1</v>
      </c>
      <c r="J111" s="132"/>
      <c r="K111" s="130"/>
      <c r="L111" s="133" t="s">
        <v>20</v>
      </c>
    </row>
    <row r="112" spans="1:12" x14ac:dyDescent="0.25">
      <c r="A112" s="127" t="s">
        <v>444</v>
      </c>
      <c r="B112" s="128" t="s">
        <v>100</v>
      </c>
      <c r="C112" s="129">
        <v>1</v>
      </c>
      <c r="D112" s="130" t="s">
        <v>28</v>
      </c>
      <c r="E112" s="130">
        <v>0</v>
      </c>
      <c r="F112" s="130">
        <v>0</v>
      </c>
      <c r="G112" s="130">
        <v>0</v>
      </c>
      <c r="H112" s="130">
        <v>0</v>
      </c>
      <c r="I112" s="131">
        <f t="shared" si="10"/>
        <v>1</v>
      </c>
      <c r="J112" s="132"/>
      <c r="K112" s="130"/>
      <c r="L112" s="133" t="s">
        <v>23</v>
      </c>
    </row>
    <row r="113" spans="1:12" x14ac:dyDescent="0.25">
      <c r="A113" s="127" t="s">
        <v>444</v>
      </c>
      <c r="B113" s="128" t="s">
        <v>160</v>
      </c>
      <c r="C113" s="129">
        <v>1</v>
      </c>
      <c r="D113" s="130" t="s">
        <v>28</v>
      </c>
      <c r="E113" s="130">
        <v>0</v>
      </c>
      <c r="F113" s="130">
        <v>0</v>
      </c>
      <c r="G113" s="130">
        <v>0</v>
      </c>
      <c r="H113" s="130">
        <v>0</v>
      </c>
      <c r="I113" s="131">
        <f t="shared" ref="I113:I117" si="11">C113+F113+G113+H113</f>
        <v>1</v>
      </c>
      <c r="J113" s="132"/>
      <c r="K113" s="130"/>
      <c r="L113" s="133" t="s">
        <v>23</v>
      </c>
    </row>
    <row r="114" spans="1:12" x14ac:dyDescent="0.25">
      <c r="A114" s="127" t="s">
        <v>444</v>
      </c>
      <c r="B114" s="128" t="s">
        <v>449</v>
      </c>
      <c r="C114" s="129">
        <v>0</v>
      </c>
      <c r="D114" s="130"/>
      <c r="E114" s="130">
        <v>1</v>
      </c>
      <c r="F114" s="130">
        <v>2</v>
      </c>
      <c r="G114" s="130">
        <v>0</v>
      </c>
      <c r="H114" s="130">
        <v>0</v>
      </c>
      <c r="I114" s="131">
        <f t="shared" si="11"/>
        <v>2</v>
      </c>
      <c r="J114" s="132"/>
      <c r="K114" s="130"/>
      <c r="L114" s="133" t="s">
        <v>23</v>
      </c>
    </row>
    <row r="115" spans="1:12" x14ac:dyDescent="0.25">
      <c r="A115" s="127" t="s">
        <v>444</v>
      </c>
      <c r="B115" s="128" t="s">
        <v>35</v>
      </c>
      <c r="C115" s="129">
        <v>1</v>
      </c>
      <c r="D115" s="130" t="s">
        <v>24</v>
      </c>
      <c r="E115" s="130">
        <v>0</v>
      </c>
      <c r="F115" s="130">
        <v>0</v>
      </c>
      <c r="G115" s="130">
        <v>0</v>
      </c>
      <c r="H115" s="130">
        <v>0</v>
      </c>
      <c r="I115" s="131">
        <f t="shared" si="11"/>
        <v>1</v>
      </c>
      <c r="J115" s="132"/>
      <c r="K115" s="130"/>
      <c r="L115" s="133" t="s">
        <v>411</v>
      </c>
    </row>
    <row r="116" spans="1:12" x14ac:dyDescent="0.25">
      <c r="A116" s="127" t="s">
        <v>444</v>
      </c>
      <c r="B116" s="128" t="s">
        <v>450</v>
      </c>
      <c r="C116" s="129">
        <v>1</v>
      </c>
      <c r="D116" s="130" t="s">
        <v>28</v>
      </c>
      <c r="E116" s="130">
        <v>0</v>
      </c>
      <c r="F116" s="130">
        <v>0</v>
      </c>
      <c r="G116" s="130">
        <v>0</v>
      </c>
      <c r="H116" s="130">
        <v>0</v>
      </c>
      <c r="I116" s="131">
        <f t="shared" si="11"/>
        <v>1</v>
      </c>
      <c r="J116" s="132"/>
      <c r="K116" s="130"/>
      <c r="L116" s="133" t="s">
        <v>26</v>
      </c>
    </row>
    <row r="117" spans="1:12" x14ac:dyDescent="0.25">
      <c r="A117" s="127" t="s">
        <v>444</v>
      </c>
      <c r="B117" s="128" t="s">
        <v>451</v>
      </c>
      <c r="C117" s="129">
        <v>1</v>
      </c>
      <c r="D117" s="130" t="s">
        <v>24</v>
      </c>
      <c r="E117" s="130">
        <v>0</v>
      </c>
      <c r="F117" s="130">
        <v>0</v>
      </c>
      <c r="G117" s="130">
        <v>0</v>
      </c>
      <c r="H117" s="130">
        <v>0</v>
      </c>
      <c r="I117" s="131">
        <f t="shared" si="11"/>
        <v>1</v>
      </c>
      <c r="J117" s="132"/>
      <c r="K117" s="130"/>
      <c r="L117" s="133" t="s">
        <v>27</v>
      </c>
    </row>
    <row r="118" spans="1:12" x14ac:dyDescent="0.25">
      <c r="A118" s="127" t="s">
        <v>442</v>
      </c>
      <c r="B118" s="128" t="s">
        <v>452</v>
      </c>
      <c r="C118" s="129">
        <v>1</v>
      </c>
      <c r="D118" s="130" t="s">
        <v>24</v>
      </c>
      <c r="E118" s="130">
        <v>0</v>
      </c>
      <c r="F118" s="130">
        <v>0</v>
      </c>
      <c r="G118" s="130">
        <v>0</v>
      </c>
      <c r="H118" s="130">
        <v>0</v>
      </c>
      <c r="I118" s="131">
        <f t="shared" ref="I118:I122" si="12">C118+F118+G118+H118</f>
        <v>1</v>
      </c>
      <c r="J118" s="132"/>
      <c r="K118" s="130"/>
      <c r="L118" s="133" t="s">
        <v>23</v>
      </c>
    </row>
    <row r="119" spans="1:12" x14ac:dyDescent="0.25">
      <c r="A119" s="127" t="s">
        <v>442</v>
      </c>
      <c r="B119" s="128" t="s">
        <v>274</v>
      </c>
      <c r="C119" s="129">
        <v>1</v>
      </c>
      <c r="D119" s="130" t="s">
        <v>28</v>
      </c>
      <c r="E119" s="130">
        <v>0</v>
      </c>
      <c r="F119" s="130">
        <v>0</v>
      </c>
      <c r="G119" s="130">
        <v>0</v>
      </c>
      <c r="H119" s="130">
        <v>0</v>
      </c>
      <c r="I119" s="131">
        <f t="shared" si="12"/>
        <v>1</v>
      </c>
      <c r="J119" s="132"/>
      <c r="K119" s="130"/>
      <c r="L119" s="133" t="s">
        <v>25</v>
      </c>
    </row>
    <row r="120" spans="1:12" x14ac:dyDescent="0.25">
      <c r="A120" s="127" t="s">
        <v>442</v>
      </c>
      <c r="B120" s="128" t="s">
        <v>82</v>
      </c>
      <c r="C120" s="129">
        <v>0</v>
      </c>
      <c r="D120" s="130"/>
      <c r="E120" s="130">
        <v>1</v>
      </c>
      <c r="F120" s="130">
        <v>2</v>
      </c>
      <c r="G120" s="130">
        <v>0</v>
      </c>
      <c r="H120" s="130">
        <v>0</v>
      </c>
      <c r="I120" s="131">
        <f t="shared" si="12"/>
        <v>2</v>
      </c>
      <c r="J120" s="132"/>
      <c r="K120" s="130"/>
      <c r="L120" s="133" t="s">
        <v>25</v>
      </c>
    </row>
    <row r="121" spans="1:12" x14ac:dyDescent="0.25">
      <c r="A121" s="127" t="s">
        <v>442</v>
      </c>
      <c r="B121" s="128" t="s">
        <v>436</v>
      </c>
      <c r="C121" s="129">
        <v>0</v>
      </c>
      <c r="D121" s="130"/>
      <c r="E121" s="130">
        <v>1</v>
      </c>
      <c r="F121" s="130">
        <v>1</v>
      </c>
      <c r="G121" s="130">
        <v>1</v>
      </c>
      <c r="H121" s="130">
        <v>0</v>
      </c>
      <c r="I121" s="131">
        <f t="shared" si="12"/>
        <v>2</v>
      </c>
      <c r="J121" s="132" t="s">
        <v>360</v>
      </c>
      <c r="K121" s="130"/>
      <c r="L121" s="133" t="s">
        <v>23</v>
      </c>
    </row>
    <row r="122" spans="1:12" x14ac:dyDescent="0.25">
      <c r="A122" s="127" t="s">
        <v>442</v>
      </c>
      <c r="B122" s="128" t="s">
        <v>400</v>
      </c>
      <c r="C122" s="129">
        <v>1</v>
      </c>
      <c r="D122" s="130" t="s">
        <v>24</v>
      </c>
      <c r="E122" s="130">
        <v>0</v>
      </c>
      <c r="F122" s="130">
        <v>0</v>
      </c>
      <c r="G122" s="130">
        <v>0</v>
      </c>
      <c r="H122" s="130">
        <v>0</v>
      </c>
      <c r="I122" s="131">
        <f t="shared" si="12"/>
        <v>1</v>
      </c>
      <c r="J122" s="132"/>
      <c r="K122" s="130"/>
      <c r="L122" s="133" t="s">
        <v>18</v>
      </c>
    </row>
    <row r="123" spans="1:12" x14ac:dyDescent="0.25">
      <c r="A123" s="127" t="s">
        <v>453</v>
      </c>
      <c r="B123" s="128" t="s">
        <v>252</v>
      </c>
      <c r="C123" s="129">
        <v>1</v>
      </c>
      <c r="D123" s="130" t="s">
        <v>24</v>
      </c>
      <c r="E123" s="130">
        <v>0</v>
      </c>
      <c r="F123" s="130">
        <v>0</v>
      </c>
      <c r="G123" s="130">
        <v>0</v>
      </c>
      <c r="H123" s="130">
        <v>0</v>
      </c>
      <c r="I123" s="131">
        <f t="shared" ref="I123:I124" si="13">C123+F123+G123+H123</f>
        <v>1</v>
      </c>
      <c r="J123" s="132"/>
      <c r="K123" s="130"/>
      <c r="L123" s="133" t="s">
        <v>19</v>
      </c>
    </row>
    <row r="124" spans="1:12" x14ac:dyDescent="0.25">
      <c r="A124" s="127" t="s">
        <v>453</v>
      </c>
      <c r="B124" s="128" t="s">
        <v>15</v>
      </c>
      <c r="C124" s="129">
        <v>1</v>
      </c>
      <c r="D124" s="130" t="s">
        <v>24</v>
      </c>
      <c r="E124" s="130">
        <v>0</v>
      </c>
      <c r="F124" s="130">
        <v>0</v>
      </c>
      <c r="G124" s="130">
        <v>0</v>
      </c>
      <c r="H124" s="130">
        <v>0</v>
      </c>
      <c r="I124" s="131">
        <f t="shared" si="13"/>
        <v>1</v>
      </c>
      <c r="J124" s="132"/>
      <c r="K124" s="130"/>
      <c r="L124" s="133" t="s">
        <v>19</v>
      </c>
    </row>
    <row r="125" spans="1:12" x14ac:dyDescent="0.25">
      <c r="A125" s="127" t="s">
        <v>453</v>
      </c>
      <c r="B125" s="128" t="s">
        <v>355</v>
      </c>
      <c r="C125" s="129">
        <v>1</v>
      </c>
      <c r="D125" s="130" t="s">
        <v>28</v>
      </c>
      <c r="E125" s="130">
        <v>0</v>
      </c>
      <c r="F125" s="130">
        <v>0</v>
      </c>
      <c r="G125" s="130">
        <v>0</v>
      </c>
      <c r="H125" s="130">
        <v>0</v>
      </c>
      <c r="I125" s="131">
        <f t="shared" ref="I125:I130" si="14">C125+F125+G125+H125</f>
        <v>1</v>
      </c>
      <c r="J125" s="132"/>
      <c r="K125" s="130"/>
      <c r="L125" s="133" t="s">
        <v>117</v>
      </c>
    </row>
    <row r="126" spans="1:12" x14ac:dyDescent="0.25">
      <c r="A126" s="127">
        <v>44341</v>
      </c>
      <c r="B126" s="128" t="s">
        <v>101</v>
      </c>
      <c r="C126" s="129">
        <v>1</v>
      </c>
      <c r="D126" s="130" t="s">
        <v>24</v>
      </c>
      <c r="E126" s="130">
        <v>0</v>
      </c>
      <c r="F126" s="130">
        <v>0</v>
      </c>
      <c r="G126" s="130">
        <v>0</v>
      </c>
      <c r="H126" s="130">
        <v>0</v>
      </c>
      <c r="I126" s="131">
        <f t="shared" si="14"/>
        <v>1</v>
      </c>
      <c r="J126" s="132"/>
      <c r="K126" s="130"/>
      <c r="L126" s="133" t="s">
        <v>107</v>
      </c>
    </row>
    <row r="127" spans="1:12" x14ac:dyDescent="0.25">
      <c r="A127" s="127">
        <v>44341</v>
      </c>
      <c r="B127" s="128" t="s">
        <v>22</v>
      </c>
      <c r="C127" s="129">
        <v>1</v>
      </c>
      <c r="D127" s="130" t="s">
        <v>24</v>
      </c>
      <c r="E127" s="130">
        <v>0</v>
      </c>
      <c r="F127" s="130">
        <v>0</v>
      </c>
      <c r="G127" s="130">
        <v>0</v>
      </c>
      <c r="H127" s="130">
        <v>0</v>
      </c>
      <c r="I127" s="131">
        <f t="shared" si="14"/>
        <v>1</v>
      </c>
      <c r="J127" s="132"/>
      <c r="K127" s="130"/>
      <c r="L127" s="133" t="s">
        <v>107</v>
      </c>
    </row>
    <row r="128" spans="1:12" x14ac:dyDescent="0.25">
      <c r="A128" s="127">
        <v>44341</v>
      </c>
      <c r="B128" s="128" t="s">
        <v>469</v>
      </c>
      <c r="C128" s="129">
        <v>0</v>
      </c>
      <c r="D128" s="130"/>
      <c r="E128" s="130">
        <v>1</v>
      </c>
      <c r="F128" s="130">
        <v>2</v>
      </c>
      <c r="G128" s="130">
        <v>0</v>
      </c>
      <c r="H128" s="130">
        <v>0</v>
      </c>
      <c r="I128" s="131">
        <f t="shared" si="14"/>
        <v>2</v>
      </c>
      <c r="J128" s="132"/>
      <c r="K128" s="130"/>
      <c r="L128" s="133" t="s">
        <v>18</v>
      </c>
    </row>
    <row r="129" spans="1:12" x14ac:dyDescent="0.25">
      <c r="A129" s="127">
        <v>44341</v>
      </c>
      <c r="B129" s="128" t="s">
        <v>325</v>
      </c>
      <c r="C129" s="129">
        <v>1</v>
      </c>
      <c r="D129" s="130" t="s">
        <v>24</v>
      </c>
      <c r="E129" s="130">
        <v>0</v>
      </c>
      <c r="F129" s="130">
        <v>0</v>
      </c>
      <c r="G129" s="130">
        <v>0</v>
      </c>
      <c r="H129" s="130">
        <v>0</v>
      </c>
      <c r="I129" s="131">
        <f t="shared" si="14"/>
        <v>1</v>
      </c>
      <c r="J129" s="132"/>
      <c r="K129" s="130"/>
      <c r="L129" s="133" t="s">
        <v>18</v>
      </c>
    </row>
    <row r="130" spans="1:12" x14ac:dyDescent="0.25">
      <c r="A130" s="127">
        <v>44341</v>
      </c>
      <c r="B130" s="128" t="s">
        <v>468</v>
      </c>
      <c r="C130" s="129">
        <v>1</v>
      </c>
      <c r="D130" s="130" t="s">
        <v>28</v>
      </c>
      <c r="E130" s="130">
        <v>0</v>
      </c>
      <c r="F130" s="130">
        <v>0</v>
      </c>
      <c r="G130" s="130">
        <v>0</v>
      </c>
      <c r="H130" s="130">
        <v>0</v>
      </c>
      <c r="I130" s="131">
        <f t="shared" si="14"/>
        <v>1</v>
      </c>
      <c r="J130" s="132"/>
      <c r="K130" s="130"/>
      <c r="L130" s="133" t="s">
        <v>210</v>
      </c>
    </row>
    <row r="131" spans="1:12" x14ac:dyDescent="0.25">
      <c r="A131" s="127">
        <v>44342</v>
      </c>
      <c r="B131" s="128" t="s">
        <v>83</v>
      </c>
      <c r="C131" s="129">
        <v>1</v>
      </c>
      <c r="D131" s="130" t="s">
        <v>24</v>
      </c>
      <c r="E131" s="130">
        <v>0</v>
      </c>
      <c r="F131" s="130">
        <v>0</v>
      </c>
      <c r="G131" s="130">
        <v>0</v>
      </c>
      <c r="H131" s="130">
        <v>0</v>
      </c>
      <c r="I131" s="131">
        <f t="shared" ref="I131:I140" si="15">C131+F131+G131+H131</f>
        <v>1</v>
      </c>
      <c r="J131" s="132"/>
      <c r="K131" s="130"/>
      <c r="L131" s="133" t="s">
        <v>25</v>
      </c>
    </row>
    <row r="132" spans="1:12" x14ac:dyDescent="0.25">
      <c r="A132" s="127">
        <v>44342</v>
      </c>
      <c r="B132" s="128" t="s">
        <v>14</v>
      </c>
      <c r="C132" s="129">
        <v>0</v>
      </c>
      <c r="D132" s="130"/>
      <c r="E132" s="130">
        <v>1</v>
      </c>
      <c r="F132" s="130">
        <v>2</v>
      </c>
      <c r="G132" s="130">
        <v>0</v>
      </c>
      <c r="H132" s="130">
        <v>0</v>
      </c>
      <c r="I132" s="131">
        <v>2</v>
      </c>
      <c r="J132" s="132"/>
      <c r="K132" s="130" t="s">
        <v>190</v>
      </c>
      <c r="L132" s="133" t="s">
        <v>19</v>
      </c>
    </row>
    <row r="133" spans="1:12" x14ac:dyDescent="0.25">
      <c r="A133" s="127">
        <v>44342</v>
      </c>
      <c r="B133" s="128" t="s">
        <v>47</v>
      </c>
      <c r="C133" s="129">
        <v>1</v>
      </c>
      <c r="D133" s="130" t="s">
        <v>24</v>
      </c>
      <c r="E133" s="130">
        <v>0</v>
      </c>
      <c r="F133" s="130">
        <v>0</v>
      </c>
      <c r="G133" s="130">
        <v>0</v>
      </c>
      <c r="H133" s="130">
        <v>0</v>
      </c>
      <c r="I133" s="131">
        <f t="shared" si="15"/>
        <v>1</v>
      </c>
      <c r="J133" s="132"/>
      <c r="K133" s="130"/>
      <c r="L133" s="133" t="s">
        <v>139</v>
      </c>
    </row>
    <row r="134" spans="1:12" x14ac:dyDescent="0.25">
      <c r="A134" s="127">
        <v>44342</v>
      </c>
      <c r="B134" s="128" t="s">
        <v>225</v>
      </c>
      <c r="C134" s="129">
        <v>1</v>
      </c>
      <c r="D134" s="130" t="s">
        <v>24</v>
      </c>
      <c r="E134" s="130">
        <v>0</v>
      </c>
      <c r="F134" s="130">
        <v>0</v>
      </c>
      <c r="G134" s="130">
        <v>0</v>
      </c>
      <c r="H134" s="130">
        <v>0</v>
      </c>
      <c r="I134" s="131">
        <f>C134+F134+G134+H134</f>
        <v>1</v>
      </c>
      <c r="J134" s="132"/>
      <c r="K134" s="130"/>
      <c r="L134" s="133" t="s">
        <v>473</v>
      </c>
    </row>
    <row r="135" spans="1:12" x14ac:dyDescent="0.25">
      <c r="A135" s="127">
        <v>44342</v>
      </c>
      <c r="B135" s="128" t="s">
        <v>474</v>
      </c>
      <c r="C135" s="129">
        <v>1</v>
      </c>
      <c r="D135" s="130" t="s">
        <v>24</v>
      </c>
      <c r="E135" s="130">
        <v>0</v>
      </c>
      <c r="F135" s="130">
        <v>0</v>
      </c>
      <c r="G135" s="130">
        <v>0</v>
      </c>
      <c r="H135" s="130">
        <v>0</v>
      </c>
      <c r="I135" s="131">
        <f>C135+F135+G135+H135</f>
        <v>1</v>
      </c>
      <c r="J135" s="132"/>
      <c r="K135" s="130"/>
      <c r="L135" s="133" t="s">
        <v>142</v>
      </c>
    </row>
    <row r="136" spans="1:12" x14ac:dyDescent="0.25">
      <c r="A136" s="127">
        <v>44342</v>
      </c>
      <c r="B136" s="128" t="s">
        <v>35</v>
      </c>
      <c r="C136" s="129">
        <v>1</v>
      </c>
      <c r="D136" s="130" t="s">
        <v>24</v>
      </c>
      <c r="E136" s="130">
        <v>0</v>
      </c>
      <c r="F136" s="130">
        <v>0</v>
      </c>
      <c r="G136" s="130">
        <v>0</v>
      </c>
      <c r="H136" s="130">
        <v>0</v>
      </c>
      <c r="I136" s="131">
        <f>C136+F136+G136+H136</f>
        <v>1</v>
      </c>
      <c r="J136" s="132"/>
      <c r="K136" s="130"/>
      <c r="L136" s="133" t="s">
        <v>21</v>
      </c>
    </row>
    <row r="137" spans="1:12" x14ac:dyDescent="0.25">
      <c r="A137" s="127">
        <v>44342</v>
      </c>
      <c r="B137" s="128" t="s">
        <v>413</v>
      </c>
      <c r="C137" s="129">
        <v>1</v>
      </c>
      <c r="D137" s="130" t="s">
        <v>24</v>
      </c>
      <c r="E137" s="130">
        <v>0</v>
      </c>
      <c r="F137" s="130">
        <v>0</v>
      </c>
      <c r="G137" s="130">
        <v>0</v>
      </c>
      <c r="H137" s="130">
        <v>0</v>
      </c>
      <c r="I137" s="131">
        <f t="shared" si="15"/>
        <v>1</v>
      </c>
      <c r="J137" s="132"/>
      <c r="K137" s="130"/>
      <c r="L137" s="133" t="s">
        <v>18</v>
      </c>
    </row>
    <row r="138" spans="1:12" x14ac:dyDescent="0.25">
      <c r="A138" s="127">
        <v>44343</v>
      </c>
      <c r="B138" s="128" t="s">
        <v>188</v>
      </c>
      <c r="C138" s="129">
        <v>1</v>
      </c>
      <c r="D138" s="130" t="s">
        <v>24</v>
      </c>
      <c r="E138" s="130">
        <v>0</v>
      </c>
      <c r="F138" s="130">
        <v>0</v>
      </c>
      <c r="G138" s="130">
        <v>0</v>
      </c>
      <c r="H138" s="130">
        <v>0</v>
      </c>
      <c r="I138" s="131">
        <f t="shared" si="15"/>
        <v>1</v>
      </c>
      <c r="J138" s="132"/>
      <c r="K138" s="130"/>
      <c r="L138" s="133" t="s">
        <v>33</v>
      </c>
    </row>
    <row r="139" spans="1:12" x14ac:dyDescent="0.25">
      <c r="A139" s="127">
        <v>44343</v>
      </c>
      <c r="B139" s="128" t="s">
        <v>116</v>
      </c>
      <c r="C139" s="129">
        <v>1</v>
      </c>
      <c r="D139" s="130" t="s">
        <v>24</v>
      </c>
      <c r="E139" s="130">
        <v>0</v>
      </c>
      <c r="F139" s="130">
        <v>0</v>
      </c>
      <c r="G139" s="130">
        <v>0</v>
      </c>
      <c r="H139" s="130">
        <v>0</v>
      </c>
      <c r="I139" s="131">
        <f t="shared" si="15"/>
        <v>1</v>
      </c>
      <c r="J139" s="132"/>
      <c r="K139" s="130"/>
      <c r="L139" s="133" t="s">
        <v>25</v>
      </c>
    </row>
    <row r="140" spans="1:12" x14ac:dyDescent="0.25">
      <c r="A140" s="127">
        <v>44343</v>
      </c>
      <c r="B140" s="128" t="s">
        <v>92</v>
      </c>
      <c r="C140" s="129">
        <v>1</v>
      </c>
      <c r="D140" s="130" t="s">
        <v>24</v>
      </c>
      <c r="E140" s="130">
        <v>0</v>
      </c>
      <c r="F140" s="130">
        <v>0</v>
      </c>
      <c r="G140" s="130">
        <v>0</v>
      </c>
      <c r="H140" s="130">
        <v>0</v>
      </c>
      <c r="I140" s="131">
        <f t="shared" si="15"/>
        <v>1</v>
      </c>
      <c r="J140" s="132"/>
      <c r="K140" s="130"/>
      <c r="L140" s="133" t="s">
        <v>25</v>
      </c>
    </row>
    <row r="141" spans="1:12" x14ac:dyDescent="0.25">
      <c r="A141" s="127">
        <v>44343</v>
      </c>
      <c r="B141" s="128" t="s">
        <v>92</v>
      </c>
      <c r="C141" s="129">
        <v>0</v>
      </c>
      <c r="D141" s="130"/>
      <c r="E141" s="130">
        <v>1</v>
      </c>
      <c r="F141" s="130">
        <v>2</v>
      </c>
      <c r="G141" s="130">
        <v>0</v>
      </c>
      <c r="H141" s="130">
        <v>0</v>
      </c>
      <c r="I141" s="131">
        <f t="shared" ref="I141:I142" si="16">C141+F141+G141+H141</f>
        <v>2</v>
      </c>
      <c r="J141" s="132"/>
      <c r="K141" s="130"/>
      <c r="L141" s="133" t="s">
        <v>107</v>
      </c>
    </row>
    <row r="142" spans="1:12" x14ac:dyDescent="0.25">
      <c r="A142" s="127">
        <v>44343</v>
      </c>
      <c r="B142" s="128" t="s">
        <v>471</v>
      </c>
      <c r="C142" s="129">
        <v>0</v>
      </c>
      <c r="D142" s="130"/>
      <c r="E142" s="130">
        <v>1</v>
      </c>
      <c r="F142" s="130">
        <v>2</v>
      </c>
      <c r="G142" s="130">
        <v>2</v>
      </c>
      <c r="H142" s="130">
        <v>0</v>
      </c>
      <c r="I142" s="131">
        <f t="shared" si="16"/>
        <v>4</v>
      </c>
      <c r="J142" s="132" t="s">
        <v>472</v>
      </c>
      <c r="K142" s="130"/>
      <c r="L142" s="133" t="s">
        <v>33</v>
      </c>
    </row>
    <row r="143" spans="1:12" x14ac:dyDescent="0.25">
      <c r="A143" s="127">
        <v>44343</v>
      </c>
      <c r="B143" s="128" t="s">
        <v>476</v>
      </c>
      <c r="C143" s="129">
        <v>1</v>
      </c>
      <c r="D143" s="130" t="s">
        <v>24</v>
      </c>
      <c r="E143" s="130">
        <v>0</v>
      </c>
      <c r="F143" s="130">
        <v>0</v>
      </c>
      <c r="G143" s="130">
        <v>0</v>
      </c>
      <c r="H143" s="130">
        <v>0</v>
      </c>
      <c r="I143" s="131">
        <f t="shared" ref="I143:I149" si="17">C143+F143+G143+H143</f>
        <v>1</v>
      </c>
      <c r="J143" s="132"/>
      <c r="K143" s="130"/>
      <c r="L143" s="133" t="s">
        <v>18</v>
      </c>
    </row>
    <row r="144" spans="1:12" x14ac:dyDescent="0.25">
      <c r="A144" s="127">
        <v>44343</v>
      </c>
      <c r="B144" s="128" t="s">
        <v>187</v>
      </c>
      <c r="C144" s="129">
        <v>0</v>
      </c>
      <c r="D144" s="130"/>
      <c r="E144" s="130">
        <v>1</v>
      </c>
      <c r="F144" s="130">
        <v>2</v>
      </c>
      <c r="G144" s="130">
        <v>1</v>
      </c>
      <c r="H144" s="130">
        <v>0</v>
      </c>
      <c r="I144" s="131">
        <f t="shared" si="17"/>
        <v>3</v>
      </c>
      <c r="J144" s="132" t="s">
        <v>294</v>
      </c>
      <c r="K144" s="130"/>
      <c r="L144" s="133" t="s">
        <v>107</v>
      </c>
    </row>
    <row r="145" spans="1:12" x14ac:dyDescent="0.25">
      <c r="A145" s="127">
        <v>44344</v>
      </c>
      <c r="B145" s="128" t="s">
        <v>475</v>
      </c>
      <c r="C145" s="129">
        <v>1</v>
      </c>
      <c r="D145" s="130" t="s">
        <v>28</v>
      </c>
      <c r="E145" s="130">
        <v>0</v>
      </c>
      <c r="F145" s="130">
        <v>0</v>
      </c>
      <c r="G145" s="130">
        <v>0</v>
      </c>
      <c r="H145" s="130">
        <v>0</v>
      </c>
      <c r="I145" s="131">
        <f t="shared" si="17"/>
        <v>1</v>
      </c>
      <c r="J145" s="132"/>
      <c r="K145" s="130"/>
      <c r="L145" s="133" t="s">
        <v>18</v>
      </c>
    </row>
    <row r="146" spans="1:12" x14ac:dyDescent="0.25">
      <c r="A146" s="127">
        <v>44344</v>
      </c>
      <c r="B146" s="128" t="s">
        <v>116</v>
      </c>
      <c r="C146" s="129">
        <v>1</v>
      </c>
      <c r="D146" s="130" t="s">
        <v>24</v>
      </c>
      <c r="E146" s="130">
        <v>0</v>
      </c>
      <c r="F146" s="130">
        <v>0</v>
      </c>
      <c r="G146" s="130">
        <v>0</v>
      </c>
      <c r="H146" s="130">
        <v>0</v>
      </c>
      <c r="I146" s="131">
        <f t="shared" si="17"/>
        <v>1</v>
      </c>
      <c r="J146" s="132"/>
      <c r="K146" s="130"/>
      <c r="L146" s="133" t="s">
        <v>21</v>
      </c>
    </row>
    <row r="147" spans="1:12" x14ac:dyDescent="0.25">
      <c r="A147" s="127">
        <v>44344</v>
      </c>
      <c r="B147" s="128" t="s">
        <v>43</v>
      </c>
      <c r="C147" s="129">
        <v>1</v>
      </c>
      <c r="D147" s="130" t="s">
        <v>28</v>
      </c>
      <c r="E147" s="130">
        <v>0</v>
      </c>
      <c r="F147" s="130">
        <v>0</v>
      </c>
      <c r="G147" s="130">
        <v>0</v>
      </c>
      <c r="H147" s="130">
        <v>0</v>
      </c>
      <c r="I147" s="131">
        <f t="shared" si="17"/>
        <v>1</v>
      </c>
      <c r="J147" s="132"/>
      <c r="K147" s="130"/>
      <c r="L147" s="133" t="s">
        <v>210</v>
      </c>
    </row>
    <row r="148" spans="1:12" x14ac:dyDescent="0.25">
      <c r="A148" s="127">
        <v>44344</v>
      </c>
      <c r="B148" s="128" t="s">
        <v>31</v>
      </c>
      <c r="C148" s="129">
        <v>1</v>
      </c>
      <c r="D148" s="130" t="s">
        <v>24</v>
      </c>
      <c r="E148" s="130">
        <v>0</v>
      </c>
      <c r="F148" s="130">
        <v>0</v>
      </c>
      <c r="G148" s="130">
        <v>0</v>
      </c>
      <c r="H148" s="130">
        <v>0</v>
      </c>
      <c r="I148" s="131">
        <f t="shared" si="17"/>
        <v>1</v>
      </c>
      <c r="J148" s="132"/>
      <c r="K148" s="130"/>
      <c r="L148" s="133" t="s">
        <v>380</v>
      </c>
    </row>
    <row r="149" spans="1:12" x14ac:dyDescent="0.25">
      <c r="A149" s="127">
        <v>44344</v>
      </c>
      <c r="B149" s="128" t="s">
        <v>83</v>
      </c>
      <c r="C149" s="129">
        <v>1</v>
      </c>
      <c r="D149" s="130" t="s">
        <v>24</v>
      </c>
      <c r="E149" s="130">
        <v>0</v>
      </c>
      <c r="F149" s="130">
        <v>0</v>
      </c>
      <c r="G149" s="130">
        <v>0</v>
      </c>
      <c r="H149" s="130">
        <v>0</v>
      </c>
      <c r="I149" s="131">
        <f t="shared" si="17"/>
        <v>1</v>
      </c>
      <c r="J149" s="132"/>
      <c r="K149" s="130"/>
      <c r="L149" s="133" t="s">
        <v>18</v>
      </c>
    </row>
    <row r="150" spans="1:12" x14ac:dyDescent="0.25">
      <c r="A150" s="127">
        <v>44347</v>
      </c>
      <c r="B150" s="128" t="s">
        <v>227</v>
      </c>
      <c r="C150" s="129">
        <v>1</v>
      </c>
      <c r="D150" s="130" t="s">
        <v>24</v>
      </c>
      <c r="E150" s="130">
        <v>0</v>
      </c>
      <c r="F150" s="130">
        <v>0</v>
      </c>
      <c r="G150" s="130">
        <v>0</v>
      </c>
      <c r="H150" s="130">
        <v>0</v>
      </c>
      <c r="I150" s="131">
        <f t="shared" ref="I150:I159" si="18">C150+F150+G150+H150</f>
        <v>1</v>
      </c>
      <c r="J150" s="132"/>
      <c r="K150" s="130"/>
      <c r="L150" s="133" t="s">
        <v>21</v>
      </c>
    </row>
    <row r="151" spans="1:12" x14ac:dyDescent="0.25">
      <c r="A151" s="127">
        <v>44347</v>
      </c>
      <c r="B151" s="128" t="s">
        <v>278</v>
      </c>
      <c r="C151" s="129">
        <v>0</v>
      </c>
      <c r="D151" s="130"/>
      <c r="E151" s="130">
        <v>1</v>
      </c>
      <c r="F151" s="130">
        <v>2</v>
      </c>
      <c r="G151" s="130">
        <v>0</v>
      </c>
      <c r="H151" s="130">
        <v>1</v>
      </c>
      <c r="I151" s="131">
        <f t="shared" si="18"/>
        <v>3</v>
      </c>
      <c r="J151" s="132"/>
      <c r="K151" s="130"/>
      <c r="L151" s="133" t="s">
        <v>98</v>
      </c>
    </row>
    <row r="152" spans="1:12" x14ac:dyDescent="0.25">
      <c r="A152" s="127">
        <v>44347</v>
      </c>
      <c r="B152" s="128" t="s">
        <v>311</v>
      </c>
      <c r="C152" s="129">
        <v>1</v>
      </c>
      <c r="D152" s="130" t="s">
        <v>24</v>
      </c>
      <c r="E152" s="130">
        <v>0</v>
      </c>
      <c r="F152" s="130">
        <v>0</v>
      </c>
      <c r="G152" s="130">
        <v>0</v>
      </c>
      <c r="H152" s="130">
        <v>0</v>
      </c>
      <c r="I152" s="131">
        <f t="shared" si="18"/>
        <v>1</v>
      </c>
      <c r="J152" s="132"/>
      <c r="K152" s="130"/>
      <c r="L152" s="133" t="s">
        <v>16</v>
      </c>
    </row>
    <row r="153" spans="1:12" x14ac:dyDescent="0.25">
      <c r="A153" s="127">
        <v>44347</v>
      </c>
      <c r="B153" s="128" t="s">
        <v>22</v>
      </c>
      <c r="C153" s="129">
        <v>1</v>
      </c>
      <c r="D153" s="130" t="s">
        <v>24</v>
      </c>
      <c r="E153" s="130">
        <v>0</v>
      </c>
      <c r="F153" s="130">
        <v>0</v>
      </c>
      <c r="G153" s="130">
        <v>0</v>
      </c>
      <c r="H153" s="130">
        <v>0</v>
      </c>
      <c r="I153" s="131">
        <f t="shared" si="18"/>
        <v>1</v>
      </c>
      <c r="J153" s="132"/>
      <c r="K153" s="130"/>
      <c r="L153" s="133" t="s">
        <v>21</v>
      </c>
    </row>
    <row r="154" spans="1:12" x14ac:dyDescent="0.25">
      <c r="A154" s="127">
        <v>44347</v>
      </c>
      <c r="B154" s="128" t="s">
        <v>272</v>
      </c>
      <c r="C154" s="129">
        <v>0</v>
      </c>
      <c r="D154" s="130"/>
      <c r="E154" s="130">
        <v>1</v>
      </c>
      <c r="F154" s="130">
        <v>2</v>
      </c>
      <c r="G154" s="130">
        <v>5</v>
      </c>
      <c r="H154" s="130">
        <v>0</v>
      </c>
      <c r="I154" s="131">
        <f t="shared" si="18"/>
        <v>7</v>
      </c>
      <c r="J154" s="132" t="s">
        <v>481</v>
      </c>
      <c r="K154" s="130"/>
      <c r="L154" s="133" t="s">
        <v>336</v>
      </c>
    </row>
    <row r="155" spans="1:12" x14ac:dyDescent="0.25">
      <c r="A155" s="127">
        <v>44347</v>
      </c>
      <c r="B155" s="128" t="s">
        <v>305</v>
      </c>
      <c r="C155" s="129">
        <v>1</v>
      </c>
      <c r="D155" s="130" t="s">
        <v>28</v>
      </c>
      <c r="E155" s="130">
        <v>0</v>
      </c>
      <c r="F155" s="130">
        <v>0</v>
      </c>
      <c r="G155" s="130">
        <v>0</v>
      </c>
      <c r="H155" s="130">
        <v>0</v>
      </c>
      <c r="I155" s="131">
        <f t="shared" si="18"/>
        <v>1</v>
      </c>
      <c r="J155" s="132"/>
      <c r="K155" s="130"/>
      <c r="L155" s="133" t="s">
        <v>25</v>
      </c>
    </row>
    <row r="156" spans="1:12" x14ac:dyDescent="0.25">
      <c r="A156" s="127">
        <v>44347</v>
      </c>
      <c r="B156" s="128" t="s">
        <v>252</v>
      </c>
      <c r="C156" s="129">
        <v>1</v>
      </c>
      <c r="D156" s="130" t="s">
        <v>24</v>
      </c>
      <c r="E156" s="130">
        <v>0</v>
      </c>
      <c r="F156" s="130">
        <v>0</v>
      </c>
      <c r="G156" s="130">
        <v>0</v>
      </c>
      <c r="H156" s="130">
        <v>0</v>
      </c>
      <c r="I156" s="131">
        <f t="shared" si="18"/>
        <v>1</v>
      </c>
      <c r="J156" s="132"/>
      <c r="K156" s="130"/>
      <c r="L156" s="133" t="s">
        <v>19</v>
      </c>
    </row>
    <row r="157" spans="1:12" x14ac:dyDescent="0.25">
      <c r="A157" s="127">
        <v>44347</v>
      </c>
      <c r="B157" s="128" t="s">
        <v>50</v>
      </c>
      <c r="C157" s="129">
        <v>0</v>
      </c>
      <c r="D157" s="130"/>
      <c r="E157" s="130">
        <v>1</v>
      </c>
      <c r="F157" s="130">
        <v>1</v>
      </c>
      <c r="G157" s="130">
        <v>1</v>
      </c>
      <c r="H157" s="130">
        <v>0</v>
      </c>
      <c r="I157" s="131">
        <f t="shared" si="18"/>
        <v>2</v>
      </c>
      <c r="J157" s="132" t="s">
        <v>480</v>
      </c>
      <c r="K157" s="130"/>
      <c r="L157" s="133" t="s">
        <v>18</v>
      </c>
    </row>
    <row r="158" spans="1:12" x14ac:dyDescent="0.25">
      <c r="A158" s="127">
        <v>44347</v>
      </c>
      <c r="B158" s="128" t="s">
        <v>122</v>
      </c>
      <c r="C158" s="129">
        <v>0</v>
      </c>
      <c r="D158" s="130"/>
      <c r="E158" s="130">
        <v>1</v>
      </c>
      <c r="F158" s="130">
        <v>1</v>
      </c>
      <c r="G158" s="130">
        <v>2</v>
      </c>
      <c r="H158" s="130">
        <v>0</v>
      </c>
      <c r="I158" s="131">
        <f t="shared" si="18"/>
        <v>3</v>
      </c>
      <c r="J158" s="132" t="s">
        <v>318</v>
      </c>
      <c r="K158" s="130"/>
      <c r="L158" s="133" t="s">
        <v>473</v>
      </c>
    </row>
    <row r="159" spans="1:12" x14ac:dyDescent="0.25">
      <c r="A159" s="127">
        <v>44347</v>
      </c>
      <c r="B159" s="128" t="s">
        <v>392</v>
      </c>
      <c r="C159" s="129">
        <v>1</v>
      </c>
      <c r="D159" s="130" t="s">
        <v>28</v>
      </c>
      <c r="E159" s="130">
        <v>0</v>
      </c>
      <c r="F159" s="130">
        <v>0</v>
      </c>
      <c r="G159" s="130">
        <v>0</v>
      </c>
      <c r="H159" s="130">
        <v>0</v>
      </c>
      <c r="I159" s="131">
        <f t="shared" si="18"/>
        <v>1</v>
      </c>
      <c r="J159" s="132"/>
      <c r="K159" s="130"/>
      <c r="L159" s="133" t="s">
        <v>18</v>
      </c>
    </row>
    <row r="160" spans="1:12" x14ac:dyDescent="0.25">
      <c r="A160" s="64"/>
      <c r="B160" s="46"/>
      <c r="C160" s="47"/>
      <c r="D160" s="48"/>
      <c r="E160" s="48"/>
      <c r="F160" s="48"/>
      <c r="G160" s="48"/>
      <c r="H160" s="48"/>
      <c r="I160" s="104">
        <f t="shared" si="5"/>
        <v>0</v>
      </c>
      <c r="J160" s="100"/>
      <c r="K160" s="48"/>
      <c r="L160" s="50"/>
    </row>
    <row r="161" spans="1:15" x14ac:dyDescent="0.25">
      <c r="A161" s="58" t="s">
        <v>3</v>
      </c>
      <c r="B161" s="59"/>
      <c r="C161" s="61">
        <f>SUM(C8:C160)</f>
        <v>107</v>
      </c>
      <c r="D161" s="61"/>
      <c r="E161" s="62">
        <f>SUM(E8:E160)</f>
        <v>39</v>
      </c>
      <c r="F161" s="62">
        <f>SUM(F8:F160)</f>
        <v>69</v>
      </c>
      <c r="G161" s="62">
        <f>SUM(G8:G160)</f>
        <v>61</v>
      </c>
      <c r="H161" s="62">
        <f>SUM(H8:H160)</f>
        <v>9</v>
      </c>
      <c r="I161" s="44">
        <f>C161+F161+G161+H161</f>
        <v>246</v>
      </c>
      <c r="J161" s="101"/>
      <c r="K161" s="63"/>
      <c r="L161" s="68"/>
    </row>
    <row r="162" spans="1:15" x14ac:dyDescent="0.25">
      <c r="A162" s="33"/>
      <c r="B162" s="33"/>
      <c r="C162" s="41"/>
      <c r="D162" s="36"/>
      <c r="E162" s="38"/>
      <c r="F162" s="37"/>
      <c r="G162" s="38"/>
      <c r="H162" s="38"/>
      <c r="I162" s="38"/>
      <c r="J162" s="38"/>
      <c r="K162" s="39"/>
      <c r="L162" s="39"/>
      <c r="M162" s="39"/>
      <c r="N162" s="1"/>
      <c r="O162" s="1"/>
    </row>
  </sheetData>
  <mergeCells count="2">
    <mergeCell ref="A4:O4"/>
    <mergeCell ref="A5:O5"/>
  </mergeCells>
  <conditionalFormatting sqref="O5:O6 O162:O1048576 O1:O3">
    <cfRule type="duplicateValues" dxfId="1" priority="1"/>
  </conditionalFormatting>
  <pageMargins left="0.70866141732283472" right="0.70866141732283472" top="0.74803149606299213" bottom="0.74803149606299213" header="0.31496062992125984" footer="0.31496062992125984"/>
  <pageSetup paperSize="9" scale="42" orientation="landscape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2F7F4-D651-4C2B-8FDD-26A8A652A2A9}">
  <dimension ref="A1:L105"/>
  <sheetViews>
    <sheetView zoomScale="90" zoomScaleNormal="90" workbookViewId="0">
      <selection activeCell="A7" sqref="A7"/>
    </sheetView>
  </sheetViews>
  <sheetFormatPr baseColWidth="10" defaultColWidth="11.42578125" defaultRowHeight="15" x14ac:dyDescent="0.25"/>
  <cols>
    <col min="1" max="1" width="15.140625" style="49" customWidth="1"/>
    <col min="2" max="2" width="8.5703125" style="43" customWidth="1"/>
    <col min="3" max="5" width="11.42578125" style="43" customWidth="1"/>
    <col min="6" max="6" width="10.5703125" style="43" customWidth="1"/>
    <col min="7" max="8" width="11.42578125" style="43" customWidth="1"/>
    <col min="9" max="9" width="21.5703125" style="43" bestFit="1" customWidth="1"/>
    <col min="10" max="10" width="34.85546875" style="43" customWidth="1"/>
    <col min="11" max="11" width="11.42578125" style="43" customWidth="1"/>
    <col min="12" max="12" width="15.85546875" style="43" customWidth="1"/>
    <col min="13" max="16384" width="11.42578125" style="43"/>
  </cols>
  <sheetData>
    <row r="1" spans="1:12" x14ac:dyDescent="0.25">
      <c r="B1" s="146"/>
      <c r="C1" s="24"/>
      <c r="D1" s="1"/>
      <c r="E1" s="3"/>
      <c r="F1" s="3"/>
      <c r="G1" s="3"/>
      <c r="H1" s="3"/>
      <c r="I1" s="3"/>
      <c r="J1" s="3"/>
      <c r="K1" s="1"/>
      <c r="L1" s="3"/>
    </row>
    <row r="2" spans="1:12" x14ac:dyDescent="0.25">
      <c r="B2" s="146"/>
      <c r="C2" s="24"/>
      <c r="D2" s="2"/>
      <c r="E2" s="66"/>
      <c r="F2" s="3"/>
      <c r="G2" s="3"/>
      <c r="H2" s="3"/>
      <c r="I2" s="3"/>
      <c r="J2" s="3"/>
      <c r="K2" s="1"/>
      <c r="L2" s="3"/>
    </row>
    <row r="3" spans="1:12" ht="28.5" thickBot="1" x14ac:dyDescent="0.45">
      <c r="B3" s="146"/>
      <c r="C3" s="22"/>
      <c r="D3" s="2"/>
      <c r="E3" s="66"/>
      <c r="F3" s="66"/>
      <c r="G3" s="66"/>
      <c r="H3" s="66"/>
      <c r="I3" s="66"/>
      <c r="J3" s="66"/>
      <c r="K3" s="2"/>
      <c r="L3" s="3"/>
    </row>
    <row r="4" spans="1:12" ht="21" customHeight="1" x14ac:dyDescent="0.25">
      <c r="A4" s="160"/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</row>
    <row r="5" spans="1:12" ht="15.75" thickBot="1" x14ac:dyDescent="0.3">
      <c r="A5" s="157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</row>
    <row r="6" spans="1:12" x14ac:dyDescent="0.25">
      <c r="A6" s="16"/>
      <c r="B6" s="3"/>
      <c r="C6" s="23"/>
      <c r="D6" s="66"/>
      <c r="E6" s="66"/>
      <c r="F6" s="66"/>
      <c r="G6" s="3"/>
      <c r="H6" s="3"/>
      <c r="I6" s="3"/>
      <c r="J6" s="3"/>
      <c r="K6" s="1"/>
      <c r="L6" s="3"/>
    </row>
    <row r="7" spans="1:12" ht="39.75" customHeight="1" x14ac:dyDescent="0.25">
      <c r="A7" s="105" t="s">
        <v>525</v>
      </c>
      <c r="B7" s="52" t="s">
        <v>6</v>
      </c>
      <c r="C7" s="54" t="s">
        <v>54</v>
      </c>
      <c r="D7" s="54" t="s">
        <v>55</v>
      </c>
      <c r="E7" s="55" t="s">
        <v>56</v>
      </c>
      <c r="F7" s="56" t="s">
        <v>57</v>
      </c>
      <c r="G7" s="56" t="s">
        <v>61</v>
      </c>
      <c r="H7" s="56" t="s">
        <v>58</v>
      </c>
      <c r="I7" s="55" t="s">
        <v>59</v>
      </c>
      <c r="J7" s="57" t="s">
        <v>7</v>
      </c>
      <c r="K7" s="57" t="s">
        <v>8</v>
      </c>
      <c r="L7" s="57" t="s">
        <v>9</v>
      </c>
    </row>
    <row r="8" spans="1:12" x14ac:dyDescent="0.25">
      <c r="A8" s="123">
        <v>44348</v>
      </c>
      <c r="B8" s="116" t="s">
        <v>137</v>
      </c>
      <c r="C8" s="117">
        <v>1</v>
      </c>
      <c r="D8" s="118" t="s">
        <v>24</v>
      </c>
      <c r="E8" s="119">
        <v>0</v>
      </c>
      <c r="F8" s="119">
        <v>0</v>
      </c>
      <c r="G8" s="119">
        <v>0</v>
      </c>
      <c r="H8" s="119">
        <v>0</v>
      </c>
      <c r="I8" s="120">
        <v>1</v>
      </c>
      <c r="J8" s="124"/>
      <c r="K8" s="119"/>
      <c r="L8" s="122" t="s">
        <v>107</v>
      </c>
    </row>
    <row r="9" spans="1:12" x14ac:dyDescent="0.25">
      <c r="A9" s="64">
        <v>44348</v>
      </c>
      <c r="B9" s="46" t="s">
        <v>144</v>
      </c>
      <c r="C9" s="47">
        <v>1</v>
      </c>
      <c r="D9" s="48" t="s">
        <v>24</v>
      </c>
      <c r="E9" s="48">
        <v>0</v>
      </c>
      <c r="F9" s="48">
        <v>0</v>
      </c>
      <c r="G9" s="48">
        <v>0</v>
      </c>
      <c r="H9" s="48">
        <v>0</v>
      </c>
      <c r="I9" s="104">
        <v>1</v>
      </c>
      <c r="J9" s="100"/>
      <c r="K9" s="48"/>
      <c r="L9" s="50" t="s">
        <v>33</v>
      </c>
    </row>
    <row r="10" spans="1:12" x14ac:dyDescent="0.25">
      <c r="A10" s="64">
        <v>44348</v>
      </c>
      <c r="B10" s="46" t="s">
        <v>239</v>
      </c>
      <c r="C10" s="47">
        <v>1</v>
      </c>
      <c r="D10" s="48" t="s">
        <v>24</v>
      </c>
      <c r="E10" s="48">
        <v>0</v>
      </c>
      <c r="F10" s="48">
        <v>0</v>
      </c>
      <c r="G10" s="48">
        <v>0</v>
      </c>
      <c r="H10" s="48">
        <v>0</v>
      </c>
      <c r="I10" s="104">
        <v>1</v>
      </c>
      <c r="J10" s="100"/>
      <c r="K10" s="48"/>
      <c r="L10" s="50" t="s">
        <v>18</v>
      </c>
    </row>
    <row r="11" spans="1:12" x14ac:dyDescent="0.25">
      <c r="A11" s="64">
        <v>44348</v>
      </c>
      <c r="B11" s="46" t="s">
        <v>491</v>
      </c>
      <c r="C11" s="47">
        <v>0</v>
      </c>
      <c r="D11" s="48"/>
      <c r="E11" s="48">
        <v>1</v>
      </c>
      <c r="F11" s="48">
        <v>2</v>
      </c>
      <c r="G11" s="48">
        <v>2</v>
      </c>
      <c r="H11" s="48">
        <v>0</v>
      </c>
      <c r="I11" s="104">
        <v>4</v>
      </c>
      <c r="J11" s="100" t="s">
        <v>454</v>
      </c>
      <c r="K11" s="48"/>
      <c r="L11" s="50" t="s">
        <v>18</v>
      </c>
    </row>
    <row r="12" spans="1:12" x14ac:dyDescent="0.25">
      <c r="A12" s="64">
        <v>44348</v>
      </c>
      <c r="B12" s="46" t="s">
        <v>39</v>
      </c>
      <c r="C12" s="47">
        <v>1</v>
      </c>
      <c r="D12" s="48" t="s">
        <v>24</v>
      </c>
      <c r="E12" s="48">
        <v>0</v>
      </c>
      <c r="F12" s="48">
        <v>0</v>
      </c>
      <c r="G12" s="48">
        <v>0</v>
      </c>
      <c r="H12" s="48">
        <v>0</v>
      </c>
      <c r="I12" s="104">
        <v>1</v>
      </c>
      <c r="J12" s="100"/>
      <c r="K12" s="48"/>
      <c r="L12" s="50" t="s">
        <v>185</v>
      </c>
    </row>
    <row r="13" spans="1:12" x14ac:dyDescent="0.25">
      <c r="A13" s="64">
        <v>44348</v>
      </c>
      <c r="B13" s="46" t="s">
        <v>286</v>
      </c>
      <c r="C13" s="47">
        <v>0</v>
      </c>
      <c r="D13" s="48"/>
      <c r="E13" s="48">
        <v>0</v>
      </c>
      <c r="F13" s="48">
        <v>0</v>
      </c>
      <c r="G13" s="48">
        <v>1</v>
      </c>
      <c r="H13" s="48">
        <v>0</v>
      </c>
      <c r="I13" s="104">
        <v>1</v>
      </c>
      <c r="J13" s="100" t="s">
        <v>490</v>
      </c>
      <c r="K13" s="48"/>
      <c r="L13" s="50" t="s">
        <v>27</v>
      </c>
    </row>
    <row r="14" spans="1:12" x14ac:dyDescent="0.25">
      <c r="A14" s="64">
        <v>44348</v>
      </c>
      <c r="B14" s="46" t="s">
        <v>323</v>
      </c>
      <c r="C14" s="47">
        <v>1</v>
      </c>
      <c r="D14" s="48" t="s">
        <v>24</v>
      </c>
      <c r="E14" s="48">
        <v>0</v>
      </c>
      <c r="F14" s="48">
        <v>0</v>
      </c>
      <c r="G14" s="48">
        <v>0</v>
      </c>
      <c r="H14" s="48">
        <v>0</v>
      </c>
      <c r="I14" s="104">
        <v>1</v>
      </c>
      <c r="J14" s="100"/>
      <c r="K14" s="48"/>
      <c r="L14" s="50" t="s">
        <v>27</v>
      </c>
    </row>
    <row r="15" spans="1:12" x14ac:dyDescent="0.25">
      <c r="A15" s="64">
        <v>44348</v>
      </c>
      <c r="B15" s="46" t="s">
        <v>100</v>
      </c>
      <c r="C15" s="47">
        <v>0</v>
      </c>
      <c r="D15" s="48"/>
      <c r="E15" s="48">
        <v>1</v>
      </c>
      <c r="F15" s="48">
        <v>2</v>
      </c>
      <c r="G15" s="48">
        <v>1</v>
      </c>
      <c r="H15" s="48">
        <v>0</v>
      </c>
      <c r="I15" s="104">
        <v>3</v>
      </c>
      <c r="J15" s="100" t="s">
        <v>494</v>
      </c>
      <c r="K15" s="48"/>
      <c r="L15" s="50" t="s">
        <v>27</v>
      </c>
    </row>
    <row r="16" spans="1:12" x14ac:dyDescent="0.25">
      <c r="A16" s="64">
        <v>44349</v>
      </c>
      <c r="B16" s="46" t="s">
        <v>488</v>
      </c>
      <c r="C16" s="47">
        <v>0</v>
      </c>
      <c r="D16" s="48"/>
      <c r="E16" s="48">
        <v>1</v>
      </c>
      <c r="F16" s="48">
        <v>1</v>
      </c>
      <c r="G16" s="48">
        <v>0</v>
      </c>
      <c r="H16" s="48">
        <v>1</v>
      </c>
      <c r="I16" s="104">
        <v>2</v>
      </c>
      <c r="J16" s="100"/>
      <c r="K16" s="48"/>
      <c r="L16" s="50" t="s">
        <v>33</v>
      </c>
    </row>
    <row r="17" spans="1:12" x14ac:dyDescent="0.25">
      <c r="A17" s="64">
        <v>44349</v>
      </c>
      <c r="B17" s="46" t="s">
        <v>387</v>
      </c>
      <c r="C17" s="47">
        <v>1</v>
      </c>
      <c r="D17" s="48" t="s">
        <v>24</v>
      </c>
      <c r="E17" s="48">
        <v>0</v>
      </c>
      <c r="F17" s="48">
        <v>0</v>
      </c>
      <c r="G17" s="48">
        <v>0</v>
      </c>
      <c r="H17" s="48">
        <v>0</v>
      </c>
      <c r="I17" s="104">
        <v>1</v>
      </c>
      <c r="J17" s="100"/>
      <c r="K17" s="48"/>
      <c r="L17" s="50" t="s">
        <v>32</v>
      </c>
    </row>
    <row r="18" spans="1:12" x14ac:dyDescent="0.25">
      <c r="A18" s="64">
        <v>44349</v>
      </c>
      <c r="B18" s="46" t="s">
        <v>225</v>
      </c>
      <c r="C18" s="47">
        <v>1</v>
      </c>
      <c r="D18" s="48" t="s">
        <v>24</v>
      </c>
      <c r="E18" s="48">
        <v>0</v>
      </c>
      <c r="F18" s="48">
        <v>0</v>
      </c>
      <c r="G18" s="48">
        <v>0</v>
      </c>
      <c r="H18" s="48">
        <v>0</v>
      </c>
      <c r="I18" s="104">
        <v>1</v>
      </c>
      <c r="J18" s="100"/>
      <c r="K18" s="48"/>
      <c r="L18" s="50" t="s">
        <v>33</v>
      </c>
    </row>
    <row r="19" spans="1:12" x14ac:dyDescent="0.25">
      <c r="A19" s="64">
        <v>44349</v>
      </c>
      <c r="B19" s="46" t="s">
        <v>492</v>
      </c>
      <c r="C19" s="47">
        <v>0</v>
      </c>
      <c r="D19" s="48"/>
      <c r="E19" s="48">
        <v>0</v>
      </c>
      <c r="F19" s="48">
        <v>0</v>
      </c>
      <c r="G19" s="48">
        <v>1</v>
      </c>
      <c r="H19" s="48">
        <v>0</v>
      </c>
      <c r="I19" s="104">
        <v>1</v>
      </c>
      <c r="J19" s="100" t="s">
        <v>493</v>
      </c>
      <c r="K19" s="48"/>
      <c r="L19" s="50" t="s">
        <v>20</v>
      </c>
    </row>
    <row r="20" spans="1:12" x14ac:dyDescent="0.25">
      <c r="A20" s="64">
        <v>44349</v>
      </c>
      <c r="B20" s="46" t="s">
        <v>347</v>
      </c>
      <c r="C20" s="47">
        <v>1</v>
      </c>
      <c r="D20" s="48" t="s">
        <v>24</v>
      </c>
      <c r="E20" s="48">
        <v>0</v>
      </c>
      <c r="F20" s="48">
        <v>0</v>
      </c>
      <c r="G20" s="48">
        <v>0</v>
      </c>
      <c r="H20" s="48">
        <v>0</v>
      </c>
      <c r="I20" s="104">
        <v>1</v>
      </c>
      <c r="J20" s="100"/>
      <c r="K20" s="48"/>
      <c r="L20" s="50" t="s">
        <v>411</v>
      </c>
    </row>
    <row r="21" spans="1:12" x14ac:dyDescent="0.25">
      <c r="A21" s="64">
        <v>44349</v>
      </c>
      <c r="B21" s="46" t="s">
        <v>83</v>
      </c>
      <c r="C21" s="47">
        <v>1</v>
      </c>
      <c r="D21" s="48" t="s">
        <v>24</v>
      </c>
      <c r="E21" s="48">
        <v>0</v>
      </c>
      <c r="F21" s="48">
        <v>0</v>
      </c>
      <c r="G21" s="48">
        <v>0</v>
      </c>
      <c r="H21" s="48">
        <v>0</v>
      </c>
      <c r="I21" s="104">
        <v>1</v>
      </c>
      <c r="J21" s="100"/>
      <c r="K21" s="48"/>
      <c r="L21" s="50" t="s">
        <v>502</v>
      </c>
    </row>
    <row r="22" spans="1:12" x14ac:dyDescent="0.25">
      <c r="A22" s="64">
        <v>44349</v>
      </c>
      <c r="B22" s="46" t="s">
        <v>22</v>
      </c>
      <c r="C22" s="47">
        <v>1</v>
      </c>
      <c r="D22" s="48" t="s">
        <v>24</v>
      </c>
      <c r="E22" s="48">
        <v>0</v>
      </c>
      <c r="F22" s="48">
        <v>0</v>
      </c>
      <c r="G22" s="48">
        <v>0</v>
      </c>
      <c r="H22" s="48">
        <v>0</v>
      </c>
      <c r="I22" s="104">
        <v>1</v>
      </c>
      <c r="J22" s="100"/>
      <c r="K22" s="48"/>
      <c r="L22" s="50" t="s">
        <v>19</v>
      </c>
    </row>
    <row r="23" spans="1:12" x14ac:dyDescent="0.25">
      <c r="A23" s="64">
        <v>44349</v>
      </c>
      <c r="B23" s="46" t="s">
        <v>116</v>
      </c>
      <c r="C23" s="47">
        <v>0</v>
      </c>
      <c r="D23" s="48"/>
      <c r="E23" s="48">
        <v>1</v>
      </c>
      <c r="F23" s="48">
        <v>2</v>
      </c>
      <c r="G23" s="48">
        <v>2</v>
      </c>
      <c r="H23" s="48">
        <v>0</v>
      </c>
      <c r="I23" s="104">
        <v>4</v>
      </c>
      <c r="J23" s="100" t="s">
        <v>359</v>
      </c>
      <c r="K23" s="48"/>
      <c r="L23" s="50" t="s">
        <v>40</v>
      </c>
    </row>
    <row r="24" spans="1:12" x14ac:dyDescent="0.25">
      <c r="A24" s="64">
        <v>44349</v>
      </c>
      <c r="B24" s="46" t="s">
        <v>489</v>
      </c>
      <c r="C24" s="47">
        <v>1</v>
      </c>
      <c r="D24" s="48" t="s">
        <v>24</v>
      </c>
      <c r="E24" s="48">
        <v>0</v>
      </c>
      <c r="F24" s="48">
        <v>0</v>
      </c>
      <c r="G24" s="48">
        <v>0</v>
      </c>
      <c r="H24" s="48">
        <v>0</v>
      </c>
      <c r="I24" s="104">
        <v>1</v>
      </c>
      <c r="J24" s="100"/>
      <c r="K24" s="48"/>
      <c r="L24" s="50" t="s">
        <v>313</v>
      </c>
    </row>
    <row r="25" spans="1:12" x14ac:dyDescent="0.25">
      <c r="A25" s="64">
        <v>44350</v>
      </c>
      <c r="B25" s="46" t="s">
        <v>238</v>
      </c>
      <c r="C25" s="47">
        <v>0</v>
      </c>
      <c r="D25" s="48"/>
      <c r="E25" s="48">
        <v>1</v>
      </c>
      <c r="F25" s="48">
        <v>1</v>
      </c>
      <c r="G25" s="48">
        <v>3</v>
      </c>
      <c r="H25" s="48">
        <v>0</v>
      </c>
      <c r="I25" s="104">
        <v>4</v>
      </c>
      <c r="J25" s="100" t="s">
        <v>495</v>
      </c>
      <c r="K25" s="48"/>
      <c r="L25" s="50" t="s">
        <v>210</v>
      </c>
    </row>
    <row r="26" spans="1:12" x14ac:dyDescent="0.25">
      <c r="A26" s="64">
        <v>44350</v>
      </c>
      <c r="B26" s="46" t="s">
        <v>492</v>
      </c>
      <c r="C26" s="47">
        <v>0</v>
      </c>
      <c r="D26" s="48"/>
      <c r="E26" s="48">
        <v>1</v>
      </c>
      <c r="F26" s="48">
        <v>1</v>
      </c>
      <c r="G26" s="48">
        <v>1</v>
      </c>
      <c r="H26" s="48">
        <v>0</v>
      </c>
      <c r="I26" s="104">
        <v>2</v>
      </c>
      <c r="J26" s="100"/>
      <c r="K26" s="48"/>
      <c r="L26" s="50" t="s">
        <v>16</v>
      </c>
    </row>
    <row r="27" spans="1:12" x14ac:dyDescent="0.25">
      <c r="A27" s="64">
        <v>44350</v>
      </c>
      <c r="B27" s="46" t="s">
        <v>188</v>
      </c>
      <c r="C27" s="47">
        <v>0</v>
      </c>
      <c r="D27" s="48"/>
      <c r="E27" s="48">
        <v>0</v>
      </c>
      <c r="F27" s="48">
        <v>0</v>
      </c>
      <c r="G27" s="48">
        <v>1</v>
      </c>
      <c r="H27" s="48">
        <v>0</v>
      </c>
      <c r="I27" s="104">
        <v>1</v>
      </c>
      <c r="J27" s="100"/>
      <c r="K27" s="48"/>
      <c r="L27" s="50" t="s">
        <v>210</v>
      </c>
    </row>
    <row r="28" spans="1:12" x14ac:dyDescent="0.25">
      <c r="A28" s="64">
        <v>44350</v>
      </c>
      <c r="B28" s="46" t="s">
        <v>62</v>
      </c>
      <c r="C28" s="47">
        <v>1</v>
      </c>
      <c r="D28" s="48" t="s">
        <v>24</v>
      </c>
      <c r="E28" s="48">
        <v>0</v>
      </c>
      <c r="F28" s="48">
        <v>0</v>
      </c>
      <c r="G28" s="48">
        <v>0</v>
      </c>
      <c r="H28" s="48">
        <v>0</v>
      </c>
      <c r="I28" s="104">
        <v>1</v>
      </c>
      <c r="J28" s="100"/>
      <c r="K28" s="48"/>
      <c r="L28" s="50" t="s">
        <v>18</v>
      </c>
    </row>
    <row r="29" spans="1:12" x14ac:dyDescent="0.25">
      <c r="A29" s="64">
        <v>44350</v>
      </c>
      <c r="B29" s="46" t="s">
        <v>311</v>
      </c>
      <c r="C29" s="47">
        <v>1</v>
      </c>
      <c r="D29" s="48" t="s">
        <v>24</v>
      </c>
      <c r="E29" s="48">
        <v>0</v>
      </c>
      <c r="F29" s="48">
        <v>0</v>
      </c>
      <c r="G29" s="48">
        <v>0</v>
      </c>
      <c r="H29" s="48">
        <v>0</v>
      </c>
      <c r="I29" s="104">
        <v>1</v>
      </c>
      <c r="J29" s="100"/>
      <c r="K29" s="48"/>
      <c r="L29" s="50" t="s">
        <v>117</v>
      </c>
    </row>
    <row r="30" spans="1:12" x14ac:dyDescent="0.25">
      <c r="A30" s="64">
        <v>44350</v>
      </c>
      <c r="B30" s="46" t="s">
        <v>314</v>
      </c>
      <c r="C30" s="47">
        <v>1</v>
      </c>
      <c r="D30" s="48" t="s">
        <v>24</v>
      </c>
      <c r="E30" s="48">
        <v>0</v>
      </c>
      <c r="F30" s="48">
        <v>0</v>
      </c>
      <c r="G30" s="48">
        <v>0</v>
      </c>
      <c r="H30" s="48">
        <v>0</v>
      </c>
      <c r="I30" s="104">
        <v>1</v>
      </c>
      <c r="J30" s="100"/>
      <c r="K30" s="48"/>
      <c r="L30" s="50" t="s">
        <v>460</v>
      </c>
    </row>
    <row r="31" spans="1:12" x14ac:dyDescent="0.25">
      <c r="A31" s="64">
        <v>44350</v>
      </c>
      <c r="B31" s="46" t="s">
        <v>452</v>
      </c>
      <c r="C31" s="47">
        <v>1</v>
      </c>
      <c r="D31" s="48" t="s">
        <v>24</v>
      </c>
      <c r="E31" s="48">
        <v>0</v>
      </c>
      <c r="F31" s="48">
        <v>0</v>
      </c>
      <c r="G31" s="48">
        <v>0</v>
      </c>
      <c r="H31" s="48">
        <v>0</v>
      </c>
      <c r="I31" s="104">
        <v>1</v>
      </c>
      <c r="J31" s="100"/>
      <c r="K31" s="48"/>
      <c r="L31" s="50" t="s">
        <v>460</v>
      </c>
    </row>
    <row r="32" spans="1:12" x14ac:dyDescent="0.25">
      <c r="A32" s="64">
        <v>44350</v>
      </c>
      <c r="B32" s="46" t="s">
        <v>448</v>
      </c>
      <c r="C32" s="47">
        <v>1</v>
      </c>
      <c r="D32" s="48" t="s">
        <v>28</v>
      </c>
      <c r="E32" s="48">
        <v>0</v>
      </c>
      <c r="F32" s="48">
        <v>0</v>
      </c>
      <c r="G32" s="48">
        <v>0</v>
      </c>
      <c r="H32" s="48">
        <v>0</v>
      </c>
      <c r="I32" s="104">
        <v>1</v>
      </c>
      <c r="J32" s="100"/>
      <c r="K32" s="48"/>
      <c r="L32" s="50" t="s">
        <v>20</v>
      </c>
    </row>
    <row r="33" spans="1:12" x14ac:dyDescent="0.25">
      <c r="A33" s="64">
        <v>44351</v>
      </c>
      <c r="B33" s="46" t="s">
        <v>496</v>
      </c>
      <c r="C33" s="47">
        <v>0</v>
      </c>
      <c r="D33" s="48"/>
      <c r="E33" s="48">
        <v>1</v>
      </c>
      <c r="F33" s="48">
        <v>1</v>
      </c>
      <c r="G33" s="48">
        <v>0</v>
      </c>
      <c r="H33" s="48">
        <v>0</v>
      </c>
      <c r="I33" s="104">
        <v>1</v>
      </c>
      <c r="J33" s="100"/>
      <c r="K33" s="48"/>
      <c r="L33" s="50" t="s">
        <v>21</v>
      </c>
    </row>
    <row r="34" spans="1:12" x14ac:dyDescent="0.25">
      <c r="A34" s="64">
        <v>44351</v>
      </c>
      <c r="B34" s="46" t="s">
        <v>466</v>
      </c>
      <c r="C34" s="47">
        <v>0</v>
      </c>
      <c r="D34" s="48"/>
      <c r="E34" s="48">
        <v>1</v>
      </c>
      <c r="F34" s="48">
        <v>1</v>
      </c>
      <c r="G34" s="48">
        <v>2</v>
      </c>
      <c r="H34" s="48">
        <v>0</v>
      </c>
      <c r="I34" s="104">
        <v>3</v>
      </c>
      <c r="J34" s="100" t="s">
        <v>497</v>
      </c>
      <c r="K34" s="48"/>
      <c r="L34" s="50" t="s">
        <v>25</v>
      </c>
    </row>
    <row r="35" spans="1:12" x14ac:dyDescent="0.25">
      <c r="A35" s="64">
        <v>44351</v>
      </c>
      <c r="B35" s="46" t="s">
        <v>49</v>
      </c>
      <c r="C35" s="47">
        <v>1</v>
      </c>
      <c r="D35" s="48" t="s">
        <v>24</v>
      </c>
      <c r="E35" s="48">
        <v>0</v>
      </c>
      <c r="F35" s="48">
        <v>0</v>
      </c>
      <c r="G35" s="48">
        <v>0</v>
      </c>
      <c r="H35" s="48">
        <v>0</v>
      </c>
      <c r="I35" s="104">
        <v>1</v>
      </c>
      <c r="J35" s="100"/>
      <c r="K35" s="48"/>
      <c r="L35" s="50" t="s">
        <v>23</v>
      </c>
    </row>
    <row r="36" spans="1:12" x14ac:dyDescent="0.25">
      <c r="A36" s="64">
        <v>44351</v>
      </c>
      <c r="B36" s="46" t="s">
        <v>100</v>
      </c>
      <c r="C36" s="47">
        <v>1</v>
      </c>
      <c r="D36" s="48" t="s">
        <v>24</v>
      </c>
      <c r="E36" s="48">
        <v>0</v>
      </c>
      <c r="F36" s="48">
        <v>0</v>
      </c>
      <c r="G36" s="48">
        <v>0</v>
      </c>
      <c r="H36" s="48">
        <v>0</v>
      </c>
      <c r="I36" s="104">
        <v>1</v>
      </c>
      <c r="J36" s="100"/>
      <c r="K36" s="48"/>
      <c r="L36" s="50" t="s">
        <v>27</v>
      </c>
    </row>
    <row r="37" spans="1:12" x14ac:dyDescent="0.25">
      <c r="A37" s="64">
        <v>44351</v>
      </c>
      <c r="B37" s="46" t="s">
        <v>498</v>
      </c>
      <c r="C37" s="47">
        <v>1</v>
      </c>
      <c r="D37" s="48" t="s">
        <v>24</v>
      </c>
      <c r="E37" s="48">
        <v>0</v>
      </c>
      <c r="F37" s="48">
        <v>0</v>
      </c>
      <c r="G37" s="48">
        <v>0</v>
      </c>
      <c r="H37" s="48">
        <v>0</v>
      </c>
      <c r="I37" s="104">
        <v>1</v>
      </c>
      <c r="J37" s="100"/>
      <c r="K37" s="48"/>
      <c r="L37" s="50" t="s">
        <v>107</v>
      </c>
    </row>
    <row r="38" spans="1:12" x14ac:dyDescent="0.25">
      <c r="A38" s="64">
        <v>44351</v>
      </c>
      <c r="B38" s="46" t="s">
        <v>499</v>
      </c>
      <c r="C38" s="47">
        <v>1</v>
      </c>
      <c r="D38" s="48" t="s">
        <v>24</v>
      </c>
      <c r="E38" s="48">
        <v>0</v>
      </c>
      <c r="F38" s="48">
        <v>0</v>
      </c>
      <c r="G38" s="48">
        <v>0</v>
      </c>
      <c r="H38" s="48">
        <v>0</v>
      </c>
      <c r="I38" s="104">
        <v>1</v>
      </c>
      <c r="J38" s="100"/>
      <c r="K38" s="48"/>
      <c r="L38" s="50" t="s">
        <v>23</v>
      </c>
    </row>
    <row r="39" spans="1:12" x14ac:dyDescent="0.25">
      <c r="A39" s="64">
        <v>44351</v>
      </c>
      <c r="B39" s="46" t="s">
        <v>500</v>
      </c>
      <c r="C39" s="47">
        <v>0</v>
      </c>
      <c r="D39" s="48"/>
      <c r="E39" s="48">
        <v>0</v>
      </c>
      <c r="F39" s="48">
        <v>0</v>
      </c>
      <c r="G39" s="48">
        <v>2</v>
      </c>
      <c r="H39" s="48">
        <v>0</v>
      </c>
      <c r="I39" s="104">
        <v>2</v>
      </c>
      <c r="J39" s="100" t="s">
        <v>501</v>
      </c>
      <c r="K39" s="48"/>
      <c r="L39" s="50" t="s">
        <v>19</v>
      </c>
    </row>
    <row r="40" spans="1:12" x14ac:dyDescent="0.25">
      <c r="A40" s="149">
        <v>44354</v>
      </c>
      <c r="B40" s="150" t="s">
        <v>226</v>
      </c>
      <c r="C40" s="151">
        <v>1</v>
      </c>
      <c r="D40" s="152" t="s">
        <v>28</v>
      </c>
      <c r="E40" s="152">
        <v>0</v>
      </c>
      <c r="F40" s="152">
        <v>0</v>
      </c>
      <c r="G40" s="152">
        <v>0</v>
      </c>
      <c r="H40" s="152">
        <v>0</v>
      </c>
      <c r="I40" s="153">
        <v>1</v>
      </c>
      <c r="J40" s="154"/>
      <c r="K40" s="152"/>
      <c r="L40" s="155" t="s">
        <v>460</v>
      </c>
    </row>
    <row r="41" spans="1:12" x14ac:dyDescent="0.25">
      <c r="A41" s="149">
        <v>44354</v>
      </c>
      <c r="B41" s="150" t="s">
        <v>50</v>
      </c>
      <c r="C41" s="151">
        <v>0</v>
      </c>
      <c r="D41" s="152"/>
      <c r="E41" s="152">
        <v>1</v>
      </c>
      <c r="F41" s="152">
        <v>2</v>
      </c>
      <c r="G41" s="152">
        <v>2</v>
      </c>
      <c r="H41" s="152">
        <v>0</v>
      </c>
      <c r="I41" s="153">
        <v>4</v>
      </c>
      <c r="J41" s="154" t="s">
        <v>503</v>
      </c>
      <c r="K41" s="152"/>
      <c r="L41" s="155" t="s">
        <v>508</v>
      </c>
    </row>
    <row r="42" spans="1:12" x14ac:dyDescent="0.25">
      <c r="A42" s="64">
        <v>44354</v>
      </c>
      <c r="B42" s="46" t="s">
        <v>235</v>
      </c>
      <c r="C42" s="47">
        <v>0</v>
      </c>
      <c r="D42" s="48"/>
      <c r="E42" s="48">
        <v>0</v>
      </c>
      <c r="F42" s="48">
        <v>0</v>
      </c>
      <c r="G42" s="48">
        <v>1</v>
      </c>
      <c r="H42" s="48">
        <v>0</v>
      </c>
      <c r="I42" s="104">
        <f>C42+F42+G42+H42</f>
        <v>1</v>
      </c>
      <c r="J42" s="100"/>
      <c r="K42" s="48"/>
      <c r="L42" s="50" t="s">
        <v>27</v>
      </c>
    </row>
    <row r="43" spans="1:12" x14ac:dyDescent="0.25">
      <c r="A43" s="149">
        <v>44354</v>
      </c>
      <c r="B43" s="150" t="s">
        <v>14</v>
      </c>
      <c r="C43" s="151">
        <v>0</v>
      </c>
      <c r="D43" s="152"/>
      <c r="E43" s="152">
        <v>1</v>
      </c>
      <c r="F43" s="152">
        <v>2</v>
      </c>
      <c r="G43" s="152">
        <v>1</v>
      </c>
      <c r="H43" s="152">
        <v>0</v>
      </c>
      <c r="I43" s="153">
        <v>3</v>
      </c>
      <c r="J43" s="154"/>
      <c r="K43" s="152"/>
      <c r="L43" s="155" t="s">
        <v>19</v>
      </c>
    </row>
    <row r="44" spans="1:12" x14ac:dyDescent="0.25">
      <c r="A44" s="64">
        <v>44355</v>
      </c>
      <c r="B44" s="46" t="s">
        <v>440</v>
      </c>
      <c r="C44" s="47">
        <v>1</v>
      </c>
      <c r="D44" s="48" t="s">
        <v>24</v>
      </c>
      <c r="E44" s="48">
        <v>0</v>
      </c>
      <c r="F44" s="48">
        <v>0</v>
      </c>
      <c r="G44" s="48">
        <v>0</v>
      </c>
      <c r="H44" s="48">
        <v>0</v>
      </c>
      <c r="I44" s="104">
        <f t="shared" ref="I44:I50" si="0">C44+F44+G44+H44</f>
        <v>1</v>
      </c>
      <c r="J44" s="100"/>
      <c r="K44" s="48"/>
      <c r="L44" s="50" t="s">
        <v>18</v>
      </c>
    </row>
    <row r="45" spans="1:12" x14ac:dyDescent="0.25">
      <c r="A45" s="149">
        <v>44355</v>
      </c>
      <c r="B45" s="150" t="s">
        <v>339</v>
      </c>
      <c r="C45" s="151">
        <v>1</v>
      </c>
      <c r="D45" s="152" t="s">
        <v>24</v>
      </c>
      <c r="E45" s="152">
        <v>0</v>
      </c>
      <c r="F45" s="152">
        <v>0</v>
      </c>
      <c r="G45" s="152">
        <v>0</v>
      </c>
      <c r="H45" s="152">
        <v>0</v>
      </c>
      <c r="I45" s="153">
        <f t="shared" si="0"/>
        <v>1</v>
      </c>
      <c r="J45" s="154"/>
      <c r="K45" s="152"/>
      <c r="L45" s="155" t="s">
        <v>20</v>
      </c>
    </row>
    <row r="46" spans="1:12" x14ac:dyDescent="0.25">
      <c r="A46" s="64">
        <v>44355</v>
      </c>
      <c r="B46" s="46" t="s">
        <v>298</v>
      </c>
      <c r="C46" s="47">
        <v>1</v>
      </c>
      <c r="D46" s="48" t="s">
        <v>24</v>
      </c>
      <c r="E46" s="48">
        <v>0</v>
      </c>
      <c r="F46" s="48">
        <v>0</v>
      </c>
      <c r="G46" s="48">
        <v>0</v>
      </c>
      <c r="H46" s="48">
        <v>0</v>
      </c>
      <c r="I46" s="104">
        <f t="shared" si="0"/>
        <v>1</v>
      </c>
      <c r="J46" s="100"/>
      <c r="K46" s="48"/>
      <c r="L46" s="50" t="s">
        <v>509</v>
      </c>
    </row>
    <row r="47" spans="1:12" x14ac:dyDescent="0.25">
      <c r="A47" s="64">
        <v>44355</v>
      </c>
      <c r="B47" s="46" t="s">
        <v>366</v>
      </c>
      <c r="C47" s="47">
        <v>1</v>
      </c>
      <c r="D47" s="48" t="s">
        <v>24</v>
      </c>
      <c r="E47" s="48">
        <v>0</v>
      </c>
      <c r="F47" s="48">
        <v>0</v>
      </c>
      <c r="G47" s="48">
        <v>0</v>
      </c>
      <c r="H47" s="48">
        <v>0</v>
      </c>
      <c r="I47" s="104">
        <f t="shared" si="0"/>
        <v>1</v>
      </c>
      <c r="J47" s="100"/>
      <c r="K47" s="48"/>
      <c r="L47" s="50" t="s">
        <v>185</v>
      </c>
    </row>
    <row r="48" spans="1:12" x14ac:dyDescent="0.25">
      <c r="A48" s="64">
        <v>44355</v>
      </c>
      <c r="B48" s="46" t="s">
        <v>510</v>
      </c>
      <c r="C48" s="47">
        <v>0</v>
      </c>
      <c r="D48" s="48"/>
      <c r="E48" s="48">
        <v>1</v>
      </c>
      <c r="F48" s="48">
        <v>2</v>
      </c>
      <c r="G48" s="48">
        <v>2</v>
      </c>
      <c r="H48" s="48">
        <v>0</v>
      </c>
      <c r="I48" s="104">
        <f t="shared" si="0"/>
        <v>4</v>
      </c>
      <c r="J48" s="100" t="s">
        <v>511</v>
      </c>
      <c r="K48" s="48"/>
      <c r="L48" s="50" t="s">
        <v>18</v>
      </c>
    </row>
    <row r="49" spans="1:12" x14ac:dyDescent="0.25">
      <c r="A49" s="64">
        <v>44355</v>
      </c>
      <c r="B49" s="46" t="s">
        <v>289</v>
      </c>
      <c r="C49" s="47">
        <v>1</v>
      </c>
      <c r="D49" s="48" t="s">
        <v>24</v>
      </c>
      <c r="E49" s="48">
        <v>0</v>
      </c>
      <c r="F49" s="48">
        <v>0</v>
      </c>
      <c r="G49" s="48">
        <v>0</v>
      </c>
      <c r="H49" s="48">
        <v>0</v>
      </c>
      <c r="I49" s="104">
        <f t="shared" si="0"/>
        <v>1</v>
      </c>
      <c r="J49" s="100"/>
      <c r="K49" s="48"/>
      <c r="L49" s="50" t="s">
        <v>512</v>
      </c>
    </row>
    <row r="50" spans="1:12" x14ac:dyDescent="0.25">
      <c r="A50" s="64">
        <v>44355</v>
      </c>
      <c r="B50" s="46" t="s">
        <v>284</v>
      </c>
      <c r="C50" s="47">
        <v>1</v>
      </c>
      <c r="D50" s="48" t="s">
        <v>24</v>
      </c>
      <c r="E50" s="48">
        <v>0</v>
      </c>
      <c r="F50" s="48">
        <v>0</v>
      </c>
      <c r="G50" s="48">
        <v>0</v>
      </c>
      <c r="H50" s="48">
        <v>0</v>
      </c>
      <c r="I50" s="104">
        <f t="shared" si="0"/>
        <v>1</v>
      </c>
      <c r="J50" s="100"/>
      <c r="K50" s="48"/>
      <c r="L50" s="50" t="s">
        <v>27</v>
      </c>
    </row>
    <row r="51" spans="1:12" x14ac:dyDescent="0.25">
      <c r="A51" s="149">
        <v>44355</v>
      </c>
      <c r="B51" s="150" t="s">
        <v>144</v>
      </c>
      <c r="C51" s="151">
        <v>1</v>
      </c>
      <c r="D51" s="152" t="s">
        <v>24</v>
      </c>
      <c r="E51" s="152">
        <v>0</v>
      </c>
      <c r="F51" s="152">
        <v>0</v>
      </c>
      <c r="G51" s="152">
        <v>0</v>
      </c>
      <c r="H51" s="152">
        <v>0</v>
      </c>
      <c r="I51" s="153">
        <f t="shared" ref="I51:I54" si="1">C51+F51+G51+H51</f>
        <v>1</v>
      </c>
      <c r="J51" s="154"/>
      <c r="K51" s="152"/>
      <c r="L51" s="155" t="s">
        <v>19</v>
      </c>
    </row>
    <row r="52" spans="1:12" x14ac:dyDescent="0.25">
      <c r="A52" s="149">
        <v>44356</v>
      </c>
      <c r="B52" s="150" t="s">
        <v>35</v>
      </c>
      <c r="C52" s="151">
        <v>1</v>
      </c>
      <c r="D52" s="152" t="s">
        <v>24</v>
      </c>
      <c r="E52" s="152">
        <v>0</v>
      </c>
      <c r="F52" s="152">
        <v>0</v>
      </c>
      <c r="G52" s="152">
        <v>0</v>
      </c>
      <c r="H52" s="152">
        <v>0</v>
      </c>
      <c r="I52" s="153">
        <f>C52+F52+G52+H52</f>
        <v>1</v>
      </c>
      <c r="J52" s="154"/>
      <c r="K52" s="152"/>
      <c r="L52" s="155" t="s">
        <v>27</v>
      </c>
    </row>
    <row r="53" spans="1:12" x14ac:dyDescent="0.25">
      <c r="A53" s="149">
        <v>44356</v>
      </c>
      <c r="B53" s="150" t="s">
        <v>82</v>
      </c>
      <c r="C53" s="151">
        <v>1</v>
      </c>
      <c r="D53" s="152" t="s">
        <v>24</v>
      </c>
      <c r="E53" s="152">
        <v>0</v>
      </c>
      <c r="F53" s="152">
        <v>0</v>
      </c>
      <c r="G53" s="152">
        <v>0</v>
      </c>
      <c r="H53" s="152">
        <v>0</v>
      </c>
      <c r="I53" s="153">
        <f>C53+F53+G53+H53</f>
        <v>1</v>
      </c>
      <c r="J53" s="154"/>
      <c r="K53" s="152"/>
      <c r="L53" s="155" t="s">
        <v>18</v>
      </c>
    </row>
    <row r="54" spans="1:12" x14ac:dyDescent="0.25">
      <c r="A54" s="149">
        <v>44356</v>
      </c>
      <c r="B54" s="150" t="s">
        <v>361</v>
      </c>
      <c r="C54" s="151">
        <v>1</v>
      </c>
      <c r="D54" s="152" t="s">
        <v>24</v>
      </c>
      <c r="E54" s="152">
        <v>0</v>
      </c>
      <c r="F54" s="152">
        <v>0</v>
      </c>
      <c r="G54" s="152">
        <v>0</v>
      </c>
      <c r="H54" s="152">
        <v>0</v>
      </c>
      <c r="I54" s="153">
        <f t="shared" si="1"/>
        <v>1</v>
      </c>
      <c r="J54" s="154"/>
      <c r="K54" s="152"/>
      <c r="L54" s="155" t="s">
        <v>18</v>
      </c>
    </row>
    <row r="55" spans="1:12" x14ac:dyDescent="0.25">
      <c r="A55" s="149">
        <v>44356</v>
      </c>
      <c r="B55" s="150" t="s">
        <v>468</v>
      </c>
      <c r="C55" s="151">
        <v>1</v>
      </c>
      <c r="D55" s="152" t="s">
        <v>24</v>
      </c>
      <c r="E55" s="152">
        <v>0</v>
      </c>
      <c r="F55" s="152">
        <v>0</v>
      </c>
      <c r="G55" s="152">
        <v>0</v>
      </c>
      <c r="H55" s="152">
        <v>0</v>
      </c>
      <c r="I55" s="153">
        <f>C55+F55+G55+H55</f>
        <v>1</v>
      </c>
      <c r="J55" s="154"/>
      <c r="K55" s="152"/>
      <c r="L55" s="155" t="s">
        <v>460</v>
      </c>
    </row>
    <row r="56" spans="1:12" x14ac:dyDescent="0.25">
      <c r="A56" s="149">
        <v>44356</v>
      </c>
      <c r="B56" s="150" t="s">
        <v>35</v>
      </c>
      <c r="C56" s="151">
        <v>1</v>
      </c>
      <c r="D56" s="152" t="s">
        <v>24</v>
      </c>
      <c r="E56" s="152">
        <v>0</v>
      </c>
      <c r="F56" s="152">
        <v>0</v>
      </c>
      <c r="G56" s="152">
        <v>0</v>
      </c>
      <c r="H56" s="152">
        <v>0</v>
      </c>
      <c r="I56" s="153">
        <f>C56+F56+G56+H56</f>
        <v>1</v>
      </c>
      <c r="J56" s="154"/>
      <c r="K56" s="152"/>
      <c r="L56" s="155" t="s">
        <v>21</v>
      </c>
    </row>
    <row r="57" spans="1:12" x14ac:dyDescent="0.25">
      <c r="A57" s="64">
        <v>44357</v>
      </c>
      <c r="B57" s="46" t="s">
        <v>80</v>
      </c>
      <c r="C57" s="47">
        <v>1</v>
      </c>
      <c r="D57" s="48" t="s">
        <v>24</v>
      </c>
      <c r="E57" s="48">
        <v>0</v>
      </c>
      <c r="F57" s="48">
        <v>0</v>
      </c>
      <c r="G57" s="48">
        <v>0</v>
      </c>
      <c r="H57" s="48">
        <v>0</v>
      </c>
      <c r="I57" s="104">
        <f>C57+F57+G57+H57</f>
        <v>1</v>
      </c>
      <c r="J57" s="100"/>
      <c r="K57" s="48"/>
      <c r="L57" s="50" t="s">
        <v>18</v>
      </c>
    </row>
    <row r="58" spans="1:12" x14ac:dyDescent="0.25">
      <c r="A58" s="64">
        <v>44357</v>
      </c>
      <c r="B58" s="46" t="s">
        <v>513</v>
      </c>
      <c r="C58" s="47">
        <v>0</v>
      </c>
      <c r="D58" s="48"/>
      <c r="E58" s="48">
        <v>0</v>
      </c>
      <c r="F58" s="48">
        <v>0</v>
      </c>
      <c r="G58" s="48">
        <v>1</v>
      </c>
      <c r="H58" s="48">
        <v>0</v>
      </c>
      <c r="I58" s="104">
        <f>C58+F58+G58+H58</f>
        <v>1</v>
      </c>
      <c r="J58" s="100"/>
      <c r="K58" s="48"/>
      <c r="L58" s="50" t="s">
        <v>27</v>
      </c>
    </row>
    <row r="59" spans="1:12" x14ac:dyDescent="0.25">
      <c r="A59" s="64">
        <v>44357</v>
      </c>
      <c r="B59" s="46" t="s">
        <v>350</v>
      </c>
      <c r="C59" s="47">
        <v>1</v>
      </c>
      <c r="D59" s="48" t="s">
        <v>28</v>
      </c>
      <c r="E59" s="48">
        <v>0</v>
      </c>
      <c r="F59" s="48">
        <v>0</v>
      </c>
      <c r="G59" s="48">
        <v>0</v>
      </c>
      <c r="H59" s="48">
        <v>0</v>
      </c>
      <c r="I59" s="104">
        <f t="shared" ref="I59:I66" si="2">C59+F59+G59+H59</f>
        <v>1</v>
      </c>
      <c r="J59" s="100"/>
      <c r="K59" s="48"/>
      <c r="L59" s="50" t="s">
        <v>21</v>
      </c>
    </row>
    <row r="60" spans="1:12" x14ac:dyDescent="0.25">
      <c r="A60" s="64">
        <v>44357</v>
      </c>
      <c r="B60" s="46" t="s">
        <v>514</v>
      </c>
      <c r="C60" s="47">
        <v>1</v>
      </c>
      <c r="D60" s="48" t="s">
        <v>24</v>
      </c>
      <c r="E60" s="48">
        <v>0</v>
      </c>
      <c r="F60" s="48">
        <v>0</v>
      </c>
      <c r="G60" s="48">
        <v>0</v>
      </c>
      <c r="H60" s="48">
        <v>0</v>
      </c>
      <c r="I60" s="104">
        <f t="shared" si="2"/>
        <v>1</v>
      </c>
      <c r="J60" s="100"/>
      <c r="K60" s="48"/>
      <c r="L60" s="50" t="s">
        <v>25</v>
      </c>
    </row>
    <row r="61" spans="1:12" x14ac:dyDescent="0.25">
      <c r="A61" s="64">
        <v>44357</v>
      </c>
      <c r="B61" s="46" t="s">
        <v>112</v>
      </c>
      <c r="C61" s="47">
        <v>0</v>
      </c>
      <c r="D61" s="48"/>
      <c r="E61" s="48">
        <v>0</v>
      </c>
      <c r="F61" s="48">
        <v>0</v>
      </c>
      <c r="G61" s="48">
        <v>1</v>
      </c>
      <c r="H61" s="48">
        <v>0</v>
      </c>
      <c r="I61" s="104">
        <f t="shared" si="2"/>
        <v>1</v>
      </c>
      <c r="J61" s="100"/>
      <c r="K61" s="48"/>
      <c r="L61" s="50" t="s">
        <v>40</v>
      </c>
    </row>
    <row r="62" spans="1:12" x14ac:dyDescent="0.25">
      <c r="A62" s="64">
        <v>44357</v>
      </c>
      <c r="B62" s="46" t="s">
        <v>155</v>
      </c>
      <c r="C62" s="47">
        <v>0</v>
      </c>
      <c r="D62" s="48"/>
      <c r="E62" s="48">
        <v>0</v>
      </c>
      <c r="F62" s="48">
        <v>0</v>
      </c>
      <c r="G62" s="48">
        <v>1</v>
      </c>
      <c r="H62" s="48">
        <v>0</v>
      </c>
      <c r="I62" s="104">
        <f t="shared" si="2"/>
        <v>1</v>
      </c>
      <c r="J62" s="100"/>
      <c r="K62" s="48"/>
      <c r="L62" s="50" t="s">
        <v>16</v>
      </c>
    </row>
    <row r="63" spans="1:12" x14ac:dyDescent="0.25">
      <c r="A63" s="64">
        <v>44357</v>
      </c>
      <c r="B63" s="46" t="s">
        <v>515</v>
      </c>
      <c r="C63" s="47">
        <v>1</v>
      </c>
      <c r="D63" s="48" t="s">
        <v>24</v>
      </c>
      <c r="E63" s="48">
        <v>0</v>
      </c>
      <c r="F63" s="48">
        <v>0</v>
      </c>
      <c r="G63" s="48">
        <v>0</v>
      </c>
      <c r="H63" s="48">
        <v>0</v>
      </c>
      <c r="I63" s="104">
        <f t="shared" si="2"/>
        <v>1</v>
      </c>
      <c r="J63" s="100"/>
      <c r="K63" s="48"/>
      <c r="L63" s="50" t="s">
        <v>33</v>
      </c>
    </row>
    <row r="64" spans="1:12" x14ac:dyDescent="0.25">
      <c r="A64" s="64">
        <v>44357</v>
      </c>
      <c r="B64" s="46" t="s">
        <v>35</v>
      </c>
      <c r="C64" s="47">
        <v>1</v>
      </c>
      <c r="D64" s="48" t="s">
        <v>24</v>
      </c>
      <c r="E64" s="48">
        <v>0</v>
      </c>
      <c r="F64" s="48">
        <v>0</v>
      </c>
      <c r="G64" s="48">
        <v>0</v>
      </c>
      <c r="H64" s="48">
        <v>0</v>
      </c>
      <c r="I64" s="104">
        <f t="shared" si="2"/>
        <v>1</v>
      </c>
      <c r="J64" s="100"/>
      <c r="K64" s="48"/>
      <c r="L64" s="50" t="s">
        <v>40</v>
      </c>
    </row>
    <row r="65" spans="1:12" x14ac:dyDescent="0.25">
      <c r="A65" s="64">
        <v>44357</v>
      </c>
      <c r="B65" s="46" t="s">
        <v>516</v>
      </c>
      <c r="C65" s="47">
        <v>1</v>
      </c>
      <c r="D65" s="48" t="s">
        <v>24</v>
      </c>
      <c r="E65" s="48">
        <v>0</v>
      </c>
      <c r="F65" s="48">
        <v>0</v>
      </c>
      <c r="G65" s="48">
        <v>0</v>
      </c>
      <c r="H65" s="48">
        <v>0</v>
      </c>
      <c r="I65" s="104">
        <f t="shared" si="2"/>
        <v>1</v>
      </c>
      <c r="J65" s="100"/>
      <c r="K65" s="48"/>
      <c r="L65" s="50" t="s">
        <v>23</v>
      </c>
    </row>
    <row r="66" spans="1:12" x14ac:dyDescent="0.25">
      <c r="A66" s="64">
        <v>44357</v>
      </c>
      <c r="B66" s="46" t="s">
        <v>355</v>
      </c>
      <c r="C66" s="47">
        <v>1</v>
      </c>
      <c r="D66" s="48" t="s">
        <v>24</v>
      </c>
      <c r="E66" s="48">
        <v>0</v>
      </c>
      <c r="F66" s="48">
        <v>0</v>
      </c>
      <c r="G66" s="48">
        <v>0</v>
      </c>
      <c r="H66" s="48">
        <v>0</v>
      </c>
      <c r="I66" s="104">
        <f t="shared" si="2"/>
        <v>1</v>
      </c>
      <c r="J66" s="100"/>
      <c r="K66" s="48"/>
      <c r="L66" s="50" t="s">
        <v>18</v>
      </c>
    </row>
    <row r="67" spans="1:12" x14ac:dyDescent="0.25">
      <c r="A67" s="149">
        <v>44358</v>
      </c>
      <c r="B67" s="150" t="s">
        <v>504</v>
      </c>
      <c r="C67" s="151">
        <v>1</v>
      </c>
      <c r="D67" s="152" t="s">
        <v>24</v>
      </c>
      <c r="E67" s="152">
        <v>0</v>
      </c>
      <c r="F67" s="152">
        <v>0</v>
      </c>
      <c r="G67" s="152">
        <v>0</v>
      </c>
      <c r="H67" s="152">
        <v>0</v>
      </c>
      <c r="I67" s="153">
        <f t="shared" ref="I67:I69" si="3">C67+F67+G67+H67</f>
        <v>1</v>
      </c>
      <c r="J67" s="154"/>
      <c r="K67" s="152"/>
      <c r="L67" s="155" t="s">
        <v>18</v>
      </c>
    </row>
    <row r="68" spans="1:12" x14ac:dyDescent="0.25">
      <c r="A68" s="149">
        <v>44358</v>
      </c>
      <c r="B68" s="150" t="s">
        <v>224</v>
      </c>
      <c r="C68" s="151">
        <v>1</v>
      </c>
      <c r="D68" s="152" t="s">
        <v>24</v>
      </c>
      <c r="E68" s="152">
        <v>0</v>
      </c>
      <c r="F68" s="152">
        <v>0</v>
      </c>
      <c r="G68" s="152">
        <v>0</v>
      </c>
      <c r="H68" s="152">
        <v>0</v>
      </c>
      <c r="I68" s="153">
        <f t="shared" si="3"/>
        <v>1</v>
      </c>
      <c r="J68" s="154"/>
      <c r="K68" s="152"/>
      <c r="L68" s="155" t="s">
        <v>25</v>
      </c>
    </row>
    <row r="69" spans="1:12" x14ac:dyDescent="0.25">
      <c r="A69" s="149">
        <v>44358</v>
      </c>
      <c r="B69" s="150" t="s">
        <v>327</v>
      </c>
      <c r="C69" s="151">
        <v>0</v>
      </c>
      <c r="D69" s="152"/>
      <c r="E69" s="152">
        <v>1</v>
      </c>
      <c r="F69" s="152">
        <v>2</v>
      </c>
      <c r="G69" s="152">
        <v>2</v>
      </c>
      <c r="H69" s="152">
        <v>0</v>
      </c>
      <c r="I69" s="153">
        <f t="shared" si="3"/>
        <v>4</v>
      </c>
      <c r="J69" s="154" t="s">
        <v>505</v>
      </c>
      <c r="K69" s="152"/>
      <c r="L69" s="155" t="s">
        <v>230</v>
      </c>
    </row>
    <row r="70" spans="1:12" x14ac:dyDescent="0.25">
      <c r="A70" s="175">
        <v>44358</v>
      </c>
      <c r="B70" s="176" t="s">
        <v>15</v>
      </c>
      <c r="C70" s="177">
        <v>0</v>
      </c>
      <c r="D70" s="178"/>
      <c r="E70" s="178">
        <v>1</v>
      </c>
      <c r="F70" s="178">
        <v>2</v>
      </c>
      <c r="G70" s="178">
        <v>1</v>
      </c>
      <c r="H70" s="178">
        <v>0</v>
      </c>
      <c r="I70" s="179">
        <f>C70+F70+G70+H70</f>
        <v>3</v>
      </c>
      <c r="J70" s="180" t="s">
        <v>523</v>
      </c>
      <c r="K70" s="178"/>
      <c r="L70" s="181" t="s">
        <v>185</v>
      </c>
    </row>
    <row r="71" spans="1:12" x14ac:dyDescent="0.25">
      <c r="A71" s="149">
        <v>44361</v>
      </c>
      <c r="B71" s="150" t="s">
        <v>116</v>
      </c>
      <c r="C71" s="151">
        <v>1</v>
      </c>
      <c r="D71" s="152" t="s">
        <v>24</v>
      </c>
      <c r="E71" s="152">
        <v>0</v>
      </c>
      <c r="F71" s="152">
        <v>0</v>
      </c>
      <c r="G71" s="152">
        <v>0</v>
      </c>
      <c r="H71" s="152">
        <v>0</v>
      </c>
      <c r="I71" s="153">
        <f t="shared" ref="I71:I72" si="4">C71+F71+G71+H71</f>
        <v>1</v>
      </c>
      <c r="J71" s="154"/>
      <c r="K71" s="152"/>
      <c r="L71" s="155" t="s">
        <v>21</v>
      </c>
    </row>
    <row r="72" spans="1:12" x14ac:dyDescent="0.25">
      <c r="A72" s="149">
        <v>44361</v>
      </c>
      <c r="B72" s="150" t="s">
        <v>202</v>
      </c>
      <c r="C72" s="151">
        <v>0</v>
      </c>
      <c r="D72" s="152"/>
      <c r="E72" s="152">
        <v>1</v>
      </c>
      <c r="F72" s="152">
        <v>2</v>
      </c>
      <c r="G72" s="152">
        <v>1</v>
      </c>
      <c r="H72" s="152">
        <v>0</v>
      </c>
      <c r="I72" s="153">
        <f t="shared" si="4"/>
        <v>3</v>
      </c>
      <c r="J72" s="154" t="s">
        <v>295</v>
      </c>
      <c r="K72" s="152"/>
      <c r="L72" s="155" t="s">
        <v>18</v>
      </c>
    </row>
    <row r="73" spans="1:12" x14ac:dyDescent="0.25">
      <c r="A73" s="149">
        <v>44361</v>
      </c>
      <c r="B73" s="150" t="s">
        <v>506</v>
      </c>
      <c r="C73" s="151">
        <v>1</v>
      </c>
      <c r="D73" s="152" t="s">
        <v>24</v>
      </c>
      <c r="E73" s="152">
        <v>0</v>
      </c>
      <c r="F73" s="152">
        <v>0</v>
      </c>
      <c r="G73" s="152">
        <v>0</v>
      </c>
      <c r="H73" s="152">
        <v>0</v>
      </c>
      <c r="I73" s="153">
        <f t="shared" ref="I73" si="5">C73+F73+G73+H73</f>
        <v>1</v>
      </c>
      <c r="J73" s="154"/>
      <c r="K73" s="152"/>
      <c r="L73" s="155" t="s">
        <v>20</v>
      </c>
    </row>
    <row r="74" spans="1:12" x14ac:dyDescent="0.25">
      <c r="A74" s="149">
        <v>44361</v>
      </c>
      <c r="B74" s="150" t="s">
        <v>259</v>
      </c>
      <c r="C74" s="151">
        <v>1</v>
      </c>
      <c r="D74" s="152" t="s">
        <v>24</v>
      </c>
      <c r="E74" s="152">
        <v>0</v>
      </c>
      <c r="F74" s="152">
        <v>0</v>
      </c>
      <c r="G74" s="152">
        <v>0</v>
      </c>
      <c r="H74" s="152">
        <v>0</v>
      </c>
      <c r="I74" s="153">
        <f>C74+F74+G74+H74</f>
        <v>1</v>
      </c>
      <c r="J74" s="154"/>
      <c r="K74" s="152"/>
      <c r="L74" s="155" t="s">
        <v>19</v>
      </c>
    </row>
    <row r="75" spans="1:12" x14ac:dyDescent="0.25">
      <c r="A75" s="149">
        <v>44361</v>
      </c>
      <c r="B75" s="150" t="s">
        <v>507</v>
      </c>
      <c r="C75" s="151">
        <v>0</v>
      </c>
      <c r="D75" s="152"/>
      <c r="E75" s="152">
        <v>0</v>
      </c>
      <c r="F75" s="152">
        <v>0</v>
      </c>
      <c r="G75" s="152">
        <v>1</v>
      </c>
      <c r="H75" s="152">
        <v>0</v>
      </c>
      <c r="I75" s="153">
        <f>C75+F75+G75+H75</f>
        <v>1</v>
      </c>
      <c r="J75" s="154" t="s">
        <v>258</v>
      </c>
      <c r="K75" s="152"/>
      <c r="L75" s="155" t="s">
        <v>16</v>
      </c>
    </row>
    <row r="76" spans="1:12" x14ac:dyDescent="0.25">
      <c r="A76" s="64">
        <v>44362</v>
      </c>
      <c r="B76" s="46" t="s">
        <v>349</v>
      </c>
      <c r="C76" s="47">
        <v>1</v>
      </c>
      <c r="D76" s="48" t="s">
        <v>24</v>
      </c>
      <c r="E76" s="48">
        <v>0</v>
      </c>
      <c r="F76" s="48">
        <v>0</v>
      </c>
      <c r="G76" s="48">
        <v>0</v>
      </c>
      <c r="H76" s="48">
        <v>0</v>
      </c>
      <c r="I76" s="104">
        <f t="shared" ref="I76:I78" si="6">C76+F76+G76+H76</f>
        <v>1</v>
      </c>
      <c r="J76" s="100"/>
      <c r="K76" s="48"/>
      <c r="L76" s="50" t="s">
        <v>473</v>
      </c>
    </row>
    <row r="77" spans="1:12" x14ac:dyDescent="0.25">
      <c r="A77" s="64">
        <v>44362</v>
      </c>
      <c r="B77" s="46" t="s">
        <v>116</v>
      </c>
      <c r="C77" s="47">
        <v>0</v>
      </c>
      <c r="D77" s="48"/>
      <c r="E77" s="48">
        <v>1</v>
      </c>
      <c r="F77" s="48">
        <v>2</v>
      </c>
      <c r="G77" s="48">
        <v>3</v>
      </c>
      <c r="H77" s="48">
        <v>0</v>
      </c>
      <c r="I77" s="104">
        <f t="shared" si="6"/>
        <v>5</v>
      </c>
      <c r="J77" s="100" t="s">
        <v>517</v>
      </c>
      <c r="K77" s="48"/>
      <c r="L77" s="50" t="s">
        <v>19</v>
      </c>
    </row>
    <row r="78" spans="1:12" x14ac:dyDescent="0.25">
      <c r="A78" s="64">
        <v>44362</v>
      </c>
      <c r="B78" s="46" t="s">
        <v>222</v>
      </c>
      <c r="C78" s="47">
        <v>0</v>
      </c>
      <c r="D78" s="48"/>
      <c r="E78" s="48">
        <v>0</v>
      </c>
      <c r="F78" s="48">
        <v>0</v>
      </c>
      <c r="G78" s="48">
        <v>1</v>
      </c>
      <c r="H78" s="48">
        <v>0</v>
      </c>
      <c r="I78" s="104">
        <f t="shared" si="6"/>
        <v>1</v>
      </c>
      <c r="J78" s="100" t="s">
        <v>91</v>
      </c>
      <c r="K78" s="48"/>
      <c r="L78" s="50" t="s">
        <v>98</v>
      </c>
    </row>
    <row r="79" spans="1:12" x14ac:dyDescent="0.25">
      <c r="A79" s="64">
        <v>44362</v>
      </c>
      <c r="B79" s="46" t="s">
        <v>515</v>
      </c>
      <c r="C79" s="47">
        <v>1</v>
      </c>
      <c r="D79" s="48" t="s">
        <v>28</v>
      </c>
      <c r="E79" s="48">
        <v>0</v>
      </c>
      <c r="F79" s="48">
        <v>0</v>
      </c>
      <c r="G79" s="48">
        <v>0</v>
      </c>
      <c r="H79" s="48">
        <v>0</v>
      </c>
      <c r="I79" s="104">
        <f t="shared" ref="I79:I81" si="7">C79+F79+G79+H79</f>
        <v>1</v>
      </c>
      <c r="J79" s="100"/>
      <c r="K79" s="48"/>
      <c r="L79" s="50" t="s">
        <v>90</v>
      </c>
    </row>
    <row r="80" spans="1:12" x14ac:dyDescent="0.25">
      <c r="A80" s="64">
        <v>44363</v>
      </c>
      <c r="B80" s="46" t="s">
        <v>114</v>
      </c>
      <c r="C80" s="47">
        <v>1</v>
      </c>
      <c r="D80" s="48" t="s">
        <v>24</v>
      </c>
      <c r="E80" s="48">
        <v>0</v>
      </c>
      <c r="F80" s="48">
        <v>0</v>
      </c>
      <c r="G80" s="48">
        <v>0</v>
      </c>
      <c r="H80" s="48">
        <v>0</v>
      </c>
      <c r="I80" s="104">
        <f t="shared" si="7"/>
        <v>1</v>
      </c>
      <c r="J80" s="100"/>
      <c r="K80" s="48"/>
      <c r="L80" s="50" t="s">
        <v>18</v>
      </c>
    </row>
    <row r="81" spans="1:12" x14ac:dyDescent="0.25">
      <c r="A81" s="64">
        <v>44363</v>
      </c>
      <c r="B81" s="46" t="s">
        <v>35</v>
      </c>
      <c r="C81" s="47">
        <v>1</v>
      </c>
      <c r="D81" s="48" t="s">
        <v>28</v>
      </c>
      <c r="E81" s="48">
        <v>0</v>
      </c>
      <c r="F81" s="48">
        <v>0</v>
      </c>
      <c r="G81" s="48">
        <v>0</v>
      </c>
      <c r="H81" s="48">
        <v>0</v>
      </c>
      <c r="I81" s="104">
        <f t="shared" si="7"/>
        <v>1</v>
      </c>
      <c r="J81" s="100"/>
      <c r="K81" s="48"/>
      <c r="L81" s="50" t="s">
        <v>98</v>
      </c>
    </row>
    <row r="82" spans="1:12" x14ac:dyDescent="0.25">
      <c r="A82" s="64">
        <v>44363</v>
      </c>
      <c r="B82" s="46" t="s">
        <v>35</v>
      </c>
      <c r="C82" s="47">
        <v>1</v>
      </c>
      <c r="D82" s="48" t="s">
        <v>24</v>
      </c>
      <c r="E82" s="48">
        <v>0</v>
      </c>
      <c r="F82" s="48">
        <v>0</v>
      </c>
      <c r="G82" s="48">
        <v>0</v>
      </c>
      <c r="H82" s="48">
        <v>0</v>
      </c>
      <c r="I82" s="104">
        <f t="shared" ref="I82:I84" si="8">C82+F82+G82+H82</f>
        <v>1</v>
      </c>
      <c r="J82" s="100"/>
      <c r="K82" s="48"/>
      <c r="L82" s="50" t="s">
        <v>179</v>
      </c>
    </row>
    <row r="83" spans="1:12" x14ac:dyDescent="0.25">
      <c r="A83" s="64">
        <v>44363</v>
      </c>
      <c r="B83" s="46" t="s">
        <v>39</v>
      </c>
      <c r="C83" s="47">
        <v>0</v>
      </c>
      <c r="D83" s="48"/>
      <c r="E83" s="48">
        <v>1</v>
      </c>
      <c r="F83" s="48">
        <v>1</v>
      </c>
      <c r="G83" s="48">
        <v>4</v>
      </c>
      <c r="H83" s="48">
        <v>0</v>
      </c>
      <c r="I83" s="104">
        <f t="shared" si="8"/>
        <v>5</v>
      </c>
      <c r="J83" s="100" t="s">
        <v>518</v>
      </c>
      <c r="K83" s="48"/>
      <c r="L83" s="50" t="s">
        <v>21</v>
      </c>
    </row>
    <row r="84" spans="1:12" x14ac:dyDescent="0.25">
      <c r="A84" s="64">
        <v>44364</v>
      </c>
      <c r="B84" s="46" t="s">
        <v>443</v>
      </c>
      <c r="C84" s="47">
        <v>1</v>
      </c>
      <c r="D84" s="48" t="s">
        <v>24</v>
      </c>
      <c r="E84" s="48">
        <v>0</v>
      </c>
      <c r="F84" s="48">
        <v>0</v>
      </c>
      <c r="G84" s="48">
        <v>0</v>
      </c>
      <c r="H84" s="48">
        <v>0</v>
      </c>
      <c r="I84" s="104">
        <f t="shared" si="8"/>
        <v>1</v>
      </c>
      <c r="J84" s="100"/>
      <c r="K84" s="48"/>
      <c r="L84" s="50" t="s">
        <v>27</v>
      </c>
    </row>
    <row r="85" spans="1:12" x14ac:dyDescent="0.25">
      <c r="A85" s="64">
        <v>44364</v>
      </c>
      <c r="B85" s="46" t="s">
        <v>31</v>
      </c>
      <c r="C85" s="47">
        <v>1</v>
      </c>
      <c r="D85" s="48" t="s">
        <v>24</v>
      </c>
      <c r="E85" s="48">
        <v>0</v>
      </c>
      <c r="F85" s="48">
        <v>0</v>
      </c>
      <c r="G85" s="48">
        <v>0</v>
      </c>
      <c r="H85" s="48">
        <v>0</v>
      </c>
      <c r="I85" s="104">
        <f t="shared" ref="I85:I86" si="9">C85+F85+G85+H85</f>
        <v>1</v>
      </c>
      <c r="J85" s="100"/>
      <c r="K85" s="48"/>
      <c r="L85" s="50" t="s">
        <v>519</v>
      </c>
    </row>
    <row r="86" spans="1:12" x14ac:dyDescent="0.25">
      <c r="A86" s="64">
        <v>44364</v>
      </c>
      <c r="B86" s="46" t="s">
        <v>272</v>
      </c>
      <c r="C86" s="47">
        <v>0</v>
      </c>
      <c r="D86" s="48"/>
      <c r="E86" s="48">
        <v>1</v>
      </c>
      <c r="F86" s="48">
        <v>2</v>
      </c>
      <c r="G86" s="48">
        <v>0</v>
      </c>
      <c r="H86" s="48">
        <v>0</v>
      </c>
      <c r="I86" s="104">
        <f t="shared" si="9"/>
        <v>2</v>
      </c>
      <c r="J86" s="100"/>
      <c r="K86" s="48"/>
      <c r="L86" s="50" t="s">
        <v>81</v>
      </c>
    </row>
    <row r="87" spans="1:12" x14ac:dyDescent="0.25">
      <c r="A87" s="64">
        <v>44364</v>
      </c>
      <c r="B87" s="46" t="s">
        <v>52</v>
      </c>
      <c r="C87" s="47">
        <v>0</v>
      </c>
      <c r="D87" s="48"/>
      <c r="E87" s="48">
        <v>1</v>
      </c>
      <c r="F87" s="48">
        <v>2</v>
      </c>
      <c r="G87" s="48">
        <v>2</v>
      </c>
      <c r="H87" s="48">
        <v>0</v>
      </c>
      <c r="I87" s="104">
        <f>C87+F87+G87+H87</f>
        <v>4</v>
      </c>
      <c r="J87" s="100" t="s">
        <v>245</v>
      </c>
      <c r="K87" s="48"/>
      <c r="L87" s="50" t="s">
        <v>18</v>
      </c>
    </row>
    <row r="88" spans="1:12" x14ac:dyDescent="0.25">
      <c r="A88" s="175">
        <v>44368</v>
      </c>
      <c r="B88" s="176" t="s">
        <v>50</v>
      </c>
      <c r="C88" s="177">
        <v>1</v>
      </c>
      <c r="D88" s="178" t="s">
        <v>24</v>
      </c>
      <c r="E88" s="178">
        <v>0</v>
      </c>
      <c r="F88" s="178">
        <v>0</v>
      </c>
      <c r="G88" s="178">
        <v>0</v>
      </c>
      <c r="H88" s="178">
        <v>0</v>
      </c>
      <c r="I88" s="179">
        <f>C88+F88+G88+H88</f>
        <v>1</v>
      </c>
      <c r="J88" s="180"/>
      <c r="K88" s="178"/>
      <c r="L88" s="181" t="s">
        <v>18</v>
      </c>
    </row>
    <row r="89" spans="1:12" x14ac:dyDescent="0.25">
      <c r="A89" s="175">
        <v>44368</v>
      </c>
      <c r="B89" s="176" t="s">
        <v>521</v>
      </c>
      <c r="C89" s="177">
        <v>1</v>
      </c>
      <c r="D89" s="178" t="s">
        <v>24</v>
      </c>
      <c r="E89" s="178">
        <v>0</v>
      </c>
      <c r="F89" s="178">
        <v>0</v>
      </c>
      <c r="G89" s="178">
        <v>0</v>
      </c>
      <c r="H89" s="178">
        <v>0</v>
      </c>
      <c r="I89" s="179">
        <f>C89+F89+G89+H89</f>
        <v>1</v>
      </c>
      <c r="J89" s="180"/>
      <c r="K89" s="178"/>
      <c r="L89" s="181" t="s">
        <v>142</v>
      </c>
    </row>
    <row r="90" spans="1:12" x14ac:dyDescent="0.25">
      <c r="A90" s="175">
        <v>44368</v>
      </c>
      <c r="B90" s="176" t="s">
        <v>116</v>
      </c>
      <c r="C90" s="177">
        <v>1</v>
      </c>
      <c r="D90" s="178" t="s">
        <v>24</v>
      </c>
      <c r="E90" s="178">
        <v>0</v>
      </c>
      <c r="F90" s="178">
        <v>0</v>
      </c>
      <c r="G90" s="178">
        <v>0</v>
      </c>
      <c r="H90" s="178">
        <v>0</v>
      </c>
      <c r="I90" s="179">
        <f>C90+F90+G90+H90</f>
        <v>1</v>
      </c>
      <c r="J90" s="180"/>
      <c r="K90" s="178"/>
      <c r="L90" s="181" t="s">
        <v>21</v>
      </c>
    </row>
    <row r="91" spans="1:12" x14ac:dyDescent="0.25">
      <c r="A91" s="175">
        <v>44368</v>
      </c>
      <c r="B91" s="176" t="s">
        <v>229</v>
      </c>
      <c r="C91" s="177">
        <v>0</v>
      </c>
      <c r="D91" s="178"/>
      <c r="E91" s="178">
        <v>1</v>
      </c>
      <c r="F91" s="178">
        <v>2</v>
      </c>
      <c r="G91" s="178">
        <v>3</v>
      </c>
      <c r="H91" s="178">
        <v>0</v>
      </c>
      <c r="I91" s="179">
        <f>C91+F91+G91+H91</f>
        <v>5</v>
      </c>
      <c r="J91" s="180" t="s">
        <v>522</v>
      </c>
      <c r="K91" s="178"/>
      <c r="L91" s="181" t="s">
        <v>98</v>
      </c>
    </row>
    <row r="92" spans="1:12" x14ac:dyDescent="0.25">
      <c r="A92" s="175">
        <v>44368</v>
      </c>
      <c r="B92" s="176" t="s">
        <v>310</v>
      </c>
      <c r="C92" s="177">
        <v>1</v>
      </c>
      <c r="D92" s="178" t="s">
        <v>24</v>
      </c>
      <c r="E92" s="178">
        <v>0</v>
      </c>
      <c r="F92" s="178">
        <v>0</v>
      </c>
      <c r="G92" s="178">
        <v>0</v>
      </c>
      <c r="H92" s="178">
        <v>0</v>
      </c>
      <c r="I92" s="179">
        <f>C92+F92+G92+H92</f>
        <v>1</v>
      </c>
      <c r="J92" s="180"/>
      <c r="K92" s="178"/>
      <c r="L92" s="181" t="s">
        <v>98</v>
      </c>
    </row>
    <row r="93" spans="1:12" x14ac:dyDescent="0.25">
      <c r="A93" s="175">
        <v>44368</v>
      </c>
      <c r="B93" s="176" t="s">
        <v>520</v>
      </c>
      <c r="C93" s="177">
        <v>1</v>
      </c>
      <c r="D93" s="178" t="s">
        <v>24</v>
      </c>
      <c r="E93" s="178">
        <v>0</v>
      </c>
      <c r="F93" s="178">
        <v>0</v>
      </c>
      <c r="G93" s="178">
        <v>0</v>
      </c>
      <c r="H93" s="178">
        <v>0</v>
      </c>
      <c r="I93" s="179">
        <f>C93+F93+G93+H93</f>
        <v>1</v>
      </c>
      <c r="J93" s="180"/>
      <c r="K93" s="178"/>
      <c r="L93" s="181" t="s">
        <v>18</v>
      </c>
    </row>
    <row r="94" spans="1:12" x14ac:dyDescent="0.25">
      <c r="A94" s="175">
        <v>44368</v>
      </c>
      <c r="B94" s="176" t="s">
        <v>181</v>
      </c>
      <c r="C94" s="177">
        <v>1</v>
      </c>
      <c r="D94" s="178" t="s">
        <v>24</v>
      </c>
      <c r="E94" s="178">
        <v>0</v>
      </c>
      <c r="F94" s="178">
        <v>0</v>
      </c>
      <c r="G94" s="178">
        <v>0</v>
      </c>
      <c r="H94" s="178">
        <v>0</v>
      </c>
      <c r="I94" s="179">
        <f>C94+F94+G94+H94</f>
        <v>1</v>
      </c>
      <c r="J94" s="180"/>
      <c r="K94" s="178"/>
      <c r="L94" s="181" t="s">
        <v>18</v>
      </c>
    </row>
    <row r="95" spans="1:12" x14ac:dyDescent="0.25">
      <c r="A95" s="175">
        <v>44368</v>
      </c>
      <c r="B95" s="176" t="s">
        <v>272</v>
      </c>
      <c r="C95" s="177">
        <v>1</v>
      </c>
      <c r="D95" s="178" t="s">
        <v>24</v>
      </c>
      <c r="E95" s="178">
        <v>0</v>
      </c>
      <c r="F95" s="178">
        <v>0</v>
      </c>
      <c r="G95" s="178">
        <v>0</v>
      </c>
      <c r="H95" s="178">
        <v>0</v>
      </c>
      <c r="I95" s="179">
        <f>C95+F95+G95+H95</f>
        <v>1</v>
      </c>
      <c r="J95" s="180"/>
      <c r="K95" s="178"/>
      <c r="L95" s="181" t="s">
        <v>336</v>
      </c>
    </row>
    <row r="96" spans="1:12" x14ac:dyDescent="0.25">
      <c r="A96" s="175">
        <v>44368</v>
      </c>
      <c r="B96" s="176" t="s">
        <v>116</v>
      </c>
      <c r="C96" s="177">
        <v>1</v>
      </c>
      <c r="D96" s="178" t="s">
        <v>24</v>
      </c>
      <c r="E96" s="178">
        <v>0</v>
      </c>
      <c r="F96" s="178">
        <v>0</v>
      </c>
      <c r="G96" s="178">
        <v>0</v>
      </c>
      <c r="H96" s="178">
        <v>0</v>
      </c>
      <c r="I96" s="179">
        <f>C96+F96+G96+H96</f>
        <v>1</v>
      </c>
      <c r="J96" s="180"/>
      <c r="K96" s="178"/>
      <c r="L96" s="181" t="s">
        <v>25</v>
      </c>
    </row>
    <row r="97" spans="1:12" x14ac:dyDescent="0.25">
      <c r="A97" s="175">
        <v>44368</v>
      </c>
      <c r="B97" s="176" t="s">
        <v>150</v>
      </c>
      <c r="C97" s="177">
        <v>1</v>
      </c>
      <c r="D97" s="178" t="s">
        <v>24</v>
      </c>
      <c r="E97" s="178">
        <v>0</v>
      </c>
      <c r="F97" s="178">
        <v>0</v>
      </c>
      <c r="G97" s="178">
        <v>0</v>
      </c>
      <c r="H97" s="178">
        <v>0</v>
      </c>
      <c r="I97" s="179">
        <f>C97+F97+G97+H97</f>
        <v>1</v>
      </c>
      <c r="J97" s="180"/>
      <c r="K97" s="178"/>
      <c r="L97" s="181" t="s">
        <v>21</v>
      </c>
    </row>
    <row r="98" spans="1:12" x14ac:dyDescent="0.25">
      <c r="A98" s="175">
        <v>44368</v>
      </c>
      <c r="B98" s="176" t="s">
        <v>151</v>
      </c>
      <c r="C98" s="177">
        <v>1</v>
      </c>
      <c r="D98" s="178" t="s">
        <v>28</v>
      </c>
      <c r="E98" s="178">
        <v>0</v>
      </c>
      <c r="F98" s="178">
        <v>0</v>
      </c>
      <c r="G98" s="178">
        <v>0</v>
      </c>
      <c r="H98" s="178">
        <v>0</v>
      </c>
      <c r="I98" s="179">
        <f>C98+F98+G98+H98</f>
        <v>1</v>
      </c>
      <c r="J98" s="180"/>
      <c r="K98" s="178"/>
      <c r="L98" s="181" t="s">
        <v>18</v>
      </c>
    </row>
    <row r="99" spans="1:12" x14ac:dyDescent="0.25">
      <c r="A99" s="175">
        <v>44368</v>
      </c>
      <c r="B99" s="176" t="s">
        <v>366</v>
      </c>
      <c r="C99" s="177">
        <v>1</v>
      </c>
      <c r="D99" s="178" t="s">
        <v>24</v>
      </c>
      <c r="E99" s="178">
        <v>0</v>
      </c>
      <c r="F99" s="178">
        <v>0</v>
      </c>
      <c r="G99" s="178">
        <v>0</v>
      </c>
      <c r="H99" s="178">
        <v>0</v>
      </c>
      <c r="I99" s="179">
        <f>C99+F99+G99+H99</f>
        <v>1</v>
      </c>
      <c r="J99" s="180"/>
      <c r="K99" s="178"/>
      <c r="L99" s="181" t="s">
        <v>23</v>
      </c>
    </row>
    <row r="100" spans="1:12" x14ac:dyDescent="0.25">
      <c r="A100" s="175">
        <v>44368</v>
      </c>
      <c r="B100" s="176" t="s">
        <v>35</v>
      </c>
      <c r="C100" s="177">
        <v>1</v>
      </c>
      <c r="D100" s="178" t="s">
        <v>24</v>
      </c>
      <c r="E100" s="178">
        <v>0</v>
      </c>
      <c r="F100" s="178">
        <v>0</v>
      </c>
      <c r="G100" s="178">
        <v>0</v>
      </c>
      <c r="H100" s="178">
        <v>0</v>
      </c>
      <c r="I100" s="179">
        <f>C100+F100+G100+H100</f>
        <v>1</v>
      </c>
      <c r="J100" s="180"/>
      <c r="K100" s="178"/>
      <c r="L100" s="181" t="s">
        <v>27</v>
      </c>
    </row>
    <row r="101" spans="1:12" x14ac:dyDescent="0.25">
      <c r="A101" s="175">
        <v>44368</v>
      </c>
      <c r="B101" s="176" t="s">
        <v>307</v>
      </c>
      <c r="C101" s="177">
        <v>1</v>
      </c>
      <c r="D101" s="178" t="s">
        <v>24</v>
      </c>
      <c r="E101" s="178">
        <v>0</v>
      </c>
      <c r="F101" s="178">
        <v>0</v>
      </c>
      <c r="G101" s="178">
        <v>0</v>
      </c>
      <c r="H101" s="178">
        <v>0</v>
      </c>
      <c r="I101" s="179">
        <f>C101+F101+G101+H101</f>
        <v>1</v>
      </c>
      <c r="J101" s="180"/>
      <c r="K101" s="178"/>
      <c r="L101" s="181" t="s">
        <v>48</v>
      </c>
    </row>
    <row r="102" spans="1:12" x14ac:dyDescent="0.25">
      <c r="A102" s="175">
        <v>44368</v>
      </c>
      <c r="B102" s="176" t="s">
        <v>35</v>
      </c>
      <c r="C102" s="177">
        <v>1</v>
      </c>
      <c r="D102" s="178" t="s">
        <v>24</v>
      </c>
      <c r="E102" s="178">
        <v>0</v>
      </c>
      <c r="F102" s="178">
        <v>0</v>
      </c>
      <c r="G102" s="178">
        <v>0</v>
      </c>
      <c r="H102" s="178">
        <v>0</v>
      </c>
      <c r="I102" s="179">
        <f>C102+F102+G102+H102</f>
        <v>1</v>
      </c>
      <c r="J102" s="180"/>
      <c r="K102" s="178"/>
      <c r="L102" s="181" t="s">
        <v>19</v>
      </c>
    </row>
    <row r="103" spans="1:12" x14ac:dyDescent="0.25">
      <c r="A103" s="64"/>
      <c r="B103" s="46"/>
      <c r="C103" s="47"/>
      <c r="D103" s="48"/>
      <c r="E103" s="48"/>
      <c r="F103" s="48"/>
      <c r="G103" s="48"/>
      <c r="H103" s="48"/>
      <c r="I103" s="104">
        <f t="shared" ref="I103" si="10">C103+F103+G103+H103</f>
        <v>0</v>
      </c>
      <c r="J103" s="100"/>
      <c r="K103" s="48"/>
      <c r="L103" s="50"/>
    </row>
    <row r="104" spans="1:12" x14ac:dyDescent="0.25">
      <c r="A104" s="58" t="s">
        <v>3</v>
      </c>
      <c r="B104" s="59"/>
      <c r="C104" s="61">
        <f>SUM(C8:C103)</f>
        <v>66</v>
      </c>
      <c r="D104" s="61"/>
      <c r="E104" s="62">
        <f>SUM(E8:E103)</f>
        <v>19</v>
      </c>
      <c r="F104" s="62">
        <f>SUM(F8:F103)</f>
        <v>32</v>
      </c>
      <c r="G104" s="62">
        <f>SUM(G8:G103)</f>
        <v>43</v>
      </c>
      <c r="H104" s="62">
        <f>SUM(H8:H103)</f>
        <v>1</v>
      </c>
      <c r="I104" s="44">
        <f>C104+F104+G104+H104</f>
        <v>142</v>
      </c>
      <c r="J104" s="101"/>
      <c r="K104" s="63"/>
      <c r="L104" s="68"/>
    </row>
    <row r="105" spans="1:12" x14ac:dyDescent="0.25">
      <c r="A105" s="33"/>
      <c r="B105" s="33"/>
      <c r="C105" s="41"/>
      <c r="D105" s="36"/>
      <c r="E105" s="38"/>
      <c r="F105" s="37"/>
      <c r="G105" s="38"/>
      <c r="H105" s="38"/>
      <c r="I105" s="38"/>
      <c r="J105" s="38"/>
      <c r="K105" s="39"/>
      <c r="L105" s="39"/>
    </row>
  </sheetData>
  <mergeCells count="2">
    <mergeCell ref="A4:L4"/>
    <mergeCell ref="A5:L5"/>
  </mergeCells>
  <conditionalFormatting sqref="M1:M1048576">
    <cfRule type="duplicateValues" dxfId="0" priority="2"/>
  </conditionalFormatting>
  <pageMargins left="0.70866141732283472" right="0.70866141732283472" top="0.74803149606299213" bottom="0.74803149606299213" header="0.31496062992125984" footer="0.31496062992125984"/>
  <pageSetup paperSize="9" scale="42" orientation="landscape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K26"/>
  <sheetViews>
    <sheetView tabSelected="1" zoomScaleNormal="100" workbookViewId="0">
      <selection activeCell="M13" sqref="M13"/>
    </sheetView>
  </sheetViews>
  <sheetFormatPr baseColWidth="10" defaultColWidth="11.5703125" defaultRowHeight="12.75" x14ac:dyDescent="0.25"/>
  <cols>
    <col min="1" max="1" width="17.140625" style="1" customWidth="1"/>
    <col min="2" max="2" width="11.5703125" style="1"/>
    <col min="3" max="4" width="11.5703125" style="1" customWidth="1"/>
    <col min="5" max="7" width="11.5703125" style="1"/>
    <col min="8" max="8" width="15.42578125" style="1" customWidth="1"/>
    <col min="9" max="16384" width="11.5703125" style="1"/>
  </cols>
  <sheetData>
    <row r="1" spans="1:11" ht="27" customHeight="1" thickBot="1" x14ac:dyDescent="0.3">
      <c r="A1" s="162"/>
      <c r="B1" s="163"/>
      <c r="C1" s="163"/>
      <c r="D1" s="163"/>
      <c r="E1" s="163"/>
      <c r="F1" s="163"/>
      <c r="G1" s="163"/>
      <c r="H1" s="163"/>
      <c r="I1" s="163"/>
      <c r="J1" s="163"/>
      <c r="K1" s="164"/>
    </row>
    <row r="2" spans="1:11" s="2" customFormat="1" thickBot="1" x14ac:dyDescent="0.25"/>
    <row r="3" spans="1:11" s="2" customFormat="1" ht="20.100000000000001" customHeight="1" x14ac:dyDescent="0.2">
      <c r="A3" s="5"/>
      <c r="B3" s="172" t="s">
        <v>1</v>
      </c>
      <c r="C3" s="166"/>
      <c r="D3" s="167"/>
      <c r="E3" s="165" t="s">
        <v>2</v>
      </c>
      <c r="F3" s="166"/>
      <c r="G3" s="167"/>
      <c r="H3" s="6"/>
      <c r="I3" s="168">
        <v>2021</v>
      </c>
      <c r="J3" s="173">
        <v>2020</v>
      </c>
      <c r="K3" s="170">
        <v>2019</v>
      </c>
    </row>
    <row r="4" spans="1:11" s="2" customFormat="1" ht="20.100000000000001" customHeight="1" thickBot="1" x14ac:dyDescent="0.25">
      <c r="A4" s="7"/>
      <c r="B4" s="19" t="s">
        <v>11</v>
      </c>
      <c r="C4" s="18" t="s">
        <v>30</v>
      </c>
      <c r="D4" s="18" t="s">
        <v>29</v>
      </c>
      <c r="E4" s="20" t="s">
        <v>11</v>
      </c>
      <c r="F4" s="20" t="s">
        <v>4</v>
      </c>
      <c r="G4" s="21" t="s">
        <v>5</v>
      </c>
      <c r="H4" s="21" t="s">
        <v>10</v>
      </c>
      <c r="I4" s="169"/>
      <c r="J4" s="174"/>
      <c r="K4" s="171"/>
    </row>
    <row r="5" spans="1:11" s="2" customFormat="1" ht="20.100000000000001" customHeight="1" thickBot="1" x14ac:dyDescent="0.25">
      <c r="A5" s="8" t="s">
        <v>198</v>
      </c>
      <c r="B5" s="29">
        <f>+'Janvier 2021'!E134</f>
        <v>94</v>
      </c>
      <c r="C5" s="29">
        <f>COUNTIF('Janvier 2021'!F8:F133,"H")</f>
        <v>83</v>
      </c>
      <c r="D5" s="29">
        <f>COUNTIF('Janvier 2021'!F8:F133,"F")</f>
        <v>15</v>
      </c>
      <c r="E5" s="29">
        <f>'Janvier 2021'!G134</f>
        <v>22</v>
      </c>
      <c r="F5" s="29">
        <f>'Janvier 2021'!H134</f>
        <v>33</v>
      </c>
      <c r="G5" s="29">
        <f>'Janvier 2021'!I134</f>
        <v>61</v>
      </c>
      <c r="H5" s="29">
        <f>'Janvier 2021'!J134</f>
        <v>5</v>
      </c>
      <c r="I5" s="30">
        <f>B5+F5+G5+H5</f>
        <v>193</v>
      </c>
      <c r="J5" s="83">
        <v>289</v>
      </c>
      <c r="K5" s="25">
        <v>322</v>
      </c>
    </row>
    <row r="6" spans="1:11" s="2" customFormat="1" ht="20.100000000000001" customHeight="1" thickBot="1" x14ac:dyDescent="0.25">
      <c r="A6" s="9" t="s">
        <v>267</v>
      </c>
      <c r="B6" s="29">
        <f>'Février 2021'!E116</f>
        <v>86</v>
      </c>
      <c r="C6" s="29">
        <f>COUNTIF('Février 2021'!F8:F115,"H")</f>
        <v>73</v>
      </c>
      <c r="D6" s="29">
        <f>COUNTIF('Février 2021'!F8:F115,"F")</f>
        <v>13</v>
      </c>
      <c r="E6" s="29">
        <f>'Février 2021'!G116</f>
        <v>16</v>
      </c>
      <c r="F6" s="29">
        <f>'Février 2021'!H116</f>
        <v>25</v>
      </c>
      <c r="G6" s="29">
        <f>'Février 2021'!I116</f>
        <v>25</v>
      </c>
      <c r="H6" s="29">
        <f>'Février 2021'!J116</f>
        <v>4</v>
      </c>
      <c r="I6" s="30">
        <f t="shared" ref="I6:I16" si="0">B6+F6+G6+H6</f>
        <v>140</v>
      </c>
      <c r="J6" s="84">
        <v>274</v>
      </c>
      <c r="K6" s="26">
        <v>323</v>
      </c>
    </row>
    <row r="7" spans="1:11" s="2" customFormat="1" ht="20.100000000000001" customHeight="1" thickBot="1" x14ac:dyDescent="0.25">
      <c r="A7" s="9" t="s">
        <v>369</v>
      </c>
      <c r="B7" s="29">
        <f>+'Mars 2021'!D155</f>
        <v>118</v>
      </c>
      <c r="C7" s="29">
        <f>COUNTIF(Tableau123245623[Sexe Isolé],"H")</f>
        <v>101</v>
      </c>
      <c r="D7" s="29">
        <f>COUNTIF(Tableau123245623[Sexe Isolé],"F")</f>
        <v>17</v>
      </c>
      <c r="E7" s="29">
        <f>'Mars 2021'!F155</f>
        <v>21</v>
      </c>
      <c r="F7" s="29">
        <f>'Mars 2021'!G155</f>
        <v>31</v>
      </c>
      <c r="G7" s="29">
        <f>'Mars 2021'!H155</f>
        <v>39</v>
      </c>
      <c r="H7" s="29">
        <f>'Mars 2021'!I155</f>
        <v>6</v>
      </c>
      <c r="I7" s="30">
        <f t="shared" si="0"/>
        <v>194</v>
      </c>
      <c r="J7" s="84">
        <v>156</v>
      </c>
      <c r="K7" s="26">
        <v>355</v>
      </c>
    </row>
    <row r="8" spans="1:11" s="2" customFormat="1" ht="20.100000000000001" customHeight="1" thickBot="1" x14ac:dyDescent="0.25">
      <c r="A8" s="10" t="s">
        <v>424</v>
      </c>
      <c r="B8" s="29">
        <f>'Avril 2021'!C122</f>
        <v>85</v>
      </c>
      <c r="C8" s="29">
        <f>COUNTIF('Avril 2021'!D8:D121,"H")</f>
        <v>68</v>
      </c>
      <c r="D8" s="29">
        <f>COUNTIF('Avril 2021'!D8:D121,"F")</f>
        <v>17</v>
      </c>
      <c r="E8" s="29">
        <f>'Avril 2021'!E122</f>
        <v>25</v>
      </c>
      <c r="F8" s="29">
        <f>'Avril 2021'!F122</f>
        <v>41</v>
      </c>
      <c r="G8" s="29">
        <f>'Avril 2021'!G122</f>
        <v>44</v>
      </c>
      <c r="H8" s="29">
        <f>'Avril 2021'!H122</f>
        <v>12</v>
      </c>
      <c r="I8" s="30">
        <f t="shared" si="0"/>
        <v>182</v>
      </c>
      <c r="J8" s="84">
        <v>21</v>
      </c>
      <c r="K8" s="26">
        <v>366</v>
      </c>
    </row>
    <row r="9" spans="1:11" s="2" customFormat="1" ht="20.100000000000001" customHeight="1" thickBot="1" x14ac:dyDescent="0.25">
      <c r="A9" s="9" t="s">
        <v>487</v>
      </c>
      <c r="B9" s="29">
        <f>'Mai 2021'!C161</f>
        <v>107</v>
      </c>
      <c r="C9" s="29">
        <f>COUNTIF('Mai 2021'!D9:D161,"H")</f>
        <v>88</v>
      </c>
      <c r="D9" s="29">
        <f>COUNTIF('Mai 2021'!D9:D161,"F")</f>
        <v>18</v>
      </c>
      <c r="E9" s="29">
        <f>'Mai 2021'!E161</f>
        <v>39</v>
      </c>
      <c r="F9" s="29">
        <f>'Mai 2021'!F161</f>
        <v>69</v>
      </c>
      <c r="G9" s="29">
        <f>'Mai 2021'!G161</f>
        <v>61</v>
      </c>
      <c r="H9" s="29">
        <f>'Mai 2021'!H161</f>
        <v>9</v>
      </c>
      <c r="I9" s="30">
        <f t="shared" si="0"/>
        <v>246</v>
      </c>
      <c r="J9" s="84">
        <v>52</v>
      </c>
      <c r="K9" s="26">
        <v>392</v>
      </c>
    </row>
    <row r="10" spans="1:11" s="2" customFormat="1" ht="20.100000000000001" customHeight="1" thickBot="1" x14ac:dyDescent="0.25">
      <c r="A10" s="9" t="s">
        <v>524</v>
      </c>
      <c r="B10" s="29">
        <f>'Juin 2021'!C104</f>
        <v>66</v>
      </c>
      <c r="C10" s="29">
        <f>COUNTIF(Tableau123245623457[Sexe Isolé],"H")</f>
        <v>60</v>
      </c>
      <c r="D10" s="29">
        <f>COUNTIF(Tableau123245623457[Sexe Isolé],"F")</f>
        <v>6</v>
      </c>
      <c r="E10" s="29">
        <f>'Juin 2021'!E104</f>
        <v>19</v>
      </c>
      <c r="F10" s="29">
        <f>'Juin 2021'!F104</f>
        <v>32</v>
      </c>
      <c r="G10" s="29">
        <f>'Juin 2021'!G104</f>
        <v>43</v>
      </c>
      <c r="H10" s="29">
        <f>'Juin 2021'!H104</f>
        <v>1</v>
      </c>
      <c r="I10" s="30">
        <f t="shared" si="0"/>
        <v>142</v>
      </c>
      <c r="J10" s="84">
        <v>101</v>
      </c>
      <c r="K10" s="26">
        <v>285</v>
      </c>
    </row>
    <row r="11" spans="1:11" s="2" customFormat="1" ht="20.100000000000001" customHeight="1" thickBot="1" x14ac:dyDescent="0.25">
      <c r="A11" s="9" t="s">
        <v>38</v>
      </c>
      <c r="B11" s="29"/>
      <c r="C11" s="29"/>
      <c r="D11" s="32"/>
      <c r="E11" s="29"/>
      <c r="F11" s="29"/>
      <c r="G11" s="29"/>
      <c r="H11" s="29"/>
      <c r="I11" s="30">
        <f>B11+F11+G11+H11</f>
        <v>0</v>
      </c>
      <c r="J11" s="84">
        <v>246</v>
      </c>
      <c r="K11" s="26">
        <v>423</v>
      </c>
    </row>
    <row r="12" spans="1:11" s="67" customFormat="1" ht="20.100000000000001" customHeight="1" thickBot="1" x14ac:dyDescent="0.25">
      <c r="A12" s="9" t="s">
        <v>63</v>
      </c>
      <c r="B12" s="29"/>
      <c r="C12" s="29"/>
      <c r="D12" s="29"/>
      <c r="E12" s="29"/>
      <c r="F12" s="29"/>
      <c r="G12" s="29"/>
      <c r="H12" s="29"/>
      <c r="I12" s="30">
        <f t="shared" si="0"/>
        <v>0</v>
      </c>
      <c r="J12" s="84">
        <v>269</v>
      </c>
      <c r="K12" s="26">
        <v>361</v>
      </c>
    </row>
    <row r="13" spans="1:11" s="2" customFormat="1" ht="20.100000000000001" customHeight="1" thickBot="1" x14ac:dyDescent="0.25">
      <c r="A13" s="9" t="s">
        <v>65</v>
      </c>
      <c r="B13" s="29"/>
      <c r="C13" s="29"/>
      <c r="D13" s="29"/>
      <c r="E13" s="29"/>
      <c r="F13" s="29"/>
      <c r="G13" s="29"/>
      <c r="H13" s="29"/>
      <c r="I13" s="30">
        <f t="shared" si="0"/>
        <v>0</v>
      </c>
      <c r="J13" s="84">
        <v>247</v>
      </c>
      <c r="K13" s="26">
        <v>383</v>
      </c>
    </row>
    <row r="14" spans="1:11" s="2" customFormat="1" ht="20.100000000000001" customHeight="1" thickBot="1" x14ac:dyDescent="0.25">
      <c r="A14" s="9" t="s">
        <v>66</v>
      </c>
      <c r="B14" s="29"/>
      <c r="C14" s="29"/>
      <c r="D14" s="29"/>
      <c r="E14" s="29"/>
      <c r="F14" s="29"/>
      <c r="G14" s="29"/>
      <c r="H14" s="29"/>
      <c r="I14" s="30">
        <f t="shared" si="0"/>
        <v>0</v>
      </c>
      <c r="J14" s="84">
        <v>234</v>
      </c>
      <c r="K14" s="26">
        <v>412</v>
      </c>
    </row>
    <row r="15" spans="1:11" s="2" customFormat="1" ht="20.100000000000001" customHeight="1" thickBot="1" x14ac:dyDescent="0.25">
      <c r="A15" s="9" t="s">
        <v>67</v>
      </c>
      <c r="B15" s="29"/>
      <c r="C15" s="29"/>
      <c r="D15" s="29"/>
      <c r="E15" s="29"/>
      <c r="F15" s="29"/>
      <c r="G15" s="29"/>
      <c r="H15" s="29"/>
      <c r="I15" s="30">
        <f t="shared" si="0"/>
        <v>0</v>
      </c>
      <c r="J15" s="84">
        <v>190</v>
      </c>
      <c r="K15" s="26">
        <v>293</v>
      </c>
    </row>
    <row r="16" spans="1:11" s="2" customFormat="1" ht="20.100000000000001" customHeight="1" thickBot="1" x14ac:dyDescent="0.25">
      <c r="A16" s="11" t="s">
        <v>69</v>
      </c>
      <c r="B16" s="65"/>
      <c r="C16" s="65"/>
      <c r="D16" s="65"/>
      <c r="E16" s="65"/>
      <c r="F16" s="65"/>
      <c r="G16" s="65"/>
      <c r="H16" s="65"/>
      <c r="I16" s="30">
        <f t="shared" si="0"/>
        <v>0</v>
      </c>
      <c r="J16" s="85">
        <v>206</v>
      </c>
      <c r="K16" s="27">
        <v>298</v>
      </c>
    </row>
    <row r="17" spans="1:11" ht="24.95" customHeight="1" thickBot="1" x14ac:dyDescent="0.3">
      <c r="A17" s="12" t="s">
        <v>12</v>
      </c>
      <c r="B17" s="13">
        <f t="shared" ref="B17:H17" si="1">SUM(B5:B16)</f>
        <v>556</v>
      </c>
      <c r="C17" s="13">
        <f>SUM(C5:C16)</f>
        <v>473</v>
      </c>
      <c r="D17" s="13">
        <f>SUM(D5:D16)</f>
        <v>86</v>
      </c>
      <c r="E17" s="13">
        <f t="shared" si="1"/>
        <v>142</v>
      </c>
      <c r="F17" s="13">
        <f t="shared" si="1"/>
        <v>231</v>
      </c>
      <c r="G17" s="13">
        <f t="shared" si="1"/>
        <v>273</v>
      </c>
      <c r="H17" s="13">
        <f t="shared" si="1"/>
        <v>37</v>
      </c>
      <c r="I17" s="13">
        <f>SUM(I5:I16)</f>
        <v>1097</v>
      </c>
      <c r="J17" s="86">
        <f>SUM(J5:J16)</f>
        <v>2285</v>
      </c>
      <c r="K17" s="28">
        <v>4213</v>
      </c>
    </row>
    <row r="18" spans="1:11" x14ac:dyDescent="0.25">
      <c r="A18" s="2"/>
      <c r="B18" s="2"/>
      <c r="C18" s="2"/>
      <c r="D18" s="2"/>
    </row>
    <row r="20" spans="1:11" hidden="1" x14ac:dyDescent="0.25">
      <c r="I20" s="1" t="s">
        <v>13</v>
      </c>
    </row>
    <row r="21" spans="1:11" hidden="1" x14ac:dyDescent="0.25">
      <c r="I21" s="31"/>
      <c r="J21" s="31"/>
    </row>
    <row r="22" spans="1:11" hidden="1" x14ac:dyDescent="0.25">
      <c r="K22" s="1">
        <f>I17-K17</f>
        <v>-3116</v>
      </c>
    </row>
    <row r="23" spans="1:11" hidden="1" x14ac:dyDescent="0.25"/>
    <row r="24" spans="1:11" hidden="1" x14ac:dyDescent="0.25"/>
    <row r="25" spans="1:11" hidden="1" x14ac:dyDescent="0.25"/>
    <row r="26" spans="1:11" hidden="1" x14ac:dyDescent="0.25"/>
  </sheetData>
  <sheetProtection sort="0" autoFilter="0"/>
  <mergeCells count="6">
    <mergeCell ref="A1:K1"/>
    <mergeCell ref="E3:G3"/>
    <mergeCell ref="I3:I4"/>
    <mergeCell ref="K3:K4"/>
    <mergeCell ref="B3:D3"/>
    <mergeCell ref="J3:J4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9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1D27CEFE2AF914587DAFCA3C34CFB0D" ma:contentTypeVersion="0" ma:contentTypeDescription="Crée un document." ma:contentTypeScope="" ma:versionID="e02e3feb0ebca67b2e8971c6560eedd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8bd0ca26ea60023d503721a4a61d7fc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D51114E-C926-4CC3-8D23-780B1DA371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5C64CB4-A8BE-45B9-8BBB-12DDCBC6062F}">
  <ds:schemaRefs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purl.org/dc/dcmitype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7F66F55-86C4-49B2-A0BD-BCCD1F7F14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Janvier 2021</vt:lpstr>
      <vt:lpstr>Février 2021</vt:lpstr>
      <vt:lpstr>Mars 2021</vt:lpstr>
      <vt:lpstr>Avril 2021</vt:lpstr>
      <vt:lpstr>Mai 2021</vt:lpstr>
      <vt:lpstr>Juin 2021</vt:lpstr>
      <vt:lpstr>Total</vt:lpstr>
    </vt:vector>
  </TitlesOfParts>
  <Company>MASS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INFORMATIQUE;OpenTBS 1.9.11</dc:creator>
  <cp:lastModifiedBy>SECRETARIAT</cp:lastModifiedBy>
  <cp:lastPrinted>2021-06-01T09:21:50Z</cp:lastPrinted>
  <dcterms:created xsi:type="dcterms:W3CDTF">2004-11-02T12:50:50Z</dcterms:created>
  <dcterms:modified xsi:type="dcterms:W3CDTF">2021-06-21T13:28:03Z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0x01010011D27CEFE2AF914587DAFCA3C34CFB0D</vt:lpwstr>
  </property>
</Properties>
</file>