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LaCie/Icloud/Excel/Dim. Strat./"/>
    </mc:Choice>
  </mc:AlternateContent>
  <xr:revisionPtr revIDLastSave="0" documentId="13_ncr:1_{4288D1D2-14FE-7F48-8F32-ECE4C76524A7}" xr6:coauthVersionLast="47" xr6:coauthVersionMax="47" xr10:uidLastSave="{00000000-0000-0000-0000-000000000000}"/>
  <bookViews>
    <workbookView xWindow="0" yWindow="0" windowWidth="33600" windowHeight="21000" activeTab="1" xr2:uid="{19A84E3F-2AE4-A54B-B026-288235B91955}"/>
  </bookViews>
  <sheets>
    <sheet name="Fibres" sheetId="1" r:id="rId1"/>
    <sheet name="Résines" sheetId="2" r:id="rId2"/>
  </sheets>
  <definedNames>
    <definedName name="Liste_Nature_Fibre">Tableau1[[Nature ]]</definedName>
    <definedName name="Liste_Nature_Résine">Tableau2[[Nature ]]</definedName>
    <definedName name="Liste_Type_Fibre">Tableau1[Type]</definedName>
    <definedName name="Liste_Type_Résine">Tableau2[Type]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2" l="1" a="1"/>
  <c r="M3" i="2" s="1"/>
  <c r="M4" i="2" a="1"/>
  <c r="M4" i="2" s="1"/>
  <c r="M5" i="2" a="1"/>
  <c r="M5" i="2" s="1"/>
  <c r="M6" i="2" a="1"/>
  <c r="M6" i="2" s="1"/>
  <c r="M2" i="2" a="1"/>
  <c r="M2" i="2" s="1"/>
  <c r="L3" i="2" a="1"/>
  <c r="L3" i="2" s="1"/>
  <c r="L4" i="2" a="1"/>
  <c r="L4" i="2" s="1"/>
  <c r="L5" i="2" a="1"/>
  <c r="L5" i="2" s="1"/>
  <c r="L6" i="2" a="1"/>
  <c r="L6" i="2" s="1"/>
  <c r="L2" i="2" a="1"/>
  <c r="L2" i="2" s="1"/>
  <c r="L2" i="1" a="1"/>
  <c r="L2" i="1" s="1"/>
  <c r="L3" i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M2" i="1" a="1"/>
  <c r="M2" i="1" s="1"/>
  <c r="M3" i="1" a="1"/>
  <c r="M3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</calcChain>
</file>

<file path=xl/sharedStrings.xml><?xml version="1.0" encoding="utf-8"?>
<sst xmlns="http://schemas.openxmlformats.org/spreadsheetml/2006/main" count="55" uniqueCount="36">
  <si>
    <t xml:space="preserve">Nature </t>
  </si>
  <si>
    <t>Type</t>
  </si>
  <si>
    <t>Réf.</t>
  </si>
  <si>
    <t>EL (MPa)</t>
  </si>
  <si>
    <t>ET (MPa)</t>
  </si>
  <si>
    <t>𝜈LT</t>
  </si>
  <si>
    <t>GLT (MPa)</t>
  </si>
  <si>
    <t>𝜌 (kg/m3)</t>
  </si>
  <si>
    <t>X (MPa)</t>
  </si>
  <si>
    <t>X' (MPa)</t>
  </si>
  <si>
    <t>Acier</t>
  </si>
  <si>
    <t xml:space="preserve"> </t>
  </si>
  <si>
    <t>Aluminium</t>
  </si>
  <si>
    <t>Aramide</t>
  </si>
  <si>
    <t>Kevlar 49</t>
  </si>
  <si>
    <t>Gay</t>
  </si>
  <si>
    <t>Carbone</t>
  </si>
  <si>
    <t>HM</t>
  </si>
  <si>
    <t>HR</t>
  </si>
  <si>
    <t>Titane</t>
  </si>
  <si>
    <t>TA6V</t>
  </si>
  <si>
    <t>Verre</t>
  </si>
  <si>
    <t>E</t>
  </si>
  <si>
    <t>R</t>
  </si>
  <si>
    <t>E (MPa)</t>
  </si>
  <si>
    <t>S (MPa)</t>
  </si>
  <si>
    <t>Epoxyde</t>
  </si>
  <si>
    <t>Phénolique</t>
  </si>
  <si>
    <t>Polyester</t>
  </si>
  <si>
    <t>orthophtalique</t>
  </si>
  <si>
    <t>isophtalique</t>
  </si>
  <si>
    <t>Polyimide</t>
  </si>
  <si>
    <t>Liste Nature Fibre</t>
  </si>
  <si>
    <t>Liste Type Fibre</t>
  </si>
  <si>
    <t>Liste Nature Résine</t>
  </si>
  <si>
    <t>Liste Type Résine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</si>
</sst>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7"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64" formatCode="#,##0.00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64" formatCode="#,##0.00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1505C3-DA38-774D-A23F-A4F8180CBAC2}" name="Tableau1" displayName="Tableau1" ref="A1:J9" totalsRowShown="0" headerRowDxfId="26" dataDxfId="25">
  <autoFilter ref="A1:J9" xr:uid="{711505C3-DA38-774D-A23F-A4F8180CBAC2}"/>
  <tableColumns count="10">
    <tableColumn id="1" xr3:uid="{63367638-910E-BD45-BC7F-C8C6F87A601F}" name="Nature " dataDxfId="24"/>
    <tableColumn id="2" xr3:uid="{27A86D6E-06D6-2241-9FAE-B44A0BA9B781}" name="Type" dataDxfId="23"/>
    <tableColumn id="3" xr3:uid="{01C5A8E4-599E-5848-8471-23DAFFEAAFE9}" name="Réf." dataDxfId="22"/>
    <tableColumn id="4" xr3:uid="{0ED51FDD-328D-B746-9477-32DFB7E7C542}" name="EL (MPa)" dataDxfId="21"/>
    <tableColumn id="5" xr3:uid="{8CC1E6DC-F6D5-484B-B6C4-A7067EEFADFB}" name="ET (MPa)" dataDxfId="20"/>
    <tableColumn id="6" xr3:uid="{82B5484C-C7E7-B945-8307-5A77A91F9B1F}" name="𝜈LT" dataDxfId="19"/>
    <tableColumn id="7" xr3:uid="{2605885D-3C59-F64D-B327-87055234B236}" name="GLT (MPa)" dataDxfId="18"/>
    <tableColumn id="8" xr3:uid="{7A6C9657-B5A6-BE48-A13C-2D26FDEF7DC3}" name="𝜌 (kg/m3)" dataDxfId="17"/>
    <tableColumn id="9" xr3:uid="{E71FB2BB-C81F-C44D-9DFA-006DFAF58B70}" name="X (MPa)" dataDxfId="16"/>
    <tableColumn id="10" xr3:uid="{A58704E7-4DA8-1B4A-8793-D9AF37936B11}" name="X' (MPa)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5BB44C1-D278-594B-AC75-E7BE4D8217E8}" name="Tableau3" displayName="Tableau3" ref="L1:M9" totalsRowShown="0" dataDxfId="14">
  <autoFilter ref="L1:M9" xr:uid="{F5BB44C1-D278-594B-AC75-E7BE4D8217E8}"/>
  <tableColumns count="2">
    <tableColumn id="1" xr3:uid="{0D6E4DB6-F166-5B41-BC81-4CA50EE58B3E}" name="Liste Nature Fibre" dataDxfId="13">
      <calculatedColumnFormula array="1">IFERROR(OFFSET(A$1,MATCH(0,COUNTIF(A$1:A1,Liste_Nature_Fibre),0),),"")</calculatedColumnFormula>
    </tableColumn>
    <tableColumn id="2" xr3:uid="{33AEE508-7D70-7849-827C-76D1B3B1C25F}" name="Liste Type Fibre" dataDxfId="12">
      <calculatedColumnFormula array="1">IFERROR(OFFSET(B$1,MATCH(0,COUNTIF(B$1:B1,Liste_Type_Fibre),0),),"")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FE2E37-947A-0240-88D8-89FD1B6D1483}" name="Tableau2" displayName="Tableau2" ref="A1:J6" totalsRowShown="0" headerRowDxfId="11" dataDxfId="10">
  <autoFilter ref="A1:J6" xr:uid="{89FE2E37-947A-0240-88D8-89FD1B6D1483}"/>
  <tableColumns count="10">
    <tableColumn id="1" xr3:uid="{75D2A53E-7F32-0245-817A-AB3870460F3A}" name="Nature " dataDxfId="9"/>
    <tableColumn id="2" xr3:uid="{9398A2AD-8138-0B45-B58F-4A0B522733BA}" name="Type" dataDxfId="8"/>
    <tableColumn id="3" xr3:uid="{26030CAC-EEE3-2C4A-939F-AFA786C59645}" name="Réf." dataDxfId="7"/>
    <tableColumn id="4" xr3:uid="{D19DD446-C1AC-3944-9C66-9D454DC760EA}" name="E (MPa)" dataDxfId="6"/>
    <tableColumn id="5" xr3:uid="{0B4AA0E1-49FE-B94B-A63C-3F850B6A75A6}" name="𝜈LT" dataDxfId="5"/>
    <tableColumn id="6" xr3:uid="{2C402326-9A2E-AD43-864B-EBF50CABD6CD}" name="GLT (MPa)" dataDxfId="4"/>
    <tableColumn id="7" xr3:uid="{EA4CA73E-4076-704F-A709-8A9E2184C253}" name="𝜌 (kg/m3)" dataDxfId="3"/>
    <tableColumn id="8" xr3:uid="{62292015-A56D-314B-AE38-454F35C09AB1}" name="X (MPa)" dataDxfId="2"/>
    <tableColumn id="9" xr3:uid="{23CFCFBB-EB02-0548-A142-DBE5E81BB77A}" name="X' (MPa)" dataDxfId="1"/>
    <tableColumn id="10" xr3:uid="{563359F5-BC0D-914C-9821-B58BD29A4F74}" name="S (MPa)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E1FF2-3CE9-3248-8C32-60448A79D7D6}">
  <sheetPr codeName="Feuil1"/>
  <dimension ref="A1:M9"/>
  <sheetViews>
    <sheetView workbookViewId="0">
      <selection activeCell="M2" sqref="M2"/>
    </sheetView>
  </sheetViews>
  <sheetFormatPr baseColWidth="10" defaultColWidth="10.83203125" defaultRowHeight="16" x14ac:dyDescent="0.2"/>
  <cols>
    <col min="1" max="1" width="12.33203125" bestFit="1" customWidth="1"/>
    <col min="2" max="2" width="10.1640625" bestFit="1" customWidth="1"/>
    <col min="3" max="3" width="9.5" bestFit="1" customWidth="1"/>
    <col min="4" max="4" width="13.5" bestFit="1" customWidth="1"/>
    <col min="5" max="5" width="13.6640625" bestFit="1" customWidth="1"/>
    <col min="6" max="6" width="9" bestFit="1" customWidth="1"/>
    <col min="7" max="7" width="14.83203125" bestFit="1" customWidth="1"/>
    <col min="8" max="8" width="14.5" bestFit="1" customWidth="1"/>
    <col min="9" max="9" width="12.83203125" bestFit="1" customWidth="1"/>
    <col min="10" max="10" width="13.33203125" bestFit="1" customWidth="1"/>
    <col min="12" max="12" width="18.1640625" customWidth="1"/>
    <col min="13" max="13" width="16.33203125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L1" s="1" t="s">
        <v>32</v>
      </c>
      <c r="M1" t="s">
        <v>33</v>
      </c>
    </row>
    <row r="2" spans="1:13" x14ac:dyDescent="0.2">
      <c r="A2" s="1" t="s">
        <v>10</v>
      </c>
      <c r="B2" s="1" t="s">
        <v>11</v>
      </c>
      <c r="C2" s="1" t="s">
        <v>11</v>
      </c>
      <c r="D2" s="2">
        <v>205000</v>
      </c>
      <c r="E2" s="2">
        <v>205000</v>
      </c>
      <c r="F2" s="3">
        <v>0.3</v>
      </c>
      <c r="G2" s="2">
        <v>79000</v>
      </c>
      <c r="H2" s="2">
        <v>7800</v>
      </c>
      <c r="I2" s="2">
        <v>400</v>
      </c>
      <c r="J2" s="2">
        <v>400</v>
      </c>
      <c r="L2" s="1" t="str">
        <f t="array" aca="1" ref="L2" ca="1">IFERROR(OFFSET(A$1,MATCH(0,COUNTIF(A$1:A1,Liste_Nature_Fibre),0),),"")</f>
        <v>Acier</v>
      </c>
      <c r="M2" s="1" t="str">
        <f t="array" aca="1" ref="M2" ca="1">IFERROR(OFFSET(B$1,MATCH(0,COUNTIF(B$1:B1,Liste_Type_Fibre),0),),"")</f>
        <v xml:space="preserve"> </v>
      </c>
    </row>
    <row r="3" spans="1:13" x14ac:dyDescent="0.2">
      <c r="A3" s="1" t="s">
        <v>12</v>
      </c>
      <c r="B3" s="1">
        <v>2024</v>
      </c>
      <c r="C3" s="1" t="s">
        <v>11</v>
      </c>
      <c r="D3" s="2">
        <v>75000</v>
      </c>
      <c r="E3" s="2">
        <v>75000</v>
      </c>
      <c r="F3" s="3">
        <v>0.3</v>
      </c>
      <c r="G3" s="2">
        <v>29000</v>
      </c>
      <c r="H3" s="2">
        <v>2800</v>
      </c>
      <c r="I3" s="2">
        <v>300</v>
      </c>
      <c r="J3" s="2">
        <v>300</v>
      </c>
      <c r="L3" s="1" t="str">
        <f t="array" aca="1" ref="L3" ca="1">IFERROR(OFFSET(A$1,MATCH(0,COUNTIF(A$1:A2,Liste_Nature_Fibre),0),),"")</f>
        <v>Aluminium</v>
      </c>
      <c r="M3" s="1">
        <f t="array" aca="1" ref="M3" ca="1">IFERROR(OFFSET(B$1,MATCH(0,COUNTIF(B$1:B2,Liste_Type_Fibre),0),),"")</f>
        <v>2024</v>
      </c>
    </row>
    <row r="4" spans="1:13" x14ac:dyDescent="0.2">
      <c r="A4" s="1" t="s">
        <v>13</v>
      </c>
      <c r="B4" s="1" t="s">
        <v>14</v>
      </c>
      <c r="C4" s="1" t="s">
        <v>15</v>
      </c>
      <c r="D4" s="2">
        <v>130000</v>
      </c>
      <c r="E4" s="2">
        <v>5400</v>
      </c>
      <c r="F4" s="3">
        <v>0.4</v>
      </c>
      <c r="G4" s="2">
        <v>12000</v>
      </c>
      <c r="H4" s="2">
        <v>1450</v>
      </c>
      <c r="I4" s="2">
        <v>2900</v>
      </c>
      <c r="J4" s="2">
        <v>2900</v>
      </c>
      <c r="L4" s="1" t="str">
        <f t="array" aca="1" ref="L4" ca="1">IFERROR(OFFSET(A$1,MATCH(0,COUNTIF(A$1:A3,Liste_Nature_Fibre),0),),"")</f>
        <v>Aramide</v>
      </c>
      <c r="M4" s="1" t="str">
        <f t="array" aca="1" ref="M4" ca="1">IFERROR(OFFSET(B$1,MATCH(0,COUNTIF(B$1:B3,Liste_Type_Fibre),0),),"")</f>
        <v>Kevlar 49</v>
      </c>
    </row>
    <row r="5" spans="1:13" x14ac:dyDescent="0.2">
      <c r="A5" s="1" t="s">
        <v>16</v>
      </c>
      <c r="B5" s="1" t="s">
        <v>17</v>
      </c>
      <c r="C5" s="1" t="s">
        <v>15</v>
      </c>
      <c r="D5" s="2">
        <v>390000</v>
      </c>
      <c r="E5" s="2">
        <v>6000</v>
      </c>
      <c r="F5" s="3">
        <v>0.35</v>
      </c>
      <c r="G5" s="2">
        <v>20000</v>
      </c>
      <c r="H5" s="2">
        <v>1800</v>
      </c>
      <c r="I5" s="2">
        <v>2500</v>
      </c>
      <c r="J5" s="2">
        <v>2500</v>
      </c>
      <c r="L5" s="1" t="str">
        <f t="array" aca="1" ref="L5" ca="1">IFERROR(OFFSET(A$1,MATCH(0,COUNTIF(A$1:A4,Liste_Nature_Fibre),0),),"")</f>
        <v>Carbone</v>
      </c>
      <c r="M5" s="1" t="str">
        <f t="array" aca="1" ref="M5" ca="1">IFERROR(OFFSET(B$1,MATCH(0,COUNTIF(B$1:B4,Liste_Type_Fibre),0),),"")</f>
        <v>HM</v>
      </c>
    </row>
    <row r="6" spans="1:13" x14ac:dyDescent="0.2">
      <c r="A6" s="1" t="s">
        <v>16</v>
      </c>
      <c r="B6" s="1" t="s">
        <v>18</v>
      </c>
      <c r="C6" s="1" t="s">
        <v>15</v>
      </c>
      <c r="D6" s="2">
        <v>230000</v>
      </c>
      <c r="E6" s="2">
        <v>15000</v>
      </c>
      <c r="F6" s="3">
        <v>0.3</v>
      </c>
      <c r="G6" s="2">
        <v>50000</v>
      </c>
      <c r="H6" s="2">
        <v>1750</v>
      </c>
      <c r="I6" s="2">
        <v>3200</v>
      </c>
      <c r="J6" s="2">
        <v>3200</v>
      </c>
      <c r="L6" s="1" t="str">
        <f t="array" aca="1" ref="L6" ca="1">IFERROR(OFFSET(A$1,MATCH(0,COUNTIF(A$1:A5,Liste_Nature_Fibre),0),),"")</f>
        <v>Titane</v>
      </c>
      <c r="M6" s="1" t="str">
        <f t="array" aca="1" ref="M6" ca="1">IFERROR(OFFSET(B$1,MATCH(0,COUNTIF(B$1:B5,Liste_Type_Fibre),0),),"")</f>
        <v>HR</v>
      </c>
    </row>
    <row r="7" spans="1:13" x14ac:dyDescent="0.2">
      <c r="A7" s="1" t="s">
        <v>19</v>
      </c>
      <c r="B7" s="1" t="s">
        <v>20</v>
      </c>
      <c r="C7" s="1" t="s">
        <v>11</v>
      </c>
      <c r="D7" s="2">
        <v>105000</v>
      </c>
      <c r="E7" s="2">
        <v>105000</v>
      </c>
      <c r="F7" s="3">
        <v>0.3</v>
      </c>
      <c r="G7" s="2">
        <v>40300</v>
      </c>
      <c r="H7" s="2">
        <v>4400</v>
      </c>
      <c r="I7" s="2">
        <v>800</v>
      </c>
      <c r="J7" s="2">
        <v>800</v>
      </c>
      <c r="L7" s="1" t="str">
        <f t="array" aca="1" ref="L7" ca="1">IFERROR(OFFSET(A$1,MATCH(0,COUNTIF(A$1:A6,Liste_Nature_Fibre),0),),"")</f>
        <v>Titane</v>
      </c>
      <c r="M7" s="1" t="str">
        <f t="array" aca="1" ref="M7" ca="1">IFERROR(OFFSET(B$1,MATCH(0,COUNTIF(B$1:B6,Liste_Type_Fibre),0),),"")</f>
        <v>TA6V</v>
      </c>
    </row>
    <row r="8" spans="1:13" x14ac:dyDescent="0.2">
      <c r="A8" s="1" t="s">
        <v>21</v>
      </c>
      <c r="B8" s="1" t="s">
        <v>22</v>
      </c>
      <c r="C8" s="1" t="s">
        <v>15</v>
      </c>
      <c r="D8" s="2">
        <v>74000</v>
      </c>
      <c r="E8" s="2">
        <v>74000</v>
      </c>
      <c r="F8" s="3">
        <v>0.25</v>
      </c>
      <c r="G8" s="2">
        <v>30000</v>
      </c>
      <c r="H8" s="2">
        <v>2600</v>
      </c>
      <c r="I8" s="2">
        <v>2500</v>
      </c>
      <c r="J8" s="2">
        <v>2500</v>
      </c>
      <c r="L8" s="1" t="str">
        <f t="array" aca="1" ref="L8" ca="1">IFERROR(OFFSET(A$1,MATCH(0,COUNTIF(A$1:A7,Liste_Nature_Fibre),0),),"")</f>
        <v>Verre</v>
      </c>
      <c r="M8" s="1" t="str">
        <f t="array" aca="1" ref="M8" ca="1">IFERROR(OFFSET(B$1,MATCH(0,COUNTIF(B$1:B7,Liste_Type_Fibre),0),),"")</f>
        <v>E</v>
      </c>
    </row>
    <row r="9" spans="1:13" x14ac:dyDescent="0.2">
      <c r="A9" s="1" t="s">
        <v>21</v>
      </c>
      <c r="B9" s="1" t="s">
        <v>23</v>
      </c>
      <c r="C9" s="1" t="s">
        <v>15</v>
      </c>
      <c r="D9" s="2">
        <v>86000</v>
      </c>
      <c r="E9" s="2">
        <v>86000</v>
      </c>
      <c r="F9" s="3">
        <v>0.2</v>
      </c>
      <c r="G9" s="2">
        <v>36000</v>
      </c>
      <c r="H9" s="2">
        <v>2500</v>
      </c>
      <c r="I9" s="2">
        <v>3200</v>
      </c>
      <c r="J9" s="2">
        <v>3200</v>
      </c>
      <c r="L9" t="str">
        <f t="array" aca="1" ref="L9" ca="1">IFERROR(OFFSET(A$1,MATCH(0,COUNTIF(A$1:A8,Liste_Nature_Fibre),0),),"")</f>
        <v/>
      </c>
      <c r="M9" s="1" t="str">
        <f t="array" aca="1" ref="M9" ca="1">IFERROR(OFFSET(B$1,MATCH(0,COUNTIF(B$1:B8,Liste_Type_Fibre),0),),"")</f>
        <v>R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3E6E2-EEF1-6849-BA6E-5ECD71CD51BD}">
  <sheetPr codeName="Feuil2"/>
  <dimension ref="A1:M9"/>
  <sheetViews>
    <sheetView tabSelected="1" workbookViewId="0">
      <selection activeCell="M2" sqref="M2"/>
    </sheetView>
  </sheetViews>
  <sheetFormatPr baseColWidth="10" defaultRowHeight="16" x14ac:dyDescent="0.2"/>
  <cols>
    <col min="2" max="2" width="13.1640625" bestFit="1" customWidth="1"/>
    <col min="6" max="6" width="12.1640625" customWidth="1"/>
    <col min="7" max="7" width="11.83203125" customWidth="1"/>
    <col min="12" max="12" width="17" bestFit="1" customWidth="1"/>
    <col min="13" max="13" width="15.164062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24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25</v>
      </c>
      <c r="L1" s="1" t="s">
        <v>34</v>
      </c>
      <c r="M1" s="1" t="s">
        <v>35</v>
      </c>
    </row>
    <row r="2" spans="1:13" x14ac:dyDescent="0.2">
      <c r="A2" s="1" t="s">
        <v>26</v>
      </c>
      <c r="B2" s="1"/>
      <c r="C2" s="1"/>
      <c r="D2" s="2">
        <v>4500</v>
      </c>
      <c r="E2" s="3">
        <v>0.4</v>
      </c>
      <c r="F2" s="2">
        <v>1600</v>
      </c>
      <c r="G2" s="2">
        <v>1200</v>
      </c>
      <c r="H2" s="2">
        <v>130</v>
      </c>
      <c r="I2" s="2">
        <v>130</v>
      </c>
      <c r="J2" s="2">
        <v>75.057736719999994</v>
      </c>
      <c r="L2" s="1" t="str">
        <f t="array" aca="1" ref="L2" ca="1">IFERROR(OFFSET(A$1,MATCH(0,COUNTIF(A$1:A1,Liste_Nature_Résine),0),),"")</f>
        <v>Epoxyde</v>
      </c>
      <c r="M2" s="1">
        <f t="array" aca="1" ref="M2" ca="1">IFERROR(OFFSET(B$1,MATCH(0,COUNTIF(B$1:B1,Liste_Type_Fibre),0),),"")</f>
        <v>0</v>
      </c>
    </row>
    <row r="3" spans="1:13" x14ac:dyDescent="0.2">
      <c r="A3" s="1" t="s">
        <v>27</v>
      </c>
      <c r="B3" s="1" t="s">
        <v>11</v>
      </c>
      <c r="C3" s="1"/>
      <c r="D3" s="2">
        <v>3000</v>
      </c>
      <c r="E3" s="3">
        <v>0.4</v>
      </c>
      <c r="F3" s="2">
        <v>1100</v>
      </c>
      <c r="G3" s="2">
        <v>1300</v>
      </c>
      <c r="H3" s="2">
        <v>70</v>
      </c>
      <c r="I3" s="2">
        <v>70</v>
      </c>
      <c r="J3" s="2">
        <v>40.415704390000002</v>
      </c>
      <c r="L3" s="1" t="str">
        <f t="array" aca="1" ref="L3" ca="1">IFERROR(OFFSET(A$1,MATCH(0,COUNTIF(A$1:A2,Liste_Nature_Résine),0),),"")</f>
        <v>Phénolique</v>
      </c>
      <c r="M3" s="1">
        <f t="array" aca="1" ref="M3" ca="1">IFERROR(OFFSET(B$1,MATCH(0,COUNTIF(B$1:B2,Liste_Type_Fibre),0),),"")</f>
        <v>0</v>
      </c>
    </row>
    <row r="4" spans="1:13" x14ac:dyDescent="0.2">
      <c r="A4" s="1" t="s">
        <v>28</v>
      </c>
      <c r="B4" s="1" t="s">
        <v>29</v>
      </c>
      <c r="C4" s="1"/>
      <c r="D4" s="2">
        <v>4000</v>
      </c>
      <c r="E4" s="3">
        <v>0.4</v>
      </c>
      <c r="F4" s="2">
        <v>1400</v>
      </c>
      <c r="G4" s="2">
        <v>1100</v>
      </c>
      <c r="H4" s="2">
        <v>80</v>
      </c>
      <c r="I4" s="2">
        <v>80</v>
      </c>
      <c r="J4" s="2">
        <v>46.189376439999997</v>
      </c>
      <c r="L4" s="1" t="str">
        <f t="array" aca="1" ref="L4" ca="1">IFERROR(OFFSET(A$1,MATCH(0,COUNTIF(A$1:A3,Liste_Nature_Résine),0),),"")</f>
        <v>Polyester</v>
      </c>
      <c r="M4" s="1" t="str">
        <f t="array" aca="1" ref="M4" ca="1">IFERROR(OFFSET(B$1,MATCH(0,COUNTIF(B$1:B3,Liste_Type_Fibre),0),),"")</f>
        <v xml:space="preserve"> </v>
      </c>
    </row>
    <row r="5" spans="1:13" x14ac:dyDescent="0.2">
      <c r="A5" s="1" t="s">
        <v>28</v>
      </c>
      <c r="B5" s="1" t="s">
        <v>30</v>
      </c>
      <c r="C5" s="1"/>
      <c r="D5" s="2">
        <v>4000</v>
      </c>
      <c r="E5" s="3">
        <v>0.4</v>
      </c>
      <c r="F5" s="2">
        <v>1400</v>
      </c>
      <c r="G5" s="2">
        <v>1100</v>
      </c>
      <c r="H5" s="2">
        <v>80</v>
      </c>
      <c r="I5" s="2">
        <v>80</v>
      </c>
      <c r="J5" s="2">
        <v>46.189376439999997</v>
      </c>
      <c r="L5" s="1" t="str">
        <f t="array" aca="1" ref="L5" ca="1">IFERROR(OFFSET(A$1,MATCH(0,COUNTIF(A$1:A4,Liste_Nature_Résine),0),),"")</f>
        <v>Polyimide</v>
      </c>
      <c r="M5" s="1" t="str">
        <f t="array" aca="1" ref="M5" ca="1">IFERROR(OFFSET(B$1,MATCH(0,COUNTIF(B$1:B4,Liste_Type_Fibre),0),),"")</f>
        <v xml:space="preserve"> </v>
      </c>
    </row>
    <row r="6" spans="1:13" x14ac:dyDescent="0.2">
      <c r="A6" s="1" t="s">
        <v>31</v>
      </c>
      <c r="B6" s="1"/>
      <c r="C6" s="1"/>
      <c r="D6" s="2">
        <v>4000</v>
      </c>
      <c r="E6" s="3">
        <v>0.35</v>
      </c>
      <c r="F6" s="2">
        <v>1100</v>
      </c>
      <c r="G6" s="2">
        <v>1400</v>
      </c>
      <c r="H6" s="2">
        <v>70</v>
      </c>
      <c r="I6" s="2">
        <v>70</v>
      </c>
      <c r="J6" s="2">
        <v>40.415704390000002</v>
      </c>
      <c r="L6" s="1" t="str">
        <f t="array" aca="1" ref="L6" ca="1">IFERROR(OFFSET(A$1,MATCH(0,COUNTIF(A$1:A5,Liste_Nature_Résine),0),),"")</f>
        <v>Polyimide</v>
      </c>
      <c r="M6" s="1" t="str">
        <f t="array" aca="1" ref="M6" ca="1">IFERROR(OFFSET(B$1,MATCH(0,COUNTIF(B$1:B5,Liste_Type_Fibre),0),),"")</f>
        <v xml:space="preserve"> </v>
      </c>
    </row>
    <row r="7" spans="1:13" x14ac:dyDescent="0.2">
      <c r="A7" s="1"/>
      <c r="B7" s="1"/>
      <c r="C7" s="1"/>
      <c r="D7" s="2"/>
      <c r="E7" s="3"/>
      <c r="F7" s="2"/>
      <c r="G7" s="2"/>
      <c r="H7" s="2"/>
      <c r="I7" s="2"/>
      <c r="J7" s="2"/>
      <c r="L7" s="1"/>
    </row>
    <row r="8" spans="1:13" x14ac:dyDescent="0.2">
      <c r="L8" s="1"/>
    </row>
    <row r="9" spans="1:13" x14ac:dyDescent="0.2">
      <c r="L9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Fibres</vt:lpstr>
      <vt:lpstr>Résines</vt:lpstr>
      <vt:lpstr>Liste_Nature_Fibre</vt:lpstr>
      <vt:lpstr>Liste_Nature_Résine</vt:lpstr>
      <vt:lpstr>Liste_Type_Fibre</vt:lpstr>
      <vt:lpstr>Liste_Type_Résine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 Clément</dc:creator>
  <cp:lastModifiedBy>Legrand Clément</cp:lastModifiedBy>
  <dcterms:created xsi:type="dcterms:W3CDTF">2021-08-13T10:06:51Z</dcterms:created>
  <dcterms:modified xsi:type="dcterms:W3CDTF">2021-08-17T09:19:31Z</dcterms:modified>
</cp:coreProperties>
</file>