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oc\utilisateurs\Redirectfolder\egu\Bureau\"/>
    </mc:Choice>
  </mc:AlternateContent>
  <xr:revisionPtr revIDLastSave="0" documentId="13_ncr:1_{CCF25062-0824-4C9E-BF6B-C89532CD8057}" xr6:coauthVersionLast="45" xr6:coauthVersionMax="45" xr10:uidLastSave="{00000000-0000-0000-0000-000000000000}"/>
  <bookViews>
    <workbookView xWindow="28680" yWindow="-120" windowWidth="29040" windowHeight="15840" tabRatio="802" xr2:uid="{1FC6D84D-0DA8-4BCE-82C6-E3D101FE25C3}"/>
  </bookViews>
  <sheets>
    <sheet name="CANbd" sheetId="52" r:id="rId1"/>
    <sheet name="mr_REPORTone" sheetId="135" state="veryHidden" r:id="rId2"/>
    <sheet name="MENU" sheetId="136" r:id="rId3"/>
  </sheets>
  <definedNames>
    <definedName name="_xlnm._FilterDatabase" localSheetId="0" hidden="1">CANbd!$A$2:$E$599</definedName>
    <definedName name="ARTbd_ZonePrix_REPORT">#REF!</definedName>
    <definedName name="BDC_AFFAIRE">#REF!</definedName>
    <definedName name="BDC_DATE">#REF!</definedName>
    <definedName name="BDC_ZONE">#REF!</definedName>
    <definedName name="CANbd_canalisation">OFFSET(CANbd!$A$2,0,1,COUNTA(CANbd!$A:$A)-1,4)</definedName>
    <definedName name="CANbd_CodeGECET">CANbd!$D$2:$D$603</definedName>
    <definedName name="CANbd_Diam">OFFSET(CANbd!$C$2,0,0,COUNTA(CANbd!$C:$C))</definedName>
    <definedName name="CANbd_lstMaterauN1">OFFSET(CANbd!$T$1,0,0,COUNTA(CANbd!$T:$T),1)</definedName>
    <definedName name="CANbd_MatN1" comment="Colonne ou sont écrit le niveau 1 du matériau">OFFSET(CANbd!$A$2,0,0,COUNTA(CANbd!$A:$A))</definedName>
    <definedName name="CANbd_MatN2">OFFSET(CANbd!$B$2,0,0,COUNTA(CANbd!$B:$B))</definedName>
    <definedName name="CANbd_UF">IF(ISBLANK(CANbd!$N$4)=TRUE,"",OFFSET(CANbd!$N$3,1,1,COUNTA(CANbd!$N:$N)-3,4))</definedName>
    <definedName name="CANbd_UFcritère1">OFFSET(CANbd!$V$1,1,MATCH(CANbd!$N$2,OFFSET(CANbd!$V$1,0,1,1,COUNTA(CANbd!$T:$T)),0),INDEX(CANbd!$U:$U,MATCH(CANbd!$N$2,CANbd_lstMaterauN1,0),0),1)</definedName>
    <definedName name="CANbd_UFrecherche">OFFSET(CANbd!$A$2,0,0,COUNTA(CANbd!$A:$A)-1,5)</definedName>
    <definedName name="_xlnm.Criteria" localSheetId="0">CANbd!$N$1:$R$2</definedName>
    <definedName name="_xlnm.Extract" localSheetId="0">CANbd!$N$3:$R$3</definedName>
    <definedName name="GAIbd_lstMatériauxN1">OFFSET(#REF!,0,0,COUNTA(#REF!),1)</definedName>
    <definedName name="GAIbd_ZonePrix_REPORT">#REF!</definedName>
    <definedName name="ISObd_AIR">#REF!</definedName>
    <definedName name="ISObd_EAU">#REF!</definedName>
    <definedName name="ISObd_ERROR">#REF!</definedName>
    <definedName name="ISObd_lstSystème">OFFSET(#REF!,0,0,COUNTA(#REF!),1)</definedName>
    <definedName name="ISObd_ZonePrix_REPORT">#REF!</definedName>
    <definedName name="Temps">#REF!</definedName>
    <definedName name="TEST">CANbd!$A$2:$E$599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8" i="52" l="1" a="1"/>
  <c r="I338" i="52" s="1"/>
  <c r="H3" i="52" a="1"/>
  <c r="H3" i="52" s="1"/>
  <c r="I3" i="52" a="1"/>
  <c r="I3" i="52" s="1"/>
  <c r="J3" i="52" a="1"/>
  <c r="J3" i="52" s="1"/>
  <c r="H4" i="52" a="1"/>
  <c r="H4" i="52" s="1"/>
  <c r="I4" i="52" a="1"/>
  <c r="I4" i="52" s="1"/>
  <c r="J4" i="52" a="1"/>
  <c r="J4" i="52" s="1"/>
  <c r="H5" i="52" a="1"/>
  <c r="H5" i="52" s="1"/>
  <c r="I5" i="52" a="1"/>
  <c r="I5" i="52" s="1"/>
  <c r="J5" i="52" a="1"/>
  <c r="J5" i="52" s="1"/>
  <c r="H6" i="52" a="1"/>
  <c r="H6" i="52" s="1"/>
  <c r="I6" i="52" a="1"/>
  <c r="I6" i="52" s="1"/>
  <c r="J6" i="52" a="1"/>
  <c r="J6" i="52" s="1"/>
  <c r="H7" i="52" a="1"/>
  <c r="H7" i="52" s="1"/>
  <c r="I7" i="52" a="1"/>
  <c r="I7" i="52" s="1"/>
  <c r="J7" i="52" a="1"/>
  <c r="J7" i="52" s="1"/>
  <c r="H8" i="52" a="1"/>
  <c r="H8" i="52" s="1"/>
  <c r="I8" i="52" a="1"/>
  <c r="I8" i="52" s="1"/>
  <c r="J8" i="52" a="1"/>
  <c r="J8" i="52" s="1"/>
  <c r="H9" i="52" a="1"/>
  <c r="H9" i="52" s="1"/>
  <c r="I9" i="52" a="1"/>
  <c r="I9" i="52" s="1"/>
  <c r="J9" i="52" a="1"/>
  <c r="J9" i="52" s="1"/>
  <c r="H10" i="52" a="1"/>
  <c r="H10" i="52" s="1"/>
  <c r="I10" i="52" a="1"/>
  <c r="I10" i="52" s="1"/>
  <c r="J10" i="52" a="1"/>
  <c r="J10" i="52" s="1"/>
  <c r="H11" i="52" a="1"/>
  <c r="H11" i="52" s="1"/>
  <c r="I11" i="52" a="1"/>
  <c r="I11" i="52" s="1"/>
  <c r="J11" i="52" a="1"/>
  <c r="J11" i="52" s="1"/>
  <c r="H12" i="52" a="1"/>
  <c r="H12" i="52" s="1"/>
  <c r="I12" i="52" a="1"/>
  <c r="I12" i="52" s="1"/>
  <c r="J12" i="52" a="1"/>
  <c r="J12" i="52" s="1"/>
  <c r="H13" i="52" a="1"/>
  <c r="H13" i="52" s="1"/>
  <c r="I13" i="52" a="1"/>
  <c r="I13" i="52" s="1"/>
  <c r="J13" i="52" a="1"/>
  <c r="J13" i="52" s="1"/>
  <c r="H14" i="52" a="1"/>
  <c r="H14" i="52" s="1"/>
  <c r="I14" i="52" a="1"/>
  <c r="I14" i="52" s="1"/>
  <c r="J14" i="52" a="1"/>
  <c r="J14" i="52" s="1"/>
  <c r="H15" i="52" a="1"/>
  <c r="H15" i="52" s="1"/>
  <c r="I15" i="52" a="1"/>
  <c r="I15" i="52" s="1"/>
  <c r="J15" i="52" a="1"/>
  <c r="J15" i="52" s="1"/>
  <c r="H16" i="52" a="1"/>
  <c r="H16" i="52" s="1"/>
  <c r="I16" i="52" a="1"/>
  <c r="I16" i="52" s="1"/>
  <c r="J16" i="52" a="1"/>
  <c r="J16" i="52" s="1"/>
  <c r="H17" i="52" a="1"/>
  <c r="H17" i="52" s="1"/>
  <c r="I17" i="52" a="1"/>
  <c r="I17" i="52" s="1"/>
  <c r="J17" i="52" a="1"/>
  <c r="J17" i="52" s="1"/>
  <c r="H18" i="52" a="1"/>
  <c r="H18" i="52" s="1"/>
  <c r="I18" i="52" a="1"/>
  <c r="I18" i="52" s="1"/>
  <c r="J18" i="52" a="1"/>
  <c r="J18" i="52" s="1"/>
  <c r="H19" i="52" a="1"/>
  <c r="H19" i="52" s="1"/>
  <c r="I19" i="52" a="1"/>
  <c r="I19" i="52" s="1"/>
  <c r="J19" i="52" a="1"/>
  <c r="J19" i="52" s="1"/>
  <c r="H20" i="52" a="1"/>
  <c r="H20" i="52" s="1"/>
  <c r="I20" i="52" a="1"/>
  <c r="I20" i="52" s="1"/>
  <c r="J20" i="52" a="1"/>
  <c r="J20" i="52" s="1"/>
  <c r="H21" i="52" a="1"/>
  <c r="H21" i="52" s="1"/>
  <c r="I21" i="52" a="1"/>
  <c r="I21" i="52" s="1"/>
  <c r="J21" i="52" a="1"/>
  <c r="J21" i="52" s="1"/>
  <c r="H22" i="52" a="1"/>
  <c r="H22" i="52" s="1"/>
  <c r="I22" i="52" a="1"/>
  <c r="I22" i="52" s="1"/>
  <c r="J22" i="52" a="1"/>
  <c r="J22" i="52" s="1"/>
  <c r="H23" i="52" a="1"/>
  <c r="H23" i="52" s="1"/>
  <c r="I23" i="52" a="1"/>
  <c r="I23" i="52" s="1"/>
  <c r="J23" i="52" a="1"/>
  <c r="J23" i="52" s="1"/>
  <c r="H24" i="52" a="1"/>
  <c r="H24" i="52" s="1"/>
  <c r="I24" i="52" a="1"/>
  <c r="I24" i="52" s="1"/>
  <c r="J24" i="52" a="1"/>
  <c r="J24" i="52" s="1"/>
  <c r="H25" i="52" a="1"/>
  <c r="H25" i="52" s="1"/>
  <c r="I25" i="52" a="1"/>
  <c r="I25" i="52" s="1"/>
  <c r="J25" i="52" a="1"/>
  <c r="J25" i="52" s="1"/>
  <c r="H26" i="52" a="1"/>
  <c r="H26" i="52" s="1"/>
  <c r="I26" i="52" a="1"/>
  <c r="I26" i="52" s="1"/>
  <c r="J26" i="52" a="1"/>
  <c r="J26" i="52" s="1"/>
  <c r="H27" i="52" a="1"/>
  <c r="H27" i="52" s="1"/>
  <c r="I27" i="52" a="1"/>
  <c r="I27" i="52" s="1"/>
  <c r="J27" i="52" a="1"/>
  <c r="J27" i="52" s="1"/>
  <c r="H28" i="52" a="1"/>
  <c r="H28" i="52" s="1"/>
  <c r="I28" i="52" a="1"/>
  <c r="I28" i="52" s="1"/>
  <c r="J28" i="52" a="1"/>
  <c r="J28" i="52" s="1"/>
  <c r="H29" i="52" a="1"/>
  <c r="H29" i="52" s="1"/>
  <c r="I29" i="52" a="1"/>
  <c r="I29" i="52" s="1"/>
  <c r="J29" i="52" a="1"/>
  <c r="J29" i="52" s="1"/>
  <c r="H30" i="52" a="1"/>
  <c r="H30" i="52" s="1"/>
  <c r="I30" i="52" a="1"/>
  <c r="I30" i="52" s="1"/>
  <c r="J30" i="52" a="1"/>
  <c r="J30" i="52" s="1"/>
  <c r="H31" i="52" a="1"/>
  <c r="H31" i="52" s="1"/>
  <c r="I31" i="52" a="1"/>
  <c r="I31" i="52" s="1"/>
  <c r="J31" i="52" a="1"/>
  <c r="J31" i="52" s="1"/>
  <c r="H32" i="52" a="1"/>
  <c r="H32" i="52" s="1"/>
  <c r="I32" i="52" a="1"/>
  <c r="I32" i="52" s="1"/>
  <c r="J32" i="52" a="1"/>
  <c r="J32" i="52" s="1"/>
  <c r="H33" i="52" a="1"/>
  <c r="H33" i="52" s="1"/>
  <c r="I33" i="52" a="1"/>
  <c r="I33" i="52" s="1"/>
  <c r="J33" i="52" a="1"/>
  <c r="J33" i="52" s="1"/>
  <c r="H34" i="52" a="1"/>
  <c r="H34" i="52" s="1"/>
  <c r="I34" i="52" a="1"/>
  <c r="I34" i="52" s="1"/>
  <c r="J34" i="52" a="1"/>
  <c r="J34" i="52" s="1"/>
  <c r="H35" i="52" a="1"/>
  <c r="H35" i="52" s="1"/>
  <c r="I35" i="52" a="1"/>
  <c r="I35" i="52" s="1"/>
  <c r="J35" i="52" a="1"/>
  <c r="J35" i="52" s="1"/>
  <c r="H36" i="52" a="1"/>
  <c r="H36" i="52" s="1"/>
  <c r="I36" i="52" a="1"/>
  <c r="I36" i="52" s="1"/>
  <c r="J36" i="52" a="1"/>
  <c r="J36" i="52" s="1"/>
  <c r="H37" i="52" a="1"/>
  <c r="H37" i="52" s="1"/>
  <c r="I37" i="52" a="1"/>
  <c r="I37" i="52" s="1"/>
  <c r="J37" i="52" a="1"/>
  <c r="J37" i="52" s="1"/>
  <c r="H38" i="52" a="1"/>
  <c r="H38" i="52" s="1"/>
  <c r="I38" i="52" a="1"/>
  <c r="I38" i="52" s="1"/>
  <c r="J38" i="52" a="1"/>
  <c r="J38" i="52" s="1"/>
  <c r="H39" i="52" a="1"/>
  <c r="H39" i="52" s="1"/>
  <c r="I39" i="52" a="1"/>
  <c r="I39" i="52" s="1"/>
  <c r="J39" i="52" a="1"/>
  <c r="J39" i="52" s="1"/>
  <c r="H40" i="52" a="1"/>
  <c r="H40" i="52" s="1"/>
  <c r="I40" i="52" a="1"/>
  <c r="I40" i="52" s="1"/>
  <c r="J40" i="52" a="1"/>
  <c r="J40" i="52" s="1"/>
  <c r="H41" i="52" a="1"/>
  <c r="H41" i="52" s="1"/>
  <c r="I41" i="52" a="1"/>
  <c r="I41" i="52" s="1"/>
  <c r="J41" i="52" a="1"/>
  <c r="J41" i="52" s="1"/>
  <c r="H42" i="52" a="1"/>
  <c r="H42" i="52" s="1"/>
  <c r="I42" i="52" a="1"/>
  <c r="I42" i="52" s="1"/>
  <c r="J42" i="52" a="1"/>
  <c r="J42" i="52" s="1"/>
  <c r="H43" i="52" a="1"/>
  <c r="H43" i="52" s="1"/>
  <c r="I43" i="52" a="1"/>
  <c r="I43" i="52" s="1"/>
  <c r="J43" i="52" a="1"/>
  <c r="J43" i="52" s="1"/>
  <c r="H44" i="52" a="1"/>
  <c r="H44" i="52" s="1"/>
  <c r="I44" i="52" a="1"/>
  <c r="I44" i="52" s="1"/>
  <c r="J44" i="52" a="1"/>
  <c r="J44" i="52" s="1"/>
  <c r="H45" i="52" a="1"/>
  <c r="H45" i="52" s="1"/>
  <c r="I45" i="52" a="1"/>
  <c r="I45" i="52" s="1"/>
  <c r="J45" i="52" a="1"/>
  <c r="J45" i="52" s="1"/>
  <c r="H46" i="52" a="1"/>
  <c r="H46" i="52" s="1"/>
  <c r="I46" i="52" a="1"/>
  <c r="I46" i="52" s="1"/>
  <c r="J46" i="52" a="1"/>
  <c r="J46" i="52" s="1"/>
  <c r="H47" i="52" a="1"/>
  <c r="H47" i="52" s="1"/>
  <c r="I47" i="52" a="1"/>
  <c r="I47" i="52" s="1"/>
  <c r="J47" i="52" a="1"/>
  <c r="J47" i="52" s="1"/>
  <c r="H48" i="52" a="1"/>
  <c r="H48" i="52" s="1"/>
  <c r="I48" i="52" a="1"/>
  <c r="I48" i="52" s="1"/>
  <c r="J48" i="52" a="1"/>
  <c r="J48" i="52" s="1"/>
  <c r="H49" i="52" a="1"/>
  <c r="H49" i="52" s="1"/>
  <c r="I49" i="52" a="1"/>
  <c r="I49" i="52" s="1"/>
  <c r="J49" i="52" a="1"/>
  <c r="J49" i="52" s="1"/>
  <c r="H50" i="52" a="1"/>
  <c r="H50" i="52" s="1"/>
  <c r="I50" i="52" a="1"/>
  <c r="I50" i="52" s="1"/>
  <c r="J50" i="52" a="1"/>
  <c r="J50" i="52" s="1"/>
  <c r="H51" i="52" a="1"/>
  <c r="H51" i="52" s="1"/>
  <c r="I51" i="52" a="1"/>
  <c r="I51" i="52" s="1"/>
  <c r="J51" i="52" a="1"/>
  <c r="J51" i="52" s="1"/>
  <c r="H52" i="52" a="1"/>
  <c r="H52" i="52" s="1"/>
  <c r="I52" i="52" a="1"/>
  <c r="I52" i="52" s="1"/>
  <c r="J52" i="52" a="1"/>
  <c r="J52" i="52" s="1"/>
  <c r="H53" i="52" a="1"/>
  <c r="H53" i="52" s="1"/>
  <c r="I53" i="52" a="1"/>
  <c r="I53" i="52" s="1"/>
  <c r="J53" i="52" a="1"/>
  <c r="J53" i="52" s="1"/>
  <c r="H54" i="52" a="1"/>
  <c r="H54" i="52" s="1"/>
  <c r="I54" i="52" a="1"/>
  <c r="I54" i="52" s="1"/>
  <c r="J54" i="52" a="1"/>
  <c r="J54" i="52" s="1"/>
  <c r="H55" i="52" a="1"/>
  <c r="H55" i="52" s="1"/>
  <c r="I55" i="52" a="1"/>
  <c r="I55" i="52" s="1"/>
  <c r="J55" i="52" a="1"/>
  <c r="J55" i="52" s="1"/>
  <c r="H56" i="52" a="1"/>
  <c r="H56" i="52" s="1"/>
  <c r="I56" i="52" a="1"/>
  <c r="I56" i="52" s="1"/>
  <c r="J56" i="52" a="1"/>
  <c r="J56" i="52" s="1"/>
  <c r="H57" i="52" a="1"/>
  <c r="H57" i="52" s="1"/>
  <c r="I57" i="52" a="1"/>
  <c r="I57" i="52" s="1"/>
  <c r="J57" i="52" a="1"/>
  <c r="J57" i="52" s="1"/>
  <c r="H58" i="52" a="1"/>
  <c r="H58" i="52" s="1"/>
  <c r="I58" i="52" a="1"/>
  <c r="I58" i="52" s="1"/>
  <c r="J58" i="52" a="1"/>
  <c r="J58" i="52" s="1"/>
  <c r="H59" i="52" a="1"/>
  <c r="H59" i="52" s="1"/>
  <c r="I59" i="52" a="1"/>
  <c r="I59" i="52" s="1"/>
  <c r="J59" i="52" a="1"/>
  <c r="J59" i="52" s="1"/>
  <c r="H60" i="52" a="1"/>
  <c r="H60" i="52" s="1"/>
  <c r="I60" i="52" a="1"/>
  <c r="I60" i="52" s="1"/>
  <c r="J60" i="52" a="1"/>
  <c r="J60" i="52" s="1"/>
  <c r="H61" i="52" a="1"/>
  <c r="H61" i="52" s="1"/>
  <c r="I61" i="52" a="1"/>
  <c r="I61" i="52" s="1"/>
  <c r="J61" i="52" a="1"/>
  <c r="J61" i="52" s="1"/>
  <c r="H62" i="52" a="1"/>
  <c r="H62" i="52" s="1"/>
  <c r="I62" i="52" a="1"/>
  <c r="I62" i="52" s="1"/>
  <c r="J62" i="52" a="1"/>
  <c r="J62" i="52" s="1"/>
  <c r="H63" i="52" a="1"/>
  <c r="H63" i="52" s="1"/>
  <c r="I63" i="52" a="1"/>
  <c r="I63" i="52" s="1"/>
  <c r="J63" i="52" a="1"/>
  <c r="J63" i="52" s="1"/>
  <c r="H64" i="52" a="1"/>
  <c r="H64" i="52" s="1"/>
  <c r="I64" i="52" a="1"/>
  <c r="I64" i="52" s="1"/>
  <c r="J64" i="52" a="1"/>
  <c r="J64" i="52" s="1"/>
  <c r="H65" i="52" a="1"/>
  <c r="H65" i="52" s="1"/>
  <c r="I65" i="52" a="1"/>
  <c r="I65" i="52" s="1"/>
  <c r="J65" i="52" a="1"/>
  <c r="J65" i="52" s="1"/>
  <c r="H66" i="52" a="1"/>
  <c r="H66" i="52" s="1"/>
  <c r="I66" i="52" a="1"/>
  <c r="I66" i="52" s="1"/>
  <c r="J66" i="52" a="1"/>
  <c r="J66" i="52" s="1"/>
  <c r="H67" i="52" a="1"/>
  <c r="H67" i="52" s="1"/>
  <c r="I67" i="52" a="1"/>
  <c r="I67" i="52" s="1"/>
  <c r="J67" i="52" a="1"/>
  <c r="J67" i="52" s="1"/>
  <c r="H68" i="52" a="1"/>
  <c r="H68" i="52" s="1"/>
  <c r="I68" i="52" a="1"/>
  <c r="I68" i="52" s="1"/>
  <c r="J68" i="52" a="1"/>
  <c r="J68" i="52" s="1"/>
  <c r="H69" i="52" a="1"/>
  <c r="H69" i="52" s="1"/>
  <c r="I69" i="52" a="1"/>
  <c r="I69" i="52" s="1"/>
  <c r="J69" i="52" a="1"/>
  <c r="J69" i="52" s="1"/>
  <c r="H70" i="52" a="1"/>
  <c r="H70" i="52" s="1"/>
  <c r="I70" i="52" a="1"/>
  <c r="I70" i="52" s="1"/>
  <c r="J70" i="52" a="1"/>
  <c r="J70" i="52" s="1"/>
  <c r="H71" i="52" a="1"/>
  <c r="H71" i="52" s="1"/>
  <c r="I71" i="52" a="1"/>
  <c r="I71" i="52" s="1"/>
  <c r="J71" i="52" a="1"/>
  <c r="J71" i="52" s="1"/>
  <c r="H72" i="52" a="1"/>
  <c r="H72" i="52" s="1"/>
  <c r="I72" i="52" a="1"/>
  <c r="I72" i="52" s="1"/>
  <c r="J72" i="52" a="1"/>
  <c r="J72" i="52" s="1"/>
  <c r="H73" i="52" a="1"/>
  <c r="H73" i="52" s="1"/>
  <c r="I73" i="52" a="1"/>
  <c r="I73" i="52" s="1"/>
  <c r="J73" i="52" a="1"/>
  <c r="J73" i="52" s="1"/>
  <c r="H74" i="52" a="1"/>
  <c r="H74" i="52" s="1"/>
  <c r="I74" i="52" a="1"/>
  <c r="I74" i="52" s="1"/>
  <c r="J74" i="52" a="1"/>
  <c r="J74" i="52" s="1"/>
  <c r="H75" i="52" a="1"/>
  <c r="H75" i="52" s="1"/>
  <c r="I75" i="52" a="1"/>
  <c r="I75" i="52" s="1"/>
  <c r="J75" i="52" a="1"/>
  <c r="J75" i="52" s="1"/>
  <c r="H76" i="52" a="1"/>
  <c r="H76" i="52" s="1"/>
  <c r="I76" i="52" a="1"/>
  <c r="I76" i="52" s="1"/>
  <c r="J76" i="52" a="1"/>
  <c r="J76" i="52" s="1"/>
  <c r="H77" i="52" a="1"/>
  <c r="H77" i="52" s="1"/>
  <c r="I77" i="52" a="1"/>
  <c r="I77" i="52" s="1"/>
  <c r="J77" i="52" a="1"/>
  <c r="J77" i="52" s="1"/>
  <c r="H78" i="52" a="1"/>
  <c r="H78" i="52" s="1"/>
  <c r="I78" i="52" a="1"/>
  <c r="I78" i="52" s="1"/>
  <c r="J78" i="52" a="1"/>
  <c r="J78" i="52" s="1"/>
  <c r="H79" i="52" a="1"/>
  <c r="H79" i="52" s="1"/>
  <c r="I79" i="52" a="1"/>
  <c r="I79" i="52" s="1"/>
  <c r="J79" i="52" a="1"/>
  <c r="J79" i="52" s="1"/>
  <c r="H80" i="52" a="1"/>
  <c r="H80" i="52" s="1"/>
  <c r="I80" i="52" a="1"/>
  <c r="I80" i="52" s="1"/>
  <c r="J80" i="52" a="1"/>
  <c r="J80" i="52" s="1"/>
  <c r="H81" i="52" a="1"/>
  <c r="H81" i="52" s="1"/>
  <c r="I81" i="52" a="1"/>
  <c r="I81" i="52" s="1"/>
  <c r="J81" i="52" a="1"/>
  <c r="J81" i="52" s="1"/>
  <c r="H82" i="52" a="1"/>
  <c r="H82" i="52" s="1"/>
  <c r="I82" i="52" a="1"/>
  <c r="I82" i="52" s="1"/>
  <c r="J82" i="52" a="1"/>
  <c r="J82" i="52" s="1"/>
  <c r="H83" i="52" a="1"/>
  <c r="H83" i="52" s="1"/>
  <c r="I83" i="52" a="1"/>
  <c r="I83" i="52" s="1"/>
  <c r="J83" i="52" a="1"/>
  <c r="J83" i="52" s="1"/>
  <c r="H84" i="52" a="1"/>
  <c r="H84" i="52" s="1"/>
  <c r="I84" i="52" a="1"/>
  <c r="I84" i="52" s="1"/>
  <c r="J84" i="52" a="1"/>
  <c r="J84" i="52" s="1"/>
  <c r="H85" i="52" a="1"/>
  <c r="H85" i="52" s="1"/>
  <c r="I85" i="52" a="1"/>
  <c r="I85" i="52" s="1"/>
  <c r="J85" i="52" a="1"/>
  <c r="J85" i="52" s="1"/>
  <c r="H86" i="52" a="1"/>
  <c r="H86" i="52" s="1"/>
  <c r="I86" i="52" a="1"/>
  <c r="I86" i="52" s="1"/>
  <c r="J86" i="52" a="1"/>
  <c r="J86" i="52" s="1"/>
  <c r="H87" i="52" a="1"/>
  <c r="H87" i="52" s="1"/>
  <c r="I87" i="52" a="1"/>
  <c r="I87" i="52" s="1"/>
  <c r="J87" i="52" a="1"/>
  <c r="J87" i="52" s="1"/>
  <c r="H88" i="52" a="1"/>
  <c r="H88" i="52" s="1"/>
  <c r="I88" i="52" a="1"/>
  <c r="I88" i="52" s="1"/>
  <c r="J88" i="52" a="1"/>
  <c r="J88" i="52" s="1"/>
  <c r="H89" i="52" a="1"/>
  <c r="H89" i="52" s="1"/>
  <c r="I89" i="52" a="1"/>
  <c r="I89" i="52" s="1"/>
  <c r="J89" i="52" a="1"/>
  <c r="J89" i="52" s="1"/>
  <c r="H90" i="52" a="1"/>
  <c r="H90" i="52" s="1"/>
  <c r="I90" i="52" a="1"/>
  <c r="I90" i="52" s="1"/>
  <c r="J90" i="52" a="1"/>
  <c r="J90" i="52" s="1"/>
  <c r="H91" i="52" a="1"/>
  <c r="H91" i="52" s="1"/>
  <c r="I91" i="52" a="1"/>
  <c r="I91" i="52" s="1"/>
  <c r="J91" i="52" a="1"/>
  <c r="J91" i="52" s="1"/>
  <c r="H92" i="52" a="1"/>
  <c r="H92" i="52" s="1"/>
  <c r="I92" i="52" a="1"/>
  <c r="I92" i="52" s="1"/>
  <c r="J92" i="52" a="1"/>
  <c r="J92" i="52" s="1"/>
  <c r="H93" i="52" a="1"/>
  <c r="H93" i="52" s="1"/>
  <c r="I93" i="52" a="1"/>
  <c r="I93" i="52" s="1"/>
  <c r="J93" i="52" a="1"/>
  <c r="J93" i="52" s="1"/>
  <c r="H94" i="52" a="1"/>
  <c r="H94" i="52" s="1"/>
  <c r="I94" i="52" a="1"/>
  <c r="I94" i="52" s="1"/>
  <c r="J94" i="52" a="1"/>
  <c r="J94" i="52" s="1"/>
  <c r="H95" i="52" a="1"/>
  <c r="H95" i="52" s="1"/>
  <c r="I95" i="52" a="1"/>
  <c r="I95" i="52" s="1"/>
  <c r="J95" i="52" a="1"/>
  <c r="J95" i="52" s="1"/>
  <c r="H96" i="52" a="1"/>
  <c r="H96" i="52" s="1"/>
  <c r="I96" i="52" a="1"/>
  <c r="I96" i="52" s="1"/>
  <c r="J96" i="52" a="1"/>
  <c r="J96" i="52" s="1"/>
  <c r="H97" i="52" a="1"/>
  <c r="H97" i="52" s="1"/>
  <c r="I97" i="52" a="1"/>
  <c r="I97" i="52" s="1"/>
  <c r="J97" i="52" a="1"/>
  <c r="J97" i="52" s="1"/>
  <c r="H98" i="52" a="1"/>
  <c r="H98" i="52" s="1"/>
  <c r="I98" i="52" a="1"/>
  <c r="I98" i="52" s="1"/>
  <c r="J98" i="52" a="1"/>
  <c r="J98" i="52" s="1"/>
  <c r="H99" i="52" a="1"/>
  <c r="H99" i="52" s="1"/>
  <c r="I99" i="52" a="1"/>
  <c r="I99" i="52" s="1"/>
  <c r="J99" i="52" a="1"/>
  <c r="J99" i="52" s="1"/>
  <c r="H100" i="52" a="1"/>
  <c r="H100" i="52" s="1"/>
  <c r="I100" i="52" a="1"/>
  <c r="I100" i="52" s="1"/>
  <c r="J100" i="52" a="1"/>
  <c r="J100" i="52" s="1"/>
  <c r="H101" i="52" a="1"/>
  <c r="H101" i="52" s="1"/>
  <c r="I101" i="52" a="1"/>
  <c r="I101" i="52" s="1"/>
  <c r="J101" i="52" a="1"/>
  <c r="J101" i="52" s="1"/>
  <c r="H102" i="52" a="1"/>
  <c r="H102" i="52" s="1"/>
  <c r="I102" i="52" a="1"/>
  <c r="I102" i="52" s="1"/>
  <c r="J102" i="52" a="1"/>
  <c r="J102" i="52" s="1"/>
  <c r="H103" i="52" a="1"/>
  <c r="H103" i="52" s="1"/>
  <c r="I103" i="52" a="1"/>
  <c r="I103" i="52" s="1"/>
  <c r="J103" i="52" a="1"/>
  <c r="J103" i="52" s="1"/>
  <c r="H104" i="52" a="1"/>
  <c r="H104" i="52" s="1"/>
  <c r="I104" i="52" a="1"/>
  <c r="I104" i="52" s="1"/>
  <c r="J104" i="52" a="1"/>
  <c r="J104" i="52" s="1"/>
  <c r="H105" i="52" a="1"/>
  <c r="H105" i="52" s="1"/>
  <c r="I105" i="52" a="1"/>
  <c r="I105" i="52" s="1"/>
  <c r="J105" i="52" a="1"/>
  <c r="J105" i="52" s="1"/>
  <c r="H106" i="52" a="1"/>
  <c r="H106" i="52" s="1"/>
  <c r="I106" i="52" a="1"/>
  <c r="I106" i="52" s="1"/>
  <c r="J106" i="52" a="1"/>
  <c r="J106" i="52" s="1"/>
  <c r="H107" i="52" a="1"/>
  <c r="H107" i="52" s="1"/>
  <c r="I107" i="52" a="1"/>
  <c r="I107" i="52" s="1"/>
  <c r="J107" i="52" a="1"/>
  <c r="J107" i="52" s="1"/>
  <c r="H108" i="52" a="1"/>
  <c r="H108" i="52" s="1"/>
  <c r="I108" i="52" a="1"/>
  <c r="I108" i="52" s="1"/>
  <c r="J108" i="52" a="1"/>
  <c r="J108" i="52" s="1"/>
  <c r="H109" i="52" a="1"/>
  <c r="H109" i="52" s="1"/>
  <c r="I109" i="52" a="1"/>
  <c r="I109" i="52" s="1"/>
  <c r="J109" i="52" a="1"/>
  <c r="J109" i="52" s="1"/>
  <c r="H110" i="52" a="1"/>
  <c r="H110" i="52" s="1"/>
  <c r="I110" i="52" a="1"/>
  <c r="I110" i="52" s="1"/>
  <c r="J110" i="52" a="1"/>
  <c r="J110" i="52" s="1"/>
  <c r="H111" i="52" a="1"/>
  <c r="H111" i="52" s="1"/>
  <c r="I111" i="52" a="1"/>
  <c r="I111" i="52" s="1"/>
  <c r="J111" i="52" a="1"/>
  <c r="J111" i="52" s="1"/>
  <c r="H112" i="52" a="1"/>
  <c r="H112" i="52" s="1"/>
  <c r="I112" i="52" a="1"/>
  <c r="I112" i="52" s="1"/>
  <c r="J112" i="52" a="1"/>
  <c r="J112" i="52" s="1"/>
  <c r="H113" i="52" a="1"/>
  <c r="H113" i="52" s="1"/>
  <c r="I113" i="52" a="1"/>
  <c r="I113" i="52" s="1"/>
  <c r="J113" i="52" a="1"/>
  <c r="J113" i="52" s="1"/>
  <c r="H114" i="52" a="1"/>
  <c r="H114" i="52" s="1"/>
  <c r="I114" i="52" a="1"/>
  <c r="I114" i="52" s="1"/>
  <c r="J114" i="52" a="1"/>
  <c r="J114" i="52" s="1"/>
  <c r="H115" i="52" a="1"/>
  <c r="H115" i="52" s="1"/>
  <c r="I115" i="52" a="1"/>
  <c r="I115" i="52" s="1"/>
  <c r="J115" i="52" a="1"/>
  <c r="J115" i="52" s="1"/>
  <c r="H116" i="52" a="1"/>
  <c r="H116" i="52" s="1"/>
  <c r="I116" i="52" a="1"/>
  <c r="I116" i="52" s="1"/>
  <c r="J116" i="52" a="1"/>
  <c r="J116" i="52" s="1"/>
  <c r="H117" i="52" a="1"/>
  <c r="H117" i="52" s="1"/>
  <c r="I117" i="52" a="1"/>
  <c r="I117" i="52" s="1"/>
  <c r="J117" i="52" a="1"/>
  <c r="J117" i="52" s="1"/>
  <c r="H118" i="52" a="1"/>
  <c r="H118" i="52" s="1"/>
  <c r="I118" i="52" a="1"/>
  <c r="I118" i="52" s="1"/>
  <c r="J118" i="52" a="1"/>
  <c r="J118" i="52" s="1"/>
  <c r="H119" i="52" a="1"/>
  <c r="H119" i="52" s="1"/>
  <c r="I119" i="52" a="1"/>
  <c r="I119" i="52" s="1"/>
  <c r="J119" i="52" a="1"/>
  <c r="J119" i="52" s="1"/>
  <c r="H120" i="52" a="1"/>
  <c r="H120" i="52" s="1"/>
  <c r="I120" i="52" a="1"/>
  <c r="I120" i="52" s="1"/>
  <c r="J120" i="52" a="1"/>
  <c r="J120" i="52" s="1"/>
  <c r="H121" i="52" a="1"/>
  <c r="H121" i="52" s="1"/>
  <c r="I121" i="52" a="1"/>
  <c r="I121" i="52" s="1"/>
  <c r="J121" i="52" a="1"/>
  <c r="J121" i="52" s="1"/>
  <c r="H122" i="52" a="1"/>
  <c r="H122" i="52" s="1"/>
  <c r="I122" i="52" a="1"/>
  <c r="I122" i="52" s="1"/>
  <c r="J122" i="52" a="1"/>
  <c r="J122" i="52" s="1"/>
  <c r="H123" i="52" a="1"/>
  <c r="H123" i="52" s="1"/>
  <c r="I123" i="52" a="1"/>
  <c r="I123" i="52" s="1"/>
  <c r="J123" i="52" a="1"/>
  <c r="J123" i="52" s="1"/>
  <c r="H124" i="52" a="1"/>
  <c r="H124" i="52" s="1"/>
  <c r="I124" i="52" a="1"/>
  <c r="I124" i="52" s="1"/>
  <c r="J124" i="52" a="1"/>
  <c r="J124" i="52" s="1"/>
  <c r="H125" i="52" a="1"/>
  <c r="H125" i="52" s="1"/>
  <c r="I125" i="52" a="1"/>
  <c r="I125" i="52" s="1"/>
  <c r="J125" i="52" a="1"/>
  <c r="J125" i="52" s="1"/>
  <c r="H126" i="52" a="1"/>
  <c r="H126" i="52" s="1"/>
  <c r="I126" i="52" a="1"/>
  <c r="I126" i="52" s="1"/>
  <c r="J126" i="52" a="1"/>
  <c r="J126" i="52" s="1"/>
  <c r="H127" i="52" a="1"/>
  <c r="H127" i="52" s="1"/>
  <c r="I127" i="52" a="1"/>
  <c r="I127" i="52" s="1"/>
  <c r="J127" i="52" a="1"/>
  <c r="J127" i="52" s="1"/>
  <c r="H128" i="52" a="1"/>
  <c r="H128" i="52" s="1"/>
  <c r="I128" i="52" a="1"/>
  <c r="I128" i="52" s="1"/>
  <c r="J128" i="52" a="1"/>
  <c r="J128" i="52" s="1"/>
  <c r="H129" i="52" a="1"/>
  <c r="H129" i="52" s="1"/>
  <c r="I129" i="52" a="1"/>
  <c r="I129" i="52" s="1"/>
  <c r="J129" i="52" a="1"/>
  <c r="J129" i="52" s="1"/>
  <c r="H130" i="52" a="1"/>
  <c r="H130" i="52" s="1"/>
  <c r="I130" i="52" a="1"/>
  <c r="I130" i="52" s="1"/>
  <c r="J130" i="52" a="1"/>
  <c r="J130" i="52" s="1"/>
  <c r="H131" i="52" a="1"/>
  <c r="H131" i="52" s="1"/>
  <c r="I131" i="52" a="1"/>
  <c r="I131" i="52" s="1"/>
  <c r="J131" i="52" a="1"/>
  <c r="J131" i="52" s="1"/>
  <c r="H132" i="52" a="1"/>
  <c r="H132" i="52" s="1"/>
  <c r="I132" i="52" a="1"/>
  <c r="I132" i="52" s="1"/>
  <c r="J132" i="52" a="1"/>
  <c r="J132" i="52" s="1"/>
  <c r="H133" i="52" a="1"/>
  <c r="H133" i="52" s="1"/>
  <c r="I133" i="52" a="1"/>
  <c r="I133" i="52" s="1"/>
  <c r="J133" i="52" a="1"/>
  <c r="J133" i="52" s="1"/>
  <c r="H134" i="52" a="1"/>
  <c r="H134" i="52" s="1"/>
  <c r="I134" i="52" a="1"/>
  <c r="I134" i="52" s="1"/>
  <c r="J134" i="52" a="1"/>
  <c r="J134" i="52" s="1"/>
  <c r="H135" i="52" a="1"/>
  <c r="H135" i="52" s="1"/>
  <c r="I135" i="52" a="1"/>
  <c r="I135" i="52" s="1"/>
  <c r="J135" i="52" a="1"/>
  <c r="J135" i="52" s="1"/>
  <c r="H136" i="52" a="1"/>
  <c r="H136" i="52" s="1"/>
  <c r="I136" i="52" a="1"/>
  <c r="I136" i="52" s="1"/>
  <c r="J136" i="52" a="1"/>
  <c r="J136" i="52" s="1"/>
  <c r="H137" i="52" a="1"/>
  <c r="H137" i="52" s="1"/>
  <c r="I137" i="52" a="1"/>
  <c r="I137" i="52" s="1"/>
  <c r="J137" i="52" a="1"/>
  <c r="J137" i="52" s="1"/>
  <c r="H138" i="52" a="1"/>
  <c r="H138" i="52" s="1"/>
  <c r="I138" i="52" a="1"/>
  <c r="I138" i="52" s="1"/>
  <c r="J138" i="52" a="1"/>
  <c r="J138" i="52" s="1"/>
  <c r="H139" i="52" a="1"/>
  <c r="H139" i="52" s="1"/>
  <c r="I139" i="52" a="1"/>
  <c r="I139" i="52" s="1"/>
  <c r="J139" i="52" a="1"/>
  <c r="J139" i="52" s="1"/>
  <c r="H140" i="52" a="1"/>
  <c r="H140" i="52" s="1"/>
  <c r="I140" i="52" a="1"/>
  <c r="I140" i="52" s="1"/>
  <c r="J140" i="52" a="1"/>
  <c r="J140" i="52" s="1"/>
  <c r="H141" i="52" a="1"/>
  <c r="H141" i="52" s="1"/>
  <c r="I141" i="52" a="1"/>
  <c r="I141" i="52" s="1"/>
  <c r="J141" i="52" a="1"/>
  <c r="J141" i="52" s="1"/>
  <c r="H142" i="52" a="1"/>
  <c r="H142" i="52" s="1"/>
  <c r="I142" i="52" a="1"/>
  <c r="I142" i="52" s="1"/>
  <c r="J142" i="52" a="1"/>
  <c r="J142" i="52" s="1"/>
  <c r="H143" i="52" a="1"/>
  <c r="H143" i="52" s="1"/>
  <c r="I143" i="52" a="1"/>
  <c r="I143" i="52" s="1"/>
  <c r="J143" i="52" a="1"/>
  <c r="J143" i="52" s="1"/>
  <c r="H144" i="52" a="1"/>
  <c r="H144" i="52" s="1"/>
  <c r="I144" i="52" a="1"/>
  <c r="I144" i="52" s="1"/>
  <c r="J144" i="52" a="1"/>
  <c r="J144" i="52" s="1"/>
  <c r="H145" i="52" a="1"/>
  <c r="H145" i="52" s="1"/>
  <c r="I145" i="52" a="1"/>
  <c r="I145" i="52" s="1"/>
  <c r="J145" i="52" a="1"/>
  <c r="J145" i="52" s="1"/>
  <c r="H146" i="52" a="1"/>
  <c r="H146" i="52" s="1"/>
  <c r="I146" i="52" a="1"/>
  <c r="I146" i="52" s="1"/>
  <c r="J146" i="52" a="1"/>
  <c r="J146" i="52" s="1"/>
  <c r="H147" i="52" a="1"/>
  <c r="H147" i="52" s="1"/>
  <c r="I147" i="52" a="1"/>
  <c r="I147" i="52" s="1"/>
  <c r="J147" i="52" a="1"/>
  <c r="J147" i="52" s="1"/>
  <c r="H148" i="52" a="1"/>
  <c r="H148" i="52" s="1"/>
  <c r="I148" i="52" a="1"/>
  <c r="I148" i="52" s="1"/>
  <c r="J148" i="52" a="1"/>
  <c r="J148" i="52" s="1"/>
  <c r="H149" i="52" a="1"/>
  <c r="H149" i="52" s="1"/>
  <c r="I149" i="52" a="1"/>
  <c r="I149" i="52" s="1"/>
  <c r="J149" i="52" a="1"/>
  <c r="J149" i="52" s="1"/>
  <c r="H150" i="52" a="1"/>
  <c r="H150" i="52" s="1"/>
  <c r="I150" i="52" a="1"/>
  <c r="I150" i="52" s="1"/>
  <c r="J150" i="52" a="1"/>
  <c r="J150" i="52" s="1"/>
  <c r="H151" i="52" a="1"/>
  <c r="H151" i="52" s="1"/>
  <c r="I151" i="52" a="1"/>
  <c r="I151" i="52" s="1"/>
  <c r="J151" i="52" a="1"/>
  <c r="J151" i="52" s="1"/>
  <c r="H152" i="52" a="1"/>
  <c r="H152" i="52" s="1"/>
  <c r="I152" i="52" a="1"/>
  <c r="I152" i="52" s="1"/>
  <c r="J152" i="52" a="1"/>
  <c r="J152" i="52" s="1"/>
  <c r="H153" i="52" a="1"/>
  <c r="H153" i="52" s="1"/>
  <c r="I153" i="52" a="1"/>
  <c r="I153" i="52" s="1"/>
  <c r="J153" i="52" a="1"/>
  <c r="J153" i="52" s="1"/>
  <c r="H154" i="52" a="1"/>
  <c r="H154" i="52" s="1"/>
  <c r="I154" i="52" a="1"/>
  <c r="I154" i="52" s="1"/>
  <c r="J154" i="52" a="1"/>
  <c r="J154" i="52" s="1"/>
  <c r="H155" i="52" a="1"/>
  <c r="H155" i="52" s="1"/>
  <c r="I155" i="52" a="1"/>
  <c r="I155" i="52" s="1"/>
  <c r="J155" i="52" a="1"/>
  <c r="J155" i="52" s="1"/>
  <c r="H156" i="52" a="1"/>
  <c r="H156" i="52" s="1"/>
  <c r="I156" i="52" a="1"/>
  <c r="I156" i="52" s="1"/>
  <c r="J156" i="52" a="1"/>
  <c r="J156" i="52" s="1"/>
  <c r="H157" i="52" a="1"/>
  <c r="H157" i="52" s="1"/>
  <c r="I157" i="52" a="1"/>
  <c r="I157" i="52" s="1"/>
  <c r="J157" i="52" a="1"/>
  <c r="J157" i="52" s="1"/>
  <c r="H158" i="52" a="1"/>
  <c r="H158" i="52" s="1"/>
  <c r="I158" i="52" a="1"/>
  <c r="I158" i="52" s="1"/>
  <c r="J158" i="52" a="1"/>
  <c r="J158" i="52" s="1"/>
  <c r="H159" i="52" a="1"/>
  <c r="H159" i="52" s="1"/>
  <c r="I159" i="52" a="1"/>
  <c r="I159" i="52" s="1"/>
  <c r="J159" i="52" a="1"/>
  <c r="J159" i="52" s="1"/>
  <c r="H160" i="52" a="1"/>
  <c r="H160" i="52" s="1"/>
  <c r="I160" i="52" a="1"/>
  <c r="I160" i="52" s="1"/>
  <c r="J160" i="52" a="1"/>
  <c r="J160" i="52" s="1"/>
  <c r="H161" i="52" a="1"/>
  <c r="H161" i="52" s="1"/>
  <c r="I161" i="52" a="1"/>
  <c r="I161" i="52" s="1"/>
  <c r="J161" i="52" a="1"/>
  <c r="J161" i="52" s="1"/>
  <c r="H162" i="52" a="1"/>
  <c r="H162" i="52" s="1"/>
  <c r="I162" i="52" a="1"/>
  <c r="I162" i="52" s="1"/>
  <c r="J162" i="52" a="1"/>
  <c r="J162" i="52" s="1"/>
  <c r="H163" i="52" a="1"/>
  <c r="H163" i="52" s="1"/>
  <c r="I163" i="52" a="1"/>
  <c r="I163" i="52" s="1"/>
  <c r="J163" i="52" a="1"/>
  <c r="J163" i="52" s="1"/>
  <c r="H164" i="52" a="1"/>
  <c r="H164" i="52" s="1"/>
  <c r="I164" i="52" a="1"/>
  <c r="I164" i="52" s="1"/>
  <c r="J164" i="52" a="1"/>
  <c r="J164" i="52" s="1"/>
  <c r="H165" i="52" a="1"/>
  <c r="H165" i="52" s="1"/>
  <c r="I165" i="52" a="1"/>
  <c r="I165" i="52" s="1"/>
  <c r="J165" i="52" a="1"/>
  <c r="J165" i="52" s="1"/>
  <c r="H166" i="52" a="1"/>
  <c r="H166" i="52" s="1"/>
  <c r="I166" i="52" a="1"/>
  <c r="I166" i="52" s="1"/>
  <c r="J166" i="52" a="1"/>
  <c r="J166" i="52" s="1"/>
  <c r="H167" i="52" a="1"/>
  <c r="H167" i="52" s="1"/>
  <c r="I167" i="52" a="1"/>
  <c r="I167" i="52" s="1"/>
  <c r="J167" i="52" a="1"/>
  <c r="J167" i="52" s="1"/>
  <c r="H168" i="52" a="1"/>
  <c r="H168" i="52" s="1"/>
  <c r="I168" i="52" a="1"/>
  <c r="I168" i="52" s="1"/>
  <c r="J168" i="52" a="1"/>
  <c r="J168" i="52" s="1"/>
  <c r="H169" i="52" a="1"/>
  <c r="H169" i="52" s="1"/>
  <c r="I169" i="52" a="1"/>
  <c r="I169" i="52" s="1"/>
  <c r="J169" i="52" a="1"/>
  <c r="J169" i="52" s="1"/>
  <c r="H170" i="52" a="1"/>
  <c r="H170" i="52" s="1"/>
  <c r="I170" i="52" a="1"/>
  <c r="I170" i="52" s="1"/>
  <c r="J170" i="52" a="1"/>
  <c r="J170" i="52" s="1"/>
  <c r="H171" i="52" a="1"/>
  <c r="H171" i="52" s="1"/>
  <c r="I171" i="52" a="1"/>
  <c r="I171" i="52" s="1"/>
  <c r="J171" i="52" a="1"/>
  <c r="J171" i="52" s="1"/>
  <c r="H172" i="52" a="1"/>
  <c r="H172" i="52" s="1"/>
  <c r="I172" i="52" a="1"/>
  <c r="I172" i="52" s="1"/>
  <c r="J172" i="52" a="1"/>
  <c r="J172" i="52" s="1"/>
  <c r="H173" i="52" a="1"/>
  <c r="H173" i="52" s="1"/>
  <c r="I173" i="52" a="1"/>
  <c r="I173" i="52" s="1"/>
  <c r="J173" i="52" a="1"/>
  <c r="J173" i="52" s="1"/>
  <c r="H174" i="52" a="1"/>
  <c r="H174" i="52" s="1"/>
  <c r="I174" i="52" a="1"/>
  <c r="I174" i="52" s="1"/>
  <c r="J174" i="52" a="1"/>
  <c r="J174" i="52" s="1"/>
  <c r="H175" i="52" a="1"/>
  <c r="H175" i="52" s="1"/>
  <c r="I175" i="52" a="1"/>
  <c r="I175" i="52" s="1"/>
  <c r="J175" i="52" a="1"/>
  <c r="J175" i="52" s="1"/>
  <c r="H176" i="52" a="1"/>
  <c r="H176" i="52" s="1"/>
  <c r="I176" i="52" a="1"/>
  <c r="I176" i="52" s="1"/>
  <c r="J176" i="52" a="1"/>
  <c r="J176" i="52" s="1"/>
  <c r="H177" i="52" a="1"/>
  <c r="H177" i="52" s="1"/>
  <c r="I177" i="52" a="1"/>
  <c r="I177" i="52" s="1"/>
  <c r="J177" i="52" a="1"/>
  <c r="J177" i="52" s="1"/>
  <c r="H178" i="52" a="1"/>
  <c r="H178" i="52" s="1"/>
  <c r="I178" i="52" a="1"/>
  <c r="I178" i="52" s="1"/>
  <c r="J178" i="52" a="1"/>
  <c r="J178" i="52" s="1"/>
  <c r="H179" i="52" a="1"/>
  <c r="H179" i="52" s="1"/>
  <c r="I179" i="52" a="1"/>
  <c r="I179" i="52" s="1"/>
  <c r="J179" i="52" a="1"/>
  <c r="J179" i="52" s="1"/>
  <c r="H180" i="52" a="1"/>
  <c r="H180" i="52" s="1"/>
  <c r="I180" i="52" a="1"/>
  <c r="I180" i="52" s="1"/>
  <c r="J180" i="52" a="1"/>
  <c r="J180" i="52" s="1"/>
  <c r="H181" i="52" a="1"/>
  <c r="H181" i="52" s="1"/>
  <c r="I181" i="52" a="1"/>
  <c r="I181" i="52" s="1"/>
  <c r="J181" i="52" a="1"/>
  <c r="J181" i="52" s="1"/>
  <c r="H182" i="52" a="1"/>
  <c r="H182" i="52" s="1"/>
  <c r="I182" i="52" a="1"/>
  <c r="I182" i="52" s="1"/>
  <c r="J182" i="52" a="1"/>
  <c r="J182" i="52" s="1"/>
  <c r="H183" i="52" a="1"/>
  <c r="H183" i="52" s="1"/>
  <c r="I183" i="52" a="1"/>
  <c r="I183" i="52" s="1"/>
  <c r="J183" i="52" a="1"/>
  <c r="J183" i="52" s="1"/>
  <c r="H184" i="52" a="1"/>
  <c r="H184" i="52" s="1"/>
  <c r="I184" i="52" a="1"/>
  <c r="I184" i="52" s="1"/>
  <c r="J184" i="52" a="1"/>
  <c r="J184" i="52" s="1"/>
  <c r="H185" i="52" a="1"/>
  <c r="H185" i="52" s="1"/>
  <c r="I185" i="52" a="1"/>
  <c r="I185" i="52" s="1"/>
  <c r="J185" i="52" a="1"/>
  <c r="J185" i="52" s="1"/>
  <c r="H186" i="52" a="1"/>
  <c r="H186" i="52" s="1"/>
  <c r="I186" i="52" a="1"/>
  <c r="I186" i="52" s="1"/>
  <c r="J186" i="52" a="1"/>
  <c r="J186" i="52" s="1"/>
  <c r="H187" i="52" a="1"/>
  <c r="H187" i="52" s="1"/>
  <c r="I187" i="52" a="1"/>
  <c r="I187" i="52" s="1"/>
  <c r="J187" i="52" a="1"/>
  <c r="J187" i="52" s="1"/>
  <c r="H188" i="52" a="1"/>
  <c r="H188" i="52" s="1"/>
  <c r="I188" i="52" a="1"/>
  <c r="I188" i="52" s="1"/>
  <c r="J188" i="52" a="1"/>
  <c r="J188" i="52" s="1"/>
  <c r="H189" i="52" a="1"/>
  <c r="H189" i="52" s="1"/>
  <c r="I189" i="52" a="1"/>
  <c r="I189" i="52" s="1"/>
  <c r="J189" i="52" a="1"/>
  <c r="J189" i="52" s="1"/>
  <c r="H190" i="52" a="1"/>
  <c r="H190" i="52" s="1"/>
  <c r="I190" i="52" a="1"/>
  <c r="I190" i="52" s="1"/>
  <c r="J190" i="52" a="1"/>
  <c r="J190" i="52" s="1"/>
  <c r="H191" i="52" a="1"/>
  <c r="H191" i="52" s="1"/>
  <c r="I191" i="52" a="1"/>
  <c r="I191" i="52" s="1"/>
  <c r="J191" i="52" a="1"/>
  <c r="J191" i="52" s="1"/>
  <c r="H192" i="52" a="1"/>
  <c r="H192" i="52" s="1"/>
  <c r="I192" i="52" a="1"/>
  <c r="I192" i="52" s="1"/>
  <c r="J192" i="52" a="1"/>
  <c r="J192" i="52" s="1"/>
  <c r="H193" i="52" a="1"/>
  <c r="H193" i="52" s="1"/>
  <c r="I193" i="52" a="1"/>
  <c r="I193" i="52" s="1"/>
  <c r="J193" i="52" a="1"/>
  <c r="J193" i="52" s="1"/>
  <c r="H194" i="52" a="1"/>
  <c r="H194" i="52" s="1"/>
  <c r="I194" i="52" a="1"/>
  <c r="I194" i="52" s="1"/>
  <c r="J194" i="52" a="1"/>
  <c r="J194" i="52" s="1"/>
  <c r="H195" i="52" a="1"/>
  <c r="H195" i="52" s="1"/>
  <c r="I195" i="52" a="1"/>
  <c r="I195" i="52" s="1"/>
  <c r="J195" i="52" a="1"/>
  <c r="J195" i="52" s="1"/>
  <c r="H196" i="52" a="1"/>
  <c r="H196" i="52" s="1"/>
  <c r="I196" i="52" a="1"/>
  <c r="I196" i="52" s="1"/>
  <c r="J196" i="52" a="1"/>
  <c r="J196" i="52" s="1"/>
  <c r="H197" i="52" a="1"/>
  <c r="H197" i="52" s="1"/>
  <c r="I197" i="52" a="1"/>
  <c r="I197" i="52" s="1"/>
  <c r="J197" i="52" a="1"/>
  <c r="J197" i="52" s="1"/>
  <c r="H198" i="52" a="1"/>
  <c r="H198" i="52" s="1"/>
  <c r="I198" i="52" a="1"/>
  <c r="I198" i="52" s="1"/>
  <c r="J198" i="52" a="1"/>
  <c r="J198" i="52" s="1"/>
  <c r="H199" i="52" a="1"/>
  <c r="H199" i="52" s="1"/>
  <c r="I199" i="52" a="1"/>
  <c r="I199" i="52" s="1"/>
  <c r="J199" i="52" a="1"/>
  <c r="J199" i="52" s="1"/>
  <c r="H200" i="52" a="1"/>
  <c r="H200" i="52" s="1"/>
  <c r="I200" i="52" a="1"/>
  <c r="I200" i="52" s="1"/>
  <c r="J200" i="52" a="1"/>
  <c r="J200" i="52" s="1"/>
  <c r="H201" i="52" a="1"/>
  <c r="H201" i="52" s="1"/>
  <c r="I201" i="52" a="1"/>
  <c r="I201" i="52" s="1"/>
  <c r="J201" i="52" a="1"/>
  <c r="J201" i="52" s="1"/>
  <c r="H202" i="52" a="1"/>
  <c r="H202" i="52" s="1"/>
  <c r="I202" i="52" a="1"/>
  <c r="I202" i="52" s="1"/>
  <c r="J202" i="52" a="1"/>
  <c r="J202" i="52" s="1"/>
  <c r="H203" i="52" a="1"/>
  <c r="H203" i="52" s="1"/>
  <c r="I203" i="52" a="1"/>
  <c r="I203" i="52" s="1"/>
  <c r="J203" i="52" a="1"/>
  <c r="J203" i="52" s="1"/>
  <c r="H204" i="52" a="1"/>
  <c r="H204" i="52" s="1"/>
  <c r="I204" i="52" a="1"/>
  <c r="I204" i="52" s="1"/>
  <c r="J204" i="52" a="1"/>
  <c r="J204" i="52" s="1"/>
  <c r="H205" i="52" a="1"/>
  <c r="H205" i="52" s="1"/>
  <c r="I205" i="52" a="1"/>
  <c r="I205" i="52" s="1"/>
  <c r="J205" i="52" a="1"/>
  <c r="J205" i="52" s="1"/>
  <c r="H206" i="52" a="1"/>
  <c r="H206" i="52" s="1"/>
  <c r="I206" i="52" a="1"/>
  <c r="I206" i="52" s="1"/>
  <c r="J206" i="52" a="1"/>
  <c r="J206" i="52" s="1"/>
  <c r="H207" i="52" a="1"/>
  <c r="H207" i="52" s="1"/>
  <c r="I207" i="52" a="1"/>
  <c r="I207" i="52" s="1"/>
  <c r="J207" i="52" a="1"/>
  <c r="J207" i="52" s="1"/>
  <c r="H208" i="52" a="1"/>
  <c r="H208" i="52" s="1"/>
  <c r="I208" i="52" a="1"/>
  <c r="I208" i="52" s="1"/>
  <c r="J208" i="52" a="1"/>
  <c r="J208" i="52" s="1"/>
  <c r="H209" i="52" a="1"/>
  <c r="H209" i="52" s="1"/>
  <c r="I209" i="52" a="1"/>
  <c r="I209" i="52" s="1"/>
  <c r="J209" i="52" a="1"/>
  <c r="J209" i="52" s="1"/>
  <c r="H210" i="52" a="1"/>
  <c r="H210" i="52" s="1"/>
  <c r="I210" i="52" a="1"/>
  <c r="I210" i="52" s="1"/>
  <c r="J210" i="52" a="1"/>
  <c r="J210" i="52" s="1"/>
  <c r="H211" i="52" a="1"/>
  <c r="H211" i="52" s="1"/>
  <c r="I211" i="52" a="1"/>
  <c r="I211" i="52" s="1"/>
  <c r="J211" i="52" a="1"/>
  <c r="J211" i="52" s="1"/>
  <c r="H212" i="52" a="1"/>
  <c r="H212" i="52" s="1"/>
  <c r="I212" i="52" a="1"/>
  <c r="I212" i="52" s="1"/>
  <c r="J212" i="52" a="1"/>
  <c r="J212" i="52" s="1"/>
  <c r="H213" i="52" a="1"/>
  <c r="H213" i="52" s="1"/>
  <c r="I213" i="52" a="1"/>
  <c r="I213" i="52" s="1"/>
  <c r="J213" i="52" a="1"/>
  <c r="J213" i="52" s="1"/>
  <c r="H214" i="52" a="1"/>
  <c r="H214" i="52" s="1"/>
  <c r="I214" i="52" a="1"/>
  <c r="I214" i="52" s="1"/>
  <c r="J214" i="52" a="1"/>
  <c r="J214" i="52" s="1"/>
  <c r="H215" i="52" a="1"/>
  <c r="H215" i="52" s="1"/>
  <c r="I215" i="52" a="1"/>
  <c r="I215" i="52" s="1"/>
  <c r="J215" i="52" a="1"/>
  <c r="J215" i="52" s="1"/>
  <c r="H216" i="52" a="1"/>
  <c r="H216" i="52" s="1"/>
  <c r="I216" i="52" a="1"/>
  <c r="I216" i="52" s="1"/>
  <c r="J216" i="52" a="1"/>
  <c r="J216" i="52" s="1"/>
  <c r="H217" i="52" a="1"/>
  <c r="H217" i="52" s="1"/>
  <c r="I217" i="52" a="1"/>
  <c r="I217" i="52" s="1"/>
  <c r="J217" i="52" a="1"/>
  <c r="J217" i="52" s="1"/>
  <c r="H218" i="52" a="1"/>
  <c r="H218" i="52" s="1"/>
  <c r="I218" i="52" a="1"/>
  <c r="I218" i="52" s="1"/>
  <c r="J218" i="52" a="1"/>
  <c r="J218" i="52" s="1"/>
  <c r="H219" i="52" a="1"/>
  <c r="H219" i="52" s="1"/>
  <c r="I219" i="52" a="1"/>
  <c r="I219" i="52" s="1"/>
  <c r="J219" i="52" a="1"/>
  <c r="J219" i="52" s="1"/>
  <c r="H220" i="52" a="1"/>
  <c r="H220" i="52" s="1"/>
  <c r="I220" i="52" a="1"/>
  <c r="I220" i="52" s="1"/>
  <c r="J220" i="52" a="1"/>
  <c r="J220" i="52" s="1"/>
  <c r="H221" i="52" a="1"/>
  <c r="H221" i="52" s="1"/>
  <c r="I221" i="52" a="1"/>
  <c r="I221" i="52" s="1"/>
  <c r="J221" i="52" a="1"/>
  <c r="J221" i="52" s="1"/>
  <c r="H222" i="52" a="1"/>
  <c r="H222" i="52" s="1"/>
  <c r="I222" i="52" a="1"/>
  <c r="I222" i="52" s="1"/>
  <c r="J222" i="52" a="1"/>
  <c r="J222" i="52" s="1"/>
  <c r="H223" i="52" a="1"/>
  <c r="H223" i="52" s="1"/>
  <c r="I223" i="52" a="1"/>
  <c r="I223" i="52" s="1"/>
  <c r="J223" i="52" a="1"/>
  <c r="J223" i="52" s="1"/>
  <c r="H224" i="52" a="1"/>
  <c r="H224" i="52" s="1"/>
  <c r="I224" i="52" a="1"/>
  <c r="I224" i="52" s="1"/>
  <c r="J224" i="52" a="1"/>
  <c r="J224" i="52" s="1"/>
  <c r="H225" i="52" a="1"/>
  <c r="H225" i="52" s="1"/>
  <c r="I225" i="52" a="1"/>
  <c r="I225" i="52" s="1"/>
  <c r="J225" i="52" a="1"/>
  <c r="J225" i="52" s="1"/>
  <c r="H226" i="52" a="1"/>
  <c r="H226" i="52" s="1"/>
  <c r="I226" i="52" a="1"/>
  <c r="I226" i="52" s="1"/>
  <c r="J226" i="52" a="1"/>
  <c r="J226" i="52" s="1"/>
  <c r="H227" i="52" a="1"/>
  <c r="H227" i="52" s="1"/>
  <c r="I227" i="52" a="1"/>
  <c r="I227" i="52" s="1"/>
  <c r="J227" i="52" a="1"/>
  <c r="J227" i="52" s="1"/>
  <c r="H228" i="52" a="1"/>
  <c r="H228" i="52" s="1"/>
  <c r="I228" i="52" a="1"/>
  <c r="I228" i="52" s="1"/>
  <c r="J228" i="52" a="1"/>
  <c r="J228" i="52" s="1"/>
  <c r="H229" i="52" a="1"/>
  <c r="H229" i="52" s="1"/>
  <c r="I229" i="52" a="1"/>
  <c r="I229" i="52" s="1"/>
  <c r="J229" i="52" a="1"/>
  <c r="J229" i="52" s="1"/>
  <c r="H230" i="52" a="1"/>
  <c r="H230" i="52" s="1"/>
  <c r="I230" i="52" a="1"/>
  <c r="I230" i="52" s="1"/>
  <c r="J230" i="52" a="1"/>
  <c r="J230" i="52" s="1"/>
  <c r="H231" i="52" a="1"/>
  <c r="H231" i="52" s="1"/>
  <c r="I231" i="52" a="1"/>
  <c r="I231" i="52" s="1"/>
  <c r="J231" i="52" a="1"/>
  <c r="J231" i="52" s="1"/>
  <c r="H232" i="52" a="1"/>
  <c r="H232" i="52" s="1"/>
  <c r="I232" i="52" a="1"/>
  <c r="I232" i="52" s="1"/>
  <c r="J232" i="52" a="1"/>
  <c r="J232" i="52" s="1"/>
  <c r="H233" i="52" a="1"/>
  <c r="H233" i="52" s="1"/>
  <c r="I233" i="52" a="1"/>
  <c r="I233" i="52" s="1"/>
  <c r="J233" i="52" a="1"/>
  <c r="J233" i="52" s="1"/>
  <c r="H234" i="52" a="1"/>
  <c r="H234" i="52" s="1"/>
  <c r="I234" i="52" a="1"/>
  <c r="I234" i="52" s="1"/>
  <c r="J234" i="52" a="1"/>
  <c r="J234" i="52" s="1"/>
  <c r="H235" i="52" a="1"/>
  <c r="H235" i="52" s="1"/>
  <c r="I235" i="52" a="1"/>
  <c r="I235" i="52" s="1"/>
  <c r="J235" i="52" a="1"/>
  <c r="J235" i="52" s="1"/>
  <c r="H236" i="52" a="1"/>
  <c r="H236" i="52" s="1"/>
  <c r="I236" i="52" a="1"/>
  <c r="I236" i="52" s="1"/>
  <c r="J236" i="52" a="1"/>
  <c r="J236" i="52" s="1"/>
  <c r="H237" i="52" a="1"/>
  <c r="H237" i="52" s="1"/>
  <c r="I237" i="52" a="1"/>
  <c r="I237" i="52" s="1"/>
  <c r="J237" i="52" a="1"/>
  <c r="J237" i="52" s="1"/>
  <c r="H238" i="52" a="1"/>
  <c r="H238" i="52" s="1"/>
  <c r="I238" i="52" a="1"/>
  <c r="I238" i="52" s="1"/>
  <c r="J238" i="52" a="1"/>
  <c r="J238" i="52" s="1"/>
  <c r="H239" i="52" a="1"/>
  <c r="H239" i="52" s="1"/>
  <c r="I239" i="52" a="1"/>
  <c r="I239" i="52" s="1"/>
  <c r="J239" i="52" a="1"/>
  <c r="J239" i="52" s="1"/>
  <c r="H240" i="52" a="1"/>
  <c r="H240" i="52" s="1"/>
  <c r="I240" i="52" a="1"/>
  <c r="I240" i="52" s="1"/>
  <c r="J240" i="52" a="1"/>
  <c r="J240" i="52" s="1"/>
  <c r="H241" i="52" a="1"/>
  <c r="H241" i="52" s="1"/>
  <c r="I241" i="52" a="1"/>
  <c r="I241" i="52" s="1"/>
  <c r="J241" i="52" a="1"/>
  <c r="J241" i="52" s="1"/>
  <c r="H242" i="52" a="1"/>
  <c r="H242" i="52" s="1"/>
  <c r="I242" i="52" a="1"/>
  <c r="I242" i="52" s="1"/>
  <c r="J242" i="52" a="1"/>
  <c r="J242" i="52" s="1"/>
  <c r="H243" i="52" a="1"/>
  <c r="H243" i="52" s="1"/>
  <c r="I243" i="52" a="1"/>
  <c r="I243" i="52" s="1"/>
  <c r="J243" i="52" a="1"/>
  <c r="J243" i="52" s="1"/>
  <c r="H244" i="52" a="1"/>
  <c r="H244" i="52" s="1"/>
  <c r="I244" i="52" a="1"/>
  <c r="I244" i="52" s="1"/>
  <c r="J244" i="52" a="1"/>
  <c r="J244" i="52" s="1"/>
  <c r="H245" i="52" a="1"/>
  <c r="H245" i="52" s="1"/>
  <c r="I245" i="52" a="1"/>
  <c r="I245" i="52" s="1"/>
  <c r="J245" i="52" a="1"/>
  <c r="J245" i="52" s="1"/>
  <c r="H246" i="52" a="1"/>
  <c r="H246" i="52" s="1"/>
  <c r="I246" i="52" a="1"/>
  <c r="I246" i="52" s="1"/>
  <c r="J246" i="52" a="1"/>
  <c r="J246" i="52" s="1"/>
  <c r="H247" i="52" a="1"/>
  <c r="H247" i="52" s="1"/>
  <c r="I247" i="52" a="1"/>
  <c r="I247" i="52" s="1"/>
  <c r="J247" i="52" a="1"/>
  <c r="J247" i="52" s="1"/>
  <c r="H248" i="52" a="1"/>
  <c r="H248" i="52" s="1"/>
  <c r="I248" i="52" a="1"/>
  <c r="I248" i="52" s="1"/>
  <c r="J248" i="52" a="1"/>
  <c r="J248" i="52" s="1"/>
  <c r="H249" i="52" a="1"/>
  <c r="H249" i="52" s="1"/>
  <c r="I249" i="52" a="1"/>
  <c r="I249" i="52" s="1"/>
  <c r="J249" i="52" a="1"/>
  <c r="J249" i="52" s="1"/>
  <c r="H250" i="52" a="1"/>
  <c r="H250" i="52" s="1"/>
  <c r="I250" i="52" a="1"/>
  <c r="I250" i="52" s="1"/>
  <c r="J250" i="52" a="1"/>
  <c r="J250" i="52" s="1"/>
  <c r="H251" i="52" a="1"/>
  <c r="H251" i="52" s="1"/>
  <c r="I251" i="52" a="1"/>
  <c r="I251" i="52" s="1"/>
  <c r="J251" i="52" a="1"/>
  <c r="J251" i="52" s="1"/>
  <c r="H252" i="52" a="1"/>
  <c r="H252" i="52" s="1"/>
  <c r="I252" i="52" a="1"/>
  <c r="I252" i="52" s="1"/>
  <c r="J252" i="52" a="1"/>
  <c r="J252" i="52" s="1"/>
  <c r="H253" i="52" a="1"/>
  <c r="H253" i="52" s="1"/>
  <c r="I253" i="52" a="1"/>
  <c r="I253" i="52" s="1"/>
  <c r="J253" i="52" a="1"/>
  <c r="J253" i="52" s="1"/>
  <c r="H254" i="52" a="1"/>
  <c r="H254" i="52" s="1"/>
  <c r="I254" i="52" a="1"/>
  <c r="I254" i="52" s="1"/>
  <c r="J254" i="52" a="1"/>
  <c r="J254" i="52" s="1"/>
  <c r="H255" i="52" a="1"/>
  <c r="H255" i="52" s="1"/>
  <c r="I255" i="52" a="1"/>
  <c r="I255" i="52" s="1"/>
  <c r="J255" i="52" a="1"/>
  <c r="J255" i="52" s="1"/>
  <c r="H256" i="52" a="1"/>
  <c r="H256" i="52" s="1"/>
  <c r="I256" i="52" a="1"/>
  <c r="I256" i="52" s="1"/>
  <c r="J256" i="52" a="1"/>
  <c r="J256" i="52" s="1"/>
  <c r="H257" i="52" a="1"/>
  <c r="H257" i="52" s="1"/>
  <c r="I257" i="52" a="1"/>
  <c r="I257" i="52" s="1"/>
  <c r="J257" i="52" a="1"/>
  <c r="J257" i="52" s="1"/>
  <c r="H258" i="52" a="1"/>
  <c r="H258" i="52" s="1"/>
  <c r="I258" i="52" a="1"/>
  <c r="I258" i="52" s="1"/>
  <c r="J258" i="52" a="1"/>
  <c r="J258" i="52" s="1"/>
  <c r="H259" i="52" a="1"/>
  <c r="H259" i="52" s="1"/>
  <c r="I259" i="52" a="1"/>
  <c r="I259" i="52" s="1"/>
  <c r="J259" i="52" a="1"/>
  <c r="J259" i="52" s="1"/>
  <c r="H260" i="52" a="1"/>
  <c r="H260" i="52" s="1"/>
  <c r="I260" i="52" a="1"/>
  <c r="I260" i="52" s="1"/>
  <c r="J260" i="52" a="1"/>
  <c r="J260" i="52" s="1"/>
  <c r="H261" i="52" a="1"/>
  <c r="H261" i="52" s="1"/>
  <c r="I261" i="52" a="1"/>
  <c r="I261" i="52" s="1"/>
  <c r="J261" i="52" a="1"/>
  <c r="J261" i="52" s="1"/>
  <c r="H262" i="52" a="1"/>
  <c r="H262" i="52" s="1"/>
  <c r="I262" i="52" a="1"/>
  <c r="I262" i="52" s="1"/>
  <c r="J262" i="52" a="1"/>
  <c r="J262" i="52" s="1"/>
  <c r="H263" i="52" a="1"/>
  <c r="H263" i="52" s="1"/>
  <c r="I263" i="52" a="1"/>
  <c r="I263" i="52" s="1"/>
  <c r="J263" i="52" a="1"/>
  <c r="J263" i="52" s="1"/>
  <c r="H264" i="52" a="1"/>
  <c r="H264" i="52" s="1"/>
  <c r="I264" i="52" a="1"/>
  <c r="I264" i="52" s="1"/>
  <c r="J264" i="52" a="1"/>
  <c r="J264" i="52" s="1"/>
  <c r="H265" i="52" a="1"/>
  <c r="H265" i="52" s="1"/>
  <c r="I265" i="52" a="1"/>
  <c r="I265" i="52" s="1"/>
  <c r="J265" i="52" a="1"/>
  <c r="J265" i="52" s="1"/>
  <c r="H266" i="52" a="1"/>
  <c r="H266" i="52" s="1"/>
  <c r="I266" i="52" a="1"/>
  <c r="I266" i="52" s="1"/>
  <c r="J266" i="52" a="1"/>
  <c r="J266" i="52" s="1"/>
  <c r="H267" i="52" a="1"/>
  <c r="H267" i="52" s="1"/>
  <c r="I267" i="52" a="1"/>
  <c r="I267" i="52" s="1"/>
  <c r="J267" i="52" a="1"/>
  <c r="J267" i="52" s="1"/>
  <c r="H268" i="52" a="1"/>
  <c r="H268" i="52" s="1"/>
  <c r="I268" i="52" a="1"/>
  <c r="I268" i="52" s="1"/>
  <c r="J268" i="52" a="1"/>
  <c r="J268" i="52" s="1"/>
  <c r="H269" i="52" a="1"/>
  <c r="H269" i="52" s="1"/>
  <c r="I269" i="52" a="1"/>
  <c r="I269" i="52" s="1"/>
  <c r="J269" i="52" a="1"/>
  <c r="J269" i="52" s="1"/>
  <c r="H270" i="52" a="1"/>
  <c r="H270" i="52" s="1"/>
  <c r="I270" i="52" a="1"/>
  <c r="I270" i="52" s="1"/>
  <c r="J270" i="52" a="1"/>
  <c r="J270" i="52" s="1"/>
  <c r="H271" i="52" a="1"/>
  <c r="H271" i="52" s="1"/>
  <c r="I271" i="52" a="1"/>
  <c r="I271" i="52" s="1"/>
  <c r="J271" i="52" a="1"/>
  <c r="J271" i="52" s="1"/>
  <c r="H272" i="52" a="1"/>
  <c r="H272" i="52" s="1"/>
  <c r="I272" i="52" a="1"/>
  <c r="I272" i="52" s="1"/>
  <c r="J272" i="52" a="1"/>
  <c r="J272" i="52" s="1"/>
  <c r="H273" i="52" a="1"/>
  <c r="H273" i="52" s="1"/>
  <c r="I273" i="52" a="1"/>
  <c r="I273" i="52" s="1"/>
  <c r="J273" i="52" a="1"/>
  <c r="J273" i="52" s="1"/>
  <c r="H274" i="52" a="1"/>
  <c r="H274" i="52" s="1"/>
  <c r="I274" i="52" a="1"/>
  <c r="I274" i="52" s="1"/>
  <c r="J274" i="52" a="1"/>
  <c r="J274" i="52" s="1"/>
  <c r="H275" i="52" a="1"/>
  <c r="H275" i="52" s="1"/>
  <c r="I275" i="52" a="1"/>
  <c r="I275" i="52" s="1"/>
  <c r="J275" i="52" a="1"/>
  <c r="J275" i="52" s="1"/>
  <c r="H276" i="52" a="1"/>
  <c r="H276" i="52" s="1"/>
  <c r="I276" i="52" a="1"/>
  <c r="I276" i="52" s="1"/>
  <c r="J276" i="52" a="1"/>
  <c r="J276" i="52" s="1"/>
  <c r="H277" i="52" a="1"/>
  <c r="H277" i="52" s="1"/>
  <c r="I277" i="52" a="1"/>
  <c r="I277" i="52" s="1"/>
  <c r="J277" i="52" a="1"/>
  <c r="J277" i="52" s="1"/>
  <c r="H278" i="52" a="1"/>
  <c r="H278" i="52" s="1"/>
  <c r="I278" i="52" a="1"/>
  <c r="I278" i="52" s="1"/>
  <c r="J278" i="52" a="1"/>
  <c r="J278" i="52" s="1"/>
  <c r="H279" i="52" a="1"/>
  <c r="H279" i="52" s="1"/>
  <c r="I279" i="52" a="1"/>
  <c r="I279" i="52" s="1"/>
  <c r="J279" i="52" a="1"/>
  <c r="J279" i="52" s="1"/>
  <c r="H280" i="52" a="1"/>
  <c r="H280" i="52" s="1"/>
  <c r="I280" i="52" a="1"/>
  <c r="I280" i="52" s="1"/>
  <c r="J280" i="52" a="1"/>
  <c r="J280" i="52" s="1"/>
  <c r="H281" i="52" a="1"/>
  <c r="H281" i="52" s="1"/>
  <c r="I281" i="52" a="1"/>
  <c r="I281" i="52" s="1"/>
  <c r="J281" i="52" a="1"/>
  <c r="J281" i="52" s="1"/>
  <c r="H282" i="52" a="1"/>
  <c r="H282" i="52" s="1"/>
  <c r="I282" i="52" a="1"/>
  <c r="I282" i="52" s="1"/>
  <c r="J282" i="52" a="1"/>
  <c r="J282" i="52" s="1"/>
  <c r="H283" i="52" a="1"/>
  <c r="H283" i="52" s="1"/>
  <c r="I283" i="52" a="1"/>
  <c r="I283" i="52" s="1"/>
  <c r="J283" i="52" a="1"/>
  <c r="J283" i="52" s="1"/>
  <c r="H284" i="52" a="1"/>
  <c r="H284" i="52" s="1"/>
  <c r="I284" i="52" a="1"/>
  <c r="I284" i="52" s="1"/>
  <c r="J284" i="52" a="1"/>
  <c r="J284" i="52" s="1"/>
  <c r="H285" i="52" a="1"/>
  <c r="H285" i="52" s="1"/>
  <c r="I285" i="52" a="1"/>
  <c r="I285" i="52" s="1"/>
  <c r="J285" i="52" a="1"/>
  <c r="J285" i="52" s="1"/>
  <c r="H286" i="52" a="1"/>
  <c r="H286" i="52" s="1"/>
  <c r="I286" i="52" a="1"/>
  <c r="I286" i="52" s="1"/>
  <c r="J286" i="52" a="1"/>
  <c r="J286" i="52" s="1"/>
  <c r="H287" i="52" a="1"/>
  <c r="H287" i="52" s="1"/>
  <c r="I287" i="52" a="1"/>
  <c r="I287" i="52" s="1"/>
  <c r="J287" i="52" a="1"/>
  <c r="J287" i="52" s="1"/>
  <c r="H288" i="52" a="1"/>
  <c r="H288" i="52" s="1"/>
  <c r="I288" i="52" a="1"/>
  <c r="I288" i="52" s="1"/>
  <c r="J288" i="52" a="1"/>
  <c r="J288" i="52" s="1"/>
  <c r="H289" i="52" a="1"/>
  <c r="H289" i="52" s="1"/>
  <c r="I289" i="52" a="1"/>
  <c r="I289" i="52" s="1"/>
  <c r="J289" i="52" a="1"/>
  <c r="J289" i="52" s="1"/>
  <c r="H290" i="52" a="1"/>
  <c r="H290" i="52" s="1"/>
  <c r="I290" i="52" a="1"/>
  <c r="I290" i="52" s="1"/>
  <c r="J290" i="52" a="1"/>
  <c r="J290" i="52" s="1"/>
  <c r="H291" i="52" a="1"/>
  <c r="H291" i="52" s="1"/>
  <c r="I291" i="52" a="1"/>
  <c r="I291" i="52" s="1"/>
  <c r="J291" i="52" a="1"/>
  <c r="J291" i="52" s="1"/>
  <c r="H292" i="52" a="1"/>
  <c r="H292" i="52" s="1"/>
  <c r="I292" i="52" a="1"/>
  <c r="I292" i="52" s="1"/>
  <c r="J292" i="52" a="1"/>
  <c r="J292" i="52" s="1"/>
  <c r="H293" i="52" a="1"/>
  <c r="H293" i="52" s="1"/>
  <c r="I293" i="52" a="1"/>
  <c r="I293" i="52" s="1"/>
  <c r="J293" i="52" a="1"/>
  <c r="J293" i="52" s="1"/>
  <c r="H294" i="52" a="1"/>
  <c r="H294" i="52" s="1"/>
  <c r="I294" i="52" a="1"/>
  <c r="I294" i="52" s="1"/>
  <c r="J294" i="52" a="1"/>
  <c r="J294" i="52" s="1"/>
  <c r="H295" i="52" a="1"/>
  <c r="H295" i="52" s="1"/>
  <c r="I295" i="52" a="1"/>
  <c r="I295" i="52" s="1"/>
  <c r="J295" i="52" a="1"/>
  <c r="J295" i="52" s="1"/>
  <c r="H296" i="52" a="1"/>
  <c r="H296" i="52" s="1"/>
  <c r="I296" i="52" a="1"/>
  <c r="I296" i="52" s="1"/>
  <c r="J296" i="52" a="1"/>
  <c r="J296" i="52" s="1"/>
  <c r="H297" i="52" a="1"/>
  <c r="H297" i="52" s="1"/>
  <c r="I297" i="52" a="1"/>
  <c r="I297" i="52" s="1"/>
  <c r="J297" i="52" a="1"/>
  <c r="J297" i="52" s="1"/>
  <c r="H298" i="52" a="1"/>
  <c r="H298" i="52" s="1"/>
  <c r="I298" i="52" a="1"/>
  <c r="I298" i="52" s="1"/>
  <c r="J298" i="52" a="1"/>
  <c r="J298" i="52" s="1"/>
  <c r="H299" i="52" a="1"/>
  <c r="H299" i="52" s="1"/>
  <c r="I299" i="52" a="1"/>
  <c r="I299" i="52" s="1"/>
  <c r="J299" i="52" a="1"/>
  <c r="J299" i="52" s="1"/>
  <c r="H300" i="52" a="1"/>
  <c r="H300" i="52" s="1"/>
  <c r="I300" i="52" a="1"/>
  <c r="I300" i="52" s="1"/>
  <c r="J300" i="52" a="1"/>
  <c r="J300" i="52" s="1"/>
  <c r="H301" i="52" a="1"/>
  <c r="H301" i="52" s="1"/>
  <c r="I301" i="52" a="1"/>
  <c r="I301" i="52" s="1"/>
  <c r="J301" i="52" a="1"/>
  <c r="J301" i="52" s="1"/>
  <c r="H302" i="52" a="1"/>
  <c r="H302" i="52" s="1"/>
  <c r="I302" i="52" a="1"/>
  <c r="I302" i="52" s="1"/>
  <c r="J302" i="52" a="1"/>
  <c r="J302" i="52" s="1"/>
  <c r="H303" i="52" a="1"/>
  <c r="H303" i="52" s="1"/>
  <c r="I303" i="52" a="1"/>
  <c r="I303" i="52" s="1"/>
  <c r="J303" i="52" a="1"/>
  <c r="J303" i="52" s="1"/>
  <c r="H304" i="52" a="1"/>
  <c r="H304" i="52" s="1"/>
  <c r="I304" i="52" a="1"/>
  <c r="I304" i="52" s="1"/>
  <c r="J304" i="52" a="1"/>
  <c r="J304" i="52" s="1"/>
  <c r="H305" i="52" a="1"/>
  <c r="H305" i="52" s="1"/>
  <c r="I305" i="52" a="1"/>
  <c r="I305" i="52" s="1"/>
  <c r="J305" i="52" a="1"/>
  <c r="J305" i="52" s="1"/>
  <c r="H306" i="52" a="1"/>
  <c r="H306" i="52" s="1"/>
  <c r="I306" i="52" a="1"/>
  <c r="I306" i="52" s="1"/>
  <c r="J306" i="52" a="1"/>
  <c r="J306" i="52" s="1"/>
  <c r="H307" i="52" a="1"/>
  <c r="H307" i="52" s="1"/>
  <c r="I307" i="52" a="1"/>
  <c r="I307" i="52" s="1"/>
  <c r="J307" i="52" a="1"/>
  <c r="J307" i="52" s="1"/>
  <c r="H308" i="52" a="1"/>
  <c r="H308" i="52" s="1"/>
  <c r="I308" i="52" a="1"/>
  <c r="I308" i="52" s="1"/>
  <c r="J308" i="52" a="1"/>
  <c r="J308" i="52" s="1"/>
  <c r="H309" i="52" a="1"/>
  <c r="H309" i="52" s="1"/>
  <c r="I309" i="52" a="1"/>
  <c r="I309" i="52" s="1"/>
  <c r="J309" i="52" a="1"/>
  <c r="J309" i="52" s="1"/>
  <c r="H310" i="52" a="1"/>
  <c r="H310" i="52" s="1"/>
  <c r="I310" i="52" a="1"/>
  <c r="I310" i="52" s="1"/>
  <c r="J310" i="52" a="1"/>
  <c r="J310" i="52" s="1"/>
  <c r="H311" i="52" a="1"/>
  <c r="H311" i="52" s="1"/>
  <c r="I311" i="52" a="1"/>
  <c r="I311" i="52" s="1"/>
  <c r="J311" i="52" a="1"/>
  <c r="J311" i="52" s="1"/>
  <c r="H312" i="52" a="1"/>
  <c r="H312" i="52" s="1"/>
  <c r="I312" i="52" a="1"/>
  <c r="I312" i="52" s="1"/>
  <c r="J312" i="52" a="1"/>
  <c r="J312" i="52" s="1"/>
  <c r="H313" i="52" a="1"/>
  <c r="H313" i="52" s="1"/>
  <c r="I313" i="52" a="1"/>
  <c r="I313" i="52" s="1"/>
  <c r="J313" i="52" a="1"/>
  <c r="J313" i="52" s="1"/>
  <c r="H314" i="52" a="1"/>
  <c r="H314" i="52" s="1"/>
  <c r="K314" i="52" s="1"/>
  <c r="I314" i="52" a="1"/>
  <c r="I314" i="52" s="1"/>
  <c r="J314" i="52" a="1"/>
  <c r="J314" i="52" s="1"/>
  <c r="L314" i="52" s="1"/>
  <c r="H315" i="52" a="1"/>
  <c r="H315" i="52" s="1"/>
  <c r="K315" i="52" s="1"/>
  <c r="I315" i="52" a="1"/>
  <c r="I315" i="52" s="1"/>
  <c r="J315" i="52" a="1"/>
  <c r="J315" i="52" s="1"/>
  <c r="L315" i="52" s="1"/>
  <c r="H316" i="52" a="1"/>
  <c r="H316" i="52" s="1"/>
  <c r="K316" i="52" s="1"/>
  <c r="I316" i="52" a="1"/>
  <c r="I316" i="52" s="1"/>
  <c r="J316" i="52" a="1"/>
  <c r="J316" i="52" s="1"/>
  <c r="L316" i="52" s="1"/>
  <c r="H317" i="52" a="1"/>
  <c r="H317" i="52" s="1"/>
  <c r="K317" i="52" s="1"/>
  <c r="I317" i="52" a="1"/>
  <c r="I317" i="52" s="1"/>
  <c r="J317" i="52" a="1"/>
  <c r="J317" i="52" s="1"/>
  <c r="L317" i="52" s="1"/>
  <c r="H318" i="52" a="1"/>
  <c r="H318" i="52" s="1"/>
  <c r="K318" i="52" s="1"/>
  <c r="I318" i="52" a="1"/>
  <c r="I318" i="52" s="1"/>
  <c r="J318" i="52" a="1"/>
  <c r="J318" i="52" s="1"/>
  <c r="L318" i="52" s="1"/>
  <c r="H319" i="52" a="1"/>
  <c r="H319" i="52" s="1"/>
  <c r="I319" i="52" a="1"/>
  <c r="I319" i="52" s="1"/>
  <c r="J319" i="52" a="1"/>
  <c r="J319" i="52" s="1"/>
  <c r="H320" i="52" a="1"/>
  <c r="H320" i="52" s="1"/>
  <c r="I320" i="52" a="1"/>
  <c r="I320" i="52" s="1"/>
  <c r="J320" i="52" a="1"/>
  <c r="J320" i="52" s="1"/>
  <c r="H321" i="52" a="1"/>
  <c r="H321" i="52" s="1"/>
  <c r="I321" i="52" a="1"/>
  <c r="I321" i="52" s="1"/>
  <c r="J321" i="52" a="1"/>
  <c r="J321" i="52" s="1"/>
  <c r="H322" i="52" a="1"/>
  <c r="H322" i="52" s="1"/>
  <c r="I322" i="52" a="1"/>
  <c r="I322" i="52" s="1"/>
  <c r="J322" i="52" a="1"/>
  <c r="J322" i="52" s="1"/>
  <c r="H323" i="52" a="1"/>
  <c r="H323" i="52" s="1"/>
  <c r="I323" i="52" a="1"/>
  <c r="I323" i="52" s="1"/>
  <c r="J323" i="52" a="1"/>
  <c r="J323" i="52" s="1"/>
  <c r="H324" i="52" a="1"/>
  <c r="H324" i="52" s="1"/>
  <c r="I324" i="52" a="1"/>
  <c r="I324" i="52" s="1"/>
  <c r="J324" i="52" a="1"/>
  <c r="J324" i="52" s="1"/>
  <c r="H325" i="52" a="1"/>
  <c r="H325" i="52" s="1"/>
  <c r="I325" i="52" a="1"/>
  <c r="I325" i="52" s="1"/>
  <c r="J325" i="52" a="1"/>
  <c r="J325" i="52" s="1"/>
  <c r="H326" i="52" a="1"/>
  <c r="H326" i="52" s="1"/>
  <c r="I326" i="52" a="1"/>
  <c r="I326" i="52" s="1"/>
  <c r="J326" i="52" a="1"/>
  <c r="J326" i="52" s="1"/>
  <c r="H327" i="52" a="1"/>
  <c r="H327" i="52" s="1"/>
  <c r="I327" i="52" a="1"/>
  <c r="I327" i="52" s="1"/>
  <c r="J327" i="52" a="1"/>
  <c r="J327" i="52" s="1"/>
  <c r="H328" i="52" a="1"/>
  <c r="H328" i="52" s="1"/>
  <c r="I328" i="52" a="1"/>
  <c r="I328" i="52" s="1"/>
  <c r="J328" i="52" a="1"/>
  <c r="J328" i="52" s="1"/>
  <c r="H329" i="52" a="1"/>
  <c r="H329" i="52" s="1"/>
  <c r="I329" i="52" a="1"/>
  <c r="I329" i="52" s="1"/>
  <c r="J329" i="52" a="1"/>
  <c r="J329" i="52" s="1"/>
  <c r="H330" i="52" a="1"/>
  <c r="H330" i="52" s="1"/>
  <c r="I330" i="52" a="1"/>
  <c r="I330" i="52" s="1"/>
  <c r="J330" i="52" a="1"/>
  <c r="J330" i="52" s="1"/>
  <c r="H331" i="52" a="1"/>
  <c r="H331" i="52" s="1"/>
  <c r="I331" i="52" a="1"/>
  <c r="I331" i="52" s="1"/>
  <c r="J331" i="52" a="1"/>
  <c r="J331" i="52" s="1"/>
  <c r="H332" i="52" a="1"/>
  <c r="H332" i="52" s="1"/>
  <c r="I332" i="52" a="1"/>
  <c r="I332" i="52" s="1"/>
  <c r="J332" i="52" a="1"/>
  <c r="J332" i="52" s="1"/>
  <c r="H333" i="52" a="1"/>
  <c r="H333" i="52" s="1"/>
  <c r="I333" i="52" a="1"/>
  <c r="I333" i="52" s="1"/>
  <c r="J333" i="52" a="1"/>
  <c r="J333" i="52" s="1"/>
  <c r="H334" i="52" a="1"/>
  <c r="H334" i="52" s="1"/>
  <c r="I334" i="52" a="1"/>
  <c r="I334" i="52" s="1"/>
  <c r="J334" i="52" a="1"/>
  <c r="J334" i="52" s="1"/>
  <c r="H335" i="52" a="1"/>
  <c r="H335" i="52" s="1"/>
  <c r="I335" i="52" a="1"/>
  <c r="I335" i="52" s="1"/>
  <c r="J335" i="52" a="1"/>
  <c r="J335" i="52" s="1"/>
  <c r="H336" i="52" a="1"/>
  <c r="H336" i="52" s="1"/>
  <c r="I336" i="52" a="1"/>
  <c r="I336" i="52" s="1"/>
  <c r="J336" i="52" a="1"/>
  <c r="J336" i="52" s="1"/>
  <c r="H337" i="52" a="1"/>
  <c r="H337" i="52" s="1"/>
  <c r="I337" i="52" a="1"/>
  <c r="I337" i="52" s="1"/>
  <c r="J337" i="52" a="1"/>
  <c r="J337" i="52" s="1"/>
  <c r="H338" i="52" a="1"/>
  <c r="H338" i="52" s="1"/>
  <c r="J338" i="52" a="1"/>
  <c r="J338" i="52" s="1"/>
  <c r="H339" i="52" a="1"/>
  <c r="H339" i="52" s="1"/>
  <c r="I339" i="52" a="1"/>
  <c r="I339" i="52" s="1"/>
  <c r="J339" i="52" a="1"/>
  <c r="J339" i="52" s="1"/>
  <c r="H340" i="52" a="1"/>
  <c r="H340" i="52" s="1"/>
  <c r="I340" i="52" a="1"/>
  <c r="I340" i="52" s="1"/>
  <c r="J340" i="52" a="1"/>
  <c r="J340" i="52" s="1"/>
  <c r="H341" i="52" a="1"/>
  <c r="H341" i="52" s="1"/>
  <c r="I341" i="52" a="1"/>
  <c r="I341" i="52" s="1"/>
  <c r="J341" i="52" a="1"/>
  <c r="J341" i="52" s="1"/>
  <c r="H342" i="52" a="1"/>
  <c r="H342" i="52" s="1"/>
  <c r="I342" i="52" a="1"/>
  <c r="I342" i="52" s="1"/>
  <c r="J342" i="52" a="1"/>
  <c r="J342" i="52" s="1"/>
  <c r="H343" i="52" a="1"/>
  <c r="H343" i="52" s="1"/>
  <c r="I343" i="52" a="1"/>
  <c r="I343" i="52" s="1"/>
  <c r="J343" i="52" a="1"/>
  <c r="J343" i="52" s="1"/>
  <c r="H344" i="52" a="1"/>
  <c r="H344" i="52" s="1"/>
  <c r="I344" i="52" a="1"/>
  <c r="I344" i="52" s="1"/>
  <c r="J344" i="52" a="1"/>
  <c r="J344" i="52" s="1"/>
  <c r="H345" i="52" a="1"/>
  <c r="H345" i="52" s="1"/>
  <c r="I345" i="52" a="1"/>
  <c r="I345" i="52" s="1"/>
  <c r="J345" i="52" a="1"/>
  <c r="J345" i="52" s="1"/>
  <c r="H346" i="52" a="1"/>
  <c r="H346" i="52" s="1"/>
  <c r="I346" i="52" a="1"/>
  <c r="I346" i="52" s="1"/>
  <c r="J346" i="52" a="1"/>
  <c r="J346" i="52" s="1"/>
  <c r="H347" i="52" a="1"/>
  <c r="H347" i="52" s="1"/>
  <c r="I347" i="52" a="1"/>
  <c r="I347" i="52" s="1"/>
  <c r="J347" i="52" a="1"/>
  <c r="J347" i="52" s="1"/>
  <c r="H348" i="52" a="1"/>
  <c r="H348" i="52" s="1"/>
  <c r="I348" i="52" a="1"/>
  <c r="I348" i="52" s="1"/>
  <c r="J348" i="52" a="1"/>
  <c r="J348" i="52" s="1"/>
  <c r="H349" i="52" a="1"/>
  <c r="H349" i="52" s="1"/>
  <c r="I349" i="52" a="1"/>
  <c r="I349" i="52" s="1"/>
  <c r="J349" i="52" a="1"/>
  <c r="J349" i="52" s="1"/>
  <c r="H350" i="52" a="1"/>
  <c r="H350" i="52" s="1"/>
  <c r="I350" i="52" a="1"/>
  <c r="I350" i="52" s="1"/>
  <c r="J350" i="52" a="1"/>
  <c r="J350" i="52" s="1"/>
  <c r="H351" i="52" a="1"/>
  <c r="H351" i="52" s="1"/>
  <c r="I351" i="52" a="1"/>
  <c r="I351" i="52" s="1"/>
  <c r="J351" i="52" a="1"/>
  <c r="J351" i="52" s="1"/>
  <c r="H352" i="52" a="1"/>
  <c r="H352" i="52" s="1"/>
  <c r="I352" i="52" a="1"/>
  <c r="I352" i="52" s="1"/>
  <c r="J352" i="52" a="1"/>
  <c r="J352" i="52" s="1"/>
  <c r="H353" i="52" a="1"/>
  <c r="H353" i="52" s="1"/>
  <c r="I353" i="52" a="1"/>
  <c r="I353" i="52" s="1"/>
  <c r="J353" i="52" a="1"/>
  <c r="J353" i="52" s="1"/>
  <c r="H354" i="52" a="1"/>
  <c r="H354" i="52" s="1"/>
  <c r="I354" i="52" a="1"/>
  <c r="I354" i="52" s="1"/>
  <c r="J354" i="52" a="1"/>
  <c r="J354" i="52" s="1"/>
  <c r="H355" i="52" a="1"/>
  <c r="H355" i="52" s="1"/>
  <c r="I355" i="52" a="1"/>
  <c r="I355" i="52" s="1"/>
  <c r="J355" i="52" a="1"/>
  <c r="J355" i="52" s="1"/>
  <c r="H356" i="52" a="1"/>
  <c r="H356" i="52" s="1"/>
  <c r="I356" i="52" a="1"/>
  <c r="I356" i="52" s="1"/>
  <c r="J356" i="52" a="1"/>
  <c r="J356" i="52" s="1"/>
  <c r="H357" i="52" a="1"/>
  <c r="H357" i="52" s="1"/>
  <c r="I357" i="52" a="1"/>
  <c r="I357" i="52" s="1"/>
  <c r="J357" i="52" a="1"/>
  <c r="J357" i="52" s="1"/>
  <c r="H358" i="52" a="1"/>
  <c r="H358" i="52" s="1"/>
  <c r="I358" i="52" a="1"/>
  <c r="I358" i="52" s="1"/>
  <c r="J358" i="52" a="1"/>
  <c r="J358" i="52" s="1"/>
  <c r="H359" i="52" a="1"/>
  <c r="H359" i="52" s="1"/>
  <c r="I359" i="52" a="1"/>
  <c r="I359" i="52" s="1"/>
  <c r="J359" i="52" a="1"/>
  <c r="J359" i="52" s="1"/>
  <c r="H360" i="52" a="1"/>
  <c r="H360" i="52" s="1"/>
  <c r="I360" i="52" a="1"/>
  <c r="I360" i="52" s="1"/>
  <c r="J360" i="52" a="1"/>
  <c r="J360" i="52" s="1"/>
  <c r="H361" i="52" a="1"/>
  <c r="H361" i="52" s="1"/>
  <c r="I361" i="52" a="1"/>
  <c r="I361" i="52" s="1"/>
  <c r="J361" i="52" a="1"/>
  <c r="J361" i="52" s="1"/>
  <c r="H362" i="52" a="1"/>
  <c r="H362" i="52" s="1"/>
  <c r="I362" i="52" a="1"/>
  <c r="I362" i="52" s="1"/>
  <c r="J362" i="52" a="1"/>
  <c r="J362" i="52" s="1"/>
  <c r="H363" i="52" a="1"/>
  <c r="H363" i="52" s="1"/>
  <c r="I363" i="52" a="1"/>
  <c r="I363" i="52" s="1"/>
  <c r="J363" i="52" a="1"/>
  <c r="J363" i="52" s="1"/>
  <c r="H364" i="52" a="1"/>
  <c r="H364" i="52" s="1"/>
  <c r="I364" i="52" a="1"/>
  <c r="I364" i="52" s="1"/>
  <c r="J364" i="52" a="1"/>
  <c r="J364" i="52" s="1"/>
  <c r="H365" i="52" a="1"/>
  <c r="H365" i="52" s="1"/>
  <c r="I365" i="52" a="1"/>
  <c r="I365" i="52" s="1"/>
  <c r="J365" i="52" a="1"/>
  <c r="J365" i="52" s="1"/>
  <c r="H366" i="52" a="1"/>
  <c r="H366" i="52" s="1"/>
  <c r="I366" i="52" a="1"/>
  <c r="I366" i="52" s="1"/>
  <c r="J366" i="52" a="1"/>
  <c r="J366" i="52" s="1"/>
  <c r="H367" i="52" a="1"/>
  <c r="H367" i="52" s="1"/>
  <c r="I367" i="52" a="1"/>
  <c r="I367" i="52" s="1"/>
  <c r="J367" i="52" a="1"/>
  <c r="J367" i="52" s="1"/>
  <c r="H368" i="52" a="1"/>
  <c r="H368" i="52" s="1"/>
  <c r="I368" i="52" a="1"/>
  <c r="I368" i="52" s="1"/>
  <c r="J368" i="52" a="1"/>
  <c r="J368" i="52" s="1"/>
  <c r="H369" i="52" a="1"/>
  <c r="H369" i="52" s="1"/>
  <c r="I369" i="52" a="1"/>
  <c r="I369" i="52" s="1"/>
  <c r="J369" i="52" a="1"/>
  <c r="J369" i="52" s="1"/>
  <c r="H370" i="52" a="1"/>
  <c r="H370" i="52" s="1"/>
  <c r="I370" i="52" a="1"/>
  <c r="I370" i="52" s="1"/>
  <c r="J370" i="52" a="1"/>
  <c r="J370" i="52" s="1"/>
  <c r="H371" i="52" a="1"/>
  <c r="H371" i="52" s="1"/>
  <c r="I371" i="52" a="1"/>
  <c r="I371" i="52" s="1"/>
  <c r="J371" i="52" a="1"/>
  <c r="J371" i="52" s="1"/>
  <c r="H372" i="52" a="1"/>
  <c r="H372" i="52" s="1"/>
  <c r="I372" i="52" a="1"/>
  <c r="I372" i="52" s="1"/>
  <c r="J372" i="52" a="1"/>
  <c r="J372" i="52" s="1"/>
  <c r="H373" i="52" a="1"/>
  <c r="H373" i="52" s="1"/>
  <c r="I373" i="52" a="1"/>
  <c r="I373" i="52" s="1"/>
  <c r="J373" i="52" a="1"/>
  <c r="J373" i="52" s="1"/>
  <c r="H374" i="52" a="1"/>
  <c r="H374" i="52" s="1"/>
  <c r="I374" i="52" a="1"/>
  <c r="I374" i="52" s="1"/>
  <c r="J374" i="52" a="1"/>
  <c r="J374" i="52" s="1"/>
  <c r="H375" i="52" a="1"/>
  <c r="H375" i="52" s="1"/>
  <c r="I375" i="52" a="1"/>
  <c r="I375" i="52" s="1"/>
  <c r="J375" i="52" a="1"/>
  <c r="J375" i="52" s="1"/>
  <c r="H376" i="52" a="1"/>
  <c r="H376" i="52" s="1"/>
  <c r="I376" i="52" a="1"/>
  <c r="I376" i="52" s="1"/>
  <c r="J376" i="52" a="1"/>
  <c r="J376" i="52" s="1"/>
  <c r="H377" i="52" a="1"/>
  <c r="H377" i="52" s="1"/>
  <c r="I377" i="52" a="1"/>
  <c r="I377" i="52" s="1"/>
  <c r="J377" i="52" a="1"/>
  <c r="J377" i="52" s="1"/>
  <c r="H378" i="52" a="1"/>
  <c r="H378" i="52" s="1"/>
  <c r="I378" i="52" a="1"/>
  <c r="I378" i="52" s="1"/>
  <c r="J378" i="52" a="1"/>
  <c r="J378" i="52" s="1"/>
  <c r="H379" i="52" a="1"/>
  <c r="H379" i="52" s="1"/>
  <c r="I379" i="52" a="1"/>
  <c r="I379" i="52" s="1"/>
  <c r="J379" i="52" a="1"/>
  <c r="J379" i="52" s="1"/>
  <c r="H380" i="52" a="1"/>
  <c r="H380" i="52" s="1"/>
  <c r="I380" i="52" a="1"/>
  <c r="I380" i="52" s="1"/>
  <c r="J380" i="52" a="1"/>
  <c r="J380" i="52" s="1"/>
  <c r="H381" i="52" a="1"/>
  <c r="H381" i="52" s="1"/>
  <c r="I381" i="52" a="1"/>
  <c r="I381" i="52" s="1"/>
  <c r="J381" i="52" a="1"/>
  <c r="J381" i="52" s="1"/>
  <c r="H382" i="52" a="1"/>
  <c r="H382" i="52" s="1"/>
  <c r="I382" i="52" a="1"/>
  <c r="I382" i="52" s="1"/>
  <c r="J382" i="52" a="1"/>
  <c r="J382" i="52" s="1"/>
  <c r="H383" i="52" a="1"/>
  <c r="H383" i="52" s="1"/>
  <c r="I383" i="52" a="1"/>
  <c r="I383" i="52" s="1"/>
  <c r="J383" i="52" a="1"/>
  <c r="J383" i="52" s="1"/>
  <c r="H384" i="52" a="1"/>
  <c r="H384" i="52" s="1"/>
  <c r="I384" i="52" a="1"/>
  <c r="I384" i="52" s="1"/>
  <c r="J384" i="52" a="1"/>
  <c r="J384" i="52" s="1"/>
  <c r="H385" i="52" a="1"/>
  <c r="H385" i="52" s="1"/>
  <c r="I385" i="52" a="1"/>
  <c r="I385" i="52" s="1"/>
  <c r="J385" i="52" a="1"/>
  <c r="J385" i="52" s="1"/>
  <c r="H386" i="52" a="1"/>
  <c r="H386" i="52" s="1"/>
  <c r="I386" i="52" a="1"/>
  <c r="I386" i="52" s="1"/>
  <c r="J386" i="52" a="1"/>
  <c r="J386" i="52" s="1"/>
  <c r="H387" i="52" a="1"/>
  <c r="H387" i="52" s="1"/>
  <c r="I387" i="52" a="1"/>
  <c r="I387" i="52" s="1"/>
  <c r="J387" i="52" a="1"/>
  <c r="J387" i="52" s="1"/>
  <c r="H388" i="52" a="1"/>
  <c r="H388" i="52" s="1"/>
  <c r="I388" i="52" a="1"/>
  <c r="I388" i="52" s="1"/>
  <c r="J388" i="52" a="1"/>
  <c r="J388" i="52" s="1"/>
  <c r="H389" i="52" a="1"/>
  <c r="H389" i="52" s="1"/>
  <c r="I389" i="52" a="1"/>
  <c r="I389" i="52" s="1"/>
  <c r="J389" i="52" a="1"/>
  <c r="J389" i="52" s="1"/>
  <c r="H390" i="52" a="1"/>
  <c r="H390" i="52" s="1"/>
  <c r="I390" i="52" a="1"/>
  <c r="I390" i="52" s="1"/>
  <c r="J390" i="52" a="1"/>
  <c r="J390" i="52" s="1"/>
  <c r="H391" i="52" a="1"/>
  <c r="H391" i="52" s="1"/>
  <c r="I391" i="52" a="1"/>
  <c r="I391" i="52" s="1"/>
  <c r="J391" i="52" a="1"/>
  <c r="J391" i="52" s="1"/>
  <c r="H392" i="52" a="1"/>
  <c r="H392" i="52" s="1"/>
  <c r="I392" i="52" a="1"/>
  <c r="I392" i="52" s="1"/>
  <c r="J392" i="52" a="1"/>
  <c r="J392" i="52" s="1"/>
  <c r="H393" i="52" a="1"/>
  <c r="H393" i="52" s="1"/>
  <c r="I393" i="52" a="1"/>
  <c r="I393" i="52" s="1"/>
  <c r="J393" i="52" a="1"/>
  <c r="J393" i="52" s="1"/>
  <c r="H394" i="52" a="1"/>
  <c r="H394" i="52" s="1"/>
  <c r="I394" i="52" a="1"/>
  <c r="I394" i="52" s="1"/>
  <c r="J394" i="52" a="1"/>
  <c r="J394" i="52" s="1"/>
  <c r="H395" i="52" a="1"/>
  <c r="H395" i="52" s="1"/>
  <c r="I395" i="52" a="1"/>
  <c r="I395" i="52" s="1"/>
  <c r="J395" i="52" a="1"/>
  <c r="J395" i="52" s="1"/>
  <c r="H396" i="52" a="1"/>
  <c r="H396" i="52" s="1"/>
  <c r="I396" i="52" a="1"/>
  <c r="I396" i="52" s="1"/>
  <c r="J396" i="52" a="1"/>
  <c r="J396" i="52" s="1"/>
  <c r="H397" i="52" a="1"/>
  <c r="H397" i="52" s="1"/>
  <c r="I397" i="52" a="1"/>
  <c r="I397" i="52" s="1"/>
  <c r="J397" i="52" a="1"/>
  <c r="J397" i="52" s="1"/>
  <c r="H398" i="52" a="1"/>
  <c r="H398" i="52" s="1"/>
  <c r="I398" i="52" a="1"/>
  <c r="I398" i="52" s="1"/>
  <c r="J398" i="52" a="1"/>
  <c r="J398" i="52" s="1"/>
  <c r="H399" i="52" a="1"/>
  <c r="H399" i="52" s="1"/>
  <c r="I399" i="52" a="1"/>
  <c r="I399" i="52" s="1"/>
  <c r="J399" i="52" a="1"/>
  <c r="J399" i="52" s="1"/>
  <c r="H400" i="52" a="1"/>
  <c r="H400" i="52" s="1"/>
  <c r="I400" i="52" a="1"/>
  <c r="I400" i="52" s="1"/>
  <c r="J400" i="52" a="1"/>
  <c r="J400" i="52" s="1"/>
  <c r="H401" i="52" a="1"/>
  <c r="H401" i="52" s="1"/>
  <c r="I401" i="52" a="1"/>
  <c r="I401" i="52" s="1"/>
  <c r="J401" i="52" a="1"/>
  <c r="J401" i="52" s="1"/>
  <c r="H402" i="52" a="1"/>
  <c r="H402" i="52" s="1"/>
  <c r="I402" i="52" a="1"/>
  <c r="I402" i="52" s="1"/>
  <c r="J402" i="52" a="1"/>
  <c r="J402" i="52" s="1"/>
  <c r="H403" i="52" a="1"/>
  <c r="H403" i="52" s="1"/>
  <c r="I403" i="52" a="1"/>
  <c r="I403" i="52" s="1"/>
  <c r="J403" i="52" a="1"/>
  <c r="J403" i="52" s="1"/>
  <c r="H404" i="52" a="1"/>
  <c r="H404" i="52" s="1"/>
  <c r="I404" i="52" a="1"/>
  <c r="I404" i="52" s="1"/>
  <c r="J404" i="52" a="1"/>
  <c r="J404" i="52" s="1"/>
  <c r="H405" i="52" a="1"/>
  <c r="H405" i="52" s="1"/>
  <c r="I405" i="52" a="1"/>
  <c r="I405" i="52" s="1"/>
  <c r="J405" i="52" a="1"/>
  <c r="J405" i="52" s="1"/>
  <c r="H406" i="52" a="1"/>
  <c r="H406" i="52" s="1"/>
  <c r="I406" i="52" a="1"/>
  <c r="I406" i="52" s="1"/>
  <c r="J406" i="52" a="1"/>
  <c r="J406" i="52" s="1"/>
  <c r="H407" i="52" a="1"/>
  <c r="H407" i="52" s="1"/>
  <c r="I407" i="52" a="1"/>
  <c r="I407" i="52" s="1"/>
  <c r="J407" i="52" a="1"/>
  <c r="J407" i="52" s="1"/>
  <c r="H408" i="52" a="1"/>
  <c r="H408" i="52" s="1"/>
  <c r="I408" i="52" a="1"/>
  <c r="I408" i="52" s="1"/>
  <c r="J408" i="52" a="1"/>
  <c r="J408" i="52" s="1"/>
  <c r="H409" i="52" a="1"/>
  <c r="H409" i="52" s="1"/>
  <c r="I409" i="52" a="1"/>
  <c r="I409" i="52" s="1"/>
  <c r="J409" i="52" a="1"/>
  <c r="J409" i="52" s="1"/>
  <c r="H410" i="52" a="1"/>
  <c r="H410" i="52" s="1"/>
  <c r="I410" i="52" a="1"/>
  <c r="I410" i="52" s="1"/>
  <c r="J410" i="52" a="1"/>
  <c r="J410" i="52" s="1"/>
  <c r="H411" i="52" a="1"/>
  <c r="H411" i="52" s="1"/>
  <c r="I411" i="52" a="1"/>
  <c r="I411" i="52" s="1"/>
  <c r="J411" i="52" a="1"/>
  <c r="J411" i="52" s="1"/>
  <c r="H412" i="52" a="1"/>
  <c r="H412" i="52" s="1"/>
  <c r="I412" i="52" a="1"/>
  <c r="I412" i="52" s="1"/>
  <c r="J412" i="52" a="1"/>
  <c r="J412" i="52" s="1"/>
  <c r="H413" i="52" a="1"/>
  <c r="H413" i="52" s="1"/>
  <c r="I413" i="52" a="1"/>
  <c r="I413" i="52" s="1"/>
  <c r="J413" i="52" a="1"/>
  <c r="J413" i="52" s="1"/>
  <c r="H414" i="52" a="1"/>
  <c r="H414" i="52" s="1"/>
  <c r="I414" i="52" a="1"/>
  <c r="I414" i="52" s="1"/>
  <c r="J414" i="52" a="1"/>
  <c r="J414" i="52" s="1"/>
  <c r="H415" i="52" a="1"/>
  <c r="H415" i="52" s="1"/>
  <c r="I415" i="52" a="1"/>
  <c r="I415" i="52" s="1"/>
  <c r="J415" i="52" a="1"/>
  <c r="J415" i="52" s="1"/>
  <c r="H416" i="52" a="1"/>
  <c r="H416" i="52" s="1"/>
  <c r="I416" i="52" a="1"/>
  <c r="I416" i="52" s="1"/>
  <c r="J416" i="52" a="1"/>
  <c r="J416" i="52" s="1"/>
  <c r="H417" i="52" a="1"/>
  <c r="H417" i="52" s="1"/>
  <c r="I417" i="52" a="1"/>
  <c r="I417" i="52" s="1"/>
  <c r="J417" i="52" a="1"/>
  <c r="J417" i="52" s="1"/>
  <c r="H418" i="52" a="1"/>
  <c r="H418" i="52" s="1"/>
  <c r="I418" i="52" a="1"/>
  <c r="I418" i="52" s="1"/>
  <c r="J418" i="52" a="1"/>
  <c r="J418" i="52" s="1"/>
  <c r="H419" i="52" a="1"/>
  <c r="H419" i="52" s="1"/>
  <c r="I419" i="52" a="1"/>
  <c r="I419" i="52" s="1"/>
  <c r="J419" i="52" a="1"/>
  <c r="J419" i="52" s="1"/>
  <c r="H420" i="52" a="1"/>
  <c r="H420" i="52" s="1"/>
  <c r="I420" i="52" a="1"/>
  <c r="I420" i="52" s="1"/>
  <c r="J420" i="52" a="1"/>
  <c r="J420" i="52" s="1"/>
  <c r="H421" i="52" a="1"/>
  <c r="H421" i="52" s="1"/>
  <c r="I421" i="52" a="1"/>
  <c r="I421" i="52" s="1"/>
  <c r="J421" i="52" a="1"/>
  <c r="J421" i="52" s="1"/>
  <c r="H422" i="52" a="1"/>
  <c r="H422" i="52" s="1"/>
  <c r="I422" i="52" a="1"/>
  <c r="I422" i="52" s="1"/>
  <c r="J422" i="52" a="1"/>
  <c r="J422" i="52" s="1"/>
  <c r="H423" i="52" a="1"/>
  <c r="H423" i="52" s="1"/>
  <c r="I423" i="52" a="1"/>
  <c r="I423" i="52" s="1"/>
  <c r="J423" i="52" a="1"/>
  <c r="J423" i="52" s="1"/>
  <c r="H424" i="52" a="1"/>
  <c r="H424" i="52" s="1"/>
  <c r="I424" i="52" a="1"/>
  <c r="I424" i="52" s="1"/>
  <c r="J424" i="52" a="1"/>
  <c r="J424" i="52" s="1"/>
  <c r="H425" i="52" a="1"/>
  <c r="H425" i="52" s="1"/>
  <c r="I425" i="52" a="1"/>
  <c r="I425" i="52" s="1"/>
  <c r="J425" i="52" a="1"/>
  <c r="J425" i="52" s="1"/>
  <c r="H426" i="52" a="1"/>
  <c r="H426" i="52" s="1"/>
  <c r="I426" i="52" a="1"/>
  <c r="I426" i="52" s="1"/>
  <c r="J426" i="52" a="1"/>
  <c r="J426" i="52" s="1"/>
  <c r="H427" i="52" a="1"/>
  <c r="H427" i="52" s="1"/>
  <c r="I427" i="52" a="1"/>
  <c r="I427" i="52" s="1"/>
  <c r="J427" i="52" a="1"/>
  <c r="J427" i="52" s="1"/>
  <c r="H428" i="52" a="1"/>
  <c r="H428" i="52" s="1"/>
  <c r="I428" i="52" a="1"/>
  <c r="I428" i="52" s="1"/>
  <c r="J428" i="52" a="1"/>
  <c r="J428" i="52" s="1"/>
  <c r="H429" i="52" a="1"/>
  <c r="H429" i="52" s="1"/>
  <c r="I429" i="52" a="1"/>
  <c r="I429" i="52" s="1"/>
  <c r="J429" i="52" a="1"/>
  <c r="J429" i="52" s="1"/>
  <c r="H430" i="52" a="1"/>
  <c r="H430" i="52" s="1"/>
  <c r="I430" i="52" a="1"/>
  <c r="I430" i="52" s="1"/>
  <c r="J430" i="52" a="1"/>
  <c r="J430" i="52" s="1"/>
  <c r="H431" i="52" a="1"/>
  <c r="H431" i="52" s="1"/>
  <c r="I431" i="52" a="1"/>
  <c r="I431" i="52" s="1"/>
  <c r="J431" i="52" a="1"/>
  <c r="J431" i="52" s="1"/>
  <c r="H432" i="52" a="1"/>
  <c r="H432" i="52" s="1"/>
  <c r="I432" i="52" a="1"/>
  <c r="I432" i="52" s="1"/>
  <c r="J432" i="52" a="1"/>
  <c r="J432" i="52" s="1"/>
  <c r="H433" i="52" a="1"/>
  <c r="H433" i="52" s="1"/>
  <c r="I433" i="52" a="1"/>
  <c r="I433" i="52" s="1"/>
  <c r="J433" i="52" a="1"/>
  <c r="J433" i="52" s="1"/>
  <c r="H434" i="52" a="1"/>
  <c r="H434" i="52" s="1"/>
  <c r="I434" i="52" a="1"/>
  <c r="I434" i="52" s="1"/>
  <c r="J434" i="52" a="1"/>
  <c r="J434" i="52" s="1"/>
  <c r="H435" i="52" a="1"/>
  <c r="H435" i="52" s="1"/>
  <c r="I435" i="52" a="1"/>
  <c r="I435" i="52" s="1"/>
  <c r="J435" i="52" a="1"/>
  <c r="J435" i="52" s="1"/>
  <c r="H436" i="52" a="1"/>
  <c r="H436" i="52" s="1"/>
  <c r="I436" i="52" a="1"/>
  <c r="I436" i="52" s="1"/>
  <c r="J436" i="52" a="1"/>
  <c r="J436" i="52" s="1"/>
  <c r="H437" i="52" a="1"/>
  <c r="H437" i="52" s="1"/>
  <c r="I437" i="52" a="1"/>
  <c r="I437" i="52" s="1"/>
  <c r="J437" i="52" a="1"/>
  <c r="J437" i="52" s="1"/>
  <c r="H438" i="52" a="1"/>
  <c r="H438" i="52" s="1"/>
  <c r="I438" i="52" a="1"/>
  <c r="I438" i="52" s="1"/>
  <c r="J438" i="52" a="1"/>
  <c r="J438" i="52" s="1"/>
  <c r="H439" i="52" a="1"/>
  <c r="H439" i="52" s="1"/>
  <c r="I439" i="52" a="1"/>
  <c r="I439" i="52" s="1"/>
  <c r="J439" i="52" a="1"/>
  <c r="J439" i="52" s="1"/>
  <c r="H440" i="52" a="1"/>
  <c r="H440" i="52" s="1"/>
  <c r="I440" i="52" a="1"/>
  <c r="I440" i="52" s="1"/>
  <c r="J440" i="52" a="1"/>
  <c r="J440" i="52" s="1"/>
  <c r="H441" i="52" a="1"/>
  <c r="H441" i="52" s="1"/>
  <c r="I441" i="52" a="1"/>
  <c r="I441" i="52" s="1"/>
  <c r="J441" i="52" a="1"/>
  <c r="J441" i="52" s="1"/>
  <c r="H442" i="52" a="1"/>
  <c r="H442" i="52" s="1"/>
  <c r="I442" i="52" a="1"/>
  <c r="I442" i="52" s="1"/>
  <c r="J442" i="52" a="1"/>
  <c r="J442" i="52" s="1"/>
  <c r="H443" i="52" a="1"/>
  <c r="H443" i="52" s="1"/>
  <c r="I443" i="52" a="1"/>
  <c r="I443" i="52" s="1"/>
  <c r="J443" i="52" a="1"/>
  <c r="J443" i="52" s="1"/>
  <c r="H444" i="52" a="1"/>
  <c r="H444" i="52" s="1"/>
  <c r="I444" i="52" a="1"/>
  <c r="I444" i="52" s="1"/>
  <c r="J444" i="52" a="1"/>
  <c r="J444" i="52" s="1"/>
  <c r="H445" i="52" a="1"/>
  <c r="H445" i="52" s="1"/>
  <c r="I445" i="52" a="1"/>
  <c r="I445" i="52" s="1"/>
  <c r="J445" i="52" a="1"/>
  <c r="J445" i="52" s="1"/>
  <c r="H446" i="52" a="1"/>
  <c r="H446" i="52" s="1"/>
  <c r="I446" i="52" a="1"/>
  <c r="I446" i="52" s="1"/>
  <c r="J446" i="52" a="1"/>
  <c r="J446" i="52" s="1"/>
  <c r="H447" i="52" a="1"/>
  <c r="H447" i="52" s="1"/>
  <c r="I447" i="52" a="1"/>
  <c r="I447" i="52" s="1"/>
  <c r="J447" i="52" a="1"/>
  <c r="J447" i="52" s="1"/>
  <c r="H448" i="52" a="1"/>
  <c r="H448" i="52" s="1"/>
  <c r="I448" i="52" a="1"/>
  <c r="I448" i="52" s="1"/>
  <c r="J448" i="52" a="1"/>
  <c r="J448" i="52" s="1"/>
  <c r="H449" i="52" a="1"/>
  <c r="H449" i="52" s="1"/>
  <c r="I449" i="52" a="1"/>
  <c r="I449" i="52" s="1"/>
  <c r="J449" i="52" a="1"/>
  <c r="J449" i="52" s="1"/>
  <c r="H450" i="52" a="1"/>
  <c r="H450" i="52" s="1"/>
  <c r="I450" i="52" a="1"/>
  <c r="I450" i="52" s="1"/>
  <c r="J450" i="52" a="1"/>
  <c r="J450" i="52" s="1"/>
  <c r="H451" i="52" a="1"/>
  <c r="H451" i="52" s="1"/>
  <c r="I451" i="52" a="1"/>
  <c r="I451" i="52" s="1"/>
  <c r="J451" i="52" a="1"/>
  <c r="J451" i="52" s="1"/>
  <c r="H452" i="52" a="1"/>
  <c r="H452" i="52" s="1"/>
  <c r="I452" i="52" a="1"/>
  <c r="I452" i="52" s="1"/>
  <c r="J452" i="52" a="1"/>
  <c r="J452" i="52" s="1"/>
  <c r="H453" i="52" a="1"/>
  <c r="H453" i="52" s="1"/>
  <c r="I453" i="52" a="1"/>
  <c r="I453" i="52" s="1"/>
  <c r="J453" i="52" a="1"/>
  <c r="J453" i="52" s="1"/>
  <c r="H454" i="52" a="1"/>
  <c r="H454" i="52" s="1"/>
  <c r="I454" i="52" a="1"/>
  <c r="I454" i="52" s="1"/>
  <c r="J454" i="52" a="1"/>
  <c r="J454" i="52" s="1"/>
  <c r="H455" i="52" a="1"/>
  <c r="H455" i="52" s="1"/>
  <c r="I455" i="52" a="1"/>
  <c r="I455" i="52" s="1"/>
  <c r="J455" i="52" a="1"/>
  <c r="J455" i="52" s="1"/>
  <c r="H456" i="52" a="1"/>
  <c r="H456" i="52" s="1"/>
  <c r="I456" i="52" a="1"/>
  <c r="I456" i="52" s="1"/>
  <c r="J456" i="52" a="1"/>
  <c r="J456" i="52" s="1"/>
  <c r="H457" i="52" a="1"/>
  <c r="H457" i="52" s="1"/>
  <c r="I457" i="52" a="1"/>
  <c r="I457" i="52" s="1"/>
  <c r="J457" i="52" a="1"/>
  <c r="J457" i="52" s="1"/>
  <c r="H458" i="52" a="1"/>
  <c r="H458" i="52" s="1"/>
  <c r="I458" i="52" a="1"/>
  <c r="I458" i="52" s="1"/>
  <c r="J458" i="52" a="1"/>
  <c r="J458" i="52" s="1"/>
  <c r="H459" i="52" a="1"/>
  <c r="H459" i="52" s="1"/>
  <c r="I459" i="52" a="1"/>
  <c r="I459" i="52" s="1"/>
  <c r="J459" i="52" a="1"/>
  <c r="J459" i="52" s="1"/>
  <c r="H460" i="52" a="1"/>
  <c r="H460" i="52" s="1"/>
  <c r="I460" i="52" a="1"/>
  <c r="I460" i="52" s="1"/>
  <c r="J460" i="52" a="1"/>
  <c r="J460" i="52" s="1"/>
  <c r="H461" i="52" a="1"/>
  <c r="H461" i="52" s="1"/>
  <c r="I461" i="52" a="1"/>
  <c r="I461" i="52" s="1"/>
  <c r="J461" i="52" a="1"/>
  <c r="J461" i="52" s="1"/>
  <c r="H462" i="52" a="1"/>
  <c r="H462" i="52" s="1"/>
  <c r="I462" i="52" a="1"/>
  <c r="I462" i="52" s="1"/>
  <c r="J462" i="52" a="1"/>
  <c r="J462" i="52" s="1"/>
  <c r="H463" i="52" a="1"/>
  <c r="H463" i="52" s="1"/>
  <c r="I463" i="52" a="1"/>
  <c r="I463" i="52" s="1"/>
  <c r="J463" i="52" a="1"/>
  <c r="J463" i="52" s="1"/>
  <c r="H464" i="52" a="1"/>
  <c r="H464" i="52" s="1"/>
  <c r="I464" i="52" a="1"/>
  <c r="I464" i="52" s="1"/>
  <c r="J464" i="52" a="1"/>
  <c r="J464" i="52" s="1"/>
  <c r="H465" i="52" a="1"/>
  <c r="H465" i="52" s="1"/>
  <c r="I465" i="52" a="1"/>
  <c r="I465" i="52" s="1"/>
  <c r="J465" i="52" a="1"/>
  <c r="J465" i="52" s="1"/>
  <c r="H466" i="52" a="1"/>
  <c r="H466" i="52" s="1"/>
  <c r="I466" i="52" a="1"/>
  <c r="I466" i="52" s="1"/>
  <c r="J466" i="52" a="1"/>
  <c r="J466" i="52" s="1"/>
  <c r="H467" i="52" a="1"/>
  <c r="H467" i="52" s="1"/>
  <c r="I467" i="52" a="1"/>
  <c r="I467" i="52" s="1"/>
  <c r="J467" i="52" a="1"/>
  <c r="J467" i="52" s="1"/>
  <c r="H468" i="52" a="1"/>
  <c r="H468" i="52" s="1"/>
  <c r="I468" i="52" a="1"/>
  <c r="I468" i="52" s="1"/>
  <c r="J468" i="52" a="1"/>
  <c r="J468" i="52" s="1"/>
  <c r="H469" i="52" a="1"/>
  <c r="H469" i="52" s="1"/>
  <c r="I469" i="52" a="1"/>
  <c r="I469" i="52" s="1"/>
  <c r="J469" i="52" a="1"/>
  <c r="J469" i="52" s="1"/>
  <c r="H470" i="52" a="1"/>
  <c r="H470" i="52" s="1"/>
  <c r="I470" i="52" a="1"/>
  <c r="I470" i="52" s="1"/>
  <c r="J470" i="52" a="1"/>
  <c r="J470" i="52" s="1"/>
  <c r="H471" i="52" a="1"/>
  <c r="H471" i="52" s="1"/>
  <c r="I471" i="52" a="1"/>
  <c r="I471" i="52" s="1"/>
  <c r="J471" i="52" a="1"/>
  <c r="J471" i="52" s="1"/>
  <c r="H472" i="52" a="1"/>
  <c r="H472" i="52" s="1"/>
  <c r="I472" i="52" a="1"/>
  <c r="I472" i="52" s="1"/>
  <c r="J472" i="52" a="1"/>
  <c r="J472" i="52" s="1"/>
  <c r="H473" i="52" a="1"/>
  <c r="H473" i="52" s="1"/>
  <c r="I473" i="52" a="1"/>
  <c r="I473" i="52" s="1"/>
  <c r="J473" i="52" a="1"/>
  <c r="J473" i="52" s="1"/>
  <c r="H474" i="52" a="1"/>
  <c r="H474" i="52" s="1"/>
  <c r="I474" i="52" a="1"/>
  <c r="I474" i="52" s="1"/>
  <c r="J474" i="52" a="1"/>
  <c r="J474" i="52" s="1"/>
  <c r="H475" i="52" a="1"/>
  <c r="H475" i="52" s="1"/>
  <c r="I475" i="52" a="1"/>
  <c r="I475" i="52" s="1"/>
  <c r="J475" i="52" a="1"/>
  <c r="J475" i="52" s="1"/>
  <c r="H476" i="52" a="1"/>
  <c r="H476" i="52" s="1"/>
  <c r="I476" i="52" a="1"/>
  <c r="I476" i="52" s="1"/>
  <c r="J476" i="52" a="1"/>
  <c r="J476" i="52" s="1"/>
  <c r="H477" i="52" a="1"/>
  <c r="H477" i="52" s="1"/>
  <c r="I477" i="52" a="1"/>
  <c r="I477" i="52" s="1"/>
  <c r="J477" i="52" a="1"/>
  <c r="J477" i="52" s="1"/>
  <c r="H478" i="52" a="1"/>
  <c r="H478" i="52" s="1"/>
  <c r="I478" i="52" a="1"/>
  <c r="I478" i="52" s="1"/>
  <c r="J478" i="52" a="1"/>
  <c r="J478" i="52" s="1"/>
  <c r="H479" i="52" a="1"/>
  <c r="H479" i="52" s="1"/>
  <c r="I479" i="52" a="1"/>
  <c r="I479" i="52" s="1"/>
  <c r="J479" i="52" a="1"/>
  <c r="J479" i="52" s="1"/>
  <c r="H480" i="52" a="1"/>
  <c r="H480" i="52" s="1"/>
  <c r="I480" i="52" a="1"/>
  <c r="I480" i="52" s="1"/>
  <c r="J480" i="52" a="1"/>
  <c r="J480" i="52" s="1"/>
  <c r="H481" i="52" a="1"/>
  <c r="H481" i="52" s="1"/>
  <c r="I481" i="52" a="1"/>
  <c r="I481" i="52" s="1"/>
  <c r="J481" i="52" a="1"/>
  <c r="J481" i="52" s="1"/>
  <c r="H482" i="52" a="1"/>
  <c r="H482" i="52" s="1"/>
  <c r="I482" i="52" a="1"/>
  <c r="I482" i="52" s="1"/>
  <c r="J482" i="52" a="1"/>
  <c r="J482" i="52" s="1"/>
  <c r="H483" i="52" a="1"/>
  <c r="H483" i="52" s="1"/>
  <c r="I483" i="52" a="1"/>
  <c r="I483" i="52" s="1"/>
  <c r="J483" i="52" a="1"/>
  <c r="J483" i="52" s="1"/>
  <c r="H484" i="52" a="1"/>
  <c r="H484" i="52" s="1"/>
  <c r="I484" i="52" a="1"/>
  <c r="I484" i="52" s="1"/>
  <c r="J484" i="52" a="1"/>
  <c r="J484" i="52" s="1"/>
  <c r="H485" i="52" a="1"/>
  <c r="H485" i="52" s="1"/>
  <c r="I485" i="52" a="1"/>
  <c r="I485" i="52" s="1"/>
  <c r="J485" i="52" a="1"/>
  <c r="J485" i="52" s="1"/>
  <c r="H486" i="52" a="1"/>
  <c r="H486" i="52" s="1"/>
  <c r="I486" i="52" a="1"/>
  <c r="I486" i="52" s="1"/>
  <c r="J486" i="52" a="1"/>
  <c r="J486" i="52" s="1"/>
  <c r="H487" i="52" a="1"/>
  <c r="H487" i="52" s="1"/>
  <c r="I487" i="52" a="1"/>
  <c r="I487" i="52" s="1"/>
  <c r="J487" i="52" a="1"/>
  <c r="J487" i="52" s="1"/>
  <c r="H488" i="52" a="1"/>
  <c r="H488" i="52" s="1"/>
  <c r="I488" i="52" a="1"/>
  <c r="I488" i="52" s="1"/>
  <c r="J488" i="52" a="1"/>
  <c r="J488" i="52" s="1"/>
  <c r="H489" i="52" a="1"/>
  <c r="H489" i="52" s="1"/>
  <c r="I489" i="52" a="1"/>
  <c r="I489" i="52" s="1"/>
  <c r="J489" i="52" a="1"/>
  <c r="J489" i="52" s="1"/>
  <c r="H490" i="52" a="1"/>
  <c r="H490" i="52" s="1"/>
  <c r="I490" i="52" a="1"/>
  <c r="I490" i="52" s="1"/>
  <c r="J490" i="52" a="1"/>
  <c r="J490" i="52" s="1"/>
  <c r="H491" i="52" a="1"/>
  <c r="H491" i="52" s="1"/>
  <c r="I491" i="52" a="1"/>
  <c r="I491" i="52" s="1"/>
  <c r="J491" i="52" a="1"/>
  <c r="J491" i="52" s="1"/>
  <c r="H492" i="52" a="1"/>
  <c r="H492" i="52" s="1"/>
  <c r="I492" i="52" a="1"/>
  <c r="I492" i="52" s="1"/>
  <c r="J492" i="52" a="1"/>
  <c r="J492" i="52" s="1"/>
  <c r="H493" i="52" a="1"/>
  <c r="H493" i="52" s="1"/>
  <c r="I493" i="52" a="1"/>
  <c r="I493" i="52" s="1"/>
  <c r="J493" i="52" a="1"/>
  <c r="J493" i="52" s="1"/>
  <c r="H494" i="52" a="1"/>
  <c r="H494" i="52" s="1"/>
  <c r="I494" i="52" a="1"/>
  <c r="I494" i="52" s="1"/>
  <c r="J494" i="52" a="1"/>
  <c r="J494" i="52" s="1"/>
  <c r="H495" i="52" a="1"/>
  <c r="H495" i="52" s="1"/>
  <c r="I495" i="52" a="1"/>
  <c r="I495" i="52" s="1"/>
  <c r="J495" i="52" a="1"/>
  <c r="J495" i="52" s="1"/>
  <c r="H496" i="52" a="1"/>
  <c r="H496" i="52" s="1"/>
  <c r="I496" i="52" a="1"/>
  <c r="I496" i="52" s="1"/>
  <c r="J496" i="52" a="1"/>
  <c r="J496" i="52" s="1"/>
  <c r="H497" i="52" a="1"/>
  <c r="H497" i="52" s="1"/>
  <c r="I497" i="52" a="1"/>
  <c r="I497" i="52" s="1"/>
  <c r="J497" i="52" a="1"/>
  <c r="J497" i="52" s="1"/>
  <c r="H498" i="52" a="1"/>
  <c r="H498" i="52" s="1"/>
  <c r="I498" i="52" a="1"/>
  <c r="I498" i="52" s="1"/>
  <c r="J498" i="52" a="1"/>
  <c r="J498" i="52" s="1"/>
  <c r="H499" i="52" a="1"/>
  <c r="H499" i="52" s="1"/>
  <c r="I499" i="52" a="1"/>
  <c r="I499" i="52" s="1"/>
  <c r="J499" i="52" a="1"/>
  <c r="J499" i="52" s="1"/>
  <c r="H500" i="52" a="1"/>
  <c r="H500" i="52" s="1"/>
  <c r="I500" i="52" a="1"/>
  <c r="I500" i="52" s="1"/>
  <c r="J500" i="52" a="1"/>
  <c r="J500" i="52" s="1"/>
  <c r="H501" i="52" a="1"/>
  <c r="H501" i="52" s="1"/>
  <c r="I501" i="52" a="1"/>
  <c r="I501" i="52" s="1"/>
  <c r="J501" i="52" a="1"/>
  <c r="J501" i="52" s="1"/>
  <c r="H502" i="52" a="1"/>
  <c r="H502" i="52" s="1"/>
  <c r="I502" i="52" a="1"/>
  <c r="I502" i="52" s="1"/>
  <c r="J502" i="52" a="1"/>
  <c r="J502" i="52" s="1"/>
  <c r="H503" i="52" a="1"/>
  <c r="H503" i="52" s="1"/>
  <c r="I503" i="52" a="1"/>
  <c r="I503" i="52" s="1"/>
  <c r="J503" i="52" a="1"/>
  <c r="J503" i="52" s="1"/>
  <c r="H504" i="52" a="1"/>
  <c r="H504" i="52" s="1"/>
  <c r="I504" i="52" a="1"/>
  <c r="I504" i="52" s="1"/>
  <c r="J504" i="52" a="1"/>
  <c r="J504" i="52" s="1"/>
  <c r="H505" i="52" a="1"/>
  <c r="H505" i="52" s="1"/>
  <c r="I505" i="52" a="1"/>
  <c r="I505" i="52" s="1"/>
  <c r="J505" i="52" a="1"/>
  <c r="J505" i="52" s="1"/>
  <c r="H506" i="52" a="1"/>
  <c r="H506" i="52" s="1"/>
  <c r="I506" i="52" a="1"/>
  <c r="I506" i="52" s="1"/>
  <c r="J506" i="52" a="1"/>
  <c r="J506" i="52" s="1"/>
  <c r="H507" i="52" a="1"/>
  <c r="H507" i="52" s="1"/>
  <c r="I507" i="52" a="1"/>
  <c r="I507" i="52" s="1"/>
  <c r="J507" i="52" a="1"/>
  <c r="J507" i="52" s="1"/>
  <c r="H508" i="52" a="1"/>
  <c r="H508" i="52" s="1"/>
  <c r="I508" i="52" a="1"/>
  <c r="I508" i="52" s="1"/>
  <c r="J508" i="52" a="1"/>
  <c r="J508" i="52" s="1"/>
  <c r="H509" i="52" a="1"/>
  <c r="H509" i="52" s="1"/>
  <c r="I509" i="52" a="1"/>
  <c r="I509" i="52" s="1"/>
  <c r="J509" i="52" a="1"/>
  <c r="J509" i="52" s="1"/>
  <c r="H510" i="52" a="1"/>
  <c r="H510" i="52" s="1"/>
  <c r="I510" i="52" a="1"/>
  <c r="I510" i="52" s="1"/>
  <c r="J510" i="52" a="1"/>
  <c r="J510" i="52" s="1"/>
  <c r="H511" i="52" a="1"/>
  <c r="H511" i="52" s="1"/>
  <c r="I511" i="52" a="1"/>
  <c r="I511" i="52" s="1"/>
  <c r="J511" i="52" a="1"/>
  <c r="J511" i="52" s="1"/>
  <c r="H512" i="52" a="1"/>
  <c r="H512" i="52" s="1"/>
  <c r="I512" i="52" a="1"/>
  <c r="I512" i="52" s="1"/>
  <c r="J512" i="52" a="1"/>
  <c r="J512" i="52" s="1"/>
  <c r="H513" i="52" a="1"/>
  <c r="H513" i="52" s="1"/>
  <c r="I513" i="52" a="1"/>
  <c r="I513" i="52" s="1"/>
  <c r="J513" i="52" a="1"/>
  <c r="J513" i="52" s="1"/>
  <c r="H514" i="52" a="1"/>
  <c r="H514" i="52" s="1"/>
  <c r="I514" i="52" a="1"/>
  <c r="I514" i="52" s="1"/>
  <c r="J514" i="52" a="1"/>
  <c r="J514" i="52" s="1"/>
  <c r="H515" i="52" a="1"/>
  <c r="H515" i="52" s="1"/>
  <c r="I515" i="52" a="1"/>
  <c r="I515" i="52" s="1"/>
  <c r="J515" i="52" a="1"/>
  <c r="J515" i="52" s="1"/>
  <c r="H516" i="52" a="1"/>
  <c r="H516" i="52" s="1"/>
  <c r="I516" i="52" a="1"/>
  <c r="I516" i="52" s="1"/>
  <c r="J516" i="52" a="1"/>
  <c r="J516" i="52" s="1"/>
  <c r="H517" i="52" a="1"/>
  <c r="H517" i="52" s="1"/>
  <c r="I517" i="52" a="1"/>
  <c r="I517" i="52" s="1"/>
  <c r="J517" i="52" a="1"/>
  <c r="J517" i="52" s="1"/>
  <c r="H518" i="52" a="1"/>
  <c r="H518" i="52" s="1"/>
  <c r="I518" i="52" a="1"/>
  <c r="I518" i="52" s="1"/>
  <c r="J518" i="52" a="1"/>
  <c r="J518" i="52" s="1"/>
  <c r="H519" i="52" a="1"/>
  <c r="H519" i="52" s="1"/>
  <c r="I519" i="52" a="1"/>
  <c r="I519" i="52" s="1"/>
  <c r="J519" i="52" a="1"/>
  <c r="J519" i="52" s="1"/>
  <c r="H520" i="52" a="1"/>
  <c r="H520" i="52" s="1"/>
  <c r="I520" i="52" a="1"/>
  <c r="I520" i="52" s="1"/>
  <c r="J520" i="52" a="1"/>
  <c r="J520" i="52" s="1"/>
  <c r="H521" i="52" a="1"/>
  <c r="H521" i="52" s="1"/>
  <c r="I521" i="52" a="1"/>
  <c r="I521" i="52" s="1"/>
  <c r="J521" i="52" a="1"/>
  <c r="J521" i="52" s="1"/>
  <c r="H522" i="52" a="1"/>
  <c r="H522" i="52" s="1"/>
  <c r="I522" i="52" a="1"/>
  <c r="I522" i="52" s="1"/>
  <c r="J522" i="52" a="1"/>
  <c r="J522" i="52" s="1"/>
  <c r="H523" i="52" a="1"/>
  <c r="H523" i="52" s="1"/>
  <c r="I523" i="52" a="1"/>
  <c r="I523" i="52" s="1"/>
  <c r="J523" i="52" a="1"/>
  <c r="J523" i="52" s="1"/>
  <c r="H524" i="52" a="1"/>
  <c r="H524" i="52" s="1"/>
  <c r="I524" i="52" a="1"/>
  <c r="I524" i="52" s="1"/>
  <c r="J524" i="52" a="1"/>
  <c r="J524" i="52" s="1"/>
  <c r="H525" i="52" a="1"/>
  <c r="H525" i="52" s="1"/>
  <c r="I525" i="52" a="1"/>
  <c r="I525" i="52" s="1"/>
  <c r="J525" i="52" a="1"/>
  <c r="J525" i="52" s="1"/>
  <c r="H526" i="52" a="1"/>
  <c r="H526" i="52" s="1"/>
  <c r="I526" i="52" a="1"/>
  <c r="I526" i="52" s="1"/>
  <c r="J526" i="52" a="1"/>
  <c r="J526" i="52" s="1"/>
  <c r="H527" i="52" a="1"/>
  <c r="H527" i="52" s="1"/>
  <c r="I527" i="52" a="1"/>
  <c r="I527" i="52" s="1"/>
  <c r="J527" i="52" a="1"/>
  <c r="J527" i="52" s="1"/>
  <c r="H528" i="52" a="1"/>
  <c r="H528" i="52" s="1"/>
  <c r="I528" i="52" a="1"/>
  <c r="I528" i="52" s="1"/>
  <c r="J528" i="52" a="1"/>
  <c r="J528" i="52" s="1"/>
  <c r="H529" i="52" a="1"/>
  <c r="H529" i="52" s="1"/>
  <c r="I529" i="52" a="1"/>
  <c r="I529" i="52" s="1"/>
  <c r="J529" i="52" a="1"/>
  <c r="J529" i="52" s="1"/>
  <c r="H530" i="52" a="1"/>
  <c r="H530" i="52" s="1"/>
  <c r="I530" i="52" a="1"/>
  <c r="I530" i="52" s="1"/>
  <c r="J530" i="52" a="1"/>
  <c r="J530" i="52" s="1"/>
  <c r="H531" i="52" a="1"/>
  <c r="H531" i="52" s="1"/>
  <c r="I531" i="52" a="1"/>
  <c r="I531" i="52" s="1"/>
  <c r="J531" i="52" a="1"/>
  <c r="J531" i="52" s="1"/>
  <c r="H532" i="52" a="1"/>
  <c r="H532" i="52" s="1"/>
  <c r="I532" i="52" a="1"/>
  <c r="I532" i="52" s="1"/>
  <c r="J532" i="52" a="1"/>
  <c r="J532" i="52" s="1"/>
  <c r="H533" i="52" a="1"/>
  <c r="H533" i="52" s="1"/>
  <c r="I533" i="52" a="1"/>
  <c r="I533" i="52" s="1"/>
  <c r="J533" i="52" a="1"/>
  <c r="J533" i="52" s="1"/>
  <c r="H534" i="52" a="1"/>
  <c r="H534" i="52" s="1"/>
  <c r="I534" i="52" a="1"/>
  <c r="I534" i="52" s="1"/>
  <c r="J534" i="52" a="1"/>
  <c r="J534" i="52" s="1"/>
  <c r="H535" i="52" a="1"/>
  <c r="H535" i="52" s="1"/>
  <c r="I535" i="52" a="1"/>
  <c r="I535" i="52" s="1"/>
  <c r="J535" i="52" a="1"/>
  <c r="J535" i="52" s="1"/>
  <c r="H536" i="52" a="1"/>
  <c r="H536" i="52" s="1"/>
  <c r="I536" i="52" a="1"/>
  <c r="I536" i="52" s="1"/>
  <c r="J536" i="52" a="1"/>
  <c r="J536" i="52" s="1"/>
  <c r="H537" i="52" a="1"/>
  <c r="H537" i="52" s="1"/>
  <c r="I537" i="52" a="1"/>
  <c r="I537" i="52" s="1"/>
  <c r="J537" i="52" a="1"/>
  <c r="J537" i="52" s="1"/>
  <c r="H538" i="52" a="1"/>
  <c r="H538" i="52" s="1"/>
  <c r="I538" i="52" a="1"/>
  <c r="I538" i="52" s="1"/>
  <c r="J538" i="52" a="1"/>
  <c r="J538" i="52" s="1"/>
  <c r="H539" i="52" a="1"/>
  <c r="H539" i="52" s="1"/>
  <c r="I539" i="52" a="1"/>
  <c r="I539" i="52" s="1"/>
  <c r="J539" i="52" a="1"/>
  <c r="J539" i="52" s="1"/>
  <c r="H540" i="52" a="1"/>
  <c r="H540" i="52" s="1"/>
  <c r="I540" i="52" a="1"/>
  <c r="I540" i="52" s="1"/>
  <c r="J540" i="52" a="1"/>
  <c r="J540" i="52" s="1"/>
  <c r="H541" i="52" a="1"/>
  <c r="H541" i="52" s="1"/>
  <c r="I541" i="52" a="1"/>
  <c r="I541" i="52" s="1"/>
  <c r="J541" i="52" a="1"/>
  <c r="J541" i="52" s="1"/>
  <c r="H542" i="52" a="1"/>
  <c r="H542" i="52" s="1"/>
  <c r="I542" i="52" a="1"/>
  <c r="I542" i="52" s="1"/>
  <c r="J542" i="52" a="1"/>
  <c r="J542" i="52" s="1"/>
  <c r="H543" i="52" a="1"/>
  <c r="H543" i="52" s="1"/>
  <c r="I543" i="52" a="1"/>
  <c r="I543" i="52" s="1"/>
  <c r="J543" i="52" a="1"/>
  <c r="J543" i="52" s="1"/>
  <c r="H544" i="52" a="1"/>
  <c r="H544" i="52" s="1"/>
  <c r="I544" i="52" a="1"/>
  <c r="I544" i="52" s="1"/>
  <c r="J544" i="52" a="1"/>
  <c r="J544" i="52" s="1"/>
  <c r="H545" i="52" a="1"/>
  <c r="H545" i="52" s="1"/>
  <c r="I545" i="52" a="1"/>
  <c r="I545" i="52" s="1"/>
  <c r="J545" i="52" a="1"/>
  <c r="J545" i="52" s="1"/>
  <c r="H546" i="52" a="1"/>
  <c r="H546" i="52" s="1"/>
  <c r="I546" i="52" a="1"/>
  <c r="I546" i="52" s="1"/>
  <c r="J546" i="52" a="1"/>
  <c r="J546" i="52" s="1"/>
  <c r="H547" i="52" a="1"/>
  <c r="H547" i="52" s="1"/>
  <c r="I547" i="52" a="1"/>
  <c r="I547" i="52" s="1"/>
  <c r="J547" i="52" a="1"/>
  <c r="J547" i="52" s="1"/>
  <c r="H548" i="52" a="1"/>
  <c r="H548" i="52" s="1"/>
  <c r="I548" i="52" a="1"/>
  <c r="I548" i="52" s="1"/>
  <c r="J548" i="52" a="1"/>
  <c r="J548" i="52" s="1"/>
  <c r="H549" i="52" a="1"/>
  <c r="H549" i="52" s="1"/>
  <c r="I549" i="52" a="1"/>
  <c r="I549" i="52" s="1"/>
  <c r="J549" i="52" a="1"/>
  <c r="J549" i="52" s="1"/>
  <c r="H550" i="52" a="1"/>
  <c r="H550" i="52" s="1"/>
  <c r="I550" i="52" a="1"/>
  <c r="I550" i="52" s="1"/>
  <c r="J550" i="52" a="1"/>
  <c r="J550" i="52" s="1"/>
  <c r="H551" i="52" a="1"/>
  <c r="H551" i="52" s="1"/>
  <c r="I551" i="52" a="1"/>
  <c r="I551" i="52" s="1"/>
  <c r="J551" i="52" a="1"/>
  <c r="J551" i="52" s="1"/>
  <c r="H552" i="52" a="1"/>
  <c r="H552" i="52" s="1"/>
  <c r="I552" i="52" a="1"/>
  <c r="I552" i="52" s="1"/>
  <c r="J552" i="52" a="1"/>
  <c r="J552" i="52" s="1"/>
  <c r="H553" i="52" a="1"/>
  <c r="H553" i="52" s="1"/>
  <c r="I553" i="52" a="1"/>
  <c r="I553" i="52" s="1"/>
  <c r="J553" i="52" a="1"/>
  <c r="J553" i="52" s="1"/>
  <c r="H554" i="52" a="1"/>
  <c r="H554" i="52" s="1"/>
  <c r="I554" i="52" a="1"/>
  <c r="I554" i="52" s="1"/>
  <c r="J554" i="52" a="1"/>
  <c r="J554" i="52" s="1"/>
  <c r="H555" i="52" a="1"/>
  <c r="H555" i="52" s="1"/>
  <c r="I555" i="52" a="1"/>
  <c r="I555" i="52" s="1"/>
  <c r="J555" i="52" a="1"/>
  <c r="J555" i="52" s="1"/>
  <c r="H556" i="52" a="1"/>
  <c r="H556" i="52" s="1"/>
  <c r="I556" i="52" a="1"/>
  <c r="I556" i="52" s="1"/>
  <c r="J556" i="52" a="1"/>
  <c r="J556" i="52" s="1"/>
  <c r="H557" i="52" a="1"/>
  <c r="H557" i="52" s="1"/>
  <c r="I557" i="52" a="1"/>
  <c r="I557" i="52" s="1"/>
  <c r="J557" i="52" a="1"/>
  <c r="J557" i="52" s="1"/>
  <c r="H558" i="52" a="1"/>
  <c r="H558" i="52" s="1"/>
  <c r="I558" i="52" a="1"/>
  <c r="I558" i="52" s="1"/>
  <c r="J558" i="52" a="1"/>
  <c r="J558" i="52" s="1"/>
  <c r="H559" i="52" a="1"/>
  <c r="H559" i="52" s="1"/>
  <c r="I559" i="52" a="1"/>
  <c r="I559" i="52" s="1"/>
  <c r="J559" i="52" a="1"/>
  <c r="J559" i="52" s="1"/>
  <c r="H560" i="52" a="1"/>
  <c r="H560" i="52" s="1"/>
  <c r="I560" i="52" a="1"/>
  <c r="I560" i="52" s="1"/>
  <c r="J560" i="52" a="1"/>
  <c r="J560" i="52" s="1"/>
  <c r="H561" i="52" a="1"/>
  <c r="H561" i="52" s="1"/>
  <c r="I561" i="52" a="1"/>
  <c r="I561" i="52" s="1"/>
  <c r="J561" i="52" a="1"/>
  <c r="J561" i="52" s="1"/>
  <c r="H562" i="52" a="1"/>
  <c r="H562" i="52" s="1"/>
  <c r="I562" i="52" a="1"/>
  <c r="I562" i="52" s="1"/>
  <c r="J562" i="52" a="1"/>
  <c r="J562" i="52" s="1"/>
  <c r="H563" i="52" a="1"/>
  <c r="H563" i="52" s="1"/>
  <c r="I563" i="52" a="1"/>
  <c r="I563" i="52" s="1"/>
  <c r="J563" i="52" a="1"/>
  <c r="J563" i="52" s="1"/>
  <c r="H564" i="52" a="1"/>
  <c r="H564" i="52" s="1"/>
  <c r="I564" i="52" a="1"/>
  <c r="I564" i="52" s="1"/>
  <c r="J564" i="52" a="1"/>
  <c r="J564" i="52" s="1"/>
  <c r="H565" i="52" a="1"/>
  <c r="H565" i="52" s="1"/>
  <c r="I565" i="52" a="1"/>
  <c r="I565" i="52" s="1"/>
  <c r="J565" i="52" a="1"/>
  <c r="J565" i="52" s="1"/>
  <c r="H566" i="52" a="1"/>
  <c r="H566" i="52" s="1"/>
  <c r="I566" i="52" a="1"/>
  <c r="I566" i="52" s="1"/>
  <c r="J566" i="52" a="1"/>
  <c r="J566" i="52" s="1"/>
  <c r="H567" i="52" a="1"/>
  <c r="H567" i="52" s="1"/>
  <c r="I567" i="52" a="1"/>
  <c r="I567" i="52" s="1"/>
  <c r="J567" i="52" a="1"/>
  <c r="J567" i="52" s="1"/>
  <c r="H568" i="52" a="1"/>
  <c r="H568" i="52" s="1"/>
  <c r="I568" i="52" a="1"/>
  <c r="I568" i="52" s="1"/>
  <c r="J568" i="52" a="1"/>
  <c r="J568" i="52" s="1"/>
  <c r="H569" i="52" a="1"/>
  <c r="H569" i="52" s="1"/>
  <c r="I569" i="52" a="1"/>
  <c r="I569" i="52" s="1"/>
  <c r="J569" i="52" a="1"/>
  <c r="J569" i="52" s="1"/>
  <c r="H570" i="52" a="1"/>
  <c r="H570" i="52" s="1"/>
  <c r="I570" i="52" a="1"/>
  <c r="I570" i="52" s="1"/>
  <c r="J570" i="52" a="1"/>
  <c r="J570" i="52" s="1"/>
  <c r="H571" i="52" a="1"/>
  <c r="H571" i="52" s="1"/>
  <c r="I571" i="52" a="1"/>
  <c r="I571" i="52" s="1"/>
  <c r="J571" i="52" a="1"/>
  <c r="J571" i="52" s="1"/>
  <c r="H572" i="52" a="1"/>
  <c r="H572" i="52" s="1"/>
  <c r="I572" i="52" a="1"/>
  <c r="I572" i="52" s="1"/>
  <c r="J572" i="52" a="1"/>
  <c r="J572" i="52" s="1"/>
  <c r="H573" i="52" a="1"/>
  <c r="H573" i="52" s="1"/>
  <c r="I573" i="52" a="1"/>
  <c r="I573" i="52" s="1"/>
  <c r="J573" i="52" a="1"/>
  <c r="J573" i="52" s="1"/>
  <c r="H574" i="52" a="1"/>
  <c r="H574" i="52" s="1"/>
  <c r="I574" i="52" a="1"/>
  <c r="I574" i="52" s="1"/>
  <c r="J574" i="52" a="1"/>
  <c r="J574" i="52" s="1"/>
  <c r="H575" i="52" a="1"/>
  <c r="H575" i="52" s="1"/>
  <c r="I575" i="52" a="1"/>
  <c r="I575" i="52" s="1"/>
  <c r="J575" i="52" a="1"/>
  <c r="J575" i="52" s="1"/>
  <c r="H576" i="52" a="1"/>
  <c r="H576" i="52" s="1"/>
  <c r="I576" i="52" a="1"/>
  <c r="I576" i="52" s="1"/>
  <c r="J576" i="52" a="1"/>
  <c r="J576" i="52" s="1"/>
  <c r="H577" i="52" a="1"/>
  <c r="H577" i="52" s="1"/>
  <c r="I577" i="52" a="1"/>
  <c r="I577" i="52" s="1"/>
  <c r="J577" i="52" a="1"/>
  <c r="J577" i="52" s="1"/>
  <c r="H578" i="52" a="1"/>
  <c r="H578" i="52" s="1"/>
  <c r="I578" i="52" a="1"/>
  <c r="I578" i="52" s="1"/>
  <c r="J578" i="52" a="1"/>
  <c r="J578" i="52" s="1"/>
  <c r="H579" i="52" a="1"/>
  <c r="H579" i="52" s="1"/>
  <c r="I579" i="52" a="1"/>
  <c r="I579" i="52" s="1"/>
  <c r="J579" i="52" a="1"/>
  <c r="J579" i="52" s="1"/>
  <c r="H580" i="52" a="1"/>
  <c r="H580" i="52" s="1"/>
  <c r="I580" i="52" a="1"/>
  <c r="I580" i="52" s="1"/>
  <c r="J580" i="52" a="1"/>
  <c r="J580" i="52" s="1"/>
  <c r="H581" i="52" a="1"/>
  <c r="H581" i="52" s="1"/>
  <c r="I581" i="52" a="1"/>
  <c r="I581" i="52" s="1"/>
  <c r="J581" i="52" a="1"/>
  <c r="J581" i="52" s="1"/>
  <c r="H582" i="52" a="1"/>
  <c r="H582" i="52" s="1"/>
  <c r="I582" i="52" a="1"/>
  <c r="I582" i="52" s="1"/>
  <c r="J582" i="52" a="1"/>
  <c r="J582" i="52" s="1"/>
  <c r="H583" i="52" a="1"/>
  <c r="H583" i="52" s="1"/>
  <c r="I583" i="52" a="1"/>
  <c r="I583" i="52" s="1"/>
  <c r="J583" i="52" a="1"/>
  <c r="J583" i="52" s="1"/>
  <c r="H584" i="52" a="1"/>
  <c r="H584" i="52" s="1"/>
  <c r="I584" i="52" a="1"/>
  <c r="I584" i="52" s="1"/>
  <c r="J584" i="52" a="1"/>
  <c r="J584" i="52" s="1"/>
  <c r="H585" i="52" a="1"/>
  <c r="H585" i="52" s="1"/>
  <c r="I585" i="52" a="1"/>
  <c r="I585" i="52" s="1"/>
  <c r="J585" i="52" a="1"/>
  <c r="J585" i="52" s="1"/>
  <c r="H586" i="52" a="1"/>
  <c r="H586" i="52" s="1"/>
  <c r="I586" i="52" a="1"/>
  <c r="I586" i="52" s="1"/>
  <c r="J586" i="52" a="1"/>
  <c r="J586" i="52" s="1"/>
  <c r="H587" i="52" a="1"/>
  <c r="H587" i="52" s="1"/>
  <c r="I587" i="52" a="1"/>
  <c r="I587" i="52" s="1"/>
  <c r="J587" i="52" a="1"/>
  <c r="J587" i="52" s="1"/>
  <c r="H588" i="52" a="1"/>
  <c r="H588" i="52" s="1"/>
  <c r="I588" i="52" a="1"/>
  <c r="I588" i="52" s="1"/>
  <c r="J588" i="52" a="1"/>
  <c r="J588" i="52" s="1"/>
  <c r="H589" i="52" a="1"/>
  <c r="H589" i="52" s="1"/>
  <c r="I589" i="52" a="1"/>
  <c r="I589" i="52" s="1"/>
  <c r="J589" i="52" a="1"/>
  <c r="J589" i="52" s="1"/>
  <c r="H590" i="52" a="1"/>
  <c r="H590" i="52" s="1"/>
  <c r="I590" i="52" a="1"/>
  <c r="I590" i="52" s="1"/>
  <c r="J590" i="52" a="1"/>
  <c r="J590" i="52" s="1"/>
  <c r="H591" i="52" a="1"/>
  <c r="H591" i="52" s="1"/>
  <c r="I591" i="52" a="1"/>
  <c r="I591" i="52" s="1"/>
  <c r="J591" i="52" a="1"/>
  <c r="J591" i="52" s="1"/>
  <c r="H592" i="52" a="1"/>
  <c r="H592" i="52" s="1"/>
  <c r="I592" i="52" a="1"/>
  <c r="I592" i="52" s="1"/>
  <c r="J592" i="52" a="1"/>
  <c r="J592" i="52" s="1"/>
  <c r="H593" i="52" a="1"/>
  <c r="H593" i="52" s="1"/>
  <c r="I593" i="52" a="1"/>
  <c r="I593" i="52" s="1"/>
  <c r="J593" i="52" a="1"/>
  <c r="J593" i="52" s="1"/>
  <c r="H594" i="52" a="1"/>
  <c r="H594" i="52" s="1"/>
  <c r="I594" i="52" a="1"/>
  <c r="I594" i="52" s="1"/>
  <c r="J594" i="52" a="1"/>
  <c r="J594" i="52" s="1"/>
  <c r="H595" i="52" a="1"/>
  <c r="H595" i="52" s="1"/>
  <c r="I595" i="52" a="1"/>
  <c r="I595" i="52" s="1"/>
  <c r="J595" i="52" a="1"/>
  <c r="J595" i="52" s="1"/>
  <c r="H596" i="52" a="1"/>
  <c r="H596" i="52" s="1"/>
  <c r="I596" i="52" a="1"/>
  <c r="I596" i="52" s="1"/>
  <c r="J596" i="52" a="1"/>
  <c r="J596" i="52" s="1"/>
  <c r="H597" i="52" a="1"/>
  <c r="H597" i="52" s="1"/>
  <c r="I597" i="52" a="1"/>
  <c r="I597" i="52" s="1"/>
  <c r="J597" i="52" a="1"/>
  <c r="J597" i="52" s="1"/>
  <c r="H598" i="52" a="1"/>
  <c r="H598" i="52" s="1"/>
  <c r="I598" i="52" a="1"/>
  <c r="I598" i="52" s="1"/>
  <c r="J598" i="52" a="1"/>
  <c r="J598" i="52" s="1"/>
  <c r="H599" i="52" a="1"/>
  <c r="H599" i="52" s="1"/>
  <c r="I599" i="52" a="1"/>
  <c r="I599" i="52" s="1"/>
  <c r="J599" i="52" a="1"/>
  <c r="J599" i="52" s="1"/>
  <c r="J2" i="52" a="1"/>
  <c r="J2" i="52" s="1"/>
  <c r="L2" i="52" s="1"/>
  <c r="I2" i="52" a="1"/>
  <c r="I2" i="52" s="1"/>
  <c r="H2" i="52" a="1"/>
  <c r="H2" i="52" s="1"/>
  <c r="G9" i="136" l="1"/>
  <c r="AC24" i="52" l="1"/>
  <c r="K16" i="52" l="1"/>
  <c r="K2" i="52"/>
  <c r="U25" i="52" l="1" a="1"/>
  <c r="U25" i="52" s="1"/>
  <c r="L599" i="52" l="1"/>
  <c r="K599" i="52"/>
  <c r="L598" i="52"/>
  <c r="K598" i="52"/>
  <c r="L597" i="52"/>
  <c r="K597" i="52"/>
  <c r="L596" i="52"/>
  <c r="K596" i="52"/>
  <c r="L595" i="52"/>
  <c r="K595" i="52"/>
  <c r="L594" i="52"/>
  <c r="K594" i="52"/>
  <c r="L593" i="52"/>
  <c r="K593" i="52"/>
  <c r="L592" i="52"/>
  <c r="K592" i="52"/>
  <c r="L591" i="52"/>
  <c r="K591" i="52"/>
  <c r="L590" i="52"/>
  <c r="K590" i="52"/>
  <c r="L589" i="52"/>
  <c r="K589" i="52"/>
  <c r="L588" i="52"/>
  <c r="K588" i="52"/>
  <c r="L587" i="52"/>
  <c r="K587" i="52"/>
  <c r="L586" i="52"/>
  <c r="K586" i="52"/>
  <c r="L585" i="52"/>
  <c r="K585" i="52"/>
  <c r="L584" i="52"/>
  <c r="K584" i="52"/>
  <c r="L583" i="52"/>
  <c r="K583" i="52"/>
  <c r="L582" i="52"/>
  <c r="K582" i="52"/>
  <c r="L581" i="52"/>
  <c r="K581" i="52"/>
  <c r="L580" i="52"/>
  <c r="K580" i="52"/>
  <c r="L579" i="52"/>
  <c r="K579" i="52"/>
  <c r="L578" i="52"/>
  <c r="K578" i="52"/>
  <c r="L577" i="52"/>
  <c r="K577" i="52"/>
  <c r="L576" i="52"/>
  <c r="K576" i="52"/>
  <c r="L575" i="52"/>
  <c r="K575" i="52"/>
  <c r="L574" i="52"/>
  <c r="K574" i="52"/>
  <c r="L573" i="52"/>
  <c r="K573" i="52"/>
  <c r="L572" i="52"/>
  <c r="K572" i="52"/>
  <c r="L571" i="52"/>
  <c r="K571" i="52"/>
  <c r="L570" i="52"/>
  <c r="K570" i="52"/>
  <c r="L569" i="52"/>
  <c r="K569" i="52"/>
  <c r="L568" i="52"/>
  <c r="K568" i="52"/>
  <c r="L567" i="52"/>
  <c r="K567" i="52"/>
  <c r="L566" i="52"/>
  <c r="K566" i="52"/>
  <c r="L565" i="52"/>
  <c r="K565" i="52"/>
  <c r="L564" i="52"/>
  <c r="K564" i="52"/>
  <c r="L563" i="52"/>
  <c r="K563" i="52"/>
  <c r="L562" i="52"/>
  <c r="K562" i="52"/>
  <c r="L561" i="52"/>
  <c r="K561" i="52"/>
  <c r="L560" i="52"/>
  <c r="K560" i="52"/>
  <c r="L559" i="52"/>
  <c r="K559" i="52"/>
  <c r="L558" i="52"/>
  <c r="K558" i="52"/>
  <c r="L557" i="52"/>
  <c r="K557" i="52"/>
  <c r="L556" i="52"/>
  <c r="K556" i="52"/>
  <c r="L555" i="52"/>
  <c r="K555" i="52"/>
  <c r="L554" i="52"/>
  <c r="K554" i="52"/>
  <c r="L553" i="52"/>
  <c r="K553" i="52"/>
  <c r="L552" i="52"/>
  <c r="K552" i="52"/>
  <c r="L551" i="52"/>
  <c r="K551" i="52"/>
  <c r="L550" i="52"/>
  <c r="K550" i="52"/>
  <c r="L549" i="52"/>
  <c r="K549" i="52"/>
  <c r="L548" i="52"/>
  <c r="K548" i="52"/>
  <c r="L547" i="52"/>
  <c r="K547" i="52"/>
  <c r="L546" i="52"/>
  <c r="K546" i="52"/>
  <c r="L545" i="52"/>
  <c r="K545" i="52"/>
  <c r="L544" i="52"/>
  <c r="K544" i="52"/>
  <c r="L543" i="52"/>
  <c r="K543" i="52"/>
  <c r="L542" i="52"/>
  <c r="K542" i="52"/>
  <c r="L541" i="52"/>
  <c r="K541" i="52"/>
  <c r="L540" i="52"/>
  <c r="K540" i="52"/>
  <c r="L539" i="52"/>
  <c r="K539" i="52"/>
  <c r="L538" i="52"/>
  <c r="K538" i="52"/>
  <c r="L537" i="52"/>
  <c r="K537" i="52"/>
  <c r="L536" i="52"/>
  <c r="K536" i="52"/>
  <c r="L535" i="52"/>
  <c r="K535" i="52"/>
  <c r="L534" i="52"/>
  <c r="K534" i="52"/>
  <c r="L533" i="52"/>
  <c r="K533" i="52"/>
  <c r="L532" i="52"/>
  <c r="K532" i="52"/>
  <c r="L531" i="52"/>
  <c r="K531" i="52"/>
  <c r="L530" i="52"/>
  <c r="K530" i="52"/>
  <c r="L529" i="52"/>
  <c r="K529" i="52"/>
  <c r="L528" i="52"/>
  <c r="K528" i="52"/>
  <c r="L527" i="52"/>
  <c r="K527" i="52"/>
  <c r="L526" i="52"/>
  <c r="K526" i="52"/>
  <c r="L525" i="52"/>
  <c r="K525" i="52"/>
  <c r="L524" i="52"/>
  <c r="K524" i="52"/>
  <c r="L523" i="52"/>
  <c r="K523" i="52"/>
  <c r="L522" i="52"/>
  <c r="K522" i="52"/>
  <c r="L521" i="52"/>
  <c r="K521" i="52"/>
  <c r="L520" i="52"/>
  <c r="K520" i="52"/>
  <c r="L519" i="52"/>
  <c r="K519" i="52"/>
  <c r="L518" i="52"/>
  <c r="K518" i="52"/>
  <c r="L517" i="52"/>
  <c r="K517" i="52"/>
  <c r="L516" i="52"/>
  <c r="K516" i="52"/>
  <c r="L515" i="52"/>
  <c r="K515" i="52"/>
  <c r="L514" i="52"/>
  <c r="K514" i="52"/>
  <c r="L513" i="52"/>
  <c r="K513" i="52"/>
  <c r="K512" i="52"/>
  <c r="L512" i="52"/>
  <c r="K511" i="52"/>
  <c r="L511" i="52"/>
  <c r="K510" i="52"/>
  <c r="L510" i="52"/>
  <c r="K509" i="52"/>
  <c r="L509" i="52"/>
  <c r="K508" i="52"/>
  <c r="L508" i="52"/>
  <c r="K507" i="52"/>
  <c r="L507" i="52"/>
  <c r="K506" i="52"/>
  <c r="L506" i="52"/>
  <c r="K505" i="52"/>
  <c r="L505" i="52"/>
  <c r="K504" i="52"/>
  <c r="L504" i="52"/>
  <c r="K503" i="52"/>
  <c r="L503" i="52"/>
  <c r="K502" i="52"/>
  <c r="L502" i="52"/>
  <c r="K501" i="52"/>
  <c r="L501" i="52"/>
  <c r="K500" i="52"/>
  <c r="L500" i="52"/>
  <c r="K499" i="52"/>
  <c r="L499" i="52"/>
  <c r="K498" i="52"/>
  <c r="L498" i="52"/>
  <c r="K497" i="52"/>
  <c r="L497" i="52"/>
  <c r="K496" i="52"/>
  <c r="L496" i="52"/>
  <c r="K495" i="52"/>
  <c r="L495" i="52"/>
  <c r="K494" i="52"/>
  <c r="L494" i="52"/>
  <c r="K493" i="52"/>
  <c r="L493" i="52"/>
  <c r="K492" i="52"/>
  <c r="L492" i="52"/>
  <c r="K491" i="52"/>
  <c r="L491" i="52"/>
  <c r="K490" i="52"/>
  <c r="L490" i="52"/>
  <c r="K489" i="52"/>
  <c r="L489" i="52"/>
  <c r="K488" i="52"/>
  <c r="L488" i="52"/>
  <c r="K487" i="52"/>
  <c r="L487" i="52"/>
  <c r="K486" i="52"/>
  <c r="L486" i="52"/>
  <c r="K485" i="52"/>
  <c r="L485" i="52"/>
  <c r="K484" i="52"/>
  <c r="L484" i="52"/>
  <c r="K483" i="52"/>
  <c r="L483" i="52"/>
  <c r="K482" i="52"/>
  <c r="L482" i="52"/>
  <c r="K481" i="52"/>
  <c r="L481" i="52"/>
  <c r="K480" i="52"/>
  <c r="L480" i="52"/>
  <c r="K479" i="52"/>
  <c r="L479" i="52"/>
  <c r="K478" i="52"/>
  <c r="L478" i="52"/>
  <c r="K477" i="52"/>
  <c r="L477" i="52"/>
  <c r="K476" i="52"/>
  <c r="L476" i="52"/>
  <c r="K475" i="52"/>
  <c r="L475" i="52"/>
  <c r="K474" i="52"/>
  <c r="L474" i="52"/>
  <c r="K473" i="52"/>
  <c r="L473" i="52"/>
  <c r="K472" i="52"/>
  <c r="L472" i="52"/>
  <c r="K471" i="52"/>
  <c r="L471" i="52"/>
  <c r="K470" i="52"/>
  <c r="L470" i="52"/>
  <c r="K469" i="52"/>
  <c r="L469" i="52"/>
  <c r="K468" i="52"/>
  <c r="L468" i="52"/>
  <c r="K467" i="52"/>
  <c r="L467" i="52"/>
  <c r="K466" i="52"/>
  <c r="L466" i="52"/>
  <c r="K465" i="52"/>
  <c r="L465" i="52"/>
  <c r="K464" i="52"/>
  <c r="L464" i="52"/>
  <c r="K463" i="52"/>
  <c r="L463" i="52"/>
  <c r="K462" i="52"/>
  <c r="L462" i="52"/>
  <c r="K461" i="52"/>
  <c r="L461" i="52"/>
  <c r="K460" i="52"/>
  <c r="L460" i="52"/>
  <c r="K459" i="52"/>
  <c r="L459" i="52"/>
  <c r="K458" i="52"/>
  <c r="L458" i="52"/>
  <c r="K457" i="52"/>
  <c r="L457" i="52"/>
  <c r="K456" i="52"/>
  <c r="L456" i="52"/>
  <c r="K455" i="52"/>
  <c r="L455" i="52"/>
  <c r="K454" i="52"/>
  <c r="L454" i="52"/>
  <c r="K453" i="52"/>
  <c r="L453" i="52"/>
  <c r="K452" i="52"/>
  <c r="L452" i="52"/>
  <c r="K451" i="52"/>
  <c r="L451" i="52"/>
  <c r="K450" i="52"/>
  <c r="L450" i="52"/>
  <c r="K449" i="52"/>
  <c r="L449" i="52"/>
  <c r="K448" i="52"/>
  <c r="L448" i="52"/>
  <c r="K447" i="52"/>
  <c r="L447" i="52"/>
  <c r="K446" i="52"/>
  <c r="L446" i="52"/>
  <c r="K445" i="52"/>
  <c r="L445" i="52"/>
  <c r="K444" i="52"/>
  <c r="L444" i="52"/>
  <c r="K443" i="52"/>
  <c r="L443" i="52"/>
  <c r="K442" i="52"/>
  <c r="L442" i="52"/>
  <c r="K441" i="52"/>
  <c r="L441" i="52"/>
  <c r="K440" i="52"/>
  <c r="L440" i="52"/>
  <c r="K439" i="52"/>
  <c r="L439" i="52"/>
  <c r="K438" i="52"/>
  <c r="L438" i="52"/>
  <c r="K437" i="52"/>
  <c r="L437" i="52"/>
  <c r="K436" i="52"/>
  <c r="L436" i="52"/>
  <c r="K435" i="52"/>
  <c r="L435" i="52"/>
  <c r="K434" i="52"/>
  <c r="L434" i="52"/>
  <c r="K433" i="52"/>
  <c r="L433" i="52"/>
  <c r="K432" i="52"/>
  <c r="L432" i="52"/>
  <c r="K431" i="52"/>
  <c r="L431" i="52"/>
  <c r="K430" i="52"/>
  <c r="L430" i="52"/>
  <c r="K429" i="52"/>
  <c r="L429" i="52"/>
  <c r="K428" i="52"/>
  <c r="L428" i="52"/>
  <c r="K427" i="52"/>
  <c r="L427" i="52"/>
  <c r="K426" i="52"/>
  <c r="L426" i="52"/>
  <c r="K425" i="52"/>
  <c r="L425" i="52"/>
  <c r="K424" i="52"/>
  <c r="L424" i="52"/>
  <c r="K423" i="52"/>
  <c r="L423" i="52"/>
  <c r="K422" i="52"/>
  <c r="L422" i="52"/>
  <c r="K421" i="52"/>
  <c r="L421" i="52"/>
  <c r="K420" i="52"/>
  <c r="L420" i="52"/>
  <c r="K419" i="52"/>
  <c r="L419" i="52"/>
  <c r="K418" i="52"/>
  <c r="L418" i="52"/>
  <c r="K417" i="52"/>
  <c r="L417" i="52"/>
  <c r="K416" i="52"/>
  <c r="L416" i="52"/>
  <c r="K415" i="52"/>
  <c r="L415" i="52"/>
  <c r="K414" i="52"/>
  <c r="L414" i="52"/>
  <c r="K413" i="52"/>
  <c r="L413" i="52"/>
  <c r="L412" i="52"/>
  <c r="K412" i="52"/>
  <c r="L411" i="52"/>
  <c r="K411" i="52"/>
  <c r="L410" i="52"/>
  <c r="K410" i="52"/>
  <c r="L409" i="52"/>
  <c r="K409" i="52"/>
  <c r="L408" i="52"/>
  <c r="K408" i="52"/>
  <c r="L407" i="52"/>
  <c r="K407" i="52"/>
  <c r="L406" i="52"/>
  <c r="K406" i="52"/>
  <c r="L405" i="52"/>
  <c r="K405" i="52"/>
  <c r="L404" i="52"/>
  <c r="K404" i="52"/>
  <c r="L403" i="52"/>
  <c r="K403" i="52"/>
  <c r="L402" i="52"/>
  <c r="K402" i="52"/>
  <c r="L401" i="52"/>
  <c r="K401" i="52"/>
  <c r="L400" i="52"/>
  <c r="K400" i="52"/>
  <c r="L399" i="52"/>
  <c r="K399" i="52"/>
  <c r="L398" i="52"/>
  <c r="K398" i="52"/>
  <c r="L397" i="52"/>
  <c r="K397" i="52"/>
  <c r="L396" i="52"/>
  <c r="K396" i="52"/>
  <c r="L395" i="52"/>
  <c r="K395" i="52"/>
  <c r="L394" i="52"/>
  <c r="K394" i="52"/>
  <c r="L393" i="52"/>
  <c r="K393" i="52"/>
  <c r="L392" i="52"/>
  <c r="K392" i="52"/>
  <c r="L391" i="52"/>
  <c r="K391" i="52"/>
  <c r="L390" i="52"/>
  <c r="K390" i="52"/>
  <c r="L389" i="52"/>
  <c r="K389" i="52"/>
  <c r="L388" i="52"/>
  <c r="K388" i="52"/>
  <c r="L387" i="52"/>
  <c r="K387" i="52"/>
  <c r="L386" i="52"/>
  <c r="K386" i="52"/>
  <c r="L385" i="52"/>
  <c r="K385" i="52"/>
  <c r="L384" i="52"/>
  <c r="K384" i="52"/>
  <c r="L383" i="52"/>
  <c r="K383" i="52"/>
  <c r="L382" i="52"/>
  <c r="K382" i="52"/>
  <c r="L381" i="52"/>
  <c r="K381" i="52"/>
  <c r="L380" i="52"/>
  <c r="K380" i="52"/>
  <c r="L379" i="52"/>
  <c r="K379" i="52"/>
  <c r="L378" i="52"/>
  <c r="K378" i="52"/>
  <c r="L377" i="52"/>
  <c r="K377" i="52"/>
  <c r="L376" i="52"/>
  <c r="K376" i="52"/>
  <c r="L375" i="52"/>
  <c r="K375" i="52"/>
  <c r="L374" i="52"/>
  <c r="K374" i="52"/>
  <c r="L373" i="52"/>
  <c r="K373" i="52"/>
  <c r="L372" i="52"/>
  <c r="K372" i="52"/>
  <c r="L371" i="52"/>
  <c r="K371" i="52"/>
  <c r="L370" i="52"/>
  <c r="K370" i="52"/>
  <c r="L369" i="52"/>
  <c r="K369" i="52"/>
  <c r="L368" i="52"/>
  <c r="K368" i="52"/>
  <c r="L367" i="52"/>
  <c r="K367" i="52"/>
  <c r="L366" i="52"/>
  <c r="K366" i="52"/>
  <c r="L365" i="52"/>
  <c r="K365" i="52"/>
  <c r="L364" i="52"/>
  <c r="K364" i="52"/>
  <c r="L363" i="52"/>
  <c r="K363" i="52"/>
  <c r="L362" i="52"/>
  <c r="K362" i="52"/>
  <c r="L361" i="52"/>
  <c r="K361" i="52"/>
  <c r="L360" i="52"/>
  <c r="K360" i="52"/>
  <c r="L359" i="52"/>
  <c r="K359" i="52"/>
  <c r="L358" i="52"/>
  <c r="K358" i="52"/>
  <c r="L357" i="52"/>
  <c r="K357" i="52"/>
  <c r="L356" i="52"/>
  <c r="K356" i="52"/>
  <c r="L355" i="52"/>
  <c r="K355" i="52"/>
  <c r="L354" i="52"/>
  <c r="K354" i="52"/>
  <c r="L353" i="52"/>
  <c r="K353" i="52"/>
  <c r="L352" i="52"/>
  <c r="K352" i="52"/>
  <c r="L351" i="52"/>
  <c r="K351" i="52"/>
  <c r="L350" i="52"/>
  <c r="K350" i="52"/>
  <c r="L349" i="52"/>
  <c r="K349" i="52"/>
  <c r="L348" i="52"/>
  <c r="K348" i="52"/>
  <c r="L347" i="52"/>
  <c r="K347" i="52"/>
  <c r="L346" i="52"/>
  <c r="K346" i="52"/>
  <c r="L345" i="52"/>
  <c r="K345" i="52"/>
  <c r="L344" i="52"/>
  <c r="K344" i="52"/>
  <c r="L343" i="52"/>
  <c r="K343" i="52"/>
  <c r="L342" i="52"/>
  <c r="K342" i="52"/>
  <c r="L341" i="52"/>
  <c r="K341" i="52"/>
  <c r="L340" i="52"/>
  <c r="K340" i="52"/>
  <c r="L339" i="52"/>
  <c r="K339" i="52"/>
  <c r="L338" i="52"/>
  <c r="K338" i="52"/>
  <c r="L337" i="52"/>
  <c r="K337" i="52"/>
  <c r="L336" i="52"/>
  <c r="K336" i="52"/>
  <c r="L335" i="52"/>
  <c r="K335" i="52"/>
  <c r="L334" i="52"/>
  <c r="K334" i="52"/>
  <c r="L333" i="52"/>
  <c r="K333" i="52"/>
  <c r="L332" i="52"/>
  <c r="K332" i="52"/>
  <c r="L331" i="52"/>
  <c r="K331" i="52"/>
  <c r="L330" i="52"/>
  <c r="K330" i="52"/>
  <c r="L329" i="52"/>
  <c r="K329" i="52"/>
  <c r="L328" i="52"/>
  <c r="K328" i="52"/>
  <c r="L327" i="52"/>
  <c r="K327" i="52"/>
  <c r="L326" i="52"/>
  <c r="K326" i="52"/>
  <c r="L325" i="52"/>
  <c r="K325" i="52"/>
  <c r="L324" i="52"/>
  <c r="K324" i="52"/>
  <c r="L323" i="52"/>
  <c r="K323" i="52"/>
  <c r="L322" i="52"/>
  <c r="K322" i="52"/>
  <c r="L321" i="52"/>
  <c r="K321" i="52"/>
  <c r="L320" i="52"/>
  <c r="K320" i="52"/>
  <c r="L319" i="52"/>
  <c r="K319" i="52"/>
  <c r="L313" i="52"/>
  <c r="K313" i="52"/>
  <c r="L312" i="52"/>
  <c r="K312" i="52"/>
  <c r="L311" i="52"/>
  <c r="K311" i="52"/>
  <c r="L310" i="52"/>
  <c r="K310" i="52"/>
  <c r="L309" i="52"/>
  <c r="K309" i="52"/>
  <c r="L308" i="52"/>
  <c r="K308" i="52"/>
  <c r="L307" i="52"/>
  <c r="K307" i="52"/>
  <c r="L306" i="52"/>
  <c r="K306" i="52"/>
  <c r="L305" i="52"/>
  <c r="K305" i="52"/>
  <c r="L304" i="52"/>
  <c r="K304" i="52"/>
  <c r="L303" i="52"/>
  <c r="K303" i="52"/>
  <c r="L302" i="52"/>
  <c r="K302" i="52"/>
  <c r="L301" i="52"/>
  <c r="K301" i="52"/>
  <c r="L300" i="52"/>
  <c r="K300" i="52"/>
  <c r="L299" i="52"/>
  <c r="K299" i="52"/>
  <c r="L298" i="52"/>
  <c r="K298" i="52"/>
  <c r="L297" i="52"/>
  <c r="K297" i="52"/>
  <c r="L296" i="52"/>
  <c r="K296" i="52"/>
  <c r="L295" i="52"/>
  <c r="K295" i="52"/>
  <c r="L294" i="52"/>
  <c r="K294" i="52"/>
  <c r="L293" i="52"/>
  <c r="K293" i="52"/>
  <c r="L292" i="52"/>
  <c r="K292" i="52"/>
  <c r="L291" i="52"/>
  <c r="K291" i="52"/>
  <c r="L290" i="52"/>
  <c r="K290" i="52"/>
  <c r="L289" i="52"/>
  <c r="K289" i="52"/>
  <c r="L288" i="52"/>
  <c r="K288" i="52"/>
  <c r="L287" i="52"/>
  <c r="K287" i="52"/>
  <c r="L286" i="52"/>
  <c r="K286" i="52"/>
  <c r="L285" i="52"/>
  <c r="K285" i="52"/>
  <c r="L284" i="52"/>
  <c r="K284" i="52"/>
  <c r="L283" i="52"/>
  <c r="K283" i="52"/>
  <c r="L282" i="52"/>
  <c r="K282" i="52"/>
  <c r="L281" i="52"/>
  <c r="K281" i="52"/>
  <c r="L280" i="52"/>
  <c r="K280" i="52"/>
  <c r="L279" i="52"/>
  <c r="K279" i="52"/>
  <c r="L278" i="52"/>
  <c r="K278" i="52"/>
  <c r="L277" i="52"/>
  <c r="K277" i="52"/>
  <c r="L276" i="52"/>
  <c r="K276" i="52"/>
  <c r="L275" i="52"/>
  <c r="K275" i="52"/>
  <c r="L274" i="52"/>
  <c r="K274" i="52"/>
  <c r="L273" i="52"/>
  <c r="K273" i="52"/>
  <c r="L272" i="52"/>
  <c r="K272" i="52"/>
  <c r="L271" i="52"/>
  <c r="K271" i="52"/>
  <c r="L270" i="52"/>
  <c r="K270" i="52"/>
  <c r="L269" i="52"/>
  <c r="K269" i="52"/>
  <c r="L268" i="52"/>
  <c r="K268" i="52"/>
  <c r="L267" i="52"/>
  <c r="K267" i="52"/>
  <c r="L266" i="52"/>
  <c r="K266" i="52"/>
  <c r="L265" i="52"/>
  <c r="K265" i="52"/>
  <c r="L264" i="52"/>
  <c r="K264" i="52"/>
  <c r="L263" i="52"/>
  <c r="K263" i="52"/>
  <c r="L262" i="52"/>
  <c r="K262" i="52"/>
  <c r="L261" i="52"/>
  <c r="K261" i="52"/>
  <c r="L260" i="52"/>
  <c r="K260" i="52"/>
  <c r="L259" i="52"/>
  <c r="K259" i="52"/>
  <c r="L258" i="52"/>
  <c r="K258" i="52"/>
  <c r="L257" i="52"/>
  <c r="K257" i="52"/>
  <c r="L256" i="52"/>
  <c r="K256" i="52"/>
  <c r="L255" i="52"/>
  <c r="K255" i="52"/>
  <c r="L254" i="52"/>
  <c r="K254" i="52"/>
  <c r="L253" i="52"/>
  <c r="K253" i="52"/>
  <c r="L252" i="52"/>
  <c r="K252" i="52"/>
  <c r="L251" i="52"/>
  <c r="K251" i="52"/>
  <c r="L250" i="52"/>
  <c r="K250" i="52"/>
  <c r="L249" i="52"/>
  <c r="K249" i="52"/>
  <c r="L248" i="52"/>
  <c r="K248" i="52"/>
  <c r="L247" i="52"/>
  <c r="K247" i="52"/>
  <c r="L246" i="52"/>
  <c r="K246" i="52"/>
  <c r="L245" i="52"/>
  <c r="K245" i="52"/>
  <c r="L244" i="52"/>
  <c r="K244" i="52"/>
  <c r="L243" i="52"/>
  <c r="K243" i="52"/>
  <c r="L242" i="52"/>
  <c r="K242" i="52"/>
  <c r="L241" i="52"/>
  <c r="K241" i="52"/>
  <c r="L240" i="52"/>
  <c r="K240" i="52"/>
  <c r="L239" i="52"/>
  <c r="K239" i="52"/>
  <c r="L238" i="52"/>
  <c r="K238" i="52"/>
  <c r="L237" i="52"/>
  <c r="K237" i="52"/>
  <c r="L236" i="52"/>
  <c r="K236" i="52"/>
  <c r="L235" i="52"/>
  <c r="K235" i="52"/>
  <c r="L234" i="52"/>
  <c r="K234" i="52"/>
  <c r="L233" i="52"/>
  <c r="K233" i="52"/>
  <c r="L232" i="52"/>
  <c r="K232" i="52"/>
  <c r="L231" i="52"/>
  <c r="K231" i="52"/>
  <c r="L230" i="52"/>
  <c r="K230" i="52"/>
  <c r="L229" i="52"/>
  <c r="K229" i="52"/>
  <c r="L228" i="52"/>
  <c r="K228" i="52"/>
  <c r="L227" i="52"/>
  <c r="K227" i="52"/>
  <c r="L226" i="52"/>
  <c r="K226" i="52"/>
  <c r="L225" i="52"/>
  <c r="K225" i="52"/>
  <c r="L224" i="52"/>
  <c r="K224" i="52"/>
  <c r="L223" i="52"/>
  <c r="K223" i="52"/>
  <c r="L222" i="52"/>
  <c r="K222" i="52"/>
  <c r="L221" i="52"/>
  <c r="K221" i="52"/>
  <c r="L220" i="52"/>
  <c r="K220" i="52"/>
  <c r="L219" i="52"/>
  <c r="K219" i="52"/>
  <c r="L218" i="52"/>
  <c r="K218" i="52"/>
  <c r="L217" i="52"/>
  <c r="K217" i="52"/>
  <c r="L216" i="52"/>
  <c r="K216" i="52"/>
  <c r="L215" i="52"/>
  <c r="K215" i="52"/>
  <c r="L214" i="52"/>
  <c r="K214" i="52"/>
  <c r="L213" i="52"/>
  <c r="K213" i="52"/>
  <c r="L212" i="52"/>
  <c r="K212" i="52"/>
  <c r="L211" i="52"/>
  <c r="K211" i="52"/>
  <c r="L210" i="52"/>
  <c r="K210" i="52"/>
  <c r="L209" i="52"/>
  <c r="K209" i="52"/>
  <c r="L208" i="52"/>
  <c r="K208" i="52"/>
  <c r="L207" i="52"/>
  <c r="K207" i="52"/>
  <c r="L206" i="52"/>
  <c r="K206" i="52"/>
  <c r="L205" i="52"/>
  <c r="K205" i="52"/>
  <c r="L204" i="52"/>
  <c r="K204" i="52"/>
  <c r="L203" i="52"/>
  <c r="K203" i="52"/>
  <c r="L202" i="52"/>
  <c r="K202" i="52"/>
  <c r="L201" i="52"/>
  <c r="K201" i="52"/>
  <c r="L200" i="52"/>
  <c r="K200" i="52"/>
  <c r="L199" i="52"/>
  <c r="K199" i="52"/>
  <c r="L198" i="52"/>
  <c r="K198" i="52"/>
  <c r="L197" i="52"/>
  <c r="K197" i="52"/>
  <c r="L196" i="52"/>
  <c r="K196" i="52"/>
  <c r="L195" i="52"/>
  <c r="K195" i="52"/>
  <c r="L194" i="52"/>
  <c r="K194" i="52"/>
  <c r="L193" i="52"/>
  <c r="K193" i="52"/>
  <c r="L192" i="52"/>
  <c r="K192" i="52"/>
  <c r="L191" i="52"/>
  <c r="K191" i="52"/>
  <c r="L190" i="52"/>
  <c r="K190" i="52"/>
  <c r="L189" i="52"/>
  <c r="K189" i="52"/>
  <c r="L188" i="52"/>
  <c r="K188" i="52"/>
  <c r="L187" i="52"/>
  <c r="K187" i="52"/>
  <c r="L186" i="52"/>
  <c r="K186" i="52"/>
  <c r="L185" i="52"/>
  <c r="K185" i="52"/>
  <c r="L184" i="52"/>
  <c r="K184" i="52"/>
  <c r="L183" i="52"/>
  <c r="K183" i="52"/>
  <c r="L182" i="52"/>
  <c r="K182" i="52"/>
  <c r="L181" i="52"/>
  <c r="K181" i="52"/>
  <c r="L180" i="52"/>
  <c r="K180" i="52"/>
  <c r="L179" i="52"/>
  <c r="K179" i="52"/>
  <c r="L178" i="52"/>
  <c r="K178" i="52"/>
  <c r="L177" i="52"/>
  <c r="K177" i="52"/>
  <c r="L176" i="52"/>
  <c r="K176" i="52"/>
  <c r="L175" i="52"/>
  <c r="K175" i="52"/>
  <c r="L174" i="52"/>
  <c r="K174" i="52"/>
  <c r="L173" i="52"/>
  <c r="K173" i="52"/>
  <c r="L172" i="52"/>
  <c r="K172" i="52"/>
  <c r="L171" i="52"/>
  <c r="K171" i="52"/>
  <c r="L170" i="52"/>
  <c r="K170" i="52"/>
  <c r="L169" i="52"/>
  <c r="K169" i="52"/>
  <c r="L168" i="52"/>
  <c r="K168" i="52"/>
  <c r="L167" i="52"/>
  <c r="K167" i="52"/>
  <c r="L166" i="52"/>
  <c r="K166" i="52"/>
  <c r="L165" i="52"/>
  <c r="K165" i="52"/>
  <c r="L164" i="52"/>
  <c r="K164" i="52"/>
  <c r="L163" i="52"/>
  <c r="K163" i="52"/>
  <c r="L162" i="52"/>
  <c r="K162" i="52"/>
  <c r="L161" i="52"/>
  <c r="K161" i="52"/>
  <c r="L160" i="52"/>
  <c r="K160" i="52"/>
  <c r="L159" i="52"/>
  <c r="K159" i="52"/>
  <c r="L158" i="52"/>
  <c r="K158" i="52"/>
  <c r="L157" i="52"/>
  <c r="K157" i="52"/>
  <c r="L156" i="52"/>
  <c r="K156" i="52"/>
  <c r="L155" i="52"/>
  <c r="K155" i="52"/>
  <c r="L154" i="52"/>
  <c r="K154" i="52"/>
  <c r="L153" i="52"/>
  <c r="K153" i="52"/>
  <c r="L152" i="52"/>
  <c r="K152" i="52"/>
  <c r="L151" i="52"/>
  <c r="K151" i="52"/>
  <c r="L150" i="52"/>
  <c r="K150" i="52"/>
  <c r="L149" i="52"/>
  <c r="K149" i="52"/>
  <c r="L148" i="52"/>
  <c r="K148" i="52"/>
  <c r="L147" i="52"/>
  <c r="K147" i="52"/>
  <c r="L146" i="52"/>
  <c r="K146" i="52"/>
  <c r="L145" i="52"/>
  <c r="K145" i="52"/>
  <c r="L144" i="52"/>
  <c r="K144" i="52"/>
  <c r="L143" i="52"/>
  <c r="K143" i="52"/>
  <c r="L142" i="52"/>
  <c r="K142" i="52"/>
  <c r="L141" i="52"/>
  <c r="K141" i="52"/>
  <c r="L140" i="52"/>
  <c r="K140" i="52"/>
  <c r="L139" i="52"/>
  <c r="K139" i="52"/>
  <c r="L138" i="52"/>
  <c r="K138" i="52"/>
  <c r="L137" i="52"/>
  <c r="K137" i="52"/>
  <c r="L136" i="52"/>
  <c r="K136" i="52"/>
  <c r="L135" i="52"/>
  <c r="K135" i="52"/>
  <c r="L134" i="52"/>
  <c r="K134" i="52"/>
  <c r="L133" i="52"/>
  <c r="K133" i="52"/>
  <c r="L132" i="52"/>
  <c r="K132" i="52"/>
  <c r="L131" i="52"/>
  <c r="K131" i="52"/>
  <c r="L130" i="52"/>
  <c r="K130" i="52"/>
  <c r="L129" i="52"/>
  <c r="K129" i="52"/>
  <c r="L128" i="52"/>
  <c r="K128" i="52"/>
  <c r="L127" i="52"/>
  <c r="K127" i="52"/>
  <c r="L126" i="52"/>
  <c r="K126" i="52"/>
  <c r="L125" i="52"/>
  <c r="K125" i="52"/>
  <c r="L124" i="52"/>
  <c r="K124" i="52"/>
  <c r="L123" i="52"/>
  <c r="K123" i="52"/>
  <c r="L122" i="52"/>
  <c r="K122" i="52"/>
  <c r="L121" i="52"/>
  <c r="K121" i="52"/>
  <c r="L120" i="52"/>
  <c r="K120" i="52"/>
  <c r="L119" i="52"/>
  <c r="K119" i="52"/>
  <c r="L118" i="52"/>
  <c r="K118" i="52"/>
  <c r="L117" i="52"/>
  <c r="K117" i="52"/>
  <c r="L116" i="52"/>
  <c r="K116" i="52"/>
  <c r="L115" i="52"/>
  <c r="K115" i="52"/>
  <c r="L114" i="52"/>
  <c r="K114" i="52"/>
  <c r="L113" i="52"/>
  <c r="K113" i="52"/>
  <c r="L112" i="52"/>
  <c r="K112" i="52"/>
  <c r="L111" i="52"/>
  <c r="K111" i="52"/>
  <c r="L110" i="52"/>
  <c r="K110" i="52"/>
  <c r="L109" i="52"/>
  <c r="K109" i="52"/>
  <c r="L108" i="52"/>
  <c r="K108" i="52"/>
  <c r="L107" i="52"/>
  <c r="K107" i="52"/>
  <c r="L106" i="52"/>
  <c r="K106" i="52"/>
  <c r="L105" i="52"/>
  <c r="K105" i="52"/>
  <c r="L104" i="52"/>
  <c r="K104" i="52"/>
  <c r="L103" i="52"/>
  <c r="K103" i="52"/>
  <c r="L102" i="52"/>
  <c r="K102" i="52"/>
  <c r="L101" i="52"/>
  <c r="K101" i="52"/>
  <c r="L100" i="52"/>
  <c r="K100" i="52"/>
  <c r="L99" i="52"/>
  <c r="K99" i="52"/>
  <c r="L98" i="52"/>
  <c r="K98" i="52"/>
  <c r="L97" i="52"/>
  <c r="K97" i="52"/>
  <c r="L96" i="52"/>
  <c r="K96" i="52"/>
  <c r="L95" i="52"/>
  <c r="K95" i="52"/>
  <c r="L94" i="52"/>
  <c r="K94" i="52"/>
  <c r="L93" i="52"/>
  <c r="K93" i="52"/>
  <c r="L92" i="52"/>
  <c r="K92" i="52"/>
  <c r="L91" i="52"/>
  <c r="K91" i="52"/>
  <c r="L90" i="52"/>
  <c r="K90" i="52"/>
  <c r="L89" i="52"/>
  <c r="K89" i="52"/>
  <c r="L88" i="52"/>
  <c r="K88" i="52"/>
  <c r="L87" i="52"/>
  <c r="K87" i="52"/>
  <c r="L86" i="52"/>
  <c r="K86" i="52"/>
  <c r="L85" i="52"/>
  <c r="K85" i="52"/>
  <c r="L84" i="52"/>
  <c r="K84" i="52"/>
  <c r="L83" i="52"/>
  <c r="K83" i="52"/>
  <c r="L82" i="52"/>
  <c r="K82" i="52"/>
  <c r="L81" i="52"/>
  <c r="K81" i="52"/>
  <c r="L80" i="52"/>
  <c r="K80" i="52"/>
  <c r="L79" i="52"/>
  <c r="K79" i="52"/>
  <c r="L78" i="52"/>
  <c r="K78" i="52"/>
  <c r="L77" i="52"/>
  <c r="K77" i="52"/>
  <c r="L76" i="52"/>
  <c r="K76" i="52"/>
  <c r="L75" i="52"/>
  <c r="K75" i="52"/>
  <c r="L74" i="52"/>
  <c r="K74" i="52"/>
  <c r="L73" i="52"/>
  <c r="K73" i="52"/>
  <c r="L72" i="52"/>
  <c r="K72" i="52"/>
  <c r="L71" i="52"/>
  <c r="K71" i="52"/>
  <c r="L70" i="52"/>
  <c r="K70" i="52"/>
  <c r="L69" i="52"/>
  <c r="K69" i="52"/>
  <c r="L68" i="52"/>
  <c r="K68" i="52"/>
  <c r="L67" i="52"/>
  <c r="K67" i="52"/>
  <c r="L66" i="52"/>
  <c r="K66" i="52"/>
  <c r="L65" i="52"/>
  <c r="K65" i="52"/>
  <c r="L64" i="52"/>
  <c r="K64" i="52"/>
  <c r="L63" i="52"/>
  <c r="K63" i="52"/>
  <c r="L62" i="52"/>
  <c r="K62" i="52"/>
  <c r="L61" i="52"/>
  <c r="K61" i="52"/>
  <c r="L60" i="52"/>
  <c r="K60" i="52"/>
  <c r="L59" i="52"/>
  <c r="K59" i="52"/>
  <c r="L58" i="52"/>
  <c r="K58" i="52"/>
  <c r="L57" i="52"/>
  <c r="K57" i="52"/>
  <c r="L56" i="52"/>
  <c r="K56" i="52"/>
  <c r="L55" i="52"/>
  <c r="K55" i="52"/>
  <c r="L54" i="52"/>
  <c r="K54" i="52"/>
  <c r="L53" i="52"/>
  <c r="K53" i="52"/>
  <c r="L52" i="52"/>
  <c r="K52" i="52"/>
  <c r="L51" i="52"/>
  <c r="K51" i="52"/>
  <c r="L50" i="52"/>
  <c r="K50" i="52"/>
  <c r="L49" i="52"/>
  <c r="K49" i="52"/>
  <c r="L48" i="52"/>
  <c r="K48" i="52"/>
  <c r="L47" i="52"/>
  <c r="K47" i="52"/>
  <c r="L46" i="52"/>
  <c r="K46" i="52"/>
  <c r="L45" i="52"/>
  <c r="K45" i="52"/>
  <c r="L44" i="52"/>
  <c r="K44" i="52"/>
  <c r="L43" i="52"/>
  <c r="K43" i="52"/>
  <c r="L42" i="52"/>
  <c r="K42" i="52"/>
  <c r="L41" i="52"/>
  <c r="K41" i="52"/>
  <c r="L40" i="52"/>
  <c r="K40" i="52"/>
  <c r="L39" i="52"/>
  <c r="K39" i="52"/>
  <c r="L38" i="52"/>
  <c r="K38" i="52"/>
  <c r="L37" i="52"/>
  <c r="K37" i="52"/>
  <c r="L36" i="52"/>
  <c r="K36" i="52"/>
  <c r="L35" i="52"/>
  <c r="K35" i="52"/>
  <c r="L34" i="52"/>
  <c r="K34" i="52"/>
  <c r="L33" i="52"/>
  <c r="K33" i="52"/>
  <c r="L32" i="52"/>
  <c r="K32" i="52"/>
  <c r="L31" i="52"/>
  <c r="K31" i="52"/>
  <c r="L30" i="52"/>
  <c r="K30" i="52"/>
  <c r="L29" i="52"/>
  <c r="K29" i="52"/>
  <c r="L28" i="52"/>
  <c r="K28" i="52"/>
  <c r="L27" i="52"/>
  <c r="K27" i="52"/>
  <c r="L26" i="52"/>
  <c r="K26" i="52"/>
  <c r="L25" i="52"/>
  <c r="K25" i="52"/>
  <c r="L24" i="52"/>
  <c r="K24" i="52"/>
  <c r="L23" i="52"/>
  <c r="K23" i="52"/>
  <c r="L22" i="52"/>
  <c r="K22" i="52"/>
  <c r="L21" i="52"/>
  <c r="K21" i="52"/>
  <c r="L20" i="52"/>
  <c r="K20" i="52"/>
  <c r="L19" i="52"/>
  <c r="K19" i="52"/>
  <c r="L18" i="52"/>
  <c r="K18" i="52"/>
  <c r="L17" i="52"/>
  <c r="K17" i="52"/>
  <c r="L16" i="52"/>
  <c r="L15" i="52"/>
  <c r="K15" i="52"/>
  <c r="L14" i="52"/>
  <c r="K14" i="52"/>
  <c r="L13" i="52"/>
  <c r="K13" i="52"/>
  <c r="L12" i="52"/>
  <c r="K12" i="52"/>
  <c r="L11" i="52"/>
  <c r="K11" i="52"/>
  <c r="L10" i="52"/>
  <c r="K10" i="52"/>
  <c r="L9" i="52"/>
  <c r="K9" i="52"/>
  <c r="L8" i="52"/>
  <c r="K8" i="52"/>
  <c r="L7" i="52"/>
  <c r="K7" i="52"/>
  <c r="L6" i="52"/>
  <c r="K6" i="52"/>
  <c r="L5" i="52"/>
  <c r="K5" i="52"/>
  <c r="L4" i="52"/>
  <c r="K4" i="52"/>
  <c r="L3" i="52"/>
  <c r="K3" i="52"/>
  <c r="T1" i="52" a="1"/>
  <c r="T1" i="52" s="1"/>
  <c r="W1" i="52" l="1" a="1"/>
  <c r="AJ2" i="52" l="1" a="1"/>
  <c r="AJ2" i="52" s="1"/>
  <c r="Y2" i="52" a="1"/>
  <c r="Y2" i="52" s="1"/>
  <c r="AG2" i="52" a="1"/>
  <c r="AG2" i="52" s="1"/>
  <c r="AI2" i="52" a="1"/>
  <c r="AI2" i="52" s="1"/>
  <c r="AH2" i="52" a="1"/>
  <c r="AH2" i="52" s="1"/>
  <c r="AF2" i="52" a="1"/>
  <c r="AF2" i="52" s="1"/>
  <c r="AE2" i="52" a="1"/>
  <c r="AE2" i="52" s="1"/>
  <c r="AD2" i="52" a="1"/>
  <c r="AD2" i="52" s="1"/>
  <c r="AC2" i="52" a="1"/>
  <c r="AC2" i="52" s="1"/>
  <c r="AB2" i="52" a="1"/>
  <c r="AB2" i="52" s="1"/>
  <c r="AA2" i="52" a="1"/>
  <c r="AA2" i="52" s="1"/>
  <c r="Z2" i="52" a="1"/>
  <c r="Z2" i="52" s="1"/>
  <c r="X2" i="52" a="1"/>
  <c r="X2" i="52" s="1"/>
  <c r="W1" i="52"/>
  <c r="W2" i="52" s="1" a="1"/>
  <c r="W2" i="52" s="1"/>
  <c r="U14" i="52" l="1"/>
  <c r="U13" i="52"/>
  <c r="U8" i="52"/>
  <c r="U4" i="52"/>
  <c r="U12" i="52"/>
  <c r="U10" i="52"/>
  <c r="U6" i="52"/>
  <c r="U2" i="52"/>
  <c r="U5" i="52"/>
  <c r="U9" i="52"/>
  <c r="U3" i="52"/>
  <c r="U7" i="52"/>
  <c r="U11" i="52"/>
  <c r="U1" i="5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GUITON Elsa</author>
  </authors>
  <commentList>
    <comment ref="A1" authorId="0" shapeId="0" xr:uid="{56791AA3-5B2C-4F6C-B254-CD881635B457}">
      <text>
        <r>
          <rPr>
            <b/>
            <sz val="9"/>
            <color indexed="81"/>
            <rFont val="Tahoma"/>
            <family val="2"/>
          </rPr>
          <t xml:space="preserve">MyReport5.9.0.0
Version:8.1.0.2.20171024
EtatType:etListing
Largeur:4
Hauteur:639
LargeurLigne:0
HauteurColonne:0
TitreList:Id=Aucune
IsAFormater:-1
IsAffecterMasque:-1
NombreRupture:0
CountFiltreRupture:0
HasRupture:0
HasListe:0
Projet:Métiers
Dossier:Articles
Modele:AS400/ACH_Articles_prix_Fournisseurs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IsAfficheLibelleListing:0
IsDistinct:-1
IsFiltreAuto:0
IsFormatZebre:0
IsZoneACreer:0
IsCreerZoneListing:0
IsLienACreer:0
IsAllAAfficher:0
~ChampListingList:*"Nom=Code article","Libelle=Code article",NomSQL=CODE_ARTICLE,Fonction=fListing,Tri=tAucun,Agregation=aAucune,Masque=@,HasZoneListing=0,IsLibelleDynamique=-1*
*"Nom=Prix achat net min","Libelle=Prix achat net min",NomSQL=PRIX_NET_UNIT__FACT_,Fonction=fListing,IsAfficherZero=-1,Tri=tAucun,Agregation=aMinimum,"Masque=#,##0.00",HasZoneListing=0,IsLibelleDynamique=0*
*"Nom=Prix achat net moy","Libelle=Prix achat net moy",NomSQL=PRIX_NET_UNIT__FACT_,Fonction=fListing,IsAfficherZero=-1,Tri=tAucun,Agregation=aMoyenne,"Masque=#,##0.00",HasZoneListing=0,IsLibelleDynamique=0*
*"Nom=Prix achat net max","Libelle=Prix achat net max",NomSQL=PRIX_NET_UNIT__FACT_,Fonction=fListing,IsAfficherZero=-1,Tri=tAucun,Agregation=aMaximum,"Masque=#,##0.00",HasZoneListing=0,IsLibelleDynamique=0*~
~FiltreList:TmrFiltreReportGroupe,IsNot=0,Nom=Racine,OperateurLogique=opEt
*TmrFiltreReport,GroupeParent=Racine,IsNot=0,IsActif=-1,mrChamp=CODE_ARTICLE,Agregation=aAucune,Operateur=opEgal,IsAvecEmpty=0,IsTenirComptePrecedent=-1,ChoixType=cZone,Zone1=CANbd_ZonePrix_REPORT,"Libelle=Code article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F1" authorId="0" shapeId="0" xr:uid="{05C530EF-DF2E-4A18-808B-B2276187CC3E}">
      <text>
        <r>
          <rPr>
            <b/>
            <sz val="9"/>
            <color indexed="81"/>
            <rFont val="Tahoma"/>
            <family val="2"/>
          </rPr>
          <t xml:space="preserve">MyReport5.9.0.0
Version:8.1.0.2.20171024
EtatType:etListing
Largeur:4
Hauteur:30
LargeurLigne:0
HauteurColonne:0
TitreList:Id=Aucune
IsAFormater:-1
IsAffecterMasque:-1
NombreRupture:0
CountFiltreRupture:0
HasRupture:0
HasListe:0
Projet:Métiers
Dossier:Articles
Modele:AS400/ACH_Articles_prix_Fournisseurs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IsAfficheLibelleListing:0
IsDistinct:-1
IsFiltreAuto:0
IsFormatZebre:0
IsZoneACreer:0
IsCreerZoneListing:0
IsLienACreer:0
IsAllAAfficher:0
~ChampListingList:*"Nom=Code article","Libelle=Code article",NomSQL=CODE_ARTICLE,Fonction=fListing,Tri=tAucun,Agregation=aAucune,Masque=@,HasZoneListing=0,IsLibelleDynamique=-1*
*"Nom=Prix achat net min","Libelle=Prix achat net min",NomSQL=PRIX_NET_UNIT__FACT_,Fonction=fListing,Tri=tAucun,Agregation=aMinimum,"Masque=#,##0.00",HasZoneListing=0,IsLibelleDynamique=0*
*"Nom=Prix achat net","Libelle=Prix achat net",NomSQL=PRIX_NET_UNIT__FACT_,Fonction=fListing,Tri=tAucun,Agregation=aMoyenne,"Masque=#,##0.00",HasZoneListing=0,IsLibelleDynamique=-1*
*"Nom=Prix achat net max","Libelle=Prix achat net max",NomSQL=PRIX_NET_UNIT__FACT_,Fonction=fListing,Tri=tAucun,Agregation=aMaximum,"Masque=#,##0.00",HasZoneListing=0,IsLibelleDynamique=0*~
~FiltreList:TmrFiltreReportGroupe,IsNot=0,Nom=Racine,OperateurLogique=opEt
*TmrFiltreReport,GroupeParent=Racine,IsNot=0,IsActif=-1,mrChamp=CODE_ARTICLE,Agregation=aAucune,Operateur=opEgal,IsAvecEmpty=0,IsTenirComptePrecedent=-1,ChoixType=cZone,Zone1=ARTbd_ZonePrix_REPORT,"Libelle=Code article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J1" authorId="0" shapeId="0" xr:uid="{E8DE055E-2D1A-4F5A-97AF-7AA481380CBF}">
      <text>
        <r>
          <rPr>
            <b/>
            <sz val="9"/>
            <color indexed="81"/>
            <rFont val="Tahoma"/>
            <family val="2"/>
          </rPr>
          <t xml:space="preserve">MyReport5.9.0.0
Version:8.1.0.2.20171024
EtatType:etListing
Largeur:4
Hauteur:88
LargeurLigne:0
HauteurColonne:0
TitreList:Id=Aucune
IsAFormater:-1
IsAffecterMasque:-1
NombreRupture:0
CountFiltreRupture:0
HasRupture:0
HasListe:0
Projet:Métiers
Dossier:Articles
Modele:AS400/ACH_Articles_prix_Fournisseurs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IsAfficheLibelleListing:0
IsDistinct:-1
IsFiltreAuto:0
IsFormatZebre:0
IsZoneACreer:0
IsCreerZoneListing:0
IsLienACreer:0
IsAllAAfficher:0
~ChampListingList:*"Nom=Code article","Libelle=Code article",NomSQL=CODE_ARTICLE,Fonction=fListing,Tri=tAucun,Agregation=aAucune,Masque=@,HasZoneListing=0,IsLibelleDynamique=-1*
*"Nom=Prix achat net min","Libelle=Prix achat net min",NomSQL=PRIX_NET_UNIT__FACT_,Fonction=fListing,Tri=tAucun,Agregation=aMinimum,"Masque=#,##0.00",HasZoneListing=0,IsLibelleDynamique=0*
*"Nom=Prix achat net moy","Libelle=Prix achat net moy",NomSQL=PRIX_NET_UNIT__FACT_,Fonction=fListing,Tri=tAucun,Agregation=aMoyenne,"Masque=#,##0.00",HasZoneListing=0,IsLibelleDynamique=0*
*"Nom=Prix achat net max","Libelle=Prix achat net max",NomSQL=PRIX_NET_UNIT__FACT_,Fonction=fListing,Tri=tAucun,Agregation=aMaximum,"Masque=#,##0.00",HasZoneListing=0,IsLibelleDynamique=0*~
~FiltreList:TmrFiltreReportGroupe,IsNot=0,Nom=Racine,OperateurLogique=opEt
*TmrFiltreReport,GroupeParent=Racine,IsNot=0,IsActif=-1,mrChamp=CODE_ARTICLE,Agregation=aAucune,Operateur=opEgal,IsAvecEmpty=0,IsTenirComptePrecedent=-1,ChoixType=cZone,Zone1=GAIbd_ZonePrix_REPORT,"Libelle=Code article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N1" authorId="0" shapeId="0" xr:uid="{B86CB95E-27DE-4EC0-89F2-19D3C08D3035}">
      <text>
        <r>
          <rPr>
            <b/>
            <sz val="9"/>
            <color indexed="81"/>
            <rFont val="Tahoma"/>
            <family val="2"/>
          </rPr>
          <t xml:space="preserve">MyReport5.9.0.0
Version:8.1.0.2.20171024
EtatType:etListing
Largeur:4
Hauteur:245
LargeurLigne:0
HauteurColonne:0
TitreList:Id=Aucune
IsAFormater:-1
IsAffecterMasque:-1
NombreRupture:0
CountFiltreRupture:0
HasRupture:0
HasListe:0
Projet:Métiers
Dossier:Articles
Modele:AS400/ACH_Articles_prix_Fournisseurs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IsAfficheLibelleListing:0
IsDistinct:-1
IsFiltreAuto:0
IsFormatZebre:0
IsZoneACreer:0
IsCreerZoneListing:0
IsLienACreer:0
IsAllAAfficher:0
~ChampListingList:*"Nom=Code article","Libelle=Code article",NomSQL=CODE_ARTICLE,Fonction=fListing,Tri=tAucun,Agregation=aAucune,Masque=@,HasZoneListing=0,IsLibelleDynamique=-1*
*"Nom=Prix achat net min","Libelle=Prix achat net min",NomSQL=PRIX_NET_UNIT__FACT_,Fonction=fListing,Tri=tAucun,Agregation=aMinimum,"Masque=#,##0.00",HasZoneListing=0,IsLibelleDynamique=0*
*"Nom=Prix achat net moy","Libelle=Prix achat net moy",NomSQL=PRIX_NET_UNIT__FACT_,Fonction=fListing,Tri=tAucun,Agregation=aMoyenne,"Masque=#,##0.00",HasZoneListing=0,IsLibelleDynamique=0*
*"Nom=Prix achat net max","Libelle=Prix achat net max",NomSQL=PRIX_NET_UNIT__FACT_,Fonction=fListing,Tri=tAucun,Agregation=aMaximum,"Masque=#,##0.00",HasZoneListing=0,IsLibelleDynamique=0*~
~FiltreList:TmrFiltreReportGroupe,IsNot=0,Nom=Racine,OperateurLogique=opEt
*TmrFiltreReport,GroupeParent=Racine,IsNot=0,IsActif=-1,mrChamp=CODE_ARTICLE,Agregation=aAucune,Operateur=opEgal,IsAvecEmpty=0,IsTenirComptePrecedent=-1,ChoixType=cZone,Zone1=ISObd_ZonePrix_REPORT,"Libelle=Code article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U1" authorId="0" shapeId="0" xr:uid="{60C0A059-1E45-4CAE-9CB5-2E330C139B41}">
      <text>
        <r>
          <rPr>
            <b/>
            <sz val="9"/>
            <color indexed="81"/>
            <rFont val="Tahoma"/>
            <family val="2"/>
          </rPr>
          <t xml:space="preserve">MyReport5.9.0.0
Version:8.1.0.2.20171024
EtatType:etListing
Largeur:3
Hauteur:30
LargeurLigne:0
HauteurColonne:0
TitreList:Id=Aucune
IsAFormater:-1
IsAffecterMasque:-1
NombreRupture:0
CountFiltreRupture:0
HasRupture:0
HasListe:0
Projet:Métiers
Dossier:Articles
Modele:AS400/ACH_Articles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~ChampListingList:*"Nom=Date de mise à jour","Libelle=Date de mise à jour",NomSQL=DATE_DE_MISE___JOUR,Fonction=fListing,AgregationFormule=afFormule,Tri=tAucun,Agregation=aAucune,Masque=m/d/yyyy,HasZoneListing=0,IsLibelleDynamique=-1*
*"Nom=Code article","Libelle=Code article",NomSQL=CODE_ARTICLE,Fonction=fListing,Tri=tAucun,Agregation=aAucune,Masque=@,HasZoneListing=0,IsLibelleDynamique=-1*
*"Nom=Libellé article","Libelle=Libellé article",NomSQL=LIBELL__ARTICLE,Fonction=fListing,Tri=tAucun,Agregation=aAucune,Masque=@,HasZoneListing=0,IsLibelleDynamique=-1*~
~FiltreList:TmrFiltreReportGroupe,IsNot=0,Nom=Racine,OperateurLogique=opEt
*TmrFiltreReport,GroupeParent=Racine,IsNot=0,IsActif=-1,mrChamp=CODE_ARTICLE,Agregation=aAucune,Operateur=opEgal,IsAvecEmpty=0,IsTenirComptePrecedent=-1,ChoixType=cZone,Zone1=ARTbd_ZonePrix_REPORT,"Libelle=Code article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55D4C45-28B6-4F58-B575-E9FC7F129534}" keepAlive="1" name="Requête - Table004 (Page 3)" description="Connexion à la requête « Table004 (Page 3) » dans le classeur." type="5" refreshedVersion="6" background="1" saveData="1">
    <dbPr connection="Provider=Microsoft.Mashup.OleDb.1;Data Source=$Workbook$;Location=&quot;Table004 (Page 3)&quot;;Extended Properties=&quot;&quot;" command="SELECT * FROM [Table004 (Page 3)]"/>
  </connection>
  <connection id="2" xr16:uid="{CDD37DE3-541F-412A-957A-7E70CDD3011C}" keepAlive="1" name="Requête - Table005 (Page 3)" description="Connexion à la requête « Table005 (Page 3) » dans le classeur." type="5" refreshedVersion="6" background="1" saveData="1">
    <dbPr connection="Provider=Microsoft.Mashup.OleDb.1;Data Source=$Workbook$;Location=&quot;Table005 (Page 3)&quot;;Extended Properties=&quot;&quot;" command="SELECT * FROM [Table005 (Page 3)]"/>
  </connection>
  <connection id="3" xr16:uid="{C8E3DB2B-D4FF-4770-B07C-CC1222817EA6}" keepAlive="1" name="Requête - Table006 (Page 3)" description="Connexion à la requête « Table006 (Page 3) » dans le classeur." type="5" refreshedVersion="6" background="1" saveData="1">
    <dbPr connection="Provider=Microsoft.Mashup.OleDb.1;Data Source=$Workbook$;Location=&quot;Table006 (Page 3)&quot;;Extended Properties=&quot;&quot;" command="SELECT * FROM [Table006 (Page 3)]"/>
  </connection>
  <connection id="4" xr16:uid="{FBBB8B59-1727-4605-B5A1-31A6613D9DCA}" keepAlive="1" name="Requête - Table007 (Page 3)" description="Connexion à la requête « Table007 (Page 3) » dans le classeur." type="5" refreshedVersion="6" background="1" saveData="1">
    <dbPr connection="Provider=Microsoft.Mashup.OleDb.1;Data Source=$Workbook$;Location=&quot;Table007 (Page 3)&quot;;Extended Properties=&quot;&quot;" command="SELECT * FROM [Table007 (Page 3)]"/>
  </connection>
  <connection id="5" xr16:uid="{9A932FC7-0169-4B20-9852-09B620AE7A70}" keepAlive="1" name="Requête - Table008 (Page 3)" description="Connexion à la requête « Table008 (Page 3) » dans le classeur." type="5" refreshedVersion="6" background="1" saveData="1">
    <dbPr connection="Provider=Microsoft.Mashup.OleDb.1;Data Source=$Workbook$;Location=&quot;Table008 (Page 3)&quot;;Extended Properties=&quot;&quot;" command="SELECT * FROM [Table008 (Page 3)]"/>
  </connection>
  <connection id="6" xr16:uid="{F864A245-54EB-4726-B49C-DB331BF0FBCC}" keepAlive="1" name="Requête - Table009 (Page 3)" description="Connexion à la requête « Table009 (Page 3) » dans le classeur." type="5" refreshedVersion="6" background="1" saveData="1">
    <dbPr connection="Provider=Microsoft.Mashup.OleDb.1;Data Source=$Workbook$;Location=&quot;Table009 (Page 3)&quot;;Extended Properties=&quot;&quot;" command="SELECT * FROM [Table009 (Page 3)]"/>
  </connection>
  <connection id="7" xr16:uid="{0DDE7AF6-32E9-48A6-B628-C7BE9E81066C}" keepAlive="1" name="Requête - Table010 (Page 3)" description="Connexion à la requête « Table010 (Page 3) » dans le classeur." type="5" refreshedVersion="6" background="1" saveData="1">
    <dbPr connection="Provider=Microsoft.Mashup.OleDb.1;Data Source=$Workbook$;Location=&quot;Table010 (Page 3)&quot;;Extended Properties=&quot;&quot;" command="SELECT * FROM [Table010 (Page 3)]"/>
  </connection>
  <connection id="8" xr16:uid="{B63F5883-9664-4A64-B70F-4E2701A60BB3}" keepAlive="1" name="Requête - Table011 (Page 3)" description="Connexion à la requête « Table011 (Page 3) » dans le classeur." type="5" refreshedVersion="6" background="1" saveData="1">
    <dbPr connection="Provider=Microsoft.Mashup.OleDb.1;Data Source=$Workbook$;Location=&quot;Table011 (Page 3)&quot;;Extended Properties=&quot;&quot;" command="SELECT * FROM [Table011 (Page 3)]"/>
  </connection>
  <connection id="9" xr16:uid="{F82A74DD-1378-4915-83E7-5E9A56B2A491}" keepAlive="1" name="Requête - Table012 (Page 3)" description="Connexion à la requête « Table012 (Page 3) » dans le classeur." type="5" refreshedVersion="6" background="1" saveData="1">
    <dbPr connection="Provider=Microsoft.Mashup.OleDb.1;Data Source=$Workbook$;Location=&quot;Table012 (Page 3)&quot;;Extended Properties=&quot;&quot;" command="SELECT * FROM [Table012 (Page 3)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<sst xmlns="http://schemas.openxmlformats.org/spreadsheetml/2006/main" count="3533" uniqueCount="1755">
  <si>
    <t>03381</t>
  </si>
  <si>
    <t>04972</t>
  </si>
  <si>
    <t>07342</t>
  </si>
  <si>
    <t>07343</t>
  </si>
  <si>
    <t>07344</t>
  </si>
  <si>
    <t>07409</t>
  </si>
  <si>
    <t>07451</t>
  </si>
  <si>
    <t>09254</t>
  </si>
  <si>
    <t>09206</t>
  </si>
  <si>
    <t>19088</t>
  </si>
  <si>
    <t>19086</t>
  </si>
  <si>
    <t>09340</t>
  </si>
  <si>
    <t>09341</t>
  </si>
  <si>
    <t>09342</t>
  </si>
  <si>
    <t>09343</t>
  </si>
  <si>
    <t>09346</t>
  </si>
  <si>
    <t>09348</t>
  </si>
  <si>
    <t>09349</t>
  </si>
  <si>
    <t>09353</t>
  </si>
  <si>
    <t>09354</t>
  </si>
  <si>
    <t>09355</t>
  </si>
  <si>
    <t>09356</t>
  </si>
  <si>
    <t>09358</t>
  </si>
  <si>
    <t>09359</t>
  </si>
  <si>
    <t>09360</t>
  </si>
  <si>
    <t>09361</t>
  </si>
  <si>
    <t>09362</t>
  </si>
  <si>
    <t>09364</t>
  </si>
  <si>
    <t>09459</t>
  </si>
  <si>
    <t>09460</t>
  </si>
  <si>
    <t>09462</t>
  </si>
  <si>
    <t>09463</t>
  </si>
  <si>
    <t>09464</t>
  </si>
  <si>
    <t>09465</t>
  </si>
  <si>
    <t>09466</t>
  </si>
  <si>
    <t>09470</t>
  </si>
  <si>
    <t>09471</t>
  </si>
  <si>
    <t>09472</t>
  </si>
  <si>
    <t>09473</t>
  </si>
  <si>
    <t>09474</t>
  </si>
  <si>
    <t>10943</t>
  </si>
  <si>
    <t>10945</t>
  </si>
  <si>
    <t>10947</t>
  </si>
  <si>
    <t>10949</t>
  </si>
  <si>
    <t>10950</t>
  </si>
  <si>
    <t>10951</t>
  </si>
  <si>
    <t>10952</t>
  </si>
  <si>
    <t>10953</t>
  </si>
  <si>
    <t>10954</t>
  </si>
  <si>
    <t>10955</t>
  </si>
  <si>
    <t>10957</t>
  </si>
  <si>
    <t>10959</t>
  </si>
  <si>
    <t>10961</t>
  </si>
  <si>
    <t>10963</t>
  </si>
  <si>
    <t>11821</t>
  </si>
  <si>
    <t>11822</t>
  </si>
  <si>
    <t>16191</t>
  </si>
  <si>
    <t>16192</t>
  </si>
  <si>
    <t>16193</t>
  </si>
  <si>
    <t>16194</t>
  </si>
  <si>
    <t>16195</t>
  </si>
  <si>
    <t>16196</t>
  </si>
  <si>
    <t>16197</t>
  </si>
  <si>
    <t>16198</t>
  </si>
  <si>
    <t>16199</t>
  </si>
  <si>
    <t>16361</t>
  </si>
  <si>
    <t>18386</t>
  </si>
  <si>
    <t>18387</t>
  </si>
  <si>
    <t>18388</t>
  </si>
  <si>
    <t>18389</t>
  </si>
  <si>
    <t>18948</t>
  </si>
  <si>
    <t>19539</t>
  </si>
  <si>
    <t>09453</t>
  </si>
  <si>
    <t>09454</t>
  </si>
  <si>
    <t>09468</t>
  </si>
  <si>
    <t>09455</t>
  </si>
  <si>
    <t>15583</t>
  </si>
  <si>
    <t>15584</t>
  </si>
  <si>
    <t>15585</t>
  </si>
  <si>
    <t>15586</t>
  </si>
  <si>
    <t>15587</t>
  </si>
  <si>
    <t>15588</t>
  </si>
  <si>
    <t>15589</t>
  </si>
  <si>
    <t>15590</t>
  </si>
  <si>
    <t>15591</t>
  </si>
  <si>
    <t>09456</t>
  </si>
  <si>
    <t>09457</t>
  </si>
  <si>
    <t>09458</t>
  </si>
  <si>
    <t>09452</t>
  </si>
  <si>
    <t>09451</t>
  </si>
  <si>
    <t>09450</t>
  </si>
  <si>
    <t>09449</t>
  </si>
  <si>
    <t>09448</t>
  </si>
  <si>
    <t>09447</t>
  </si>
  <si>
    <t>15582</t>
  </si>
  <si>
    <t>15581</t>
  </si>
  <si>
    <t>15580</t>
  </si>
  <si>
    <t>09469</t>
  </si>
  <si>
    <t>02179</t>
  </si>
  <si>
    <t>02180</t>
  </si>
  <si>
    <t>09205</t>
  </si>
  <si>
    <t>09207</t>
  </si>
  <si>
    <t>09208</t>
  </si>
  <si>
    <t>09209</t>
  </si>
  <si>
    <t>09210</t>
  </si>
  <si>
    <t>09211</t>
  </si>
  <si>
    <t>09212</t>
  </si>
  <si>
    <t>09213</t>
  </si>
  <si>
    <t>09214</t>
  </si>
  <si>
    <t>09215</t>
  </si>
  <si>
    <t>09216</t>
  </si>
  <si>
    <t>09217</t>
  </si>
  <si>
    <t>09218</t>
  </si>
  <si>
    <t>09220</t>
  </si>
  <si>
    <t>09221</t>
  </si>
  <si>
    <t>09222</t>
  </si>
  <si>
    <t>09223</t>
  </si>
  <si>
    <t>09224</t>
  </si>
  <si>
    <t>09225</t>
  </si>
  <si>
    <t>09226</t>
  </si>
  <si>
    <t>09228</t>
  </si>
  <si>
    <t>09229</t>
  </si>
  <si>
    <t>09230</t>
  </si>
  <si>
    <t>09231</t>
  </si>
  <si>
    <t>09232</t>
  </si>
  <si>
    <t>09233</t>
  </si>
  <si>
    <t>09234</t>
  </si>
  <si>
    <t>09235</t>
  </si>
  <si>
    <t>09237</t>
  </si>
  <si>
    <t>09238</t>
  </si>
  <si>
    <t>09240</t>
  </si>
  <si>
    <t>09241</t>
  </si>
  <si>
    <t>09242</t>
  </si>
  <si>
    <t>09243</t>
  </si>
  <si>
    <t>09244</t>
  </si>
  <si>
    <t>09245</t>
  </si>
  <si>
    <t>09246</t>
  </si>
  <si>
    <t>09247</t>
  </si>
  <si>
    <t>09249</t>
  </si>
  <si>
    <t>09250</t>
  </si>
  <si>
    <t>09252</t>
  </si>
  <si>
    <t>09253</t>
  </si>
  <si>
    <t>09255</t>
  </si>
  <si>
    <t>09256</t>
  </si>
  <si>
    <t>09257</t>
  </si>
  <si>
    <t>09258</t>
  </si>
  <si>
    <t>09259</t>
  </si>
  <si>
    <t>09260</t>
  </si>
  <si>
    <t>09261</t>
  </si>
  <si>
    <t>09262</t>
  </si>
  <si>
    <t>09263</t>
  </si>
  <si>
    <t>09264</t>
  </si>
  <si>
    <t>09265</t>
  </si>
  <si>
    <t>09266</t>
  </si>
  <si>
    <t>09268</t>
  </si>
  <si>
    <t>09269</t>
  </si>
  <si>
    <t>09270</t>
  </si>
  <si>
    <t>09271</t>
  </si>
  <si>
    <t>09277</t>
  </si>
  <si>
    <t>09278</t>
  </si>
  <si>
    <t>09279</t>
  </si>
  <si>
    <t>09280</t>
  </si>
  <si>
    <t>09281</t>
  </si>
  <si>
    <t>09282</t>
  </si>
  <si>
    <t>09283</t>
  </si>
  <si>
    <t>09285</t>
  </si>
  <si>
    <t>09286</t>
  </si>
  <si>
    <t>09288</t>
  </si>
  <si>
    <t>09301</t>
  </si>
  <si>
    <t>09302</t>
  </si>
  <si>
    <t>09303</t>
  </si>
  <si>
    <t>09304</t>
  </si>
  <si>
    <t>09305</t>
  </si>
  <si>
    <t>09307</t>
  </si>
  <si>
    <t>09308</t>
  </si>
  <si>
    <t>09309</t>
  </si>
  <si>
    <t>09310</t>
  </si>
  <si>
    <t>09311</t>
  </si>
  <si>
    <t>09312</t>
  </si>
  <si>
    <t>09313</t>
  </si>
  <si>
    <t>09314</t>
  </si>
  <si>
    <t>09315</t>
  </si>
  <si>
    <t>09316</t>
  </si>
  <si>
    <t>09317</t>
  </si>
  <si>
    <t>09318</t>
  </si>
  <si>
    <t>09319</t>
  </si>
  <si>
    <t>09320</t>
  </si>
  <si>
    <t>09321</t>
  </si>
  <si>
    <t>09322</t>
  </si>
  <si>
    <t>09323</t>
  </si>
  <si>
    <t>09324</t>
  </si>
  <si>
    <t>09325</t>
  </si>
  <si>
    <t>09326</t>
  </si>
  <si>
    <t>09327</t>
  </si>
  <si>
    <t>09328</t>
  </si>
  <si>
    <t>09329</t>
  </si>
  <si>
    <t>09330</t>
  </si>
  <si>
    <t>09331</t>
  </si>
  <si>
    <t>09332</t>
  </si>
  <si>
    <t>09333</t>
  </si>
  <si>
    <t>09334</t>
  </si>
  <si>
    <t>09335</t>
  </si>
  <si>
    <t>09366</t>
  </si>
  <si>
    <t>09367</t>
  </si>
  <si>
    <t>09368</t>
  </si>
  <si>
    <t>09369</t>
  </si>
  <si>
    <t>09371</t>
  </si>
  <si>
    <t>09373</t>
  </si>
  <si>
    <t>09374</t>
  </si>
  <si>
    <t>09375</t>
  </si>
  <si>
    <t>09376</t>
  </si>
  <si>
    <t>09377</t>
  </si>
  <si>
    <t>09378</t>
  </si>
  <si>
    <t>09379</t>
  </si>
  <si>
    <t>09407</t>
  </si>
  <si>
    <t>09408</t>
  </si>
  <si>
    <t>09409</t>
  </si>
  <si>
    <t>09410</t>
  </si>
  <si>
    <t>09411</t>
  </si>
  <si>
    <t>09412</t>
  </si>
  <si>
    <t>09413</t>
  </si>
  <si>
    <t>09414</t>
  </si>
  <si>
    <t>09425</t>
  </si>
  <si>
    <t>09426</t>
  </si>
  <si>
    <t>09427</t>
  </si>
  <si>
    <t>09428</t>
  </si>
  <si>
    <t>09429</t>
  </si>
  <si>
    <t>09430</t>
  </si>
  <si>
    <t>09431</t>
  </si>
  <si>
    <t>09432</t>
  </si>
  <si>
    <t>09433</t>
  </si>
  <si>
    <t>09444</t>
  </si>
  <si>
    <t>09445</t>
  </si>
  <si>
    <t>09446</t>
  </si>
  <si>
    <t>09461</t>
  </si>
  <si>
    <t>09467</t>
  </si>
  <si>
    <t>10944</t>
  </si>
  <si>
    <t>10946</t>
  </si>
  <si>
    <t>10948</t>
  </si>
  <si>
    <t>10956</t>
  </si>
  <si>
    <t>11062</t>
  </si>
  <si>
    <t>11063</t>
  </si>
  <si>
    <t>11820</t>
  </si>
  <si>
    <t>18220</t>
  </si>
  <si>
    <t>19078</t>
  </si>
  <si>
    <t>19079</t>
  </si>
  <si>
    <t>19080</t>
  </si>
  <si>
    <t>19081</t>
  </si>
  <si>
    <t>19082</t>
  </si>
  <si>
    <t>19083</t>
  </si>
  <si>
    <t>21185</t>
  </si>
  <si>
    <t>22762</t>
  </si>
  <si>
    <t>22763</t>
  </si>
  <si>
    <t>22764</t>
  </si>
  <si>
    <t>22766</t>
  </si>
  <si>
    <t>22767</t>
  </si>
  <si>
    <t>22768</t>
  </si>
  <si>
    <t>22769</t>
  </si>
  <si>
    <t>22770</t>
  </si>
  <si>
    <t>22771</t>
  </si>
  <si>
    <t>25775</t>
  </si>
  <si>
    <t>25573</t>
  </si>
  <si>
    <t>25574</t>
  </si>
  <si>
    <t>25575</t>
  </si>
  <si>
    <t>25576</t>
  </si>
  <si>
    <t>25577</t>
  </si>
  <si>
    <t>25578</t>
  </si>
  <si>
    <t>25579</t>
  </si>
  <si>
    <t>19084</t>
  </si>
  <si>
    <t>19085</t>
  </si>
  <si>
    <t>19087</t>
  </si>
  <si>
    <t>28180</t>
  </si>
  <si>
    <t>28973</t>
  </si>
  <si>
    <t>28851</t>
  </si>
  <si>
    <t>28852</t>
  </si>
  <si>
    <t>28853</t>
  </si>
  <si>
    <t>28854</t>
  </si>
  <si>
    <t>28855</t>
  </si>
  <si>
    <t>28859</t>
  </si>
  <si>
    <t>28860</t>
  </si>
  <si>
    <t>28861</t>
  </si>
  <si>
    <t>28862</t>
  </si>
  <si>
    <t>28863</t>
  </si>
  <si>
    <t>28872</t>
  </si>
  <si>
    <t>28873</t>
  </si>
  <si>
    <t>28874</t>
  </si>
  <si>
    <t>28875</t>
  </si>
  <si>
    <t>28876</t>
  </si>
  <si>
    <t>28877</t>
  </si>
  <si>
    <t>28878</t>
  </si>
  <si>
    <t>28879</t>
  </si>
  <si>
    <t>24992</t>
  </si>
  <si>
    <t>24993</t>
  </si>
  <si>
    <t>24994</t>
  </si>
  <si>
    <t>24995</t>
  </si>
  <si>
    <t>24996</t>
  </si>
  <si>
    <t>24997</t>
  </si>
  <si>
    <t>24998</t>
  </si>
  <si>
    <t>29442</t>
  </si>
  <si>
    <t>29443</t>
  </si>
  <si>
    <t>29444</t>
  </si>
  <si>
    <t>29452</t>
  </si>
  <si>
    <t>29453</t>
  </si>
  <si>
    <t>29779</t>
  </si>
  <si>
    <t>29780</t>
  </si>
  <si>
    <t>29781</t>
  </si>
  <si>
    <t>29783</t>
  </si>
  <si>
    <t>29785</t>
  </si>
  <si>
    <t>29786</t>
  </si>
  <si>
    <t>31617</t>
  </si>
  <si>
    <t>31239</t>
  </si>
  <si>
    <t>31240</t>
  </si>
  <si>
    <t>31241</t>
  </si>
  <si>
    <t>31242</t>
  </si>
  <si>
    <t>29884</t>
  </si>
  <si>
    <t>29885</t>
  </si>
  <si>
    <t>29886</t>
  </si>
  <si>
    <t>29887</t>
  </si>
  <si>
    <t>29888</t>
  </si>
  <si>
    <t>29889</t>
  </si>
  <si>
    <t>29890</t>
  </si>
  <si>
    <t>29891</t>
  </si>
  <si>
    <t>29892</t>
  </si>
  <si>
    <t>34569</t>
  </si>
  <si>
    <t>34570</t>
  </si>
  <si>
    <t>19296</t>
  </si>
  <si>
    <t>19297</t>
  </si>
  <si>
    <t>19298</t>
  </si>
  <si>
    <t>19299</t>
  </si>
  <si>
    <t>19300</t>
  </si>
  <si>
    <t>19301</t>
  </si>
  <si>
    <t>19302</t>
  </si>
  <si>
    <t>19303</t>
  </si>
  <si>
    <t>19304</t>
  </si>
  <si>
    <t>19305</t>
  </si>
  <si>
    <t>36654</t>
  </si>
  <si>
    <t>36655</t>
  </si>
  <si>
    <t>39161</t>
  </si>
  <si>
    <t>39162</t>
  </si>
  <si>
    <t>39163</t>
  </si>
  <si>
    <t>39529</t>
  </si>
  <si>
    <t>39530</t>
  </si>
  <si>
    <t>39531</t>
  </si>
  <si>
    <t>39532</t>
  </si>
  <si>
    <t>39533</t>
  </si>
  <si>
    <t>39534</t>
  </si>
  <si>
    <t>39535</t>
  </si>
  <si>
    <t>39605</t>
  </si>
  <si>
    <t>39606</t>
  </si>
  <si>
    <t>39607</t>
  </si>
  <si>
    <t>39609</t>
  </si>
  <si>
    <t>39610</t>
  </si>
  <si>
    <t>27669</t>
  </si>
  <si>
    <t>34449</t>
  </si>
  <si>
    <t>35900</t>
  </si>
  <si>
    <t>35901</t>
  </si>
  <si>
    <t>38025</t>
  </si>
  <si>
    <t>38026</t>
  </si>
  <si>
    <t>38027</t>
  </si>
  <si>
    <t>38029</t>
  </si>
  <si>
    <t>38030</t>
  </si>
  <si>
    <t>38031</t>
  </si>
  <si>
    <t>38358</t>
  </si>
  <si>
    <t>38359</t>
  </si>
  <si>
    <t>38360</t>
  </si>
  <si>
    <t>38361</t>
  </si>
  <si>
    <t>41795</t>
  </si>
  <si>
    <t>41796</t>
  </si>
  <si>
    <t>41797</t>
  </si>
  <si>
    <t>41798</t>
  </si>
  <si>
    <t>41799</t>
  </si>
  <si>
    <t>41800</t>
  </si>
  <si>
    <t>41801</t>
  </si>
  <si>
    <t>41802</t>
  </si>
  <si>
    <t>41803</t>
  </si>
  <si>
    <t>41804</t>
  </si>
  <si>
    <t>44310</t>
  </si>
  <si>
    <t>43059</t>
  </si>
  <si>
    <t>42675</t>
  </si>
  <si>
    <t>42676</t>
  </si>
  <si>
    <t>42677</t>
  </si>
  <si>
    <t>42679</t>
  </si>
  <si>
    <t>42680</t>
  </si>
  <si>
    <t>42681</t>
  </si>
  <si>
    <t>42682</t>
  </si>
  <si>
    <t>42683</t>
  </si>
  <si>
    <t>42684</t>
  </si>
  <si>
    <t>42685</t>
  </si>
  <si>
    <t>43638</t>
  </si>
  <si>
    <t>44133</t>
  </si>
  <si>
    <t>44134</t>
  </si>
  <si>
    <t>46544</t>
  </si>
  <si>
    <t>46580</t>
  </si>
  <si>
    <t>46581</t>
  </si>
  <si>
    <t>46582</t>
  </si>
  <si>
    <t>47535</t>
  </si>
  <si>
    <t>47536</t>
  </si>
  <si>
    <t>47537</t>
  </si>
  <si>
    <t>47538</t>
  </si>
  <si>
    <t>47539</t>
  </si>
  <si>
    <t>47540</t>
  </si>
  <si>
    <t>47541</t>
  </si>
  <si>
    <t>47542</t>
  </si>
  <si>
    <t>47543</t>
  </si>
  <si>
    <t>47544</t>
  </si>
  <si>
    <t>47545</t>
  </si>
  <si>
    <t>47546</t>
  </si>
  <si>
    <t>47559</t>
  </si>
  <si>
    <t>47560</t>
  </si>
  <si>
    <t>47561</t>
  </si>
  <si>
    <t>47562</t>
  </si>
  <si>
    <t>47563</t>
  </si>
  <si>
    <t>28153</t>
  </si>
  <si>
    <t>28154</t>
  </si>
  <si>
    <t>28155</t>
  </si>
  <si>
    <t>48953</t>
  </si>
  <si>
    <t>48954</t>
  </si>
  <si>
    <t>48955</t>
  </si>
  <si>
    <t>48956</t>
  </si>
  <si>
    <t>48957</t>
  </si>
  <si>
    <t>56761</t>
  </si>
  <si>
    <t>56762</t>
  </si>
  <si>
    <t>56763</t>
  </si>
  <si>
    <t>56764</t>
  </si>
  <si>
    <t>56765</t>
  </si>
  <si>
    <t>56766</t>
  </si>
  <si>
    <t>56767</t>
  </si>
  <si>
    <t>56768</t>
  </si>
  <si>
    <t>56769</t>
  </si>
  <si>
    <t>56770</t>
  </si>
  <si>
    <t>56771</t>
  </si>
  <si>
    <t>56814</t>
  </si>
  <si>
    <t>49877</t>
  </si>
  <si>
    <t>58950</t>
  </si>
  <si>
    <t>58951</t>
  </si>
  <si>
    <t>58952</t>
  </si>
  <si>
    <t>58953</t>
  </si>
  <si>
    <t>58954</t>
  </si>
  <si>
    <t>58955</t>
  </si>
  <si>
    <t>58956</t>
  </si>
  <si>
    <t>58957</t>
  </si>
  <si>
    <t>58958</t>
  </si>
  <si>
    <t>58959</t>
  </si>
  <si>
    <t>58960</t>
  </si>
  <si>
    <t>58961</t>
  </si>
  <si>
    <t>58962</t>
  </si>
  <si>
    <t>58963</t>
  </si>
  <si>
    <t>58964</t>
  </si>
  <si>
    <t>59033</t>
  </si>
  <si>
    <t>59034</t>
  </si>
  <si>
    <t>59035</t>
  </si>
  <si>
    <t>59036</t>
  </si>
  <si>
    <t>59037</t>
  </si>
  <si>
    <t>59038</t>
  </si>
  <si>
    <t>59039</t>
  </si>
  <si>
    <t>59064</t>
  </si>
  <si>
    <t>59065</t>
  </si>
  <si>
    <t>59066</t>
  </si>
  <si>
    <t>59067</t>
  </si>
  <si>
    <t>59387</t>
  </si>
  <si>
    <t>59388</t>
  </si>
  <si>
    <t>59389</t>
  </si>
  <si>
    <t>59390</t>
  </si>
  <si>
    <t>59391</t>
  </si>
  <si>
    <t>59392</t>
  </si>
  <si>
    <t>59393</t>
  </si>
  <si>
    <t>59394</t>
  </si>
  <si>
    <t>59395</t>
  </si>
  <si>
    <t>59396</t>
  </si>
  <si>
    <t>59397</t>
  </si>
  <si>
    <t>59398</t>
  </si>
  <si>
    <t>59399</t>
  </si>
  <si>
    <t>59400</t>
  </si>
  <si>
    <t>59401</t>
  </si>
  <si>
    <t>59402</t>
  </si>
  <si>
    <t>59403</t>
  </si>
  <si>
    <t>59404</t>
  </si>
  <si>
    <t>59405</t>
  </si>
  <si>
    <t>59406</t>
  </si>
  <si>
    <t>59448</t>
  </si>
  <si>
    <t>59500</t>
  </si>
  <si>
    <t>59501</t>
  </si>
  <si>
    <t>59502</t>
  </si>
  <si>
    <t>59503</t>
  </si>
  <si>
    <t>59504</t>
  </si>
  <si>
    <t>59505</t>
  </si>
  <si>
    <t>59506</t>
  </si>
  <si>
    <t>59507</t>
  </si>
  <si>
    <t>59508</t>
  </si>
  <si>
    <t>59509</t>
  </si>
  <si>
    <t>28156</t>
  </si>
  <si>
    <t>28157</t>
  </si>
  <si>
    <t>62215</t>
  </si>
  <si>
    <t>62216</t>
  </si>
  <si>
    <t>62217</t>
  </si>
  <si>
    <t>62221</t>
  </si>
  <si>
    <t>62227</t>
  </si>
  <si>
    <t>62228</t>
  </si>
  <si>
    <t>41674</t>
  </si>
  <si>
    <t>66206</t>
  </si>
  <si>
    <t>66207</t>
  </si>
  <si>
    <t>66208</t>
  </si>
  <si>
    <t>66209</t>
  </si>
  <si>
    <t>66210</t>
  </si>
  <si>
    <t>66211</t>
  </si>
  <si>
    <t>66212</t>
  </si>
  <si>
    <t>66213</t>
  </si>
  <si>
    <t>66214</t>
  </si>
  <si>
    <t>66215</t>
  </si>
  <si>
    <t>66216</t>
  </si>
  <si>
    <t>66217</t>
  </si>
  <si>
    <t>66218</t>
  </si>
  <si>
    <t>66219</t>
  </si>
  <si>
    <t>67503</t>
  </si>
  <si>
    <t>67504</t>
  </si>
  <si>
    <t>67505</t>
  </si>
  <si>
    <t>67510</t>
  </si>
  <si>
    <t>67511</t>
  </si>
  <si>
    <t>67512</t>
  </si>
  <si>
    <t>30335</t>
  </si>
  <si>
    <t>30336</t>
  </si>
  <si>
    <t>30337</t>
  </si>
  <si>
    <t>30338</t>
  </si>
  <si>
    <t>30341</t>
  </si>
  <si>
    <t>30342</t>
  </si>
  <si>
    <t>30343</t>
  </si>
  <si>
    <t>30344</t>
  </si>
  <si>
    <t>69142</t>
  </si>
  <si>
    <t>69143</t>
  </si>
  <si>
    <t>69144</t>
  </si>
  <si>
    <t>69145</t>
  </si>
  <si>
    <t>69146</t>
  </si>
  <si>
    <t>69147</t>
  </si>
  <si>
    <t>69148</t>
  </si>
  <si>
    <t>69149</t>
  </si>
  <si>
    <t>69157</t>
  </si>
  <si>
    <t>69158</t>
  </si>
  <si>
    <t>69159</t>
  </si>
  <si>
    <t>69160</t>
  </si>
  <si>
    <t>69171</t>
  </si>
  <si>
    <t>69172</t>
  </si>
  <si>
    <t>69173</t>
  </si>
  <si>
    <t>69174</t>
  </si>
  <si>
    <t>69175</t>
  </si>
  <si>
    <t>69176</t>
  </si>
  <si>
    <t>69177</t>
  </si>
  <si>
    <t>69178</t>
  </si>
  <si>
    <t>69179</t>
  </si>
  <si>
    <t>69180</t>
  </si>
  <si>
    <t>69181</t>
  </si>
  <si>
    <t>69182</t>
  </si>
  <si>
    <t>69183</t>
  </si>
  <si>
    <t>69184</t>
  </si>
  <si>
    <t>69185</t>
  </si>
  <si>
    <t>69186</t>
  </si>
  <si>
    <t>69187</t>
  </si>
  <si>
    <t>71635</t>
  </si>
  <si>
    <t>71636</t>
  </si>
  <si>
    <t>71637</t>
  </si>
  <si>
    <t>71638</t>
  </si>
  <si>
    <t>71639</t>
  </si>
  <si>
    <t>71640</t>
  </si>
  <si>
    <t>71641</t>
  </si>
  <si>
    <t>71642</t>
  </si>
  <si>
    <t>71643</t>
  </si>
  <si>
    <t>71644</t>
  </si>
  <si>
    <t>71882</t>
  </si>
  <si>
    <t>71883</t>
  </si>
  <si>
    <t>71884</t>
  </si>
  <si>
    <t>71885</t>
  </si>
  <si>
    <t>71886</t>
  </si>
  <si>
    <t>71887</t>
  </si>
  <si>
    <t>71888</t>
  </si>
  <si>
    <t>71889</t>
  </si>
  <si>
    <t>71890</t>
  </si>
  <si>
    <t>71891</t>
  </si>
  <si>
    <t>71892</t>
  </si>
  <si>
    <t>71210</t>
  </si>
  <si>
    <t>72513</t>
  </si>
  <si>
    <t>72514</t>
  </si>
  <si>
    <t>72515</t>
  </si>
  <si>
    <t>72516</t>
  </si>
  <si>
    <t>72517</t>
  </si>
  <si>
    <t>72518</t>
  </si>
  <si>
    <t>72519</t>
  </si>
  <si>
    <t>72520</t>
  </si>
  <si>
    <t>72521</t>
  </si>
  <si>
    <t>72522</t>
  </si>
  <si>
    <t>110279</t>
  </si>
  <si>
    <t>110280</t>
  </si>
  <si>
    <t>110281</t>
  </si>
  <si>
    <t>110282</t>
  </si>
  <si>
    <t>ACIER INOX</t>
  </si>
  <si>
    <t>MULTICOUCHE</t>
  </si>
  <si>
    <t>CUIVRE ECROUI</t>
  </si>
  <si>
    <t>CUIVRE</t>
  </si>
  <si>
    <t>PE</t>
  </si>
  <si>
    <t>PER</t>
  </si>
  <si>
    <t>PER BLEU</t>
  </si>
  <si>
    <t>PER ROUGE</t>
  </si>
  <si>
    <t>PVC PRESSION PN10</t>
  </si>
  <si>
    <t>PVC PRESSION PN16</t>
  </si>
  <si>
    <t>PVC PRESSION PN25</t>
  </si>
  <si>
    <t>TUBE ACIER GALVA BL T1 EN 10255 (W) De 17,2*2</t>
  </si>
  <si>
    <t>TUBE ACIER GALVA BL T1 EN 10255 (W) De 21,3*2,3</t>
  </si>
  <si>
    <t>TUBE ACIER GALVA BL T1 EN 10255 (W) De 26,9*2,3</t>
  </si>
  <si>
    <t>TUBE ACIER GALVA BL T1 EN 10255 (W) De 33,7*2,9</t>
  </si>
  <si>
    <t>TUBE ACIER GALVA BL T1 EN 10255 (W) De 42,4*2,9</t>
  </si>
  <si>
    <t>TUBE ACIER GALVA BL T1 EN 10255 (W) De 48,3*2,9</t>
  </si>
  <si>
    <t>TUBE ACIER GALVA BL T1 EN 10255 (W) De 60,3*3,25</t>
  </si>
  <si>
    <t>TUBE ACIER GALVA BL T10 EN 10216-1 De 114,3*3,6</t>
  </si>
  <si>
    <t>TUBE ACIER GALVA BL T10 EN 10216-1 De 139,7*4</t>
  </si>
  <si>
    <t>TUBE ACIER GALVA BL T10 EN 10216-1 De 168,3*4,5</t>
  </si>
  <si>
    <t>TUBE ACIER GALVA BL T10 EN 10216-1 De 219,1*6,3</t>
  </si>
  <si>
    <t>TUBE ACIER GALVA BL T10 EN 10216-1 De 76,1*2,9</t>
  </si>
  <si>
    <t>TUBE ACIER GALVA BL T10 EN 10216-1 De 88,9*3,2</t>
  </si>
  <si>
    <t>TUBE ACIER GALVA BL T2 EN 10255 (W) De 114,3*3,65</t>
  </si>
  <si>
    <t>TUBE ACIER GALVA BL T2 EN 10255 (W) De 76,1*3,25</t>
  </si>
  <si>
    <t>TUBE ACIER GALVA BL T2 EN 10255 (W) De 88,9*3,25</t>
  </si>
  <si>
    <t>TUBE ACIER GALVA BL T2 NFA 49145 De 101,6</t>
  </si>
  <si>
    <t>TUBE ACIER GALVA BL T3 EN 10255 (S) De 114,3*4,5</t>
  </si>
  <si>
    <t>TUBE ACIER GALVA BL T3 EN 10255 (S) De 21,3*2,6</t>
  </si>
  <si>
    <t>TUBE ACIER GALVA BL T3 EN 10255 (S) De 26,9*2,6</t>
  </si>
  <si>
    <t>TUBE ACIER GALVA BL T3 EN 10255 (S) De 33,7*3,2</t>
  </si>
  <si>
    <t>TUBE ACIER GALVA BL T3 EN 10255 (S) De 42,4*3,2</t>
  </si>
  <si>
    <t>TUBE ACIER GALVA BL T3 EN 10255 (S) De 48,3*3,2</t>
  </si>
  <si>
    <t>TUBE ACIER GALVA BL T3 EN 10255 (S) De 60,3*3,6</t>
  </si>
  <si>
    <t>TUBE ACIER GALVA BL T3 EN 10255 (S) De 76,1*3,6</t>
  </si>
  <si>
    <t>TUBE ACIER GALVA BL T3 EN 10255 (S) De 88,9*4</t>
  </si>
  <si>
    <t>TUBE ACIER NOIR BL T1 EN 10255 (W) De 17,2*2</t>
  </si>
  <si>
    <t>TUBE ACIER NOIR BL T1 EN 10255 (W) De 21,3*2,3</t>
  </si>
  <si>
    <t>TUBE ACIER NOIR BL T1 EN 10255 (W) De 26,9*2,3</t>
  </si>
  <si>
    <t>TUBE ACIER NOIR BL T1 EN 10255 (W) De 33,7*2,9</t>
  </si>
  <si>
    <t>TUBE ACIER NOIR BL T1 EN 10255 (W) De 42,4*2,9</t>
  </si>
  <si>
    <t>TUBE ACIER NOIR BL T1 EN 10255 (W) De 48,3*2,9</t>
  </si>
  <si>
    <t>TUBE ACIER NOIR BL T1 EN 10255 (W) De 60,3*3,25</t>
  </si>
  <si>
    <t>TUBE ACIER NOIR BL T10 EN 10216-1 De 101,6*3,6</t>
  </si>
  <si>
    <t>TUBE ACIER NOIR BL T10 EN 10216-1 De 108*3,6</t>
  </si>
  <si>
    <t>TUBE ACIER NOIR BL T10 EN 10216-1 De 114,3*3,6</t>
  </si>
  <si>
    <t>TUBE ACIER NOIR BL T10 EN 10216-1 De 133*4,0</t>
  </si>
  <si>
    <t>TUBE ACIER NOIR BL T10 EN 10216-1 De 139,7*4,0</t>
  </si>
  <si>
    <t>TUBE ACIER NOIR BL T10 EN 10216-1 De 159*4,5</t>
  </si>
  <si>
    <t>TUBE ACIER NOIR BL T10 EN 10216-1 De 168,3*4,5</t>
  </si>
  <si>
    <t>TUBE ACIER NOIR BL T10 EN 10216-1 De 193,7*5,6</t>
  </si>
  <si>
    <t>TUBE ACIER NOIR BL T10 EN 10216-1 De 219,1*6,3</t>
  </si>
  <si>
    <t>TUBE ACIER NOIR BL T10 EN 10216-1 De 244,5*6,3</t>
  </si>
  <si>
    <t>TUBE ACIER NOIR BL T10 EN 10216-1 De 273*6,3</t>
  </si>
  <si>
    <t>TUBE ACIER NOIR BL T10 EN 10216-1 De 33,7*2,3</t>
  </si>
  <si>
    <t>TUBE ACIER NOIR BL T10 EN 10216-1 De 355,6*8</t>
  </si>
  <si>
    <t>TUBE ACIER NOIR BL T10 EN 10216-1 De 406,4*8,8</t>
  </si>
  <si>
    <t>TUBE ACIER NOIR BL T10 EN 10216-1 De 42,4*2,6</t>
  </si>
  <si>
    <t>TUBE ACIER NOIR BL T10 EN 10216-1 De 48,3*2,6</t>
  </si>
  <si>
    <t>TUBE ACIER NOIR BL T10 EN 10216-1 De 54</t>
  </si>
  <si>
    <t>TUBE ACIER NOIR BL T10 EN 10216-1 De 60,3*2,9</t>
  </si>
  <si>
    <t>TUBE ACIER NOIR BL T10 EN 10216-1 De 70*2,9</t>
  </si>
  <si>
    <t>TUBE ACIER NOIR BL T10 EN 10216-1 De 76,1*2,9</t>
  </si>
  <si>
    <t>TUBE ACIER NOIR BL T10 EN 10216-1 De 88,9*3,2</t>
  </si>
  <si>
    <t>TUBE ACIER NOIR BL T10 EN 10316-1 De 323,9*7,1</t>
  </si>
  <si>
    <t>TUBE ACIER NOIR BL T2 EN 10255 (W) De 114,3*3,65</t>
  </si>
  <si>
    <t>TUBE ACIER NOIR BL T2 EN 10255 (W) De 76,1*3,25</t>
  </si>
  <si>
    <t>TUBE ACIER NOIR BL T2 EN 10255 (W) De 88,9*3,25</t>
  </si>
  <si>
    <t>TUBE ACIER NOIR BL T2 NFA 49145 De 101,6</t>
  </si>
  <si>
    <t>TUBE ACIER NOIR BL T3 EN 10255 (S) De 114,3*4,5</t>
  </si>
  <si>
    <t>TUBE ACIER NOIR BL T3 EN 10255 (S) De 17,2*2,3</t>
  </si>
  <si>
    <t>TUBE ACIER NOIR BL T3 EN 10255 (S) De 21,3*2,6</t>
  </si>
  <si>
    <t>TUBE ACIER NOIR BL T3 EN 10255 (S) De 26,9*2,6</t>
  </si>
  <si>
    <t>TUBE ACIER NOIR BL T3 EN 10255 (S) De 33,7*3,2</t>
  </si>
  <si>
    <t>TUBE ACIER NOIR BL T3 EN 10255 (S) De 42,4*3,2</t>
  </si>
  <si>
    <t>TUBE ACIER NOIR BL T3 EN 10255 (S) De 48,3*3,2</t>
  </si>
  <si>
    <t>TUBE ACIER NOIR BL T3 EN 10255 (S) De 60,3*3,6</t>
  </si>
  <si>
    <t>TUBE ACIER NOIR BL T3 EN 10255 (S) De 76,1*3,6</t>
  </si>
  <si>
    <t>TUBE ACIER NOIR BL T3 EN 12255 (S) De 88,9*4</t>
  </si>
  <si>
    <t>TUBE ACIER PEINT BL T1 EN 10255 (W) De 21,3*2,3</t>
  </si>
  <si>
    <t>TUBE ACIER PEINT BL T1 EN 10255 (W) De 26,9*2,3</t>
  </si>
  <si>
    <t>TUBE ACIER PEINT BL T1 EN 10255 (W) De 33,7*2,9</t>
  </si>
  <si>
    <t>TUBE ACIER PEINT BL T1 EN 10255 (W) De 42,4*2,9</t>
  </si>
  <si>
    <t>TUBE ACIER PEINT BL T1 EN 10255 (W) De 48,3*2,9</t>
  </si>
  <si>
    <t>TUBE ACIER PEINT BL T1 EN 10255 (W) De 60,3*3,25</t>
  </si>
  <si>
    <t>TUBE ACIER PEINT BL T2 EN 10255 (W) De 76,1*3,25</t>
  </si>
  <si>
    <t>TUBE ACIER PEINT BL T2 EN 10255 (W) De 88,9*3,25</t>
  </si>
  <si>
    <t>TUBE ACIER PEINT T10 EN 10216-1 De 114,3*3,6</t>
  </si>
  <si>
    <t>TUBE ACIER PEINT T10 EN 10216-1 De 139,7*4</t>
  </si>
  <si>
    <t>TUBE ACIER PEINT T10 EN 10216-1 De 168,3*4,5</t>
  </si>
  <si>
    <t>TUBE ACIER PEINT T10 EN 10216-1 De 219,1*6,3</t>
  </si>
  <si>
    <t>TUBE ACIER PEINT T10 EN 10216-1 De 273*6,3</t>
  </si>
  <si>
    <t>TUBE ACIER PEINT T10 EN 10216-1 De 323,9*7,1</t>
  </si>
  <si>
    <t>TUBE ACIER PEINT T10 EN 10216-1 De 355,6*8</t>
  </si>
  <si>
    <t>TUBE ACIER PEINT T10 EN 10216-1 De 406,4*8,8</t>
  </si>
  <si>
    <t>TUBE ACIER PEINT T10 EN 10216-1 De 76,1*2,9</t>
  </si>
  <si>
    <t>TUBE ACIER PEINT T10 EN 10216-1 De 88,9*3,2</t>
  </si>
  <si>
    <t>TUBE ACIER REVETU P.E. NORMALISE GDF DN 168,3</t>
  </si>
  <si>
    <t>TUBE ACIER REVETU PE NORMALISE GDF DN 114,3</t>
  </si>
  <si>
    <t>TUBE ACIER REVETU PE NORMALISE GDF DN 26,9</t>
  </si>
  <si>
    <t>TUBE ACIER REVETU PE NORMALISE GDF DN 33,7</t>
  </si>
  <si>
    <t>TUBE ACIER REVETU PE NORMALISE GDF DN 42,4</t>
  </si>
  <si>
    <t>TUBE ACIER REVETU PE NORMALISE GDF DN 48,3</t>
  </si>
  <si>
    <t>TUBE ACIER REVETU PE NORMALISE GDF DN 60,3</t>
  </si>
  <si>
    <t>TUBE ACIER REVETU PE NORMALISE GDF DN 76,1</t>
  </si>
  <si>
    <t>TUBE ACIER REVETU PE NORMALISE GDF DN 88,9</t>
  </si>
  <si>
    <t>TUBE ACIER THERMO JAUNE T3 ISO 3183 PSL1 De 26,9*2,6</t>
  </si>
  <si>
    <t>TUBE ACIER THERMO JAUNE T3 ISO 3183 PSL1 De 33,7*3,2</t>
  </si>
  <si>
    <t>TUBE ACIER THERMO JAUNE T3 ISO 3183 PSL1 De 42,4*3,2</t>
  </si>
  <si>
    <t>TUBE ACIER THERMO JAUNE T3 ISO 3183 PSL1 De 48,3*3,2</t>
  </si>
  <si>
    <t>TUBE ACIER THERMO JAUNE T3 ISO 3183 PSL1 De 60,3*3,6</t>
  </si>
  <si>
    <t>TUBE ACIER THERMO JAUNE T3 ISO 3183 PSL1 De 76,1*3,6</t>
  </si>
  <si>
    <t>TUBE ACIER THERMO JAUNE T3 ISO 3183 PSL1 De 88,9*4</t>
  </si>
  <si>
    <t>TUBE ACIER THERMO ROUGE T10 EN 10216-1 De 114,3*3,6</t>
  </si>
  <si>
    <t>TUBE ACIER THERMO ROUGE T10 EN 10216-1 De 139,7*4</t>
  </si>
  <si>
    <t>TUBE ACIER THERMO ROUGE T10 EN 10216-1 De 168,3*5</t>
  </si>
  <si>
    <t>TUBE ACIER THERMO ROUGE T10 EN 10216-1 De 219,1*6,3</t>
  </si>
  <si>
    <t>TUBE ACIER THERMO ROUGE T10 EN 10216-1 De 273*6,3</t>
  </si>
  <si>
    <t>TUBE ACIER THERMO ROUGE T10 EN 10216-1 De 76,1*2,9</t>
  </si>
  <si>
    <t>TUBE ACIER THERMO ROUGE T10 EN 10216-1 De 88,9*3,2</t>
  </si>
  <si>
    <t>TUBE ACIER THERMO ROUGE T3 EN 10255 (S) De 21,3*2,6</t>
  </si>
  <si>
    <t>TUBE ACIER THERMO ROUGE T3 EN 10255 (S) De 26,9*2,6</t>
  </si>
  <si>
    <t>TUBE ACIER THERMO ROUGE T3 EN 10255 (S) De 33,7*3,2</t>
  </si>
  <si>
    <t>TUBE ACIER THERMO ROUGE T3 EN 10255 (S) De 42,4*3,2</t>
  </si>
  <si>
    <t>TUBE ACIER THERMO ROUGE T3 EN 10255 (S) De 48,3*3,2</t>
  </si>
  <si>
    <t>TUBE ACIER THERMO ROUGE T3 EN 10255 (S) De 60,3*3,6</t>
  </si>
  <si>
    <t>TUBE ACIER THERMO ROUGE T3 EN 10255 (S) De 76,1*3,6</t>
  </si>
  <si>
    <t>TUBE ACIER THERMO ROUGE T3 EN 10255 (S) De 88,9*4</t>
  </si>
  <si>
    <t>TUBE COPRAX EN PP-R PN 20 DE 16 REF 10700016</t>
  </si>
  <si>
    <t>TUBE COPRAX EN PP-R PN 20 DE 20 REF 10700020</t>
  </si>
  <si>
    <t>TUBE COPRAX EN PP-R PN 20 DE 25 REF 10700025</t>
  </si>
  <si>
    <t>TUBE COPRAX EN PP-R PN 20 DE 32 REF 10700032</t>
  </si>
  <si>
    <t>TUBE COPRAX EN PP-R PN 20 DE 40 REF 10700040</t>
  </si>
  <si>
    <t>TUBE COPRAX EN PP-R PN 20 DE 50 REF 10700050</t>
  </si>
  <si>
    <t>TUBE COPRAX EN PP-R PN 20 DE 63 REF 10700063</t>
  </si>
  <si>
    <t>TUBE COPRAX EN PP-R PN 20 DE 75 REF 10700075</t>
  </si>
  <si>
    <t>TUBE COPRAX EN PP-R PN 20 DE 90 REF 10700090</t>
  </si>
  <si>
    <t>TUBE CUIVRE ECROUI DEGRAISSE DE 10*12</t>
  </si>
  <si>
    <t>TUBE CUIVRE ECROUI DEGRAISSE DE 12*14</t>
  </si>
  <si>
    <t>TUBE CUIVRE ECROUI DEGRAISSE DE 14*16</t>
  </si>
  <si>
    <t>TUBE CUIVRE ECROUI DEGRAISSE DE 16*18</t>
  </si>
  <si>
    <t>TUBE CUIVRE ECROUI DEGRAISSE DE 20*22</t>
  </si>
  <si>
    <t>TUBE CUIVRE ECROUI DEGRAISSE DE 8*10</t>
  </si>
  <si>
    <t>TUBE CUIVRE ECROUI EP 1,6 MM - 63*70</t>
  </si>
  <si>
    <t>TUBE CUIVRE ECROUI EP 2 MM - 81*85</t>
  </si>
  <si>
    <t>TUBE CUIVRE ECROUI FRIGO 1"1/8</t>
  </si>
  <si>
    <t>TUBE CUIVRE ECROUI FRIGO 1"3/8</t>
  </si>
  <si>
    <t>TUBE CUIVRE ECROUI FRIGO 1"5/8</t>
  </si>
  <si>
    <t>TUBE CUIVRE ECROUI FRIGO 1/2</t>
  </si>
  <si>
    <t>TUBE CUIVRE ECROUI FRIGO 1/4</t>
  </si>
  <si>
    <t>TUBE CUIVRE ECROUI FRIGO 3/4</t>
  </si>
  <si>
    <t>TUBE CUIVRE ECROUI FRIGO 3/8</t>
  </si>
  <si>
    <t>TUBE CUIVRE ECROUI FRIGO 5/8</t>
  </si>
  <si>
    <t>TUBE CUIVRE ECROUI FRIGO 7/8</t>
  </si>
  <si>
    <t>TUBE CUIVRE ECROUI NF 10*12 (LG 4 ML)</t>
  </si>
  <si>
    <t>TUBE CUIVRE ECROUI NF 12*14 (LG 4 ML)</t>
  </si>
  <si>
    <t>TUBE CUIVRE ECROUI NF 14*16 (LG 4 ML)</t>
  </si>
  <si>
    <t>TUBE CUIVRE ECROUI NF 16*18 (LG 4 ML)</t>
  </si>
  <si>
    <t>TUBE CUIVRE ECROUI NF 20*22 (LG 4 ML)</t>
  </si>
  <si>
    <t>TUBE CUIVRE ECROUI NF 26*28 (LG 4 ML)</t>
  </si>
  <si>
    <t>TUBE CUIVRE ECROUI NF 30*32 (LG 4 ML)</t>
  </si>
  <si>
    <t>TUBE CUIVRE ECROUI NF 38*40 (LG 4 ML)</t>
  </si>
  <si>
    <t>TUBE CUIVRE ECROUI NF 40*42 (LG 4 ML)</t>
  </si>
  <si>
    <t>TUBE CUIVRE ECROUI NF 8*10 (LG 4 ML)</t>
  </si>
  <si>
    <t>TUBE CUIVRE FRIGO ISOLE M1 1/2 (cour 25 ml)</t>
  </si>
  <si>
    <t>TUBE CUIVRE FRIGO ISOLE M1 1/4 (cour 25 ml)</t>
  </si>
  <si>
    <t>TUBE CUIVRE FRIGO ISOLE M1 3/4 (cour 25 ml)</t>
  </si>
  <si>
    <t>TUBE CUIVRE FRIGO ISOLE M1 3/8 (cour 25 ml)</t>
  </si>
  <si>
    <t>TUBE CUIVRE FRIGO ISOLE M1 5/8 (cour 25 ml)</t>
  </si>
  <si>
    <t>TUBE CUIVRE GAINE RECUIT EN COURONNE DE 10*12</t>
  </si>
  <si>
    <t>TUBE CUIVRE GAINE RECUIT EN COURONNE DE 12*14</t>
  </si>
  <si>
    <t>TUBE CUIVRE GAINE RECUIT EN COURONNE DE 14*16</t>
  </si>
  <si>
    <t>TUBE CUIVRE GAINE RECUIT EN COURONNE DE 16*18</t>
  </si>
  <si>
    <t>TUBE CUIVRE GAINE RECUIT EN COURONNE DE 20*22</t>
  </si>
  <si>
    <t>TUBE CUIVRE RECUIT EN COURONNE DE 10*12</t>
  </si>
  <si>
    <t>TUBE CUIVRE RECUIT EN COURONNE DE 12*14</t>
  </si>
  <si>
    <t>TUBE CUIVRE RECUIT EN COURONNE DE 14*16</t>
  </si>
  <si>
    <t>TUBE CUIVRE RECUIT EN COURONNE DE 16*18</t>
  </si>
  <si>
    <t>TUBE CUIVRE RECUIT EN COURONNE DE 20*22</t>
  </si>
  <si>
    <t>TUBE CUIVRE RECUIT EN COURONNE DE 8*10</t>
  </si>
  <si>
    <t>TUBE CUIVRE RECUIT FRIGO 1/2 (10,7*12,7) (COUR 15M)</t>
  </si>
  <si>
    <t>TUBE CUIVRE RECUIT FRIGO 1/4 (4,75*6,35) (COUR 15M)</t>
  </si>
  <si>
    <t>TUBE CUIVRE RECUIT FRIGO 3/4 (17,05*19,05) (COUR 15M)</t>
  </si>
  <si>
    <t>TUBE CUIVRE RECUIT FRIGO 3/8 (7,93*9,53) (COUR 15 M)</t>
  </si>
  <si>
    <t>TUBE CUIVRE RECUIT FRIGO 5/8 (13,87*15,87) (COUR 15M)</t>
  </si>
  <si>
    <t>TUBE CUIVRE RECUIT FRIGO 7/8 (20,22*22,22) (COUR 15M)</t>
  </si>
  <si>
    <t>TUBE GEBERIT MEPLA EN COURONNE 16*2,25 REF 601.130.00.1</t>
  </si>
  <si>
    <t>TUBE GEBERIT MEPLA EN COURONNE 20*2,5 REF 602.130.00.1</t>
  </si>
  <si>
    <t>TUBE GEBERIT MEPLA SANITAIRE DE 16*2,25 REF 601.100.00.1</t>
  </si>
  <si>
    <t>TUBE GEBERIT MEPLA SANITAIRE DE 20*2,5 REF 602.100.00.1</t>
  </si>
  <si>
    <t>TUBE GEBERIT MEPLA SANITAIRE DE 26*3 REF 603.100.00.1</t>
  </si>
  <si>
    <t>TUBE GEBERIT MEPLA SANITAIRE DE 32*3 REF 604.100.00.1</t>
  </si>
  <si>
    <t>TUBE GEBERIT MEPLA SANITAIRE DE 40*3,5 REF 605.100.00.1</t>
  </si>
  <si>
    <t>TUBE GEBERIT PeHD DN 110*4,3 REF 367.000.16.0</t>
  </si>
  <si>
    <t>TUBE GEBERIT PeHD DN 125*4,9 REF 368.000.16.0</t>
  </si>
  <si>
    <t>TUBE GEBERIT PeHD DN 160*6,2 REF 369.000.16.0</t>
  </si>
  <si>
    <t>TUBE GEBERIT PeHD DN 32*3 REF 379.000.16.0</t>
  </si>
  <si>
    <t>TUBE GEBERIT PeHD DN 40*3 REF 360.000.16.0</t>
  </si>
  <si>
    <t>TUBE GEBERIT PeHD DN 50*3 REF 361.000.16.0</t>
  </si>
  <si>
    <t>TUBE GEBERIT PeHD DN 56*3 REF 363.000.16.0</t>
  </si>
  <si>
    <t>TUBE GEBERIT PeHD DN 63*3 REF 364.000.16.0</t>
  </si>
  <si>
    <t>TUBE GEBERIT PeHD DN 75*3 REF 365.000.16.0</t>
  </si>
  <si>
    <t>TUBE GEBERIT PeHD DN 90*3,5 REF 366.000.16.0</t>
  </si>
  <si>
    <t>TUBE GIRAIR 12,5 BARS A.COMP. REF TUBGA110 DN 110</t>
  </si>
  <si>
    <t>TUBE GIRAIR 12,5 BARS A.COMP. REF TUBGA16 DN 16</t>
  </si>
  <si>
    <t>TUBE GIRAIR 12,5 BARS A.COMP. REF TUBGA20 DN 20</t>
  </si>
  <si>
    <t>TUBE GIRAIR 12,5 BARS A.COMP. REF TUBGA25 DN 25</t>
  </si>
  <si>
    <t>TUBE GIRAIR 12,5 BARS A.COMP. REF TUBGA32 DN 32</t>
  </si>
  <si>
    <t>TUBE GIRAIR 12,5 BARS A.COMP. REF TUBGA40 DN 40</t>
  </si>
  <si>
    <t>TUBE GIRAIR 12,5 BARS A.COMP. REF TUBGA50 DN 50</t>
  </si>
  <si>
    <t>TUBE GIRAIR 12,5 BARS A.COMP. REF TUBGA63 DN 63</t>
  </si>
  <si>
    <t>TUBE GIRAIR 12,5 BARS A.COMP. REF TUBGA75 DN 75</t>
  </si>
  <si>
    <t>TUBE GIRAIR 12,5 BARS A.COMP. REF TUBGA90 DN 90</t>
  </si>
  <si>
    <t>TUBE INOX ROULE SOUDE 304L EN 10217-7 114,3*2</t>
  </si>
  <si>
    <t>TUBE INOX ROULE SOUDE 304L EN 10217-7 139,7*2</t>
  </si>
  <si>
    <t>TUBE INOX ROULE SOUDE 304L EN 10217-7 17,2*1,6</t>
  </si>
  <si>
    <t>TUBE INOX ROULE SOUDE 304L EN 10217-7 21,3*1,6</t>
  </si>
  <si>
    <t>TUBE INOX ROULE SOUDE 304L EN 10217-7 219,1*2</t>
  </si>
  <si>
    <t>TUBE INOX ROULE SOUDE 304L EN 10217-7 26,9*1,6</t>
  </si>
  <si>
    <t>TUBE INOX ROULE SOUDE 304L EN 10217-7 273*3</t>
  </si>
  <si>
    <t>TUBE INOX ROULE SOUDE 304L EN 10217-7 323,9*3</t>
  </si>
  <si>
    <t>TUBE INOX ROULE SOUDE 304L EN 10217-7 33,7*1,6</t>
  </si>
  <si>
    <t>TUBE INOX ROULE SOUDE 304L EN 10217-7 42,4*2</t>
  </si>
  <si>
    <t>TUBE INOX ROULE SOUDE 304L EN 10217-7 48,3*2</t>
  </si>
  <si>
    <t>TUBE INOX ROULE SOUDE 304L EN 10217-7 60,3*2</t>
  </si>
  <si>
    <t>TUBE INOX ROULE SOUDE 304L EN 10217-7 76,1*2</t>
  </si>
  <si>
    <t>TUBE INOX ROULE SOUDE 304L EN 10217-7 88,9*2</t>
  </si>
  <si>
    <t>TUBE INOX ROULE SOUDE 316L EN 10217-7 114.3*2</t>
  </si>
  <si>
    <t>TUBE INOX ROULE SOUDE 316L EN 10217-7 139,7*2</t>
  </si>
  <si>
    <t>TUBE INOX ROULE SOUDE 316L EN 10217-7 139.7*2</t>
  </si>
  <si>
    <t>TUBE INOX ROULE SOUDE 316L EN 10217-7 168,3*2</t>
  </si>
  <si>
    <t>TUBE INOX ROULE SOUDE 316L EN 10217-7 168.3*2</t>
  </si>
  <si>
    <t>TUBE INOX ROULE SOUDE 316L EN 10217-7 17,2*1,6</t>
  </si>
  <si>
    <t>TUBE INOX ROULE SOUDE 316L EN 10217-7 21,3*1,6</t>
  </si>
  <si>
    <t>TUBE INOX ROULE SOUDE 316L EN 10217-7 219.1*2</t>
  </si>
  <si>
    <t>TUBE INOX ROULE SOUDE 316L EN 10217-7 26,9*1,6</t>
  </si>
  <si>
    <t>TUBE INOX ROULE SOUDE 316L EN 10217-7 273*3</t>
  </si>
  <si>
    <t>TUBE INOX ROULE SOUDE 316L EN 10217-7 323,9*3</t>
  </si>
  <si>
    <t>TUBE INOX ROULE SOUDE 316L EN 10217-7 33,7*1,6</t>
  </si>
  <si>
    <t>TUBE INOX ROULE SOUDE 316L EN 10217-7 42,4*2</t>
  </si>
  <si>
    <t>TUBE INOX ROULE SOUDE 316L EN 10217-7 48,3*2</t>
  </si>
  <si>
    <t>TUBE INOX ROULE SOUDE 316L EN 10217-7 60,3*2</t>
  </si>
  <si>
    <t>TUBE INOX ROULE SOUDE 316L EN 10217-7 76,1*2</t>
  </si>
  <si>
    <t>TUBE INOX ROULE SOUDE 316L EN 10217-7 88.9*2</t>
  </si>
  <si>
    <t>TUBE IRL 3321 TULIPE GRIS De 16 EN 3ML</t>
  </si>
  <si>
    <t>TUBE IRL 3321 TULIPE GRIS De 20 EN 3ML</t>
  </si>
  <si>
    <t>TUBE IRL 3321 TULIPE GRIS De 25 EN 3ML</t>
  </si>
  <si>
    <t>TUBE IRL 3321 TULIPE GRIS De 32 EN 3ML</t>
  </si>
  <si>
    <t>TUBE IRL 3321 TULIPE GRIS De 40 EN 3ML</t>
  </si>
  <si>
    <t>TUBE IRL 3321 TULIPE GRIS De 50 EN 3ML</t>
  </si>
  <si>
    <t>TUBE IRL 3321 TULIPE GRIS De 63 EN 3ML</t>
  </si>
  <si>
    <t>TUBE PER BLEU 10*12 (COUR 200ML)</t>
  </si>
  <si>
    <t>TUBE PER BLEU 10*12 PREGAINE (COUR 100ML)</t>
  </si>
  <si>
    <t>TUBE PER BLEU 13*16 (COUR 200ML)</t>
  </si>
  <si>
    <t>TUBE PER BLEU 13*16 PREGAINE (COUR 100ML)</t>
  </si>
  <si>
    <t>TUBE PER BLEU 16*20 (COUR 200ML)</t>
  </si>
  <si>
    <t>TUBE PER BLEU 16*20 PREGAINE (COUR 50ML)</t>
  </si>
  <si>
    <t>TUBE PER BLEU 20*25 (COUR 100ML)</t>
  </si>
  <si>
    <t>TUBE PER ROUGE 10*12 (COUR 200ML)</t>
  </si>
  <si>
    <t>TUBE PER ROUGE 10*12 PREGAINE (COUR 100ML)</t>
  </si>
  <si>
    <t>TUBE PER ROUGE 13*16 (COUR 200ML)</t>
  </si>
  <si>
    <t>TUBE PER ROUGE 13*16 PREGAINE (COUR 100ML)</t>
  </si>
  <si>
    <t>TUBE PER ROUGE 16*20 (COUR 200ML)</t>
  </si>
  <si>
    <t>TUBE PER ROUGE 16*20 PREGAINE (COUR 50ML)</t>
  </si>
  <si>
    <t>TUBE POLYETHYLENE BANDE BLEUE 12,5B 32,6*40 (COUR 50ML)</t>
  </si>
  <si>
    <t>TUBE POLYETHYLENE BANDE BLEUE 12,5B 40,8*50 (COUR 50ML)</t>
  </si>
  <si>
    <t>TUBE POLYETHYLENE BANDE BLEUE 12,5B 51,4*63 (COUR 50ML)</t>
  </si>
  <si>
    <t>TUBE POLYETHYLENE BANDE BLEUE 16B 14,0*20 (COUR 50ML)</t>
  </si>
  <si>
    <t>TUBE POLYETHYLENE BANDE BLEUE 16B 19,0*25 (COUR 50ML)</t>
  </si>
  <si>
    <t>TUBE POLYETHYLENE BANDE BLEUE 16B 32*3 (COUR 50ML)</t>
  </si>
  <si>
    <t>TUBE POLYETHYLENE BASSE DENSITE 10 B DN 13,2*20</t>
  </si>
  <si>
    <t>TUBE POLYETHYLENE BASSE DENSITE 10 B DN 16,6*25</t>
  </si>
  <si>
    <t>TUBE POLYETHYLENE BASSE DENSITE 10 B DN 21,2*32</t>
  </si>
  <si>
    <t>TUBE POLYETHYLENE BASSE DENSITE 10 B DN 26,6*40</t>
  </si>
  <si>
    <t>TUBE POLYETHYLENE BASSE DENSITE 10 B DN 33,4*50</t>
  </si>
  <si>
    <t>TUBE POLYETHYLENE BASSE DENSITE 10 B DN 42,0*63</t>
  </si>
  <si>
    <t>TUBE POLYETHYLENE BASSE DENSITE 10 B DN 50,0*75</t>
  </si>
  <si>
    <t>TUBE POLYETHYLENE GAZ CAL 15 - 14,0*20 (COUR 50ML)</t>
  </si>
  <si>
    <t>TUBE POLYETHYLENE GAZ CAL 25 - 26,0*32 (COUR 50ML)</t>
  </si>
  <si>
    <t>TUBE POLYETHYLENE GAZ CAL 32 - 32,6*40 (COUR 100ML)</t>
  </si>
  <si>
    <t>TUBE POLYETHYLENE GAZ CAL 50 - 51,4*63 (COUR 50 ML)</t>
  </si>
  <si>
    <t>TUBE POLYETHYLENE H.D. 10 B DN 16*20</t>
  </si>
  <si>
    <t>TUBE POLYETHYLENE H.D. 10 B DN 20,4*25</t>
  </si>
  <si>
    <t>TUBE POLYETHYLENE H.D. 10 B DN 26,2*32</t>
  </si>
  <si>
    <t>TUBE POLYETHYLENE H.D. 10 B DN 34,0*40</t>
  </si>
  <si>
    <t>TUBE POLYETHYLENE H.D. 10 B DN 42,6*50</t>
  </si>
  <si>
    <t>TUBE POLYETHYLENE H.D. 10 B DN 53,6*63</t>
  </si>
  <si>
    <t>TUBE POLYETHYLENE H.D. 10 B DN 64,0*75</t>
  </si>
  <si>
    <t>TUBE POLYETHYLENE H.D. 10 B DN 76,8*90</t>
  </si>
  <si>
    <t>TUBE POLYETHYLENE H.D. 10 B DN 93,8*110</t>
  </si>
  <si>
    <t>TUBE PVC CELLULAIRE E.P. DN 100*2,2</t>
  </si>
  <si>
    <t>TUBE PVC CELLULAIRE E.P. DN 125*2,4</t>
  </si>
  <si>
    <t>TUBE PVC CELLULAIRE E.P. DN 80*1,9</t>
  </si>
  <si>
    <t>TUBE PVC CELLULAIRE E.U. DN 100*3,2</t>
  </si>
  <si>
    <t>TUBE PVC CELLULAIRE E.U. DN 110*3,2</t>
  </si>
  <si>
    <t>TUBE PVC CELLULAIRE E.U. DN 125*3,2</t>
  </si>
  <si>
    <t>TUBE PVC CELLULAIRE E.U. DN 140*3,2</t>
  </si>
  <si>
    <t>TUBE PVC CELLULAIRE E.U. DN 160*3,6</t>
  </si>
  <si>
    <t>TUBE PVC CELLULAIRE E.U. DN 200*5,2</t>
  </si>
  <si>
    <t>TUBE PVC CELLULAIRE E.U. DN 32*3,2</t>
  </si>
  <si>
    <t>TUBE PVC CELLULAIRE E.U. DN 40*3,2</t>
  </si>
  <si>
    <t>TUBE PVC CELLULAIRE E.U. DN 50*3,2</t>
  </si>
  <si>
    <t>TUBE PVC CELLULAIRE E.U. DN 63*3,2</t>
  </si>
  <si>
    <t>TUBE PVC CELLULAIRE E.U. DN 75*3,2</t>
  </si>
  <si>
    <t>TUBE PVC CELLULAIRE E.U. DN 80*3,2</t>
  </si>
  <si>
    <t>TUBE PVC COMPACT E.P. DN 100*1,9</t>
  </si>
  <si>
    <t>TUBE PVC COMPACT E.P. DN 125*2,5</t>
  </si>
  <si>
    <t>TUBE PVC COMPACT E.P. DN 80*1,5</t>
  </si>
  <si>
    <t>TUBE PVC COMPACT E.U. DN 100*3</t>
  </si>
  <si>
    <t>TUBE PVC COMPACT E.U. DN 110*3</t>
  </si>
  <si>
    <t>TUBE PVC COMPACT E.U. DN 125*3</t>
  </si>
  <si>
    <t>TUBE PVC COMPACT E.U. DN 140*3</t>
  </si>
  <si>
    <t>TUBE PVC COMPACT E.U. DN 160*3,5</t>
  </si>
  <si>
    <t>TUBE PVC COMPACT E.U. DN 200*4,7</t>
  </si>
  <si>
    <t>TUBE PVC COMPACT E.U. DN 250*4,9</t>
  </si>
  <si>
    <t>TUBE PVC COMPACT E.U. DN 32*3</t>
  </si>
  <si>
    <t>TUBE PVC COMPACT E.U. DN 40*3</t>
  </si>
  <si>
    <t>TUBE PVC COMPACT E.U. DN 50*3</t>
  </si>
  <si>
    <t>TUBE PVC COMPACT E.U. DN 63*3</t>
  </si>
  <si>
    <t>TUBE PVC COMPACT E.U. DN 75*3</t>
  </si>
  <si>
    <t>TUBE PVC COMPACT E.U. DN 80*3</t>
  </si>
  <si>
    <t>TUBE PVC COMPACT E.U. DN 90*3</t>
  </si>
  <si>
    <t>TUBE PVC COMPOSITE E.U. DN 100*3</t>
  </si>
  <si>
    <t>TUBE PVC COMPOSITE E.U. DN 110*3</t>
  </si>
  <si>
    <t>TUBE PVC COMPOSITE E.U. DN 125*3</t>
  </si>
  <si>
    <t>TUBE PVC COMPOSITE E.U. DN 140*3</t>
  </si>
  <si>
    <t>TUBE PVC COMPOSITE E.U. DN 160*3,5</t>
  </si>
  <si>
    <t>TUBE PVC COMPOSITE E.U. DN 200*3,9</t>
  </si>
  <si>
    <t>TUBE PVC COMPOSITE E.U. DN 32*3</t>
  </si>
  <si>
    <t>TUBE PVC COMPOSITE E.U. DN 40*3</t>
  </si>
  <si>
    <t>TUBE PVC COMPOSITE E.U. DN 50*3</t>
  </si>
  <si>
    <t>TUBE PVC COMPOSITE E.U. DN 63*3</t>
  </si>
  <si>
    <t>TUBE PVC COMPOSITE E.U. DN 75*3</t>
  </si>
  <si>
    <t>TUBE PVC COMPOSITE E.U. DN 80*3</t>
  </si>
  <si>
    <t>TUBE PVC EVACUATION NFE-NF-M1 XPT-54200 DN 140*3,2</t>
  </si>
  <si>
    <t>TUBE PVC EVACUATION NFE-NF-M1 XPT-54200 DN 160*3,2</t>
  </si>
  <si>
    <t>TUBE PVC EVACUATION NFE-NF-M1 XPT-54200 DN 200*3,9</t>
  </si>
  <si>
    <t>TUBE PVC EVACUATION NFE-NF-M1 XPT-54200 DN 250*4,9</t>
  </si>
  <si>
    <t>TUBE PVC EVACUATION NFE-NF-M1 XPT-54200 DN 315*6,2</t>
  </si>
  <si>
    <t>TUBE PVC EVACUATION NFE-NF-M1 XPT-54200 DN 32*3</t>
  </si>
  <si>
    <t>TUBE PVC EVACUATION NFE-NF-M1 XPT-54200 DN 40*3</t>
  </si>
  <si>
    <t>TUBE PVC EVACUATION NFE-NF-M1 XPT-54200 DN 50*3</t>
  </si>
  <si>
    <t>TUBE PVC EVACUATION NFE-NF-M1 XPT-54200 DN 63*3</t>
  </si>
  <si>
    <t>TUBE PVC EVACUATION NFE-NF-M1 XPT-54200 DN 75*3</t>
  </si>
  <si>
    <t>TUBE PVC EVACUATION NFE-NF-M1 XPT-54200 DN 80*3</t>
  </si>
  <si>
    <t>TUBE PVC EVACUATION NFE-NF-Me DN 100*3</t>
  </si>
  <si>
    <t>TUBE PVC EVACUATION NFE-NF-Me DN 110*3</t>
  </si>
  <si>
    <t>TUBE PVC EVACUATION NFE-NF-Me DN 125*3,2</t>
  </si>
  <si>
    <t>TUBE PVC EVACUATION NFE-NF-Me DN 140*3,2</t>
  </si>
  <si>
    <t>TUBE PVC EVACUATION NFE-NF-Me DN 160*3,3</t>
  </si>
  <si>
    <t>TUBE PVC EVACUATION NFE-NF-Me DN 200*3,9</t>
  </si>
  <si>
    <t>TUBE PVC EVACUATION NFE-NF-Me DN 250*4,9</t>
  </si>
  <si>
    <t>TUBE PVC EVACUATION NFE-NF-Me DN 315*6,2</t>
  </si>
  <si>
    <t>TUBE PVC EVACUATION NFE-NF-Me DN 32*3</t>
  </si>
  <si>
    <t>TUBE PVC EVACUATION NFE-NF-Me DN 40*3</t>
  </si>
  <si>
    <t>TUBE PVC EVACUATION NFE-NF-Me DN 50*3</t>
  </si>
  <si>
    <t>TUBE PVC EVACUATION NFE-NF-Me DN 63*3</t>
  </si>
  <si>
    <t>TUBE PVC EVACUATION NFE-NF-Me DN 75*3</t>
  </si>
  <si>
    <t>TUBE PVC EVACUATION NFE-NF-Me DN 80*3</t>
  </si>
  <si>
    <t>TUBE PVC HTA PN 16 EP 11,8 136,4*160</t>
  </si>
  <si>
    <t>TUBE PVC HTA PN 16 EP 2,4 27,2*32</t>
  </si>
  <si>
    <t>TUBE PVC HTA PN 16 EP 3 34*40</t>
  </si>
  <si>
    <t>TUBE PVC HTA PN 16 EP 3,7 42,6*50</t>
  </si>
  <si>
    <t>TUBE PVC HTA PN 16 EP 4,7 53,6*63</t>
  </si>
  <si>
    <t>TUBE PVC HTA PN 16 EP 5,5 64,0*75</t>
  </si>
  <si>
    <t>TUBE PVC HTA PN 16 EP 6,6 76,8*90</t>
  </si>
  <si>
    <t>TUBE PVC HTA PN 16 EP 8,1 93,8*110</t>
  </si>
  <si>
    <t>TUBE PVC HTA PN 16 EP 9,2 106,6*125</t>
  </si>
  <si>
    <t>TUBE PVC HTA PN 25 9,2*12</t>
  </si>
  <si>
    <t>TUBE PVC HTA PN 25 EP 1,8 12,4*16</t>
  </si>
  <si>
    <t>TUBE PVC HTA PN 25 EP 2,3 15,4*20</t>
  </si>
  <si>
    <t>TUBE PVC HTA PN 25 EP 2,8 19,4*25</t>
  </si>
  <si>
    <t>TUBE PVC HTA PN 25 EP 3,6 24,8*32</t>
  </si>
  <si>
    <t>TUBE PVC HTA PN 25 EP 4,5 31,0*40</t>
  </si>
  <si>
    <t>TUBE PVC HTA PN 25 EP 5,6 38,8*50</t>
  </si>
  <si>
    <t>TUBE PVC HTA PN 25 EP 7,1 48,8*63</t>
  </si>
  <si>
    <t>TUBE PVC HTAF EAU FROIDE PN 16 EP 1,8 12,4*16</t>
  </si>
  <si>
    <t>TUBE PVC HTAF EAU FROIDE PN 16 EP 11,8 136,4*160</t>
  </si>
  <si>
    <t>TUBE PVC HTAF EAU FROIDE PN 16 EP 2,3 15,4*20</t>
  </si>
  <si>
    <t>TUBE PVC HTAF EAU FROIDE PN 16 EP 2,4 27,2*32</t>
  </si>
  <si>
    <t>TUBE PVC HTAF EAU FROIDE PN 16 EP 2,8 19,4*25</t>
  </si>
  <si>
    <t>TUBE PVC HTAF EAU FROIDE PN 16 EP 3,0 34*40</t>
  </si>
  <si>
    <t>TUBE PVC HTAF EAU FROIDE PN 16 EP 3,7 42,6*50</t>
  </si>
  <si>
    <t>TUBE PVC HTAF EAU FROIDE PN 16 EP 4,7 53,6*63</t>
  </si>
  <si>
    <t>TUBE PVC HTAF EAU FROIDE PN 16 EP 5,5 64,0*75</t>
  </si>
  <si>
    <t>TUBE PVC HTAF EAU FROIDE PN 16 EP 6,6 76,8*90</t>
  </si>
  <si>
    <t>TUBE PVC HTAF EAU FROIDE PN 16 EP 8,1 93,8*110</t>
  </si>
  <si>
    <t>TUBE PVC HTAF EAU FROIDE PN 16 EP 9,2 106,6*125</t>
  </si>
  <si>
    <t>TUBE PVC PRESSION EAU PN 10 Bars 113,0*125</t>
  </si>
  <si>
    <t>TUBE PVC PRESSION EAU PN 10 Bars 127,8*140</t>
  </si>
  <si>
    <t>TUBE PVC PRESSION EAU PN 10 Bars 147,6*160</t>
  </si>
  <si>
    <t>TUBE PVC PRESSION EAU PN 10 Bars 184,6*200</t>
  </si>
  <si>
    <t>TUBE PVC PRESSION EAU PN 10 Bars 81,4*90</t>
  </si>
  <si>
    <t>TUBE PVC PRESSION EAU PN 10 Bars 99,4*110</t>
  </si>
  <si>
    <t>TUBE PVC PRESSION EAU PN 16 Bars 106,6*125</t>
  </si>
  <si>
    <t>TUBE PVC PRESSION EAU PN 16 Bars 27,2*32</t>
  </si>
  <si>
    <t>TUBE PVC PRESSION EAU PN 16 Bars 34,0*40</t>
  </si>
  <si>
    <t>TUBE PVC PRESSION EAU PN 16 Bars 42,6*50</t>
  </si>
  <si>
    <t>TUBE PVC PRESSION EAU PN 16 Bars 53,6*63</t>
  </si>
  <si>
    <t>TUBE PVC PRESSION EAU PN 16 Bars 64,0*75</t>
  </si>
  <si>
    <t>TUBE PVC PRESSION EAU PN 16 Bars 76,8*90</t>
  </si>
  <si>
    <t>TUBE PVC PRESSION EAU PN 16 Bars 93,8*110</t>
  </si>
  <si>
    <t>TUBE PVC PRESSION EAU PN 25 B DN 9,2*12</t>
  </si>
  <si>
    <t>TUBE PVC PRESSION EAU PN 25 Bars 12,4*16</t>
  </si>
  <si>
    <t>TUBE PVC PRESSION EAU PN 25 Bars 15,4*20</t>
  </si>
  <si>
    <t>TUBE PVC PRESSION EAU PN 25 Bars 19,4*25</t>
  </si>
  <si>
    <t>TUBE PVC PRESSION EAU PN 25 Bars 24,8*32</t>
  </si>
  <si>
    <t>TUBE PVC PRESSION EAU PN 25 Bars 31,0*40</t>
  </si>
  <si>
    <t>TUBE PVC PRESSION EAU PN 25 Bars 38,8*50</t>
  </si>
  <si>
    <t>TUBE PVC PRESSION EAU PN 6 Bars 190,6*200</t>
  </si>
  <si>
    <t>TUBE PVC-C QUICKPIPE PN 16 EP 1,9 21,2*25</t>
  </si>
  <si>
    <t>TUBE PVC-C QUICKPIPE PN 16 EP 2,4 27,2*32</t>
  </si>
  <si>
    <t>TUBE PVC-C QUICKPIPE PN 16 EP 3 34*40</t>
  </si>
  <si>
    <t>TUBE PVC-C QUICKPIPE PN 16 EP 3,7 42,6*50</t>
  </si>
  <si>
    <t>TUBE PVC-C QUICKPIPE PN 16 EP 4,7 53,6*63</t>
  </si>
  <si>
    <t>TUBE PVC-C QUICKPIPE PN 16 EP 5,6 63,8*75</t>
  </si>
  <si>
    <t>TUBE PVC-C QUICKPIPE PN 16 EP 6,7 76,6*90</t>
  </si>
  <si>
    <t>TUBE PVC-C QUICKPIPE PN 16 EP 8,1 93,8*110</t>
  </si>
  <si>
    <t>TUBE PVC-C QUICKPIPE PN 25 EP 1,8 12,4*16</t>
  </si>
  <si>
    <t>TUBE PVC-C QUICKPIPE PN 25 EP 10,1 69,8*90</t>
  </si>
  <si>
    <t>TUBE PVC-C QUICKPIPE PN 25 EP 12,3 85,4*110</t>
  </si>
  <si>
    <t>TUBE PVC-C QUICKPIPE PN 25 EP 2,3 15,4*20</t>
  </si>
  <si>
    <t>TUBE PVC-C QUICKPIPE PN 25 EP 2,8 19,4*25</t>
  </si>
  <si>
    <t>TUBE PVC-C QUICKPIPE PN 25 EP 3,6 24,8*32</t>
  </si>
  <si>
    <t>TUBE PVC-C QUICKPIPE PN 25 EP 4,5 31*40</t>
  </si>
  <si>
    <t>TUBE PVC-C QUICKPIPE PN 25 EP 5,6 38,8*50</t>
  </si>
  <si>
    <t>TUBE PVC-C QUICKPIPE PN 25 EP 7,1 48,8*63</t>
  </si>
  <si>
    <t>TUBE PVC-C QUICKPIPE PN 25 EP 8,4 58,2*75</t>
  </si>
  <si>
    <t>TUBE REVETU POLYCOAT ISO 3183 PSL1 De 114,3*4,5</t>
  </si>
  <si>
    <t>TUBE REVETU POLYCOAT ISO 3183 PSL1 De 33,7*3,2</t>
  </si>
  <si>
    <t>TUBE REVETU POLYCOAT ISO 3183 PSL1 De 42,4*3,2</t>
  </si>
  <si>
    <t>TUBE REVETU POLYCOAT ISO 3183 PSL1 De 48,3*3,2</t>
  </si>
  <si>
    <t>TUBE REVETU POLYCOAT ISO 3183 PSL1 De 60,3*3,2</t>
  </si>
  <si>
    <t>TUBE REVETU POLYCOAT ISO 3183 PSL1 De 76,1*3,2</t>
  </si>
  <si>
    <t>TUBE REVETU POLYCOAT ISO 3183 PSL1 De 88,9*4</t>
  </si>
  <si>
    <t>CUIVRE DEGRAISSE</t>
  </si>
  <si>
    <t>09916</t>
  </si>
  <si>
    <t>09917</t>
  </si>
  <si>
    <t>09918</t>
  </si>
  <si>
    <t>09919</t>
  </si>
  <si>
    <t>09920</t>
  </si>
  <si>
    <t>09921</t>
  </si>
  <si>
    <t>09922</t>
  </si>
  <si>
    <t>CUIVRE FRIGO ECROUI</t>
  </si>
  <si>
    <t>CUIVRE FRIGO RECUIT</t>
  </si>
  <si>
    <t>CUIVRE FRIGO ISOLE M1</t>
  </si>
  <si>
    <t>CINTROPLAST WARMFLEX N°13 (14,4*18,8)</t>
  </si>
  <si>
    <t>CINTROPLAST WARMFLEX N°16 (16,7*21,3)</t>
  </si>
  <si>
    <t>CINTROPLAST WARMFLEX N°19 (20,9*25,4)</t>
  </si>
  <si>
    <t>CINTROPLAST WARMFLEX N°23 (23,6*28,7)</t>
  </si>
  <si>
    <t>CINTROPLAST WARMFLEX N°29 (29,7*34,4)</t>
  </si>
  <si>
    <t>CINTROPLAST WARMFLEX N°36 (37,4*42,O)</t>
  </si>
  <si>
    <t>CINTROPLAST WARMFLEX N°48 (44,5*50,0)</t>
  </si>
  <si>
    <t>CUIVRE RECUIT EN COURONNE</t>
  </si>
  <si>
    <t>CINTROPLAST WARMFLEX</t>
  </si>
  <si>
    <t>WICU - CUIVRE GAINE RECUIT EN COURONNE</t>
  </si>
  <si>
    <t>ACIER NOIR SOUDE T1 - EN 10255 (W)</t>
  </si>
  <si>
    <t>ACIER PREPEINT SOUDE T1 - EN 10255 (W)</t>
  </si>
  <si>
    <t>ACIER PREPEINT SOUDE T3 - EN 10255 (S)</t>
  </si>
  <si>
    <t xml:space="preserve">ACIER NOIR SANS SOUDURE T10 - EN 10216-1 </t>
  </si>
  <si>
    <t>ACIER PREPEINT SANS SOUDURE T10 - EN 10216-1</t>
  </si>
  <si>
    <t>ACIER GALVA SOUDE T1 -EN 10255 (W)</t>
  </si>
  <si>
    <t>ACIER NOIR SANS SOUDURE T3 - EN 10255 (S)</t>
  </si>
  <si>
    <t>ACIER GALVA SANS SOUDURE T3 - EN 10255 (S)</t>
  </si>
  <si>
    <t>ACIER GALVA SANS SOUDURE T10 - EN 10216-1</t>
  </si>
  <si>
    <t>ACIER NOIR</t>
  </si>
  <si>
    <t>ACIER GALVA</t>
  </si>
  <si>
    <t>PVC EVACUATION</t>
  </si>
  <si>
    <t>PER PREGAINE ROUGE</t>
  </si>
  <si>
    <t>PER PREGAINE BLEU</t>
  </si>
  <si>
    <t>62222</t>
  </si>
  <si>
    <t>62218</t>
  </si>
  <si>
    <t>62223</t>
  </si>
  <si>
    <t>62219</t>
  </si>
  <si>
    <t>62224</t>
  </si>
  <si>
    <t>62220</t>
  </si>
  <si>
    <t>62225</t>
  </si>
  <si>
    <t>62226</t>
  </si>
  <si>
    <t>42678</t>
  </si>
  <si>
    <t>29782</t>
  </si>
  <si>
    <t>31236</t>
  </si>
  <si>
    <t>31618</t>
  </si>
  <si>
    <t>31238</t>
  </si>
  <si>
    <t>69150</t>
  </si>
  <si>
    <t>69161</t>
  </si>
  <si>
    <t>110287</t>
  </si>
  <si>
    <t>69151</t>
  </si>
  <si>
    <t>69162</t>
  </si>
  <si>
    <t>110288</t>
  </si>
  <si>
    <t>69163</t>
  </si>
  <si>
    <t>110290</t>
  </si>
  <si>
    <t>69152</t>
  </si>
  <si>
    <t>69153</t>
  </si>
  <si>
    <t>110291</t>
  </si>
  <si>
    <t>69154</t>
  </si>
  <si>
    <t>110292</t>
  </si>
  <si>
    <t>69155</t>
  </si>
  <si>
    <t>110277</t>
  </si>
  <si>
    <t>69156</t>
  </si>
  <si>
    <t>110278</t>
  </si>
  <si>
    <t>49437</t>
  </si>
  <si>
    <t>49438</t>
  </si>
  <si>
    <t>39608</t>
  </si>
  <si>
    <t>41675</t>
  </si>
  <si>
    <t>09404</t>
  </si>
  <si>
    <t>09405</t>
  </si>
  <si>
    <t>09406</t>
  </si>
  <si>
    <t>10964</t>
  </si>
  <si>
    <t>60375</t>
  </si>
  <si>
    <t>60376</t>
  </si>
  <si>
    <t>60377</t>
  </si>
  <si>
    <t>60378</t>
  </si>
  <si>
    <t>60379</t>
  </si>
  <si>
    <t>60380</t>
  </si>
  <si>
    <t>60381</t>
  </si>
  <si>
    <t>60382</t>
  </si>
  <si>
    <t>60383</t>
  </si>
  <si>
    <t>60391</t>
  </si>
  <si>
    <t>60392</t>
  </si>
  <si>
    <t>60384</t>
  </si>
  <si>
    <t>60385</t>
  </si>
  <si>
    <t>60386</t>
  </si>
  <si>
    <t>60387</t>
  </si>
  <si>
    <t>60388</t>
  </si>
  <si>
    <t>60389</t>
  </si>
  <si>
    <t>60390</t>
  </si>
  <si>
    <t>69197</t>
  </si>
  <si>
    <t>69191</t>
  </si>
  <si>
    <t>69192</t>
  </si>
  <si>
    <t>69193</t>
  </si>
  <si>
    <t>69194</t>
  </si>
  <si>
    <t>69195</t>
  </si>
  <si>
    <t>69196</t>
  </si>
  <si>
    <t xml:space="preserve">ACIER INOX A SERTIR MAPRESS 304 </t>
  </si>
  <si>
    <t xml:space="preserve">ACIER INOX A SERTIR NIROSAN-PRESS 316L </t>
  </si>
  <si>
    <t xml:space="preserve">ACIER INOX A SERTIR NIROTHERM 304 </t>
  </si>
  <si>
    <t>ACIER INOX A SERTIR MAPRESS 316L</t>
  </si>
  <si>
    <t xml:space="preserve">ACIER INOX A SERTIR SERTINOX 304 </t>
  </si>
  <si>
    <t xml:space="preserve">ACIER INOX A SERTIR SERTINOX 316L  </t>
  </si>
  <si>
    <t xml:space="preserve">ACIER CARBONNE A SERTIR MAPRESS  </t>
  </si>
  <si>
    <t xml:space="preserve">ACIER CARBONNE A SERTIR PRESSCLIM  </t>
  </si>
  <si>
    <t xml:space="preserve">ACIER CARBONNE A SERTIR SANHA-THERM  </t>
  </si>
  <si>
    <t xml:space="preserve">ACIER GALVA FM T1 EN 10255 (W) </t>
  </si>
  <si>
    <t xml:space="preserve">ACIER GALVA FM T2 EN 10255 (W) </t>
  </si>
  <si>
    <t xml:space="preserve">ACIER GALVA FM T2 NFA 49145 </t>
  </si>
  <si>
    <t xml:space="preserve">ACIER GALVA FM T3 EN 10255 (S) </t>
  </si>
  <si>
    <t>ACIER NOIR BL T10 EN 10216-1</t>
  </si>
  <si>
    <t>ACIER NOIR BL T19 EN 10217-1</t>
  </si>
  <si>
    <t>ACIER NOIR BL T19 NFA 49141</t>
  </si>
  <si>
    <t>ACIER NOIR FM T1 NFA 49145</t>
  </si>
  <si>
    <t>ACIER PREPEINT</t>
  </si>
  <si>
    <t>ACIER CARBONNE</t>
  </si>
  <si>
    <t>MULTICOUCHE COMAP</t>
  </si>
  <si>
    <t>MULTICOUCHE  MULTITUBO BLANC</t>
  </si>
  <si>
    <t>MULTICOUCHE UNIPIPE</t>
  </si>
  <si>
    <t>TUBE ACIER NOIR FM T1 NFA 49145 De 17,2*2</t>
  </si>
  <si>
    <t>TUBE ACIER NOIR FM T1 NFA 49145 De 21,3*2,3</t>
  </si>
  <si>
    <t>TUBE ACIER NOIR FM T1 NFA 49145 De 26,9*2,3</t>
  </si>
  <si>
    <t>TUBE ACIER NOIR FM T1 NFA 49145 De 33,7*2,9</t>
  </si>
  <si>
    <t>TUBE ACIER NOIR FM T1 NFA 49145 De 42,4*2,9</t>
  </si>
  <si>
    <t>TUBE ACIER NOIR FM T1 NFA 49145 De 48,3*2,9</t>
  </si>
  <si>
    <t>TUBE ACIER NOIR FM T1 NFA 49145 De 60,3*3,25</t>
  </si>
  <si>
    <t>TUBE ACIER NOIR BL T10 EN 10216-1 De 419*10</t>
  </si>
  <si>
    <t>TUBE ACIER NOIR BL T19 EN 10217-1 De 60,3*2,9</t>
  </si>
  <si>
    <t>TUBE ACIER NOIR BL T19 EN 10217-1 De 70*2,9</t>
  </si>
  <si>
    <t>TUBE ACIER NOIR BL T19 EN 10217-1 De 76,1*2,9</t>
  </si>
  <si>
    <t>TUBE ACIER NOIR BL T19 EN 10217-1 De 88,9*3,2</t>
  </si>
  <si>
    <t>TUBE ACIER NOIR BL T19 NFA 49141 De 101,6*3,65</t>
  </si>
  <si>
    <t>TUBE ACIER NOIR BL T19 EN 10217-1 De 108*3,6</t>
  </si>
  <si>
    <t>TUBE ACIER NOIR BL T19 EN 10217-1 De 114,3*3,6</t>
  </si>
  <si>
    <t>TUBE ACIER NOIR BL T19 EN 10217-1 De 133*4</t>
  </si>
  <si>
    <t>TUBE ACIER NOIR BL T19 EN 10217-1 De 139,7*4</t>
  </si>
  <si>
    <t>TUBE ACIER NOIR BL T19 EN 10217-1 De 159*4,5</t>
  </si>
  <si>
    <t>TUBE ACIER NOIR BL T19 EN 10217-1 De 168,3*4,5</t>
  </si>
  <si>
    <t>TUBE ACIER NOIR BL T19 EN 10217-1 De 219,1*6,3</t>
  </si>
  <si>
    <t>TUBE ACIER NOIR BL T19 EN 10217-1 De 273*6,3</t>
  </si>
  <si>
    <t>TUBE ACIER NOIR BL T19 EN 10217-1 De 323,9*6</t>
  </si>
  <si>
    <t>TUBE ACIER NOIR BL T10 EN 10216-1 De 26,9*2,3</t>
  </si>
  <si>
    <t>TUBE ACIER GALVA FM T1 EN 10255 (W) De 17,2*2</t>
  </si>
  <si>
    <t>TUBE ACIER GALVA FM T1 EN 10255 (W) De 21,3*2,3</t>
  </si>
  <si>
    <t>TUBE ACIER GALVA FM T1 EN 10255 (W) De 26,9*2,3</t>
  </si>
  <si>
    <t>TUBE ACIER GALVA FM T1 EN 10255 (W) De 33,7*2,9</t>
  </si>
  <si>
    <t>TUBE ACIER GALVA FM T1 EN 10255 (W) De 42,4*2,9</t>
  </si>
  <si>
    <t>TUBE ACIER GALVA FM T1 EN 10255 (W) De 48,3*2,9</t>
  </si>
  <si>
    <t>TUBE ACIER GALVA FM T1 EN 10255 (W) De 60,3*3,25</t>
  </si>
  <si>
    <t>TUBE ACIER GALVA FM T2 NFA 49145 De 70,3</t>
  </si>
  <si>
    <t>TUBE ACIER GALVA FM T2 EN 10255 (W) De 76,1*3,25</t>
  </si>
  <si>
    <t>TUBE ACIER GALVA FM T2 EN 10255 (W) De 88,9*3,25</t>
  </si>
  <si>
    <t>TUBE ACIER GALVA FM T2 EN 10255 (W) De 114,3*3,65</t>
  </si>
  <si>
    <t>TUBE ACIER GALVA BL T3 EN 10255 De 17,2*2,3</t>
  </si>
  <si>
    <t>TUBE ACIER GALVA FM T3 EN 10255 (S) De 17,2*2,3</t>
  </si>
  <si>
    <t>TUBE ACIER GALVA FM T3 EN 10255 (S) De 21,3*2,6</t>
  </si>
  <si>
    <t>TUBE ACIER GALVA FM T3 EN 10255 (S) De 26,9*2,6</t>
  </si>
  <si>
    <t>TUBE ACIER GALVA FM T3 EN 10255 (S) De 33,7*3,2</t>
  </si>
  <si>
    <t>TUBE ACIER GALVA FM T3 EN 10255 (S) De 42,4*3,2</t>
  </si>
  <si>
    <t>TUBE ACIER GALVA FM T3 EN 10255 (S) De 48,3*3,2</t>
  </si>
  <si>
    <t>TUBE ACIER GALVA FM T3 EN 10255 (S) De 60,3*3,6</t>
  </si>
  <si>
    <t>TUBE ACIER GALVA FM T3 EN 10255 (S) De 76,1*3,6</t>
  </si>
  <si>
    <t>TUBE ACIER GALVA FM T3 EN 10255 (S) De 88,9*4</t>
  </si>
  <si>
    <t>TUBE ACIER GALVA FM T3 EN 10255 (S) De 114,3*4,5</t>
  </si>
  <si>
    <t>TUBE A SERTIR SERTINOX INOX 316L SANITAIRE De 15*1</t>
  </si>
  <si>
    <t>TUBE A SERTIR SERTINOX INOX 316L SANITAIRE De 18*1</t>
  </si>
  <si>
    <t>TUBE A SERTIR SERTINOX INOX 316L SANITAIRE De 22*1,2</t>
  </si>
  <si>
    <t>TUBE A SERTIR SERTINOX INOX 316L SANITAIRE De 28*1,2</t>
  </si>
  <si>
    <t>TUBE A SERTIR SERTINOX INOX 316L SANITAIRE De 35*1,5</t>
  </si>
  <si>
    <t>TUBE A SERTIR SERTINOX INOX 316L SANITAIRE De 42*1,5</t>
  </si>
  <si>
    <t>TUBE A SERTIR SERTINOX INOX 316L SANITAIRE De 54*1,5</t>
  </si>
  <si>
    <t>TUBE ACIER GALVA BL T10 EN 10216-1 De 133*4</t>
  </si>
  <si>
    <t>TUBE ACIER GALVA BL T10 EN 10216-1 De 159*4,5</t>
  </si>
  <si>
    <t>TUBE ACIER GALVA BL T10 EN 10216-1 De 193,7*5,6</t>
  </si>
  <si>
    <t>TUBE A SERTIR SERTINOX INOX 316L SANITAIRE De 76,1*1,5</t>
  </si>
  <si>
    <t>TUBE A SERTIR SERTINOX INOX 316L SANITAIRE De 89*1,5</t>
  </si>
  <si>
    <t>TUBE A SERTIR SERTINOX INOX 316L SANITAIRE De 108*1,5</t>
  </si>
  <si>
    <t>TUBE A SERTIR SERTINOX INOX 304 De 15*1</t>
  </si>
  <si>
    <t>TUBE A SERTIR SERTINOX INOX 304 De 18*1</t>
  </si>
  <si>
    <t>TUBE A SERTIR SERTINOX INOX 304 De 22*1,2</t>
  </si>
  <si>
    <t>TUBE A SERTIR SERTINOX INOX 304 De 28*1,2</t>
  </si>
  <si>
    <t>TUBE A SERTIR SERTINOX INOX 304 De 35*1,5</t>
  </si>
  <si>
    <t>TUBE A SERTIR SERTINOX INOX 304 De 42*1,5</t>
  </si>
  <si>
    <t>TUBE A SERTIR SERTINOX INOX 304 De 54*1,5</t>
  </si>
  <si>
    <t>TUBE COMPOSITE UNIPIPE MULTICOUCHE De 40*4,0</t>
  </si>
  <si>
    <t>TUBE COMPOSITE UNIPIPE MULTICOUCHE De 50*4,5</t>
  </si>
  <si>
    <t>TUBE COMPOSITE UNIPIPE MULTICOUCHE De 63*6,0</t>
  </si>
  <si>
    <t>TUBE COMPOSITE UNIPIPE MULTICOUCHE De 75*7,5</t>
  </si>
  <si>
    <t>TUBE COMPOSITE UNIPIPE MULTICOUCHE De 90*8,5</t>
  </si>
  <si>
    <t>TUBE COMPOSITE UNIPIPE MULTICOUCHE De 110*10</t>
  </si>
  <si>
    <t>TUBE A SERTIR SERTINOX INOX 304 De 76,1*1,5</t>
  </si>
  <si>
    <t>TUBE A SERTIR SERTINOX INOX 304 De 88,9*1,5</t>
  </si>
  <si>
    <t>TUBE A SERTIR SERTINOX INOX 304 De 108*1,5</t>
  </si>
  <si>
    <t>TUBE COMPOSITE UNIPIPE MULTICOUCHE De 16*2 (COUR 200 Ml)</t>
  </si>
  <si>
    <t>TUBE COMPOSITE UNIPIPE MULTICOUCHE De 18*2,0 (COUR 200 Ml)</t>
  </si>
  <si>
    <t>TUBE COMPOSITE UNIPIPE MULTICOUCHE De 20*2,25 (COUR 100 Ml)</t>
  </si>
  <si>
    <t>TUBE COMPOSITE UNIPIPE MULTICOUCHE De 25*2,5 (COUR 50 Ml)</t>
  </si>
  <si>
    <t>TUBE COMPOSITE UNIPIPE MULTICOUCHE De 32*3,0 (COUR 50 Ml)</t>
  </si>
  <si>
    <t>TUBE A SERTIR MAPRESS ACIER CARBONE De 12*1,2</t>
  </si>
  <si>
    <t>TUBE A SERTIR MAPRESS ACIER CARBONE De 15*1,2</t>
  </si>
  <si>
    <t>TUBE A SERTIR MAPRESS ACIER CARBONE De 18*1,2</t>
  </si>
  <si>
    <t>TUBE A SERTIR MAPRESS ACIER CARBONE De 22*1,5</t>
  </si>
  <si>
    <t>TUBE A SERTIR MAPRESS ACIER CARBONE De 28*1,5</t>
  </si>
  <si>
    <t>TUBE A SERTIR MAPRESS ACIER CARBONE De 35*1,5</t>
  </si>
  <si>
    <t>TUBE A SERTIR MAPRESS ACIER CARBONE De 42*1,5</t>
  </si>
  <si>
    <t>TUBE A SERTIR MAPRESS ACIER CARBONE De 54*1,5</t>
  </si>
  <si>
    <t>TUBE A SERTIR MAPRESS ACIER CARBONE De 76,1*2</t>
  </si>
  <si>
    <t>TUBE A SERTIR MAPRESS ACIER CARBONE De 88,9*2</t>
  </si>
  <si>
    <t>TUBE A SERTIR MAPRESS ACIER CARBONE De 108*2</t>
  </si>
  <si>
    <t>TUBE COMPOSITE COMAP MULTICOUCHE De 40*4,0</t>
  </si>
  <si>
    <t>TUBE COMPOSITE COMAP MULTICOUCHE De 50*4,5</t>
  </si>
  <si>
    <t>TUBE COMPOSITE COMAP MULTICOUCHE De 63*6,0</t>
  </si>
  <si>
    <t>TUBE COMPOSITE COMAP MULTICOUCHE De 20*2 (COUR 100 Ml)</t>
  </si>
  <si>
    <t>TUBE COMPOSITE COMAP MULTICOUCHE De 26*3 (COUR 50 Ml)</t>
  </si>
  <si>
    <t>TUBE COMPOSITE COMAP MULTICOUCHE De 32*3,0 (COUR 50 Ml)</t>
  </si>
  <si>
    <t>TUBE A SERTIR INOX MAPRESS 304 De 15*1</t>
  </si>
  <si>
    <t>TUBE A SERTIR INOX MAPRESS 304 De 18*1</t>
  </si>
  <si>
    <t>TUBE A SERTIR INOX MAPRESS 304 De 22*1,2</t>
  </si>
  <si>
    <t>TUBE A SERTIR INOX MAPRESS 304 De 28*1,2</t>
  </si>
  <si>
    <t>TUBE A SERTIR INOX MAPRESS 304 De 35*1,5</t>
  </si>
  <si>
    <t>TUBE A SERTIR INOX MAPRESS 304 De 42*1,5</t>
  </si>
  <si>
    <t>TUBE A SERTIR INOX MAPRESS 304 De 54*1,5</t>
  </si>
  <si>
    <t>TUBE A SERTIR INOX MAPRESS 304 De 76,1*1,5</t>
  </si>
  <si>
    <t>TUBE A SERTIR INOX MAPRESS 304 De 88,9*1,5</t>
  </si>
  <si>
    <t>TUBE A SERTIR INOX MAPRESS 304 De 108*2</t>
  </si>
  <si>
    <t>TUBE A SERTIR INOX MAPRESS 316L SANITAIRE De 15*1</t>
  </si>
  <si>
    <t>TUBE A SERTIR INOX MAPRESS 316L SANITAIRE De 18*1</t>
  </si>
  <si>
    <t>TUBE A SERTIR INOX MAPRESS 316L SANITAIRE De 22*1,2</t>
  </si>
  <si>
    <t>TUBE A SERTIR INOX MAPRESS 316L SANITAIRE De 28*1,2</t>
  </si>
  <si>
    <t>TUBE A SERTIR INOX MAPRESS 316L SANITAIRE De 35*1,5</t>
  </si>
  <si>
    <t>TUBE A SERTIR INOX MAPRESS 316L SANITAIRE De 42*1,5</t>
  </si>
  <si>
    <t>TUBE A SERTIR INOX MAPRESS 316L SANITAIRE De 54*1,5</t>
  </si>
  <si>
    <t>TUBE A SERTIR INOX MAPRESS 316L SANITAIRE De 76,1*2</t>
  </si>
  <si>
    <t>TUBE A SERTIR INOX MAPRESS 316L SANITAIRE De 89*2</t>
  </si>
  <si>
    <t>TUBE A SERTIR INOX MAPRESS 316L SANITAIRE De 108*2</t>
  </si>
  <si>
    <t>TUBE A SERTIR PRESSCLIM ACIER CARBONE De 15*1,2</t>
  </si>
  <si>
    <t>TUBE A SERTIR PRESSCLIM ACIER CARBONE De 18*1,2</t>
  </si>
  <si>
    <t>TUBE A SERTIR PRESSCLIM ACIER CARBONE De 22*1,5</t>
  </si>
  <si>
    <t>TUBE A SERTIR PRESSCLIM ACIER CARBONE De 28*1,5</t>
  </si>
  <si>
    <t>TUBE A SERTIR PRESSCLIM ACIER CARBONE De 35*1,5</t>
  </si>
  <si>
    <t>TUBE A SERTIR PRESSCLIM ACIER CARBONE De 42*1,5</t>
  </si>
  <si>
    <t>TUBE A SERTIR PRESSCLIM ACIER CARBONE De 54*1,5</t>
  </si>
  <si>
    <t>TUBE A SERTIR PRESSCLIM ACIER CARBONE De 76,1*2</t>
  </si>
  <si>
    <t>TUBE A SERTIR PRESSCLIM ACIER CARBONE De 88,9*2</t>
  </si>
  <si>
    <t>TUBE A SERTIR PRESSCLIM ACIER CARBONE De 108*2</t>
  </si>
  <si>
    <t>TUBE COMPOSITE MULTITUBO BLANC De 16*2,00 (EN BARRE 5 Ml)</t>
  </si>
  <si>
    <t>TUBE COMPOSITE MULTITUBO BLANC De 20*2,25 (EN BARRE 5 Ml)</t>
  </si>
  <si>
    <t>TUBE COMPOSITE MULTITUBO BLANC De 25*2,50 (EN BARRE 5 Ml)</t>
  </si>
  <si>
    <t>TUBE COMPOSITE MULTITUBO BLANC De 32*3,00 (EN BARRE 5 Ml)</t>
  </si>
  <si>
    <t>TUBE COMPOSITE MULTITUBO BLANC De 40*4,00 (EN BARRE 5 Ml)</t>
  </si>
  <si>
    <t>TUBE COMPOSITE MULTITUBO BLANC De 50*4,50 (EN BARRE 5 Ml)</t>
  </si>
  <si>
    <t>TUBE COMPOSITE MULTITUBO BLANC De 63*6,00 (EN BARRE 5 Ml)</t>
  </si>
  <si>
    <t>TUBE COMPOSITE MULTITUBO BLANC De 75*7,50 (EN BARRE 5 Ml)</t>
  </si>
  <si>
    <t>TUBE COMPOSITE COMAP MULTICOUCHE De 16*2 (COUR 100 Ml)</t>
  </si>
  <si>
    <t>TUBE A SERTIR INOX NIROSAN-PRESS 316L De 15*1,0</t>
  </si>
  <si>
    <t>TUBE A SERTIR INOX NIROSAN-PRESS 316L De 18*1,0</t>
  </si>
  <si>
    <t>TUBE A SERTIR INOX NIROSAN-PRESS 316L De 22*1,2</t>
  </si>
  <si>
    <t>TUBE A SERTIR INOX NIROSAN-PRESS 316L De 28*1,2</t>
  </si>
  <si>
    <t>TUBE A SERTIR INOX NIROSAN-PRESS 316L De 35*1,5</t>
  </si>
  <si>
    <t>TUBE A SERTIR INOX NIROSAN-PRESS 316L De 42*1,5</t>
  </si>
  <si>
    <t>TUBE A SERTIR INOX NIROSAN-PRESS 316L De 54*1,5</t>
  </si>
  <si>
    <t>TUBE A SERTIR INOX NIROSAN-PRESS 316L De 76,1*2,0</t>
  </si>
  <si>
    <t>TUBE A SERTIR INOX NIROSAN-PRESS 316L De 88,9*2,0</t>
  </si>
  <si>
    <t>TUBE A SERTIR INOX NIROSAN-PRESS 316L De 108*2,0</t>
  </si>
  <si>
    <t>TUBE A SERTIR SANHA-THERM ACIER CARBONE De 12*1,2</t>
  </si>
  <si>
    <t>TUBE A SERTIR SANHA-THERM ACIER CARBONE De 15*1,2</t>
  </si>
  <si>
    <t>TUBE A SERTIR SANHA-THERM ACIER CARBONE De 18*1,2</t>
  </si>
  <si>
    <t>TUBE A SERTIR SANHA-THERM ACIER CARBONE De 22*1,5</t>
  </si>
  <si>
    <t>TUBE A SERTIR SANHA-THERM ACIER CARBONE De 28*1,5</t>
  </si>
  <si>
    <t>TUBE A SERTIR SANHA-THERM ACIER CARBONE De 35*1,5</t>
  </si>
  <si>
    <t>TUBE A SERTIR SANHA-THERM ACIER CARBONE De 42*1,5</t>
  </si>
  <si>
    <t>TUBE A SERTIR SANHA-THERM ACIER CARBONE De 54*1,5</t>
  </si>
  <si>
    <t>TUBE A SERTIR SANHA-THERM ACIER CARBONE De 76,1*2,0</t>
  </si>
  <si>
    <t>TUBE A SERTIR SANHA-THERM ACIER CARBONE De 88,9*2,0</t>
  </si>
  <si>
    <t>TUBE A SERTIR SANHA-THERM ACIER CARBONE De 108*2,0</t>
  </si>
  <si>
    <t>TUBE A SERTIR INOX NIROTHERM 304 De 15*0,6</t>
  </si>
  <si>
    <t>TUBE A SERTIR INOX NIROTHERM 304 De 18*0,7</t>
  </si>
  <si>
    <t>TUBE A SERTIR INOX NIROTHERM 304 De 22*0,7</t>
  </si>
  <si>
    <t>TUBE A SERTIR INOX NIROTHERM 304 De 28*0,8</t>
  </si>
  <si>
    <t>TUBE A SERTIR INOX NIROTHERM 304 De 35*1,0</t>
  </si>
  <si>
    <t>TUBE A SERTIR INOX NIROTHERM 304 De 42*1,1</t>
  </si>
  <si>
    <t>TUBE A SERTIR INOX NIROTHERM 304 De 54*1,2</t>
  </si>
  <si>
    <t>TUBE A SERTIR INOX NIROTHERM 304 De 76,1*1,5</t>
  </si>
  <si>
    <t>TUBE A SERTIR INOX NIROTHERM 304 De 88,9*1,5</t>
  </si>
  <si>
    <t>TUBE A SERTIR INOX NIROTHERM 304 De 108*1,5</t>
  </si>
  <si>
    <t>PVC PRESSION</t>
  </si>
  <si>
    <t>CUIVRE FRIGO</t>
  </si>
  <si>
    <t xml:space="preserve">TUBE ACIER REVETU P.E. NORMALISE GDF </t>
  </si>
  <si>
    <t>TUBE ACIER THERMO JAUNE T3 ISO 3183 PSL1</t>
  </si>
  <si>
    <t>TUBE GEBERIT MEPLA EN COURONNE</t>
  </si>
  <si>
    <t>TUBE GEBERIT MEPLA SANITAIRE</t>
  </si>
  <si>
    <t>TUBE GEBERIT PeHD</t>
  </si>
  <si>
    <t>GIRPI HTA-F PN16</t>
  </si>
  <si>
    <t>GIRPI HTA PN16</t>
  </si>
  <si>
    <t>GIRPI HTA PN25</t>
  </si>
  <si>
    <t>TUBE GIRAIR PN12,5</t>
  </si>
  <si>
    <t>TUBE INOX ROULE SOUDE 304L EN 10217</t>
  </si>
  <si>
    <t>PE BANDE BLEUE  PN12,5</t>
  </si>
  <si>
    <t>PE BANDE BLEUE PN16</t>
  </si>
  <si>
    <t>PE BASSE DENSITE PN10</t>
  </si>
  <si>
    <t>TUBE GAZ</t>
  </si>
  <si>
    <t>PE GAZ</t>
  </si>
  <si>
    <t>PVC-C QUICKPIPE PN16</t>
  </si>
  <si>
    <t>PVC-C QUICKPIPE PN25</t>
  </si>
  <si>
    <t>PVC NFE-NF-Me</t>
  </si>
  <si>
    <t>PVC CELLULAIRE E.P</t>
  </si>
  <si>
    <t>PVC CELLULAIRE E.U.</t>
  </si>
  <si>
    <t>PVC COMPACT E.U.</t>
  </si>
  <si>
    <t>PVC COMPOSITE E.U</t>
  </si>
  <si>
    <t>PVC NFE-NF-M1 XPT-54200</t>
  </si>
  <si>
    <t>PEHD PN10</t>
  </si>
  <si>
    <t>IRL 3321 TULIPE GRIS</t>
  </si>
  <si>
    <t>ACIER PREPEINT SOUDE T10 - EN 10216-1</t>
  </si>
  <si>
    <t>PP-R</t>
  </si>
  <si>
    <t xml:space="preserve">COPRAX PP-R PN20 </t>
  </si>
  <si>
    <t>TUBE REVETU POLYCOAT ISO 3183 PSL1</t>
  </si>
  <si>
    <t>25766</t>
  </si>
  <si>
    <t>16091</t>
  </si>
  <si>
    <t>62108</t>
  </si>
  <si>
    <t>16089</t>
  </si>
  <si>
    <t>16088</t>
  </si>
  <si>
    <t>33145</t>
  </si>
  <si>
    <t>25741</t>
  </si>
  <si>
    <t>33148</t>
  </si>
  <si>
    <t>25743</t>
  </si>
  <si>
    <t>33143</t>
  </si>
  <si>
    <t>61296</t>
  </si>
  <si>
    <t>25744</t>
  </si>
  <si>
    <t>16090</t>
  </si>
  <si>
    <t>33142</t>
  </si>
  <si>
    <t>33163</t>
  </si>
  <si>
    <t>57264</t>
  </si>
  <si>
    <t>11320</t>
  </si>
  <si>
    <t>33144</t>
  </si>
  <si>
    <t>25762</t>
  </si>
  <si>
    <t>56445</t>
  </si>
  <si>
    <t>33151</t>
  </si>
  <si>
    <t/>
  </si>
  <si>
    <t>03344</t>
  </si>
  <si>
    <t>10059</t>
  </si>
  <si>
    <t>10060</t>
  </si>
  <si>
    <t>10065</t>
  </si>
  <si>
    <t>10067</t>
  </si>
  <si>
    <t>10069</t>
  </si>
  <si>
    <t>10070</t>
  </si>
  <si>
    <t>10072</t>
  </si>
  <si>
    <t>14743</t>
  </si>
  <si>
    <t>14744</t>
  </si>
  <si>
    <t>14745</t>
  </si>
  <si>
    <t>14746</t>
  </si>
  <si>
    <t>14747</t>
  </si>
  <si>
    <t>14748</t>
  </si>
  <si>
    <t>14749</t>
  </si>
  <si>
    <t>14750</t>
  </si>
  <si>
    <t>14751</t>
  </si>
  <si>
    <t>14752</t>
  </si>
  <si>
    <t>14753</t>
  </si>
  <si>
    <t>14754</t>
  </si>
  <si>
    <t>16299</t>
  </si>
  <si>
    <t>18068</t>
  </si>
  <si>
    <t>18118</t>
  </si>
  <si>
    <t>18127</t>
  </si>
  <si>
    <t>18128</t>
  </si>
  <si>
    <t>18129</t>
  </si>
  <si>
    <t>18130</t>
  </si>
  <si>
    <t>18131</t>
  </si>
  <si>
    <t>18132</t>
  </si>
  <si>
    <t>18133</t>
  </si>
  <si>
    <t>20465</t>
  </si>
  <si>
    <t>20466</t>
  </si>
  <si>
    <t>20467</t>
  </si>
  <si>
    <t>20468</t>
  </si>
  <si>
    <t>20469</t>
  </si>
  <si>
    <t>20470</t>
  </si>
  <si>
    <t>20471</t>
  </si>
  <si>
    <t>20472</t>
  </si>
  <si>
    <t>20473</t>
  </si>
  <si>
    <t>20474</t>
  </si>
  <si>
    <t>22273</t>
  </si>
  <si>
    <t>22274</t>
  </si>
  <si>
    <t>22275</t>
  </si>
  <si>
    <t>22276</t>
  </si>
  <si>
    <t>22277</t>
  </si>
  <si>
    <t>22278</t>
  </si>
  <si>
    <t>22279</t>
  </si>
  <si>
    <t>22280</t>
  </si>
  <si>
    <t>22281</t>
  </si>
  <si>
    <t>22282</t>
  </si>
  <si>
    <t>22283</t>
  </si>
  <si>
    <t>22284</t>
  </si>
  <si>
    <t>27777</t>
  </si>
  <si>
    <t>27778</t>
  </si>
  <si>
    <t>27779</t>
  </si>
  <si>
    <t>27780</t>
  </si>
  <si>
    <t>27781</t>
  </si>
  <si>
    <t>27782</t>
  </si>
  <si>
    <t>27783</t>
  </si>
  <si>
    <t>27784</t>
  </si>
  <si>
    <t>27785</t>
  </si>
  <si>
    <t>27786</t>
  </si>
  <si>
    <t>27787</t>
  </si>
  <si>
    <t>27788</t>
  </si>
  <si>
    <t>27789</t>
  </si>
  <si>
    <t>27790</t>
  </si>
  <si>
    <t>27791</t>
  </si>
  <si>
    <t>27792</t>
  </si>
  <si>
    <t>27793</t>
  </si>
  <si>
    <t>27794</t>
  </si>
  <si>
    <t>30797</t>
  </si>
  <si>
    <t>30798</t>
  </si>
  <si>
    <t>30799</t>
  </si>
  <si>
    <t>30800</t>
  </si>
  <si>
    <t>30801</t>
  </si>
  <si>
    <t>30802</t>
  </si>
  <si>
    <t>30803</t>
  </si>
  <si>
    <t>30804</t>
  </si>
  <si>
    <t>30805</t>
  </si>
  <si>
    <t>30806</t>
  </si>
  <si>
    <t>33316</t>
  </si>
  <si>
    <t>33317</t>
  </si>
  <si>
    <t>33318</t>
  </si>
  <si>
    <t>33319</t>
  </si>
  <si>
    <t>43258</t>
  </si>
  <si>
    <t>43260</t>
  </si>
  <si>
    <t>43261</t>
  </si>
  <si>
    <t>43265</t>
  </si>
  <si>
    <t>43266</t>
  </si>
  <si>
    <t>14237</t>
  </si>
  <si>
    <t>14253</t>
  </si>
  <si>
    <t>14238</t>
  </si>
  <si>
    <t>14254</t>
  </si>
  <si>
    <t>14293</t>
  </si>
  <si>
    <t>14239</t>
  </si>
  <si>
    <t>14255</t>
  </si>
  <si>
    <t>14294</t>
  </si>
  <si>
    <t>14240</t>
  </si>
  <si>
    <t>14256</t>
  </si>
  <si>
    <t>14295</t>
  </si>
  <si>
    <t>14241</t>
  </si>
  <si>
    <t>14257</t>
  </si>
  <si>
    <t>14296</t>
  </si>
  <si>
    <t>14242</t>
  </si>
  <si>
    <t>14258</t>
  </si>
  <si>
    <t>22826</t>
  </si>
  <si>
    <t>14243</t>
  </si>
  <si>
    <t>14259</t>
  </si>
  <si>
    <t>14297</t>
  </si>
  <si>
    <t>14244</t>
  </si>
  <si>
    <t>14260</t>
  </si>
  <si>
    <t>22828</t>
  </si>
  <si>
    <t>14245</t>
  </si>
  <si>
    <t>14261</t>
  </si>
  <si>
    <t>14299</t>
  </si>
  <si>
    <t>14300</t>
  </si>
  <si>
    <t>14246</t>
  </si>
  <si>
    <t>14262</t>
  </si>
  <si>
    <t>14248</t>
  </si>
  <si>
    <t>14264</t>
  </si>
  <si>
    <t>14302</t>
  </si>
  <si>
    <t>14249</t>
  </si>
  <si>
    <t>14266</t>
  </si>
  <si>
    <t>14303</t>
  </si>
  <si>
    <t>14250</t>
  </si>
  <si>
    <t>14267</t>
  </si>
  <si>
    <t>14304</t>
  </si>
  <si>
    <t>14252</t>
  </si>
  <si>
    <t>14269</t>
  </si>
  <si>
    <t>14306</t>
  </si>
  <si>
    <t>14270</t>
  </si>
  <si>
    <t>14279</t>
  </si>
  <si>
    <t>14271</t>
  </si>
  <si>
    <t>14281</t>
  </si>
  <si>
    <t>14307</t>
  </si>
  <si>
    <t>14272</t>
  </si>
  <si>
    <t>14282</t>
  </si>
  <si>
    <t>14308</t>
  </si>
  <si>
    <t>14273</t>
  </si>
  <si>
    <t>14283</t>
  </si>
  <si>
    <t>14309</t>
  </si>
  <si>
    <t>14274</t>
  </si>
  <si>
    <t>14284</t>
  </si>
  <si>
    <t>14310</t>
  </si>
  <si>
    <t>14275</t>
  </si>
  <si>
    <t>14285</t>
  </si>
  <si>
    <t>14311</t>
  </si>
  <si>
    <t>14276</t>
  </si>
  <si>
    <t>14286</t>
  </si>
  <si>
    <t>14312</t>
  </si>
  <si>
    <t>14277</t>
  </si>
  <si>
    <t>14287</t>
  </si>
  <si>
    <t>14313</t>
  </si>
  <si>
    <t>46261</t>
  </si>
  <si>
    <t>67677</t>
  </si>
  <si>
    <t>55263</t>
  </si>
  <si>
    <t>46262</t>
  </si>
  <si>
    <t>46269</t>
  </si>
  <si>
    <t>46276</t>
  </si>
  <si>
    <t>22822</t>
  </si>
  <si>
    <t>46263</t>
  </si>
  <si>
    <t>46270</t>
  </si>
  <si>
    <t>22823</t>
  </si>
  <si>
    <t>46264</t>
  </si>
  <si>
    <t>46271</t>
  </si>
  <si>
    <t>68879</t>
  </si>
  <si>
    <t>22824</t>
  </si>
  <si>
    <t>22825</t>
  </si>
  <si>
    <t>19828</t>
  </si>
  <si>
    <t>46265</t>
  </si>
  <si>
    <t>46272</t>
  </si>
  <si>
    <t>68880</t>
  </si>
  <si>
    <t>19829</t>
  </si>
  <si>
    <t>22827</t>
  </si>
  <si>
    <t>19830</t>
  </si>
  <si>
    <t>46266</t>
  </si>
  <si>
    <t>46273</t>
  </si>
  <si>
    <t>68881</t>
  </si>
  <si>
    <t>19831</t>
  </si>
  <si>
    <t>22829</t>
  </si>
  <si>
    <t>19832</t>
  </si>
  <si>
    <t>46267</t>
  </si>
  <si>
    <t>46274</t>
  </si>
  <si>
    <t>68882</t>
  </si>
  <si>
    <t>14247</t>
  </si>
  <si>
    <t>22830</t>
  </si>
  <si>
    <t>19833</t>
  </si>
  <si>
    <t>46275</t>
  </si>
  <si>
    <t>68883</t>
  </si>
  <si>
    <t>22831</t>
  </si>
  <si>
    <t>22832</t>
  </si>
  <si>
    <t>14263</t>
  </si>
  <si>
    <t>19834</t>
  </si>
  <si>
    <t>46268</t>
  </si>
  <si>
    <t>68884</t>
  </si>
  <si>
    <t>22833</t>
  </si>
  <si>
    <t>19835</t>
  </si>
  <si>
    <t>68885</t>
  </si>
  <si>
    <t>22834</t>
  </si>
  <si>
    <t>14265</t>
  </si>
  <si>
    <t>19836</t>
  </si>
  <si>
    <t>55261</t>
  </si>
  <si>
    <t>68886</t>
  </si>
  <si>
    <t>22835</t>
  </si>
  <si>
    <t>19837</t>
  </si>
  <si>
    <t>22836</t>
  </si>
  <si>
    <t>14268</t>
  </si>
  <si>
    <t>68887</t>
  </si>
  <si>
    <t>14251</t>
  </si>
  <si>
    <t>22837</t>
  </si>
  <si>
    <t>68888</t>
  </si>
  <si>
    <t>22838</t>
  </si>
  <si>
    <t>14280</t>
  </si>
  <si>
    <t>55262</t>
  </si>
  <si>
    <t>22839</t>
  </si>
  <si>
    <t>19842</t>
  </si>
  <si>
    <t>68889</t>
  </si>
  <si>
    <t>22840</t>
  </si>
  <si>
    <t>19843</t>
  </si>
  <si>
    <t>55264</t>
  </si>
  <si>
    <t>55265</t>
  </si>
  <si>
    <t>68890</t>
  </si>
  <si>
    <t>22841</t>
  </si>
  <si>
    <t>19844</t>
  </si>
  <si>
    <t>22842</t>
  </si>
  <si>
    <t>19845</t>
  </si>
  <si>
    <t>19846</t>
  </si>
  <si>
    <t>22843</t>
  </si>
  <si>
    <t>19847</t>
  </si>
  <si>
    <t>22844</t>
  </si>
  <si>
    <t>19848</t>
  </si>
  <si>
    <t>68891</t>
  </si>
  <si>
    <t>14278</t>
  </si>
  <si>
    <t>14288</t>
  </si>
  <si>
    <t>14314</t>
  </si>
  <si>
    <t>14289</t>
  </si>
  <si>
    <t>22845</t>
  </si>
  <si>
    <t>22846</t>
  </si>
  <si>
    <t>14290</t>
  </si>
  <si>
    <t>14291</t>
  </si>
  <si>
    <t>14317</t>
  </si>
  <si>
    <t>19838</t>
  </si>
  <si>
    <t>19839</t>
  </si>
  <si>
    <t>19840</t>
  </si>
  <si>
    <t>19841</t>
  </si>
  <si>
    <t>23936</t>
  </si>
  <si>
    <t>23937</t>
  </si>
  <si>
    <t>23938</t>
  </si>
  <si>
    <t>23939</t>
  </si>
  <si>
    <t>23940</t>
  </si>
  <si>
    <t>23941</t>
  </si>
  <si>
    <t>23942</t>
  </si>
  <si>
    <t>23943</t>
  </si>
  <si>
    <t>23944</t>
  </si>
  <si>
    <t>23945</t>
  </si>
  <si>
    <t>23946</t>
  </si>
  <si>
    <t>23947</t>
  </si>
  <si>
    <t>23948</t>
  </si>
  <si>
    <t>23949</t>
  </si>
  <si>
    <t>23950</t>
  </si>
  <si>
    <t>23951</t>
  </si>
  <si>
    <t>23952</t>
  </si>
  <si>
    <t>23953</t>
  </si>
  <si>
    <t>55591</t>
  </si>
  <si>
    <t>55592</t>
  </si>
  <si>
    <t>55593</t>
  </si>
  <si>
    <t>55594</t>
  </si>
  <si>
    <t>55595</t>
  </si>
  <si>
    <t>55596</t>
  </si>
  <si>
    <t>55597</t>
  </si>
  <si>
    <t>55598</t>
  </si>
  <si>
    <t>55599</t>
  </si>
  <si>
    <t>55600</t>
  </si>
  <si>
    <t>55606</t>
  </si>
  <si>
    <t>55601</t>
  </si>
  <si>
    <t>55602</t>
  </si>
  <si>
    <t>55603</t>
  </si>
  <si>
    <t>55604</t>
  </si>
  <si>
    <t>55605</t>
  </si>
  <si>
    <t>61720</t>
  </si>
  <si>
    <t>61721</t>
  </si>
  <si>
    <t>61722</t>
  </si>
  <si>
    <t>61723</t>
  </si>
  <si>
    <t>61724</t>
  </si>
  <si>
    <t>61725</t>
  </si>
  <si>
    <t>61726</t>
  </si>
  <si>
    <t>61727</t>
  </si>
  <si>
    <t>61728</t>
  </si>
  <si>
    <t>61729</t>
  </si>
  <si>
    <t>61730</t>
  </si>
  <si>
    <t>61731</t>
  </si>
  <si>
    <t>61732</t>
  </si>
  <si>
    <t>61733</t>
  </si>
  <si>
    <t>61734</t>
  </si>
  <si>
    <t>61735</t>
  </si>
  <si>
    <t>61736</t>
  </si>
  <si>
    <t>61737</t>
  </si>
  <si>
    <t>61738</t>
  </si>
  <si>
    <t>61739</t>
  </si>
  <si>
    <t>61740</t>
  </si>
  <si>
    <t>61741</t>
  </si>
  <si>
    <t>61742</t>
  </si>
  <si>
    <t>61743</t>
  </si>
  <si>
    <t>61744</t>
  </si>
  <si>
    <t>61745</t>
  </si>
  <si>
    <t>61746</t>
  </si>
  <si>
    <t>61747</t>
  </si>
  <si>
    <t>61748</t>
  </si>
  <si>
    <t>61749</t>
  </si>
  <si>
    <t>61750</t>
  </si>
  <si>
    <t>61751</t>
  </si>
  <si>
    <t>61752</t>
  </si>
  <si>
    <t>61753</t>
  </si>
  <si>
    <t>61754</t>
  </si>
  <si>
    <t>61755</t>
  </si>
  <si>
    <t>61756</t>
  </si>
  <si>
    <t>61757</t>
  </si>
  <si>
    <t>61758</t>
  </si>
  <si>
    <t>61759</t>
  </si>
  <si>
    <t>61760</t>
  </si>
  <si>
    <t>61761</t>
  </si>
  <si>
    <t>61762</t>
  </si>
  <si>
    <t>61763</t>
  </si>
  <si>
    <t>61764</t>
  </si>
  <si>
    <t>61765</t>
  </si>
  <si>
    <t>61766</t>
  </si>
  <si>
    <t>39490</t>
  </si>
  <si>
    <t>39491</t>
  </si>
  <si>
    <t>39492</t>
  </si>
  <si>
    <t>39493</t>
  </si>
  <si>
    <t>39494</t>
  </si>
  <si>
    <t>39495</t>
  </si>
  <si>
    <t>39496</t>
  </si>
  <si>
    <t>39498</t>
  </si>
  <si>
    <t>Date de mise à jour</t>
  </si>
  <si>
    <t>Code article</t>
  </si>
  <si>
    <t>Libellé article</t>
  </si>
  <si>
    <t>FILTRE FONTE TAMIS INOX PN16 DN 32</t>
  </si>
  <si>
    <t>FILTRE LAITON TAMIS INOX 33*42</t>
  </si>
  <si>
    <t>MANCHON ANTIVIBRATOIRE A BRIDES 10B DN 65</t>
  </si>
  <si>
    <t>COUDE PVC 90° HTA F/F REF H4M DN 32</t>
  </si>
  <si>
    <t>COUDE PVC 45° HTA F/F REF H8M DN 40</t>
  </si>
  <si>
    <t>COUDE PVC 90° HTA F/F REF H4M DN 40</t>
  </si>
  <si>
    <t>TE REDUIT PVC HTA REF HTR 40-32</t>
  </si>
  <si>
    <t>COUDE PVC-EV F/F 90° DN 50</t>
  </si>
  <si>
    <t>CLAPET ANTI RETOUR ACS UNIVERSEL LAITON F/F 66*76</t>
  </si>
  <si>
    <t>ROBINET BOISSEAU SPHERIQUE PVC (EPDM) DN 20</t>
  </si>
  <si>
    <t>ROBINET BOISSEAU SPHERIQUE PVC (EPDM) DN 25</t>
  </si>
  <si>
    <t>ROBINET BOISSEAU SPHERIQUE PVC (EPDM) DN 32</t>
  </si>
  <si>
    <t>ROBINET BOISSEAU SPHERIQUE PVC (EPDM) DN 40</t>
  </si>
  <si>
    <t>COUDE PVC 45° HTA F/F REF H8M DN 75</t>
  </si>
  <si>
    <t>COUDE PVC 90° HTA F/F REF H4M DN 75</t>
  </si>
  <si>
    <t>COUDE PVC 90° HTA F/F REF H4M DN 90</t>
  </si>
  <si>
    <t>TE PVC HTA F/F REF HTE DN 90</t>
  </si>
  <si>
    <t>TE REDUIT PVC HTA REF HTR 75-32</t>
  </si>
  <si>
    <t>REDUCTION PVC GIRPI PRESSION SIMPLE De 25-20 REF BRS25</t>
  </si>
  <si>
    <t>REDUCTION PVC GIRPI PRESSION SIMPLE De 32-25 REF BRS32</t>
  </si>
  <si>
    <t>REDUCTION PVC GIRPI PRESSION SIMPLE De 40-32 REF BRS40</t>
  </si>
  <si>
    <t>REDUCTION PVC GIRPI PRESSION SIMPLE De 50-40 REF BRS50</t>
  </si>
  <si>
    <t>REDUCTION PVC GIRPI PRESSION SIMPLE De 90-75 REF BRS90</t>
  </si>
  <si>
    <t>REDUCTION PVC GIRPI PRESSION DOUBLE De 32-20 REF BRD3220</t>
  </si>
  <si>
    <t>REDUCTION PVC GIRPI PRESSION DOUBLE De 90-32 REF BRD9032</t>
  </si>
  <si>
    <t>VANNE PAPILLON AMRI BOAX-B ACS TARAUDEE PN 16 DN 80</t>
  </si>
  <si>
    <t>REDUCTION PVC GIRPI PRESSION DOUBLE De 90-25 REF BRD9025</t>
  </si>
  <si>
    <t>REDUCTION CUIVRE A SERTIR SUDOPRESS M/F 16-12</t>
  </si>
  <si>
    <t>CLAPET ANTI RETOUR ACS FONTE DOUBLE BATTANT 16B DN 65</t>
  </si>
  <si>
    <t>Boite de Chiffrage @BALAS</t>
  </si>
  <si>
    <t>Menu</t>
  </si>
  <si>
    <t>Accéder aux base de données</t>
  </si>
  <si>
    <t>&gt; Canalisation</t>
  </si>
  <si>
    <t>&gt; Gaine</t>
  </si>
  <si>
    <t>&gt; Isolation / Calorifuge</t>
  </si>
  <si>
    <t>&gt; Temps de pose</t>
  </si>
  <si>
    <t>Accéder aux archives du projet</t>
  </si>
  <si>
    <t>Exécuter Boite de Chiffrage</t>
  </si>
  <si>
    <t>Nom de l'Affaire :</t>
  </si>
  <si>
    <t>Nom de la Zone :</t>
  </si>
  <si>
    <t>Date :</t>
  </si>
  <si>
    <t>MAT_N1</t>
  </si>
  <si>
    <t>MAT_N2</t>
  </si>
  <si>
    <t>DIAM</t>
  </si>
  <si>
    <t>GECET</t>
  </si>
  <si>
    <t>TUBE INOX ROULE SOUDE 316L EN 10217</t>
  </si>
  <si>
    <t>ML/Tube</t>
  </si>
  <si>
    <t>NOM ATOLL</t>
  </si>
  <si>
    <t>MIN</t>
  </si>
  <si>
    <t>MAX</t>
  </si>
  <si>
    <t>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</si>
</sst>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5" formatCode="_-* #,##0.00\ [$€-40C]_-;\-* #,##0.00\ [$€-40C]_-;_-* &quot;-&quot;??\ [$€-40C]_-;_-@_-"/>
    <numFmt numFmtId="167" formatCode="_-* #,##0.00\ [$€]_-;\-* #,##0.00\ [$€]_-;_-* &quot;-&quot;??\ [$€]_-;_-@_-"/>
  </numFmts>
  <fonts count="25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8"/>
      <color theme="1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 Light"/>
      <family val="2"/>
      <scheme val="major"/>
    </font>
    <font>
      <i/>
      <sz val="8"/>
      <name val="Calibri Light"/>
      <family val="2"/>
      <scheme val="major"/>
    </font>
    <font>
      <sz val="10"/>
      <name val="Arial"/>
      <family val="2"/>
    </font>
    <font>
      <b/>
      <sz val="8"/>
      <name val="Calibri Light"/>
      <family val="2"/>
      <scheme val="major"/>
    </font>
    <font>
      <sz val="12"/>
      <color theme="1"/>
      <name val="Calibri Light"/>
      <family val="2"/>
      <scheme val="major"/>
    </font>
    <font>
      <b/>
      <sz val="8"/>
      <color rgb="FFFFFFFF"/>
      <name val="Arial"/>
      <family val="2"/>
    </font>
    <font>
      <b/>
      <sz val="12"/>
      <color theme="1"/>
      <name val="Calibri Light"/>
      <family val="2"/>
      <scheme val="major"/>
    </font>
    <font>
      <sz val="12"/>
      <color theme="0" tint="-0.499984740745262"/>
      <name val="Calibri Light"/>
      <family val="2"/>
      <scheme val="major"/>
    </font>
    <font>
      <b/>
      <sz val="12"/>
      <color theme="0"/>
      <name val="Calibri Light"/>
      <family val="2"/>
      <scheme val="major"/>
    </font>
    <font>
      <u/>
      <sz val="12"/>
      <color rgb="FF002060"/>
      <name val="Calibri Light"/>
      <family val="2"/>
      <scheme val="major"/>
    </font>
    <font>
      <u/>
      <sz val="11"/>
      <color rgb="FF002060"/>
      <name val="Calibri Light"/>
      <family val="2"/>
      <scheme val="major"/>
    </font>
    <font>
      <sz val="12"/>
      <color rgb="FF002060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u/>
      <sz val="11"/>
      <color rgb="FF002060"/>
      <name val="Calibri"/>
      <family val="2"/>
      <scheme val="minor"/>
    </font>
    <font>
      <b/>
      <sz val="8"/>
      <color theme="0"/>
      <name val="Calibri Light"/>
      <family val="2"/>
      <scheme val="major"/>
    </font>
    <font>
      <i/>
      <sz val="8"/>
      <color theme="0"/>
      <name val="Calibri Light"/>
      <family val="2"/>
      <scheme val="major"/>
    </font>
    <font>
      <sz val="8"/>
      <color rgb="FFFF0000"/>
      <name val="Calibri Light"/>
      <family val="2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</fills>
  <borders count="50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/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/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indexed="64"/>
      </left>
      <right style="thin">
        <color rgb="FF002060"/>
      </right>
      <top style="medium">
        <color indexed="64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indexed="64"/>
      </top>
      <bottom style="thin">
        <color rgb="FF002060"/>
      </bottom>
      <diagonal/>
    </border>
    <border>
      <left style="thin">
        <color rgb="FF002060"/>
      </left>
      <right style="medium">
        <color indexed="64"/>
      </right>
      <top style="medium">
        <color indexed="64"/>
      </top>
      <bottom style="thin">
        <color rgb="FF00206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indexed="64"/>
      </right>
      <top style="thin">
        <color rgb="FF002060"/>
      </top>
      <bottom style="thin">
        <color rgb="FF002060"/>
      </bottom>
      <diagonal/>
    </border>
    <border>
      <left style="medium">
        <color indexed="64"/>
      </left>
      <right style="thin">
        <color rgb="FF002060"/>
      </right>
      <top style="medium">
        <color indexed="64"/>
      </top>
      <bottom style="medium">
        <color indexed="64"/>
      </bottom>
      <diagonal/>
    </border>
    <border>
      <left style="thin">
        <color rgb="FF002060"/>
      </left>
      <right style="thin">
        <color rgb="FF002060"/>
      </right>
      <top style="medium">
        <color indexed="64"/>
      </top>
      <bottom style="medium">
        <color indexed="64"/>
      </bottom>
      <diagonal/>
    </border>
    <border>
      <left style="thin">
        <color rgb="FF00206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 style="medium">
        <color indexed="64"/>
      </right>
      <top/>
      <bottom style="thin">
        <color rgb="FF002060"/>
      </bottom>
      <diagonal/>
    </border>
    <border>
      <left style="medium">
        <color indexed="64"/>
      </left>
      <right style="thin">
        <color rgb="FF002060"/>
      </right>
      <top style="thin">
        <color rgb="FF002060"/>
      </top>
      <bottom style="mediumDashed">
        <color rgb="FFFF000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mediumDashed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FF0000"/>
      </bottom>
      <diagonal/>
    </border>
    <border>
      <left style="thin">
        <color rgb="FF002060"/>
      </left>
      <right style="medium">
        <color indexed="64"/>
      </right>
      <top style="thin">
        <color rgb="FF002060"/>
      </top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">
        <color indexed="64"/>
      </right>
      <top/>
      <bottom style="mediumDashed">
        <color rgb="FFFF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Dashed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2060"/>
      </right>
      <top style="medium">
        <color indexed="64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mediumDashed">
        <color rgb="FFFF0000"/>
      </bottom>
      <diagonal/>
    </border>
    <border>
      <left/>
      <right style="thin">
        <color rgb="FF002060"/>
      </right>
      <top/>
      <bottom style="thin">
        <color rgb="FF002060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10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" fillId="0" borderId="0"/>
    <xf numFmtId="0" fontId="20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4" fontId="1" fillId="2" borderId="3" xfId="0" applyNumberFormat="1" applyFont="1" applyFill="1" applyBorder="1" applyAlignment="1">
      <alignment vertical="center"/>
    </xf>
    <xf numFmtId="4" fontId="1" fillId="2" borderId="6" xfId="0" applyNumberFormat="1" applyFont="1" applyFill="1" applyBorder="1" applyAlignment="1">
      <alignment vertical="center"/>
    </xf>
    <xf numFmtId="4" fontId="1" fillId="2" borderId="4" xfId="0" applyNumberFormat="1" applyFont="1" applyFill="1" applyBorder="1" applyAlignment="1">
      <alignment vertical="center"/>
    </xf>
    <xf numFmtId="4" fontId="1" fillId="2" borderId="7" xfId="0" applyNumberFormat="1" applyFont="1" applyFill="1" applyBorder="1" applyAlignment="1">
      <alignment vertical="center"/>
    </xf>
    <xf numFmtId="49" fontId="1" fillId="2" borderId="2" xfId="0" applyNumberFormat="1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vertical="center"/>
    </xf>
    <xf numFmtId="4" fontId="1" fillId="2" borderId="12" xfId="0" applyNumberFormat="1" applyFont="1" applyFill="1" applyBorder="1" applyAlignment="1">
      <alignment vertical="center"/>
    </xf>
    <xf numFmtId="4" fontId="1" fillId="2" borderId="8" xfId="0" applyNumberFormat="1" applyFont="1" applyFill="1" applyBorder="1" applyAlignment="1">
      <alignment vertical="center"/>
    </xf>
    <xf numFmtId="4" fontId="1" fillId="2" borderId="9" xfId="0" applyNumberFormat="1" applyFont="1" applyFill="1" applyBorder="1" applyAlignment="1">
      <alignment vertical="center"/>
    </xf>
    <xf numFmtId="4" fontId="1" fillId="2" borderId="10" xfId="0" applyNumberFormat="1" applyFont="1" applyFill="1" applyBorder="1" applyAlignment="1">
      <alignment vertical="center"/>
    </xf>
    <xf numFmtId="4" fontId="1" fillId="2" borderId="11" xfId="0" applyNumberFormat="1" applyFont="1" applyFill="1" applyBorder="1" applyAlignment="1">
      <alignment vertical="center"/>
    </xf>
    <xf numFmtId="0" fontId="7" fillId="0" borderId="0" xfId="0" applyFont="1" applyAlignment="1">
      <alignment horizontal="center"/>
    </xf>
    <xf numFmtId="49" fontId="1" fillId="2" borderId="14" xfId="0" applyNumberFormat="1" applyFont="1" applyFill="1" applyBorder="1" applyAlignment="1">
      <alignment vertical="center"/>
    </xf>
    <xf numFmtId="49" fontId="1" fillId="2" borderId="15" xfId="0" applyNumberFormat="1" applyFont="1" applyFill="1" applyBorder="1" applyAlignment="1">
      <alignment vertical="center"/>
    </xf>
    <xf numFmtId="49" fontId="1" fillId="2" borderId="16" xfId="0" applyNumberFormat="1" applyFont="1" applyFill="1" applyBorder="1" applyAlignment="1">
      <alignment vertical="center"/>
    </xf>
    <xf numFmtId="0" fontId="12" fillId="4" borderId="0" xfId="0" applyFont="1" applyFill="1"/>
    <xf numFmtId="49" fontId="1" fillId="2" borderId="8" xfId="0" applyNumberFormat="1" applyFon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49" fontId="1" fillId="2" borderId="10" xfId="0" applyNumberFormat="1" applyFont="1" applyFill="1" applyBorder="1" applyAlignment="1">
      <alignment vertical="center"/>
    </xf>
    <xf numFmtId="0" fontId="8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right"/>
    </xf>
    <xf numFmtId="0" fontId="4" fillId="4" borderId="0" xfId="0" applyFont="1" applyFill="1" applyBorder="1" applyAlignment="1">
      <alignment horizontal="center"/>
    </xf>
    <xf numFmtId="0" fontId="4" fillId="4" borderId="0" xfId="0" applyFont="1" applyFill="1" applyBorder="1"/>
    <xf numFmtId="0" fontId="5" fillId="4" borderId="0" xfId="0" applyFont="1" applyFill="1" applyBorder="1" applyAlignment="1">
      <alignment horizontal="center"/>
    </xf>
    <xf numFmtId="0" fontId="5" fillId="4" borderId="0" xfId="0" applyFont="1" applyFill="1" applyBorder="1"/>
    <xf numFmtId="0" fontId="13" fillId="8" borderId="18" xfId="0" applyNumberFormat="1" applyFont="1" applyFill="1" applyBorder="1" applyAlignment="1">
      <alignment horizontal="center" vertical="center"/>
    </xf>
    <xf numFmtId="0" fontId="13" fillId="8" borderId="19" xfId="0" applyNumberFormat="1" applyFont="1" applyFill="1" applyBorder="1" applyAlignment="1">
      <alignment horizontal="center" vertical="center"/>
    </xf>
    <xf numFmtId="0" fontId="13" fillId="8" borderId="20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vertical="center"/>
    </xf>
    <xf numFmtId="49" fontId="1" fillId="2" borderId="3" xfId="0" applyNumberFormat="1" applyFont="1" applyFill="1" applyBorder="1" applyAlignment="1">
      <alignment vertical="center"/>
    </xf>
    <xf numFmtId="49" fontId="1" fillId="2" borderId="6" xfId="0" applyNumberFormat="1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vertical="center"/>
    </xf>
    <xf numFmtId="14" fontId="1" fillId="2" borderId="2" xfId="0" applyNumberFormat="1" applyFont="1" applyFill="1" applyBorder="1" applyAlignment="1">
      <alignment vertical="center"/>
    </xf>
    <xf numFmtId="14" fontId="1" fillId="2" borderId="5" xfId="0" applyNumberFormat="1" applyFont="1" applyFill="1" applyBorder="1" applyAlignment="1">
      <alignment vertical="center"/>
    </xf>
    <xf numFmtId="0" fontId="15" fillId="4" borderId="0" xfId="0" applyFont="1" applyFill="1" applyAlignment="1">
      <alignment vertical="center"/>
    </xf>
    <xf numFmtId="0" fontId="12" fillId="4" borderId="0" xfId="0" applyFont="1" applyFill="1" applyAlignment="1">
      <alignment vertical="center"/>
    </xf>
    <xf numFmtId="0" fontId="14" fillId="4" borderId="0" xfId="0" applyFont="1" applyFill="1"/>
    <xf numFmtId="0" fontId="18" fillId="4" borderId="0" xfId="0" applyFont="1" applyFill="1" applyAlignment="1">
      <alignment vertical="top"/>
    </xf>
    <xf numFmtId="0" fontId="17" fillId="4" borderId="0" xfId="0" applyFont="1" applyFill="1" applyAlignment="1">
      <alignment vertical="center"/>
    </xf>
    <xf numFmtId="0" fontId="19" fillId="4" borderId="21" xfId="0" applyFont="1" applyFill="1" applyBorder="1" applyAlignment="1">
      <alignment horizontal="center" vertical="center"/>
    </xf>
    <xf numFmtId="14" fontId="19" fillId="4" borderId="21" xfId="0" applyNumberFormat="1" applyFont="1" applyFill="1" applyBorder="1" applyAlignment="1">
      <alignment horizontal="center" vertical="center"/>
    </xf>
    <xf numFmtId="0" fontId="16" fillId="9" borderId="0" xfId="0" applyFont="1" applyFill="1" applyAlignment="1">
      <alignment horizontal="left" vertical="center" indent="1"/>
    </xf>
    <xf numFmtId="0" fontId="12" fillId="0" borderId="0" xfId="0" applyFont="1" applyFill="1" applyAlignment="1">
      <alignment vertical="center"/>
    </xf>
    <xf numFmtId="0" fontId="12" fillId="4" borderId="0" xfId="0" applyFont="1" applyFill="1" applyBorder="1" applyAlignment="1">
      <alignment vertical="center"/>
    </xf>
    <xf numFmtId="0" fontId="19" fillId="4" borderId="0" xfId="0" applyFont="1" applyFill="1" applyAlignment="1">
      <alignment vertical="center"/>
    </xf>
    <xf numFmtId="0" fontId="21" fillId="4" borderId="0" xfId="14" applyFont="1" applyFill="1" applyAlignment="1">
      <alignment vertical="top"/>
    </xf>
    <xf numFmtId="0" fontId="8" fillId="4" borderId="21" xfId="0" applyFont="1" applyFill="1" applyBorder="1" applyAlignment="1">
      <alignment horizontal="left"/>
    </xf>
    <xf numFmtId="2" fontId="11" fillId="3" borderId="21" xfId="0" applyNumberFormat="1" applyFont="1" applyFill="1" applyBorder="1" applyAlignment="1">
      <alignment horizontal="center"/>
    </xf>
    <xf numFmtId="49" fontId="11" fillId="3" borderId="21" xfId="0" applyNumberFormat="1" applyFont="1" applyFill="1" applyBorder="1" applyAlignment="1">
      <alignment horizontal="center"/>
    </xf>
    <xf numFmtId="165" fontId="11" fillId="5" borderId="21" xfId="1" applyNumberFormat="1" applyFont="1" applyFill="1" applyBorder="1" applyAlignment="1">
      <alignment horizontal="center"/>
    </xf>
    <xf numFmtId="165" fontId="11" fillId="6" borderId="21" xfId="0" applyNumberFormat="1" applyFont="1" applyFill="1" applyBorder="1" applyAlignment="1">
      <alignment horizontal="center"/>
    </xf>
    <xf numFmtId="49" fontId="8" fillId="4" borderId="21" xfId="0" applyNumberFormat="1" applyFont="1" applyFill="1" applyBorder="1" applyAlignment="1">
      <alignment horizontal="left" vertical="center"/>
    </xf>
    <xf numFmtId="0" fontId="11" fillId="3" borderId="21" xfId="0" applyFont="1" applyFill="1" applyBorder="1" applyAlignment="1">
      <alignment horizontal="center"/>
    </xf>
    <xf numFmtId="0" fontId="11" fillId="5" borderId="21" xfId="0" applyFont="1" applyFill="1" applyBorder="1" applyAlignment="1">
      <alignment horizontal="center"/>
    </xf>
    <xf numFmtId="0" fontId="8" fillId="4" borderId="17" xfId="0" applyNumberFormat="1" applyFont="1" applyFill="1" applyBorder="1" applyAlignment="1">
      <alignment horizontal="center"/>
    </xf>
    <xf numFmtId="0" fontId="5" fillId="4" borderId="0" xfId="0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0" fontId="23" fillId="4" borderId="0" xfId="0" applyFont="1" applyFill="1" applyBorder="1" applyAlignment="1">
      <alignment horizontal="center"/>
    </xf>
    <xf numFmtId="165" fontId="9" fillId="4" borderId="0" xfId="0" applyNumberFormat="1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22" fillId="10" borderId="22" xfId="0" applyFont="1" applyFill="1" applyBorder="1" applyAlignment="1">
      <alignment horizontal="center"/>
    </xf>
    <xf numFmtId="0" fontId="22" fillId="10" borderId="23" xfId="0" applyFont="1" applyFill="1" applyBorder="1" applyAlignment="1">
      <alignment horizontal="center"/>
    </xf>
    <xf numFmtId="2" fontId="22" fillId="10" borderId="23" xfId="0" applyNumberFormat="1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8" fillId="4" borderId="25" xfId="0" applyFont="1" applyFill="1" applyBorder="1" applyAlignment="1">
      <alignment horizontal="center"/>
    </xf>
    <xf numFmtId="49" fontId="22" fillId="10" borderId="23" xfId="0" applyNumberFormat="1" applyFont="1" applyFill="1" applyBorder="1" applyAlignment="1">
      <alignment horizontal="center"/>
    </xf>
    <xf numFmtId="165" fontId="22" fillId="10" borderId="23" xfId="0" applyNumberFormat="1" applyFont="1" applyFill="1" applyBorder="1" applyAlignment="1">
      <alignment horizontal="center"/>
    </xf>
    <xf numFmtId="0" fontId="22" fillId="10" borderId="24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left"/>
    </xf>
    <xf numFmtId="165" fontId="11" fillId="7" borderId="27" xfId="0" applyNumberFormat="1" applyFont="1" applyFill="1" applyBorder="1" applyAlignment="1">
      <alignment horizontal="center"/>
    </xf>
    <xf numFmtId="0" fontId="11" fillId="7" borderId="27" xfId="0" applyFont="1" applyFill="1" applyBorder="1" applyAlignment="1">
      <alignment horizontal="center"/>
    </xf>
    <xf numFmtId="0" fontId="22" fillId="10" borderId="28" xfId="0" applyFont="1" applyFill="1" applyBorder="1" applyAlignment="1">
      <alignment horizontal="center"/>
    </xf>
    <xf numFmtId="0" fontId="22" fillId="10" borderId="29" xfId="0" applyFont="1" applyFill="1" applyBorder="1" applyAlignment="1">
      <alignment horizontal="center"/>
    </xf>
    <xf numFmtId="2" fontId="22" fillId="10" borderId="29" xfId="0" applyNumberFormat="1" applyFont="1" applyFill="1" applyBorder="1" applyAlignment="1">
      <alignment horizontal="center"/>
    </xf>
    <xf numFmtId="49" fontId="22" fillId="10" borderId="30" xfId="0" applyNumberFormat="1" applyFont="1" applyFill="1" applyBorder="1" applyAlignment="1">
      <alignment horizontal="center"/>
    </xf>
    <xf numFmtId="0" fontId="22" fillId="10" borderId="31" xfId="0" applyNumberFormat="1" applyFont="1" applyFill="1" applyBorder="1" applyAlignment="1">
      <alignment horizontal="center"/>
    </xf>
    <xf numFmtId="165" fontId="24" fillId="4" borderId="13" xfId="0" applyNumberFormat="1" applyFont="1" applyFill="1" applyBorder="1" applyAlignment="1">
      <alignment horizontal="center"/>
    </xf>
    <xf numFmtId="165" fontId="24" fillId="4" borderId="0" xfId="0" applyNumberFormat="1" applyFont="1" applyFill="1" applyBorder="1" applyAlignment="1">
      <alignment horizontal="center"/>
    </xf>
    <xf numFmtId="165" fontId="24" fillId="4" borderId="25" xfId="0" applyNumberFormat="1" applyFont="1" applyFill="1" applyBorder="1" applyAlignment="1">
      <alignment horizontal="center"/>
    </xf>
    <xf numFmtId="0" fontId="8" fillId="4" borderId="32" xfId="0" applyFont="1" applyFill="1" applyBorder="1" applyAlignment="1">
      <alignment horizontal="left"/>
    </xf>
    <xf numFmtId="0" fontId="8" fillId="4" borderId="33" xfId="0" applyFont="1" applyFill="1" applyBorder="1" applyAlignment="1">
      <alignment horizontal="left"/>
    </xf>
    <xf numFmtId="2" fontId="11" fillId="3" borderId="33" xfId="0" applyNumberFormat="1" applyFont="1" applyFill="1" applyBorder="1" applyAlignment="1">
      <alignment horizontal="center"/>
    </xf>
    <xf numFmtId="49" fontId="11" fillId="3" borderId="33" xfId="0" applyNumberFormat="1" applyFont="1" applyFill="1" applyBorder="1" applyAlignment="1">
      <alignment horizontal="center"/>
    </xf>
    <xf numFmtId="0" fontId="8" fillId="4" borderId="34" xfId="0" applyNumberFormat="1" applyFont="1" applyFill="1" applyBorder="1" applyAlignment="1">
      <alignment horizontal="center"/>
    </xf>
    <xf numFmtId="165" fontId="11" fillId="5" borderId="33" xfId="1" applyNumberFormat="1" applyFont="1" applyFill="1" applyBorder="1" applyAlignment="1">
      <alignment horizontal="center"/>
    </xf>
    <xf numFmtId="165" fontId="11" fillId="6" borderId="33" xfId="0" applyNumberFormat="1" applyFont="1" applyFill="1" applyBorder="1" applyAlignment="1">
      <alignment horizontal="center"/>
    </xf>
    <xf numFmtId="165" fontId="11" fillId="7" borderId="35" xfId="0" applyNumberFormat="1" applyFont="1" applyFill="1" applyBorder="1" applyAlignment="1">
      <alignment horizontal="center"/>
    </xf>
    <xf numFmtId="0" fontId="8" fillId="4" borderId="36" xfId="0" applyFont="1" applyFill="1" applyBorder="1" applyAlignment="1">
      <alignment horizontal="left"/>
    </xf>
    <xf numFmtId="49" fontId="8" fillId="4" borderId="37" xfId="0" applyNumberFormat="1" applyFont="1" applyFill="1" applyBorder="1" applyAlignment="1">
      <alignment horizontal="left" vertical="center"/>
    </xf>
    <xf numFmtId="2" fontId="11" fillId="3" borderId="37" xfId="0" applyNumberFormat="1" applyFont="1" applyFill="1" applyBorder="1" applyAlignment="1">
      <alignment horizontal="center"/>
    </xf>
    <xf numFmtId="49" fontId="11" fillId="3" borderId="37" xfId="0" applyNumberFormat="1" applyFont="1" applyFill="1" applyBorder="1" applyAlignment="1">
      <alignment horizontal="center"/>
    </xf>
    <xf numFmtId="0" fontId="8" fillId="4" borderId="38" xfId="0" applyNumberFormat="1" applyFont="1" applyFill="1" applyBorder="1" applyAlignment="1">
      <alignment horizontal="center"/>
    </xf>
    <xf numFmtId="165" fontId="11" fillId="5" borderId="37" xfId="1" applyNumberFormat="1" applyFont="1" applyFill="1" applyBorder="1" applyAlignment="1">
      <alignment horizontal="center"/>
    </xf>
    <xf numFmtId="165" fontId="11" fillId="6" borderId="37" xfId="0" applyNumberFormat="1" applyFont="1" applyFill="1" applyBorder="1" applyAlignment="1">
      <alignment horizontal="center"/>
    </xf>
    <xf numFmtId="165" fontId="11" fillId="7" borderId="39" xfId="0" applyNumberFormat="1" applyFont="1" applyFill="1" applyBorder="1" applyAlignment="1">
      <alignment horizontal="center"/>
    </xf>
    <xf numFmtId="165" fontId="9" fillId="4" borderId="40" xfId="0" applyNumberFormat="1" applyFont="1" applyFill="1" applyBorder="1" applyAlignment="1">
      <alignment horizontal="center"/>
    </xf>
    <xf numFmtId="165" fontId="9" fillId="4" borderId="41" xfId="0" applyNumberFormat="1" applyFont="1" applyFill="1" applyBorder="1" applyAlignment="1">
      <alignment horizontal="center"/>
    </xf>
    <xf numFmtId="49" fontId="8" fillId="4" borderId="33" xfId="0" applyNumberFormat="1" applyFont="1" applyFill="1" applyBorder="1" applyAlignment="1">
      <alignment horizontal="left" vertical="center"/>
    </xf>
    <xf numFmtId="0" fontId="8" fillId="4" borderId="37" xfId="0" applyFont="1" applyFill="1" applyBorder="1" applyAlignment="1">
      <alignment horizontal="left"/>
    </xf>
    <xf numFmtId="0" fontId="11" fillId="3" borderId="33" xfId="0" applyFont="1" applyFill="1" applyBorder="1" applyAlignment="1">
      <alignment horizontal="center"/>
    </xf>
    <xf numFmtId="0" fontId="11" fillId="3" borderId="37" xfId="0" applyFont="1" applyFill="1" applyBorder="1" applyAlignment="1">
      <alignment horizontal="center"/>
    </xf>
    <xf numFmtId="0" fontId="16" fillId="9" borderId="0" xfId="0" applyFont="1" applyFill="1" applyAlignment="1">
      <alignment horizontal="left" vertical="center" indent="1"/>
    </xf>
    <xf numFmtId="0" fontId="22" fillId="10" borderId="42" xfId="0" applyNumberFormat="1" applyFont="1" applyFill="1" applyBorder="1" applyAlignment="1">
      <alignment horizontal="center"/>
    </xf>
    <xf numFmtId="0" fontId="8" fillId="4" borderId="43" xfId="0" applyNumberFormat="1" applyFont="1" applyFill="1" applyBorder="1" applyAlignment="1">
      <alignment horizontal="center"/>
    </xf>
    <xf numFmtId="0" fontId="8" fillId="4" borderId="44" xfId="0" applyNumberFormat="1" applyFont="1" applyFill="1" applyBorder="1" applyAlignment="1">
      <alignment horizontal="center"/>
    </xf>
    <xf numFmtId="0" fontId="8" fillId="4" borderId="45" xfId="0" applyNumberFormat="1" applyFont="1" applyFill="1" applyBorder="1" applyAlignment="1">
      <alignment horizontal="center"/>
    </xf>
    <xf numFmtId="0" fontId="22" fillId="10" borderId="46" xfId="0" applyFont="1" applyFill="1" applyBorder="1" applyAlignment="1">
      <alignment horizontal="center"/>
    </xf>
    <xf numFmtId="0" fontId="8" fillId="4" borderId="47" xfId="0" applyFont="1" applyFill="1" applyBorder="1"/>
    <xf numFmtId="0" fontId="8" fillId="4" borderId="48" xfId="0" applyFont="1" applyFill="1" applyBorder="1"/>
    <xf numFmtId="0" fontId="8" fillId="4" borderId="49" xfId="0" applyFont="1" applyFill="1" applyBorder="1"/>
    <xf numFmtId="0" fontId="22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165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65" fontId="24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</cellXfs>
  <cellStyles count="15">
    <cellStyle name="Euro" xfId="4" xr:uid="{62AC0995-2DBF-47B8-987B-BE7EE88C76B3}"/>
    <cellStyle name="Lien hypertexte" xfId="14" builtinId="8"/>
    <cellStyle name="Normal" xfId="0" builtinId="0"/>
    <cellStyle name="Normal 2" xfId="2" xr:uid="{15BB4FCA-DA41-48BA-9EFA-13439253F10D}"/>
    <cellStyle name="Normal 2 2" xfId="6" xr:uid="{A4734D81-3672-4F71-9F29-06EFC81F9AEC}"/>
    <cellStyle name="Normal 3" xfId="7" xr:uid="{CCF276F5-8A65-40AF-B8FF-6797CE456B2E}"/>
    <cellStyle name="Normal 3 2" xfId="8" xr:uid="{2BBA80A1-13B4-4449-A2F5-CC950B1594D1}"/>
    <cellStyle name="Normal 3 3" xfId="9" xr:uid="{92EDAE7B-CC37-416A-963F-A8A2BA86B97E}"/>
    <cellStyle name="Normal 4" xfId="5" xr:uid="{01BE6A91-A827-4778-9965-450D9CB7DB2C}"/>
    <cellStyle name="Normal 5" xfId="13" xr:uid="{BDA394A1-6B03-4DEE-A338-E03568812A57}"/>
    <cellStyle name="Normal 6" xfId="3" xr:uid="{963850F7-9EAD-4DA6-8311-108C1FA2BB9A}"/>
    <cellStyle name="Pourcentage" xfId="1" builtinId="5"/>
    <cellStyle name="Pourcentage 2" xfId="10" xr:uid="{0637563D-D203-4621-B00E-48D56327E61A}"/>
    <cellStyle name="Pourcentage 2 2" xfId="11" xr:uid="{2B28D58F-C823-403C-9AA5-34C1EBF53FEF}"/>
    <cellStyle name="Pourcentage 2 3" xfId="12" xr:uid="{68448199-7E6E-497C-98F9-625B987E5952}"/>
  </cellStyles>
  <dxfs count="2">
    <dxf>
      <font>
        <b val="0"/>
        <i val="0"/>
      </font>
    </dxf>
    <dxf>
      <fill>
        <patternFill patternType="none">
          <bgColor auto="1"/>
        </patternFill>
      </fill>
    </dxf>
  </dxfs>
  <tableStyles count="1" defaultTableStyle="TableStyleMedium2" defaultPivotStyle="PivotStyleLight16">
    <tableStyle name="Style de tableau 1" pivot="0" count="2" xr9:uid="{645FC2AC-21B1-4B75-9395-B4B844E43333}">
      <tableStyleElement type="wholeTable" dxfId="1"/>
      <tableStyleElement type="firstColumnStripe" dxfId="0"/>
    </tableStyle>
  </tableStyles>
  <colors>
    <mruColors>
      <color rgb="FFFF7C8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123825</xdr:rowOff>
    </xdr:from>
    <xdr:to>
      <xdr:col>0</xdr:col>
      <xdr:colOff>701704</xdr:colOff>
      <xdr:row>2</xdr:row>
      <xdr:rowOff>299775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123825"/>
          <a:ext cx="568354" cy="576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742950</xdr:colOff>
          <xdr:row>9</xdr:row>
          <xdr:rowOff>161925</xdr:rowOff>
        </xdr:from>
        <xdr:to>
          <xdr:col>7</xdr:col>
          <xdr:colOff>9525</xdr:colOff>
          <xdr:row>11</xdr:row>
          <xdr:rowOff>0</xdr:rowOff>
        </xdr:to>
        <xdr:sp macro="" textlink="">
          <xdr:nvSpPr>
            <xdr:cNvPr id="173058" name="b_MENU_bdc" hidden="1">
              <a:extLst>
                <a:ext uri="{63B3BB69-23CF-44E3-9099-C40C66FF867C}">
                  <a14:compatExt spid="_x0000_s173058"/>
                </a:ext>
                <a:ext uri="{FF2B5EF4-FFF2-40B4-BE49-F238E27FC236}">
                  <a16:creationId xmlns:a16="http://schemas.microsoft.com/office/drawing/2014/main" id="{00000000-0008-0000-0900-000002A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44615-7897-4E28-B82D-72A35475DE72}">
  <sheetPr codeName="ws_CANdb">
    <tabColor theme="1" tint="0.499984740745262"/>
  </sheetPr>
  <dimension ref="A1:FI603"/>
  <sheetViews>
    <sheetView tabSelected="1" zoomScaleNormal="100" workbookViewId="0">
      <selection activeCell="M20" sqref="M20"/>
    </sheetView>
  </sheetViews>
  <sheetFormatPr baseColWidth="10" defaultRowHeight="11.25" x14ac:dyDescent="0.2"/>
  <cols>
    <col min="1" max="1" width="12.42578125" style="71" customWidth="1"/>
    <col min="2" max="2" width="30.7109375" style="49" customWidth="1"/>
    <col min="3" max="3" width="8.140625" style="50" customWidth="1"/>
    <col min="4" max="4" width="8.85546875" style="51" customWidth="1"/>
    <col min="5" max="5" width="10.7109375" style="106" customWidth="1"/>
    <col min="6" max="6" width="10.7109375" style="114" customWidth="1"/>
    <col min="7" max="7" width="45.7109375" style="110" bestFit="1" customWidth="1"/>
    <col min="8" max="8" width="10.7109375" style="56" customWidth="1"/>
    <col min="9" max="9" width="10.7109375" style="53" customWidth="1"/>
    <col min="10" max="10" width="10.7109375" style="73" customWidth="1"/>
    <col min="11" max="12" width="7.85546875" style="62" customWidth="1"/>
    <col min="13" max="13" width="7.85546875" style="117" customWidth="1"/>
    <col min="14" max="14" width="12.7109375" style="66" customWidth="1"/>
    <col min="15" max="15" width="24.5703125" style="22" customWidth="1"/>
    <col min="16" max="17" width="12.7109375" style="22" customWidth="1"/>
    <col min="18" max="18" width="12.7109375" style="67" customWidth="1"/>
    <col min="19" max="19" width="12.7109375" style="119" customWidth="1"/>
    <col min="20" max="20" width="16.28515625" style="23" customWidth="1"/>
    <col min="21" max="22" width="11.42578125" style="25"/>
    <col min="23" max="35" width="30.7109375" style="24" customWidth="1"/>
    <col min="36" max="36" width="30.7109375" style="59" customWidth="1"/>
    <col min="37" max="159" width="30.7109375" style="25" customWidth="1"/>
    <col min="160" max="16384" width="11.42578125" style="25"/>
  </cols>
  <sheetData>
    <row r="1" spans="1:165" ht="12" thickBot="1" x14ac:dyDescent="0.25">
      <c r="A1" s="63" t="s">
        <v>1745</v>
      </c>
      <c r="B1" s="64" t="s">
        <v>1746</v>
      </c>
      <c r="C1" s="65" t="s">
        <v>1747</v>
      </c>
      <c r="D1" s="68" t="s">
        <v>1748</v>
      </c>
      <c r="E1" s="105" t="s">
        <v>1750</v>
      </c>
      <c r="F1" s="113"/>
      <c r="G1" s="109" t="s">
        <v>1751</v>
      </c>
      <c r="H1" s="64" t="s">
        <v>1752</v>
      </c>
      <c r="I1" s="69" t="s">
        <v>1754</v>
      </c>
      <c r="J1" s="70" t="s">
        <v>1753</v>
      </c>
      <c r="K1" s="60"/>
      <c r="L1" s="60"/>
      <c r="M1" s="115"/>
      <c r="N1" s="74" t="s">
        <v>1745</v>
      </c>
      <c r="O1" s="75" t="s">
        <v>1746</v>
      </c>
      <c r="P1" s="76" t="s">
        <v>1747</v>
      </c>
      <c r="Q1" s="77" t="s">
        <v>1748</v>
      </c>
      <c r="R1" s="78" t="s">
        <v>1750</v>
      </c>
      <c r="S1" s="113"/>
      <c r="T1" s="23" t="str" cm="1">
        <f t="array" ref="T1:T14">_xlfn._xlws.SORT(_xlfn.UNIQUE(A2:A594))</f>
        <v>ACIER CARBONNE</v>
      </c>
      <c r="U1" s="24">
        <f ca="1">COUNTA(OFFSET($V$1,1,MATCH($T1,_xlfn.ANCHORARRAY($W$1),0),COUNTA(OFFSET($V$1,1,MATCH($T1,_xlfn.ANCHORARRAY($W$1),0),100,1))-COUNTIF(OFFSET($V$1,1,MATCH($T1,_xlfn.ANCHORARRAY($W$1),0),100,1),0),1))</f>
        <v>3</v>
      </c>
      <c r="W1" s="26" t="str" cm="1">
        <f t="array" ref="W1:AJ1">TRANSPOSE(_xlfn.ANCHORARRAY(T1))</f>
        <v>ACIER CARBONNE</v>
      </c>
      <c r="X1" s="26" t="str">
        <v>ACIER GALVA</v>
      </c>
      <c r="Y1" s="26" t="str">
        <v>ACIER INOX</v>
      </c>
      <c r="Z1" s="26" t="str">
        <v>ACIER NOIR</v>
      </c>
      <c r="AA1" s="26" t="str">
        <v>ACIER PREPEINT</v>
      </c>
      <c r="AB1" s="26" t="str">
        <v>CUIVRE</v>
      </c>
      <c r="AC1" s="26" t="str">
        <v>CUIVRE FRIGO</v>
      </c>
      <c r="AD1" s="26" t="str">
        <v>MULTICOUCHE</v>
      </c>
      <c r="AE1" s="26" t="str">
        <v>PE</v>
      </c>
      <c r="AF1" s="26" t="str">
        <v>PER</v>
      </c>
      <c r="AG1" s="26" t="str">
        <v>PP-R</v>
      </c>
      <c r="AH1" s="26" t="str">
        <v>PVC EVACUATION</v>
      </c>
      <c r="AI1" s="26" t="str">
        <v>PVC PRESSION</v>
      </c>
      <c r="AJ1" s="58" t="str">
        <v>TUBE GAZ</v>
      </c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  <c r="DO1" s="27"/>
      <c r="DP1" s="27"/>
      <c r="DQ1" s="27"/>
      <c r="DR1" s="27"/>
      <c r="DS1" s="27"/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7"/>
      <c r="EE1" s="27"/>
      <c r="EF1" s="27"/>
      <c r="EG1" s="27"/>
      <c r="EH1" s="27"/>
      <c r="EI1" s="27"/>
      <c r="EJ1" s="27"/>
      <c r="EK1" s="27"/>
      <c r="EL1" s="27"/>
      <c r="EM1" s="27"/>
      <c r="EN1" s="27"/>
      <c r="EO1" s="27"/>
      <c r="EP1" s="27"/>
      <c r="EQ1" s="27"/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7"/>
      <c r="FC1" s="27"/>
      <c r="FD1" s="27"/>
      <c r="FE1" s="27"/>
      <c r="FF1" s="27"/>
      <c r="FG1" s="27"/>
      <c r="FH1" s="27"/>
      <c r="FI1" s="27"/>
    </row>
    <row r="2" spans="1:165" ht="12" thickBot="1" x14ac:dyDescent="0.25">
      <c r="A2" s="71" t="s">
        <v>1144</v>
      </c>
      <c r="B2" s="54" t="s">
        <v>1132</v>
      </c>
      <c r="C2" s="50">
        <v>12</v>
      </c>
      <c r="D2" s="51" t="s">
        <v>420</v>
      </c>
      <c r="E2" s="106">
        <v>1</v>
      </c>
      <c r="G2" s="110" t="s">
        <v>1227</v>
      </c>
      <c r="H2" s="52" t="e" cm="1">
        <f t="array" ref="H2">IF(ISNA(INDEX(#REF!,MATCH(CANbd!D2,#REF!,0),0))=TRUE,"MIN",IF(INDEX(#REF!,MATCH(CANbd!D2,#REF!,0),0)=0,"MIN",INDEX(#REF!,MATCH(CANbd!D2,#REF!,0),0)/$E2))</f>
        <v>#REF!</v>
      </c>
      <c r="I2" s="53" t="e" cm="1">
        <f t="array" ref="I2">IF(ISNA(INDEX(#REF!,MATCH(CANbd!D2,#REF!,0),0))=TRUE,"MOY",IF(INDEX(#REF!,MATCH(CANbd!D2,#REF!,0),0)=0,"MOY",INDEX(#REF!,MATCH(CANbd!D2,#REF!,0),0)/$E2))</f>
        <v>#REF!</v>
      </c>
      <c r="J2" s="72" t="e" cm="1">
        <f t="array" ref="J2">IF(ISNA(INDEX(#REF!,MATCH(CANbd!D2,#REF!,0),0))=TRUE,"MAX",IF(INDEX(#REF!,MATCH(CANbd!D2,#REF!,0),0)=0,"MAX",INDEX(#REF!,MATCH(CANbd!D2,#REF!,0),0)/$E2))</f>
        <v>#REF!</v>
      </c>
      <c r="K2" s="61" t="e">
        <f t="shared" ref="K2:K33" si="0">H2="MIN"</f>
        <v>#REF!</v>
      </c>
      <c r="L2" s="61" t="e">
        <f t="shared" ref="L2:L33" si="1">J2="MAX"</f>
        <v>#REF!</v>
      </c>
      <c r="M2" s="116"/>
      <c r="N2" s="79" t="s">
        <v>1058</v>
      </c>
      <c r="O2" s="80" t="s">
        <v>594</v>
      </c>
      <c r="P2" s="80"/>
      <c r="Q2" s="80"/>
      <c r="R2" s="81"/>
      <c r="S2" s="118"/>
      <c r="T2" s="23" t="str">
        <v>ACIER GALVA</v>
      </c>
      <c r="U2" s="24">
        <f ca="1">COUNTA(OFFSET($V$1,1,MATCH($T2,_xlfn.ANCHORARRAY($W$1),0),COUNTA(OFFSET($V$1,1,MATCH($T2,_xlfn.ANCHORARRAY($W$1),0),100,1))-COUNTIF(OFFSET($V$1,1,MATCH($T2,_xlfn.ANCHORARRAY($W$1),0),100,1),0),1))</f>
        <v>7</v>
      </c>
      <c r="W2" s="24" t="str" cm="1">
        <f t="array" aca="1" ref="W2:W4" ca="1">_xlfn._xlws.SORT(_xlfn.UNIQUE(OFFSET($B:$B,MATCH(W$1,$A:$A,0)-1,0,COUNTIF($A:$A,W$1),1)))</f>
        <v xml:space="preserve">ACIER CARBONNE A SERTIR MAPRESS  </v>
      </c>
      <c r="X2" s="24" t="str" cm="1">
        <f t="array" aca="1" ref="X2:X8" ca="1">_xlfn._xlws.SORT(_xlfn.UNIQUE(OFFSET($B:$B,MATCH(X$1,$A:$A,0)-1,0,COUNTIF($A:$A,X$1),1)))</f>
        <v xml:space="preserve">ACIER GALVA FM T1 EN 10255 (W) </v>
      </c>
      <c r="Y2" s="24" t="str" cm="1">
        <f t="array" aca="1" ref="Y2:Y9" ca="1">_xlfn._xlws.SORT(_xlfn.UNIQUE(OFFSET($B$1,MATCH(Y$1,$A:$A,0)-1,0,COUNTIF($A:$A,Y$1),1)))</f>
        <v xml:space="preserve">ACIER INOX A SERTIR MAPRESS 304 </v>
      </c>
      <c r="Z2" s="24" t="str" cm="1">
        <f t="array" aca="1" ref="Z2:Z8" ca="1">_xlfn._xlws.SORT(_xlfn.UNIQUE(OFFSET($B:$B,MATCH(Z$1,$A:$A,0)-1,0,COUNTIF($A:$A,Z$1),1)))</f>
        <v>ACIER NOIR BL T10 EN 10216-1</v>
      </c>
      <c r="AA2" s="24" t="str" cm="1">
        <f t="array" aca="1" ref="AA2:AA5" ca="1">_xlfn._xlws.SORT(_xlfn.UNIQUE(OFFSET($B:$B,MATCH(AA$1,$A:$A,0)-1,0,COUNTIF($A:$A,AA$1),1)))</f>
        <v>ACIER PREPEINT SANS SOUDURE T10 - EN 10216-1</v>
      </c>
      <c r="AB2" s="24" t="str" cm="1">
        <f t="array" aca="1" ref="AB2:AB4" ca="1">_xlfn._xlws.SORT(_xlfn.UNIQUE(OFFSET($B:$B,MATCH(AB$1,$A:$A,0)-1,0,COUNTIF($A:$A,AB$1),1)))</f>
        <v>CINTROPLAST WARMFLEX</v>
      </c>
      <c r="AC2" s="24" t="str" cm="1">
        <f t="array" aca="1" ref="AC2:AC6" ca="1">_xlfn._xlws.SORT(_xlfn.UNIQUE(OFFSET($B:$B,MATCH(AC$1,$A:$A,0)-1,0,COUNTIF($A:$A,AC$1),1)))</f>
        <v>CUIVRE FRIGO ECROUI</v>
      </c>
      <c r="AD2" s="24" t="str" cm="1">
        <f t="array" aca="1" ref="AD2:AD4" ca="1">_xlfn._xlws.SORT(_xlfn.UNIQUE(OFFSET($B:$B,MATCH(AD$1,$A:$A,0)-1,0,COUNTIF($A:$A,AD$1),1)))</f>
        <v>MULTICOUCHE  MULTITUBO BLANC</v>
      </c>
      <c r="AE2" s="24" t="str" cm="1">
        <f t="array" aca="1" ref="AE2:AE8" ca="1">_xlfn._xlws.SORT(_xlfn.UNIQUE(OFFSET($B:$B,MATCH(AE$1,$A:$A,0)-1,0,COUNTIF($A:$A,AE$1),1)))</f>
        <v>PE BANDE BLEUE  PN12,5</v>
      </c>
      <c r="AF2" s="24" t="str" cm="1">
        <f t="array" aca="1" ref="AF2:AF5" ca="1">_xlfn._xlws.SORT(_xlfn.UNIQUE(OFFSET($B:$B,MATCH(AF$1,$A:$A,0)-1,0,COUNTIF($A:$A,AF$1),1)))</f>
        <v>PER BLEU</v>
      </c>
      <c r="AG2" s="24" t="str" cm="1">
        <f t="array" aca="1" ref="AG2" ca="1">_xlfn._xlws.SORT(_xlfn.UNIQUE(OFFSET($B:$B,MATCH(AG$1,$A:$A,0)-1,0,COUNTIF($A:$A,AG$1),1)))</f>
        <v xml:space="preserve">COPRAX PP-R PN20 </v>
      </c>
      <c r="AH2" s="24" t="str" cm="1">
        <f t="array" aca="1" ref="AH2:AH7" ca="1">_xlfn._xlws.SORT(_xlfn.UNIQUE(OFFSET($B:$B,MATCH(AH$1,$A:$A,0)-1,0,COUNTIF($A:$A,AH$1),1)))</f>
        <v>PVC CELLULAIRE E.P</v>
      </c>
      <c r="AI2" s="24" t="str" cm="1">
        <f t="array" aca="1" ref="AI2:AI11" ca="1">_xlfn._xlws.SORT(_xlfn.UNIQUE(OFFSET($B:$B,MATCH(AI$1,$A:$A,0)-1,0,COUNTIF($A:$A,AI$1),1)))</f>
        <v>GIRPI HTA PN16</v>
      </c>
      <c r="AJ2" s="59" t="str" cm="1">
        <f t="array" aca="1" ref="AJ2:AJ5" ca="1">_xlfn._xlws.SORT(_xlfn.UNIQUE(OFFSET($B:$B,MATCH(AJ$1,$A:$A,0)-1,0,COUNTIF($A:$A,AJ$1),1)))</f>
        <v>PE GAZ</v>
      </c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  <c r="CV2" s="59"/>
      <c r="CW2" s="59"/>
      <c r="CX2" s="59"/>
      <c r="CY2" s="59"/>
      <c r="CZ2" s="59"/>
      <c r="DA2" s="59"/>
      <c r="DB2" s="59"/>
      <c r="DC2" s="59"/>
      <c r="DD2" s="59"/>
      <c r="DE2" s="59"/>
      <c r="DF2" s="59"/>
      <c r="DG2" s="59"/>
      <c r="DH2" s="59"/>
      <c r="DI2" s="59"/>
      <c r="DJ2" s="59"/>
      <c r="DK2" s="59"/>
      <c r="DL2" s="59"/>
      <c r="DM2" s="59"/>
      <c r="DN2" s="59"/>
      <c r="DO2" s="59"/>
      <c r="DP2" s="59"/>
      <c r="DQ2" s="59"/>
      <c r="DR2" s="59"/>
      <c r="DS2" s="59"/>
      <c r="DT2" s="59"/>
      <c r="DU2" s="59"/>
      <c r="DV2" s="59"/>
      <c r="DW2" s="59"/>
      <c r="DX2" s="59"/>
      <c r="DY2" s="59"/>
      <c r="DZ2" s="59"/>
      <c r="EA2" s="59"/>
      <c r="EB2" s="59"/>
      <c r="EC2" s="59"/>
      <c r="ED2" s="59"/>
      <c r="EE2" s="59"/>
      <c r="EF2" s="59"/>
      <c r="EG2" s="59"/>
      <c r="EH2" s="59"/>
      <c r="EI2" s="59"/>
      <c r="EJ2" s="59"/>
      <c r="EK2" s="59"/>
      <c r="EL2" s="59"/>
      <c r="EM2" s="59"/>
      <c r="EN2" s="59"/>
      <c r="EO2" s="59"/>
      <c r="EP2" s="59"/>
      <c r="EQ2" s="59"/>
      <c r="ER2" s="59"/>
      <c r="ES2" s="59"/>
      <c r="ET2" s="59"/>
      <c r="EU2" s="59"/>
      <c r="EV2" s="59"/>
      <c r="EW2" s="59"/>
      <c r="EX2" s="59"/>
      <c r="EY2" s="59"/>
      <c r="EZ2" s="59"/>
      <c r="FA2" s="59"/>
      <c r="FB2" s="59"/>
      <c r="FC2" s="59"/>
      <c r="FD2" s="59"/>
      <c r="FE2" s="59"/>
      <c r="FF2" s="59"/>
      <c r="FG2" s="59"/>
      <c r="FH2" s="59"/>
      <c r="FI2" s="59"/>
    </row>
    <row r="3" spans="1:165" ht="12" thickBot="1" x14ac:dyDescent="0.25">
      <c r="A3" s="71" t="s">
        <v>1144</v>
      </c>
      <c r="B3" s="54" t="s">
        <v>1132</v>
      </c>
      <c r="C3" s="50">
        <v>15</v>
      </c>
      <c r="D3" s="51" t="s">
        <v>421</v>
      </c>
      <c r="E3" s="106">
        <v>1</v>
      </c>
      <c r="G3" s="110" t="s">
        <v>1228</v>
      </c>
      <c r="H3" s="52" t="e" cm="1">
        <f t="array" ref="H3">IF(ISNA(INDEX(#REF!,MATCH(CANbd!D3,#REF!,0),0))=TRUE,"MIN",IF(INDEX(#REF!,MATCH(CANbd!D3,#REF!,0),0)=0,"MIN",INDEX(#REF!,MATCH(CANbd!D3,#REF!,0),0)/$E3))</f>
        <v>#REF!</v>
      </c>
      <c r="I3" s="53" t="e" cm="1">
        <f t="array" ref="I3">IF(ISNA(INDEX(#REF!,MATCH(CANbd!D3,#REF!,0),0))=TRUE,"MOY",IF(INDEX(#REF!,MATCH(CANbd!D3,#REF!,0),0)=0,"MOY",INDEX(#REF!,MATCH(CANbd!D3,#REF!,0),0)/$E3))</f>
        <v>#REF!</v>
      </c>
      <c r="J3" s="72" t="e" cm="1">
        <f t="array" ref="J3">IF(ISNA(INDEX(#REF!,MATCH(CANbd!D3,#REF!,0),0))=TRUE,"MAX",IF(INDEX(#REF!,MATCH(CANbd!D3,#REF!,0),0)=0,"MAX",INDEX(#REF!,MATCH(CANbd!D3,#REF!,0),0)/$E3))</f>
        <v>#REF!</v>
      </c>
      <c r="K3" s="61" t="e">
        <f t="shared" si="0"/>
        <v>#REF!</v>
      </c>
      <c r="L3" s="61" t="e">
        <f t="shared" si="1"/>
        <v>#REF!</v>
      </c>
      <c r="M3" s="116"/>
      <c r="N3" s="74" t="s">
        <v>1745</v>
      </c>
      <c r="O3" s="75" t="s">
        <v>1746</v>
      </c>
      <c r="P3" s="76" t="s">
        <v>1747</v>
      </c>
      <c r="Q3" s="77" t="s">
        <v>1748</v>
      </c>
      <c r="R3" s="78" t="s">
        <v>1750</v>
      </c>
      <c r="S3" s="113"/>
      <c r="T3" s="23" t="str">
        <v>ACIER INOX</v>
      </c>
      <c r="U3" s="24">
        <f t="shared" ref="U3:U12" ca="1" si="2">COUNTA(OFFSET($V$1,1,MATCH($T3,_xlfn.ANCHORARRAY($W$1),0),COUNTA(OFFSET($V$1,1,MATCH($T3,_xlfn.ANCHORARRAY($W$1),0),100,1))-COUNTIF(OFFSET($V$1,1,MATCH($T3,_xlfn.ANCHORARRAY($W$1),0),100,1),0),1))</f>
        <v>8</v>
      </c>
      <c r="W3" s="24" t="str">
        <f ca="1"/>
        <v xml:space="preserve">ACIER CARBONNE A SERTIR PRESSCLIM  </v>
      </c>
      <c r="X3" s="24" t="str">
        <f ca="1"/>
        <v xml:space="preserve">ACIER GALVA FM T2 EN 10255 (W) </v>
      </c>
      <c r="Y3" s="24" t="str">
        <f ca="1"/>
        <v>ACIER INOX A SERTIR MAPRESS 316L</v>
      </c>
      <c r="Z3" s="24" t="str">
        <f ca="1"/>
        <v>ACIER NOIR BL T19 EN 10217-1</v>
      </c>
      <c r="AA3" s="24" t="str">
        <f ca="1"/>
        <v>ACIER PREPEINT SOUDE T1 - EN 10255 (W)</v>
      </c>
      <c r="AB3" s="24" t="str">
        <f ca="1"/>
        <v>CUIVRE DEGRAISSE</v>
      </c>
      <c r="AC3" s="24" t="str">
        <f ca="1"/>
        <v>CUIVRE FRIGO ISOLE M1</v>
      </c>
      <c r="AD3" s="24" t="str">
        <f ca="1"/>
        <v>MULTICOUCHE COMAP</v>
      </c>
      <c r="AE3" s="24" t="str">
        <f ca="1"/>
        <v>PE BANDE BLEUE PN16</v>
      </c>
      <c r="AF3" s="24" t="str">
        <f ca="1"/>
        <v>PER PREGAINE BLEU</v>
      </c>
      <c r="AH3" s="24" t="str">
        <f ca="1"/>
        <v>PVC CELLULAIRE E.U.</v>
      </c>
      <c r="AI3" s="24" t="str">
        <f ca="1"/>
        <v>GIRPI HTA PN25</v>
      </c>
      <c r="AJ3" s="59" t="str">
        <f ca="1"/>
        <v xml:space="preserve">TUBE ACIER REVETU P.E. NORMALISE GDF </v>
      </c>
    </row>
    <row r="4" spans="1:165" x14ac:dyDescent="0.2">
      <c r="A4" s="71" t="s">
        <v>1144</v>
      </c>
      <c r="B4" s="54" t="s">
        <v>1132</v>
      </c>
      <c r="C4" s="50">
        <v>18</v>
      </c>
      <c r="D4" s="51" t="s">
        <v>422</v>
      </c>
      <c r="E4" s="106">
        <v>1</v>
      </c>
      <c r="G4" s="110" t="s">
        <v>1229</v>
      </c>
      <c r="H4" s="52" t="e" cm="1">
        <f t="array" ref="H4">IF(ISNA(INDEX(#REF!,MATCH(CANbd!D4,#REF!,0),0))=TRUE,"MIN",IF(INDEX(#REF!,MATCH(CANbd!D4,#REF!,0),0)=0,"MIN",INDEX(#REF!,MATCH(CANbd!D4,#REF!,0),0)/$E4))</f>
        <v>#REF!</v>
      </c>
      <c r="I4" s="53" t="e" cm="1">
        <f t="array" ref="I4">IF(ISNA(INDEX(#REF!,MATCH(CANbd!D4,#REF!,0),0))=TRUE,"MOY",IF(INDEX(#REF!,MATCH(CANbd!D4,#REF!,0),0)=0,"MOY",INDEX(#REF!,MATCH(CANbd!D4,#REF!,0),0)/$E4))</f>
        <v>#REF!</v>
      </c>
      <c r="J4" s="72" t="e" cm="1">
        <f t="array" ref="J4">IF(ISNA(INDEX(#REF!,MATCH(CANbd!D4,#REF!,0),0))=TRUE,"MAX",IF(INDEX(#REF!,MATCH(CANbd!D4,#REF!,0),0)=0,"MAX",INDEX(#REF!,MATCH(CANbd!D4,#REF!,0),0)/$E4))</f>
        <v>#REF!</v>
      </c>
      <c r="K4" s="61" t="e">
        <f t="shared" si="0"/>
        <v>#REF!</v>
      </c>
      <c r="L4" s="61" t="e">
        <f t="shared" si="1"/>
        <v>#REF!</v>
      </c>
      <c r="M4" s="116"/>
      <c r="N4" s="71" t="s">
        <v>595</v>
      </c>
      <c r="O4" s="49" t="s">
        <v>594</v>
      </c>
      <c r="P4" s="50">
        <v>10</v>
      </c>
      <c r="Q4" s="51" t="s">
        <v>366</v>
      </c>
      <c r="R4" s="106">
        <v>4</v>
      </c>
      <c r="S4" s="114"/>
      <c r="T4" s="23" t="str">
        <v>ACIER NOIR</v>
      </c>
      <c r="U4" s="24">
        <f t="shared" ca="1" si="2"/>
        <v>7</v>
      </c>
      <c r="W4" s="24" t="str">
        <f ca="1"/>
        <v xml:space="preserve">ACIER CARBONNE A SERTIR SANHA-THERM  </v>
      </c>
      <c r="X4" s="24" t="str">
        <f ca="1"/>
        <v xml:space="preserve">ACIER GALVA FM T2 NFA 49145 </v>
      </c>
      <c r="Y4" s="24" t="str">
        <f ca="1"/>
        <v xml:space="preserve">ACIER INOX A SERTIR NIROSAN-PRESS 316L </v>
      </c>
      <c r="Z4" s="24" t="str">
        <f ca="1"/>
        <v>ACIER NOIR BL T19 NFA 49141</v>
      </c>
      <c r="AA4" s="24" t="str">
        <f ca="1"/>
        <v>ACIER PREPEINT SOUDE T10 - EN 10216-1</v>
      </c>
      <c r="AB4" s="24" t="str">
        <f ca="1"/>
        <v>CUIVRE ECROUI</v>
      </c>
      <c r="AC4" s="24" t="str">
        <f ca="1"/>
        <v>CUIVRE FRIGO RECUIT</v>
      </c>
      <c r="AD4" s="24" t="str">
        <f ca="1"/>
        <v>MULTICOUCHE UNIPIPE</v>
      </c>
      <c r="AE4" s="24" t="str">
        <f ca="1"/>
        <v>PE BASSE DENSITE PN10</v>
      </c>
      <c r="AF4" s="24" t="str">
        <f ca="1"/>
        <v>PER PREGAINE ROUGE</v>
      </c>
      <c r="AH4" s="24" t="str">
        <f ca="1"/>
        <v>PVC COMPACT E.U.</v>
      </c>
      <c r="AI4" s="24" t="str">
        <f ca="1"/>
        <v>GIRPI HTA-F PN16</v>
      </c>
      <c r="AJ4" s="59" t="str">
        <f ca="1"/>
        <v>TUBE ACIER THERMO JAUNE T3 ISO 3183 PSL1</v>
      </c>
    </row>
    <row r="5" spans="1:165" x14ac:dyDescent="0.2">
      <c r="A5" s="71" t="s">
        <v>1144</v>
      </c>
      <c r="B5" s="54" t="s">
        <v>1132</v>
      </c>
      <c r="C5" s="50">
        <v>22</v>
      </c>
      <c r="D5" s="51" t="s">
        <v>423</v>
      </c>
      <c r="E5" s="106">
        <v>1</v>
      </c>
      <c r="G5" s="110" t="s">
        <v>1230</v>
      </c>
      <c r="H5" s="52" t="e" cm="1">
        <f t="array" ref="H5">IF(ISNA(INDEX(#REF!,MATCH(CANbd!D5,#REF!,0),0))=TRUE,"MIN",IF(INDEX(#REF!,MATCH(CANbd!D5,#REF!,0),0)=0,"MIN",INDEX(#REF!,MATCH(CANbd!D5,#REF!,0),0)/$E5))</f>
        <v>#REF!</v>
      </c>
      <c r="I5" s="53" t="e" cm="1">
        <f t="array" ref="I5">IF(ISNA(INDEX(#REF!,MATCH(CANbd!D5,#REF!,0),0))=TRUE,"MOY",IF(INDEX(#REF!,MATCH(CANbd!D5,#REF!,0),0)=0,"MOY",INDEX(#REF!,MATCH(CANbd!D5,#REF!,0),0)/$E5))</f>
        <v>#REF!</v>
      </c>
      <c r="J5" s="72" t="e" cm="1">
        <f t="array" ref="J5">IF(ISNA(INDEX(#REF!,MATCH(CANbd!D5,#REF!,0),0))=TRUE,"MAX",IF(INDEX(#REF!,MATCH(CANbd!D5,#REF!,0),0)=0,"MAX",INDEX(#REF!,MATCH(CANbd!D5,#REF!,0),0)/$E5))</f>
        <v>#REF!</v>
      </c>
      <c r="K5" s="61" t="e">
        <f t="shared" si="0"/>
        <v>#REF!</v>
      </c>
      <c r="L5" s="61" t="e">
        <f t="shared" si="1"/>
        <v>#REF!</v>
      </c>
      <c r="M5" s="116"/>
      <c r="N5" s="71" t="s">
        <v>595</v>
      </c>
      <c r="O5" s="49" t="s">
        <v>594</v>
      </c>
      <c r="P5" s="50">
        <v>12</v>
      </c>
      <c r="Q5" s="51" t="s">
        <v>367</v>
      </c>
      <c r="R5" s="106">
        <v>4</v>
      </c>
      <c r="S5" s="114"/>
      <c r="T5" s="23" t="str">
        <v>ACIER PREPEINT</v>
      </c>
      <c r="U5" s="24">
        <f t="shared" ca="1" si="2"/>
        <v>4</v>
      </c>
      <c r="X5" s="24" t="str">
        <f ca="1"/>
        <v xml:space="preserve">ACIER GALVA FM T3 EN 10255 (S) </v>
      </c>
      <c r="Y5" s="24" t="str">
        <f ca="1"/>
        <v xml:space="preserve">ACIER INOX A SERTIR NIROTHERM 304 </v>
      </c>
      <c r="Z5" s="24" t="str">
        <f ca="1"/>
        <v>ACIER NOIR FM T1 NFA 49145</v>
      </c>
      <c r="AA5" s="24" t="str">
        <f ca="1"/>
        <v>ACIER PREPEINT SOUDE T3 - EN 10255 (S)</v>
      </c>
      <c r="AC5" s="24" t="str">
        <f ca="1"/>
        <v>CUIVRE RECUIT EN COURONNE</v>
      </c>
      <c r="AE5" s="24" t="str">
        <f ca="1"/>
        <v>PEHD PN10</v>
      </c>
      <c r="AF5" s="24" t="str">
        <f ca="1"/>
        <v>PER ROUGE</v>
      </c>
      <c r="AH5" s="24" t="str">
        <f ca="1"/>
        <v>PVC COMPOSITE E.U</v>
      </c>
      <c r="AI5" s="24" t="str">
        <f ca="1"/>
        <v>IRL 3321 TULIPE GRIS</v>
      </c>
      <c r="AJ5" s="59" t="str">
        <f ca="1"/>
        <v>TUBE REVETU POLYCOAT ISO 3183 PSL1</v>
      </c>
    </row>
    <row r="6" spans="1:165" x14ac:dyDescent="0.2">
      <c r="A6" s="71" t="s">
        <v>1144</v>
      </c>
      <c r="B6" s="54" t="s">
        <v>1132</v>
      </c>
      <c r="C6" s="50">
        <v>28</v>
      </c>
      <c r="D6" s="51" t="s">
        <v>424</v>
      </c>
      <c r="E6" s="106">
        <v>1</v>
      </c>
      <c r="G6" s="110" t="s">
        <v>1231</v>
      </c>
      <c r="H6" s="52" t="e" cm="1">
        <f t="array" ref="H6">IF(ISNA(INDEX(#REF!,MATCH(CANbd!D6,#REF!,0),0))=TRUE,"MIN",IF(INDEX(#REF!,MATCH(CANbd!D6,#REF!,0),0)=0,"MIN",INDEX(#REF!,MATCH(CANbd!D6,#REF!,0),0)/$E6))</f>
        <v>#REF!</v>
      </c>
      <c r="I6" s="53" t="e" cm="1">
        <f t="array" ref="I6">IF(ISNA(INDEX(#REF!,MATCH(CANbd!D6,#REF!,0),0))=TRUE,"MOY",IF(INDEX(#REF!,MATCH(CANbd!D6,#REF!,0),0)=0,"MOY",INDEX(#REF!,MATCH(CANbd!D6,#REF!,0),0)/$E6))</f>
        <v>#REF!</v>
      </c>
      <c r="J6" s="72" t="e" cm="1">
        <f t="array" ref="J6">IF(ISNA(INDEX(#REF!,MATCH(CANbd!D6,#REF!,0),0))=TRUE,"MAX",IF(INDEX(#REF!,MATCH(CANbd!D6,#REF!,0),0)=0,"MAX",INDEX(#REF!,MATCH(CANbd!D6,#REF!,0),0)/$E6))</f>
        <v>#REF!</v>
      </c>
      <c r="K6" s="61" t="e">
        <f t="shared" si="0"/>
        <v>#REF!</v>
      </c>
      <c r="L6" s="61" t="e">
        <f t="shared" si="1"/>
        <v>#REF!</v>
      </c>
      <c r="M6" s="116"/>
      <c r="N6" s="71" t="s">
        <v>595</v>
      </c>
      <c r="O6" s="49" t="s">
        <v>594</v>
      </c>
      <c r="P6" s="50">
        <v>14</v>
      </c>
      <c r="Q6" s="51" t="s">
        <v>368</v>
      </c>
      <c r="R6" s="106">
        <v>4</v>
      </c>
      <c r="S6" s="114"/>
      <c r="T6" s="23" t="str">
        <v>CUIVRE</v>
      </c>
      <c r="U6" s="24">
        <f t="shared" ca="1" si="2"/>
        <v>3</v>
      </c>
      <c r="X6" s="24" t="str">
        <f ca="1"/>
        <v>ACIER GALVA SANS SOUDURE T10 - EN 10216-1</v>
      </c>
      <c r="Y6" s="24" t="str">
        <f ca="1"/>
        <v xml:space="preserve">ACIER INOX A SERTIR SERTINOX 304 </v>
      </c>
      <c r="Z6" s="24" t="str">
        <f ca="1"/>
        <v xml:space="preserve">ACIER NOIR SANS SOUDURE T10 - EN 10216-1 </v>
      </c>
      <c r="AC6" s="24" t="str">
        <f ca="1"/>
        <v>WICU - CUIVRE GAINE RECUIT EN COURONNE</v>
      </c>
      <c r="AE6" s="24" t="str">
        <f ca="1"/>
        <v>TUBE GEBERIT MEPLA EN COURONNE</v>
      </c>
      <c r="AH6" s="24" t="str">
        <f ca="1"/>
        <v>PVC NFE-NF-M1 XPT-54200</v>
      </c>
      <c r="AI6" s="24" t="str">
        <f ca="1"/>
        <v>PVC PRESSION PN10</v>
      </c>
    </row>
    <row r="7" spans="1:165" x14ac:dyDescent="0.2">
      <c r="A7" s="71" t="s">
        <v>1144</v>
      </c>
      <c r="B7" s="54" t="s">
        <v>1132</v>
      </c>
      <c r="C7" s="50">
        <v>35</v>
      </c>
      <c r="D7" s="51" t="s">
        <v>425</v>
      </c>
      <c r="E7" s="106">
        <v>1</v>
      </c>
      <c r="G7" s="110" t="s">
        <v>1232</v>
      </c>
      <c r="H7" s="52" t="e" cm="1">
        <f t="array" ref="H7">IF(ISNA(INDEX(#REF!,MATCH(CANbd!D7,#REF!,0),0))=TRUE,"MIN",IF(INDEX(#REF!,MATCH(CANbd!D7,#REF!,0),0)=0,"MIN",INDEX(#REF!,MATCH(CANbd!D7,#REF!,0),0)/$E7))</f>
        <v>#REF!</v>
      </c>
      <c r="I7" s="53" t="e" cm="1">
        <f t="array" ref="I7">IF(ISNA(INDEX(#REF!,MATCH(CANbd!D7,#REF!,0),0))=TRUE,"MOY",IF(INDEX(#REF!,MATCH(CANbd!D7,#REF!,0),0)=0,"MOY",INDEX(#REF!,MATCH(CANbd!D7,#REF!,0),0)/$E7))</f>
        <v>#REF!</v>
      </c>
      <c r="J7" s="72" t="e" cm="1">
        <f t="array" ref="J7">IF(ISNA(INDEX(#REF!,MATCH(CANbd!D7,#REF!,0),0))=TRUE,"MAX",IF(INDEX(#REF!,MATCH(CANbd!D7,#REF!,0),0)=0,"MAX",INDEX(#REF!,MATCH(CANbd!D7,#REF!,0),0)/$E7))</f>
        <v>#REF!</v>
      </c>
      <c r="K7" s="61" t="e">
        <f t="shared" si="0"/>
        <v>#REF!</v>
      </c>
      <c r="L7" s="61" t="e">
        <f t="shared" si="1"/>
        <v>#REF!</v>
      </c>
      <c r="M7" s="116"/>
      <c r="N7" s="71" t="s">
        <v>595</v>
      </c>
      <c r="O7" s="49" t="s">
        <v>594</v>
      </c>
      <c r="P7" s="50">
        <v>16</v>
      </c>
      <c r="Q7" s="51" t="s">
        <v>369</v>
      </c>
      <c r="R7" s="106">
        <v>4</v>
      </c>
      <c r="S7" s="114"/>
      <c r="T7" s="23" t="str">
        <v>CUIVRE FRIGO</v>
      </c>
      <c r="U7" s="24">
        <f t="shared" ca="1" si="2"/>
        <v>5</v>
      </c>
      <c r="X7" s="24" t="str">
        <f ca="1"/>
        <v>ACIER GALVA SANS SOUDURE T3 - EN 10255 (S)</v>
      </c>
      <c r="Y7" s="24" t="str">
        <f ca="1"/>
        <v xml:space="preserve">ACIER INOX A SERTIR SERTINOX 316L  </v>
      </c>
      <c r="Z7" s="24" t="str">
        <f ca="1"/>
        <v>ACIER NOIR SANS SOUDURE T3 - EN 10255 (S)</v>
      </c>
      <c r="AE7" s="24" t="str">
        <f ca="1"/>
        <v>TUBE GEBERIT MEPLA SANITAIRE</v>
      </c>
      <c r="AH7" s="24" t="str">
        <f ca="1"/>
        <v>PVC NFE-NF-Me</v>
      </c>
      <c r="AI7" s="24" t="str">
        <f ca="1"/>
        <v>PVC PRESSION PN16</v>
      </c>
    </row>
    <row r="8" spans="1:165" x14ac:dyDescent="0.2">
      <c r="A8" s="71" t="s">
        <v>1144</v>
      </c>
      <c r="B8" s="54" t="s">
        <v>1132</v>
      </c>
      <c r="C8" s="50">
        <v>42</v>
      </c>
      <c r="D8" s="51" t="s">
        <v>426</v>
      </c>
      <c r="E8" s="106">
        <v>1</v>
      </c>
      <c r="G8" s="110" t="s">
        <v>1233</v>
      </c>
      <c r="H8" s="52" t="e" cm="1">
        <f t="array" ref="H8">IF(ISNA(INDEX(#REF!,MATCH(CANbd!D8,#REF!,0),0))=TRUE,"MIN",IF(INDEX(#REF!,MATCH(CANbd!D8,#REF!,0),0)=0,"MIN",INDEX(#REF!,MATCH(CANbd!D8,#REF!,0),0)/$E8))</f>
        <v>#REF!</v>
      </c>
      <c r="I8" s="53" t="e" cm="1">
        <f t="array" ref="I8">IF(ISNA(INDEX(#REF!,MATCH(CANbd!D8,#REF!,0),0))=TRUE,"MOY",IF(INDEX(#REF!,MATCH(CANbd!D8,#REF!,0),0)=0,"MOY",INDEX(#REF!,MATCH(CANbd!D8,#REF!,0),0)/$E8))</f>
        <v>#REF!</v>
      </c>
      <c r="J8" s="72" t="e" cm="1">
        <f t="array" ref="J8">IF(ISNA(INDEX(#REF!,MATCH(CANbd!D8,#REF!,0),0))=TRUE,"MAX",IF(INDEX(#REF!,MATCH(CANbd!D8,#REF!,0),0)=0,"MAX",INDEX(#REF!,MATCH(CANbd!D8,#REF!,0),0)/$E8))</f>
        <v>#REF!</v>
      </c>
      <c r="K8" s="61" t="e">
        <f t="shared" si="0"/>
        <v>#REF!</v>
      </c>
      <c r="L8" s="61" t="e">
        <f t="shared" si="1"/>
        <v>#REF!</v>
      </c>
      <c r="M8" s="116"/>
      <c r="N8" s="71" t="s">
        <v>595</v>
      </c>
      <c r="O8" s="49" t="s">
        <v>594</v>
      </c>
      <c r="P8" s="50">
        <v>18</v>
      </c>
      <c r="Q8" s="51" t="s">
        <v>370</v>
      </c>
      <c r="R8" s="106">
        <v>4</v>
      </c>
      <c r="S8" s="114"/>
      <c r="T8" s="23" t="str">
        <v>MULTICOUCHE</v>
      </c>
      <c r="U8" s="24">
        <f t="shared" ca="1" si="2"/>
        <v>3</v>
      </c>
      <c r="X8" s="24" t="str">
        <f ca="1"/>
        <v>ACIER GALVA SOUDE T1 -EN 10255 (W)</v>
      </c>
      <c r="Y8" s="24" t="str">
        <f ca="1"/>
        <v>TUBE INOX ROULE SOUDE 304L EN 10217</v>
      </c>
      <c r="Z8" s="24" t="str">
        <f ca="1"/>
        <v>ACIER NOIR SOUDE T1 - EN 10255 (W)</v>
      </c>
      <c r="AE8" s="24" t="str">
        <f ca="1"/>
        <v>TUBE GEBERIT PeHD</v>
      </c>
      <c r="AI8" s="24" t="str">
        <f ca="1"/>
        <v>PVC PRESSION PN25</v>
      </c>
    </row>
    <row r="9" spans="1:165" x14ac:dyDescent="0.2">
      <c r="A9" s="71" t="s">
        <v>1144</v>
      </c>
      <c r="B9" s="54" t="s">
        <v>1132</v>
      </c>
      <c r="C9" s="50">
        <v>54</v>
      </c>
      <c r="D9" s="51" t="s">
        <v>427</v>
      </c>
      <c r="E9" s="106">
        <v>1</v>
      </c>
      <c r="G9" s="110" t="s">
        <v>1234</v>
      </c>
      <c r="H9" s="52" t="e" cm="1">
        <f t="array" ref="H9">IF(ISNA(INDEX(#REF!,MATCH(CANbd!D9,#REF!,0),0))=TRUE,"MIN",IF(INDEX(#REF!,MATCH(CANbd!D9,#REF!,0),0)=0,"MIN",INDEX(#REF!,MATCH(CANbd!D9,#REF!,0),0)/$E9))</f>
        <v>#REF!</v>
      </c>
      <c r="I9" s="53" t="e" cm="1">
        <f t="array" ref="I9">IF(ISNA(INDEX(#REF!,MATCH(CANbd!D9,#REF!,0),0))=TRUE,"MOY",IF(INDEX(#REF!,MATCH(CANbd!D9,#REF!,0),0)=0,"MOY",INDEX(#REF!,MATCH(CANbd!D9,#REF!,0),0)/$E9))</f>
        <v>#REF!</v>
      </c>
      <c r="J9" s="72" t="e" cm="1">
        <f t="array" ref="J9">IF(ISNA(INDEX(#REF!,MATCH(CANbd!D9,#REF!,0),0))=TRUE,"MAX",IF(INDEX(#REF!,MATCH(CANbd!D9,#REF!,0),0)=0,"MAX",INDEX(#REF!,MATCH(CANbd!D9,#REF!,0),0)/$E9))</f>
        <v>#REF!</v>
      </c>
      <c r="K9" s="61" t="e">
        <f t="shared" si="0"/>
        <v>#REF!</v>
      </c>
      <c r="L9" s="61" t="e">
        <f t="shared" si="1"/>
        <v>#REF!</v>
      </c>
      <c r="M9" s="116"/>
      <c r="N9" s="71" t="s">
        <v>595</v>
      </c>
      <c r="O9" s="49" t="s">
        <v>594</v>
      </c>
      <c r="P9" s="50">
        <v>22</v>
      </c>
      <c r="Q9" s="51" t="s">
        <v>371</v>
      </c>
      <c r="R9" s="106">
        <v>4</v>
      </c>
      <c r="S9" s="114"/>
      <c r="T9" s="23" t="str">
        <v>PE</v>
      </c>
      <c r="U9" s="24">
        <f t="shared" ca="1" si="2"/>
        <v>7</v>
      </c>
      <c r="Y9" s="24" t="str">
        <f ca="1"/>
        <v>TUBE INOX ROULE SOUDE 316L EN 10217</v>
      </c>
      <c r="AI9" s="24" t="str">
        <f ca="1"/>
        <v>PVC-C QUICKPIPE PN16</v>
      </c>
    </row>
    <row r="10" spans="1:165" x14ac:dyDescent="0.2">
      <c r="A10" s="71" t="s">
        <v>1144</v>
      </c>
      <c r="B10" s="54" t="s">
        <v>1132</v>
      </c>
      <c r="C10" s="50">
        <v>76.099999999999994</v>
      </c>
      <c r="D10" s="51" t="s">
        <v>428</v>
      </c>
      <c r="E10" s="106">
        <v>1</v>
      </c>
      <c r="G10" s="110" t="s">
        <v>1235</v>
      </c>
      <c r="H10" s="52" t="e" cm="1">
        <f t="array" ref="H10">IF(ISNA(INDEX(#REF!,MATCH(CANbd!D10,#REF!,0),0))=TRUE,"MIN",IF(INDEX(#REF!,MATCH(CANbd!D10,#REF!,0),0)=0,"MIN",INDEX(#REF!,MATCH(CANbd!D10,#REF!,0),0)/$E10))</f>
        <v>#REF!</v>
      </c>
      <c r="I10" s="53" t="e" cm="1">
        <f t="array" ref="I10">IF(ISNA(INDEX(#REF!,MATCH(CANbd!D10,#REF!,0),0))=TRUE,"MOY",IF(INDEX(#REF!,MATCH(CANbd!D10,#REF!,0),0)=0,"MOY",INDEX(#REF!,MATCH(CANbd!D10,#REF!,0),0)/$E10))</f>
        <v>#REF!</v>
      </c>
      <c r="J10" s="72" t="e" cm="1">
        <f t="array" ref="J10">IF(ISNA(INDEX(#REF!,MATCH(CANbd!D10,#REF!,0),0))=TRUE,"MAX",IF(INDEX(#REF!,MATCH(CANbd!D10,#REF!,0),0)=0,"MAX",INDEX(#REF!,MATCH(CANbd!D10,#REF!,0),0)/$E10))</f>
        <v>#REF!</v>
      </c>
      <c r="K10" s="61" t="e">
        <f t="shared" si="0"/>
        <v>#REF!</v>
      </c>
      <c r="L10" s="61" t="e">
        <f t="shared" si="1"/>
        <v>#REF!</v>
      </c>
      <c r="M10" s="116"/>
      <c r="N10" s="71" t="s">
        <v>595</v>
      </c>
      <c r="O10" s="49" t="s">
        <v>594</v>
      </c>
      <c r="P10" s="50">
        <v>28</v>
      </c>
      <c r="Q10" s="51" t="s">
        <v>372</v>
      </c>
      <c r="R10" s="106">
        <v>4</v>
      </c>
      <c r="S10" s="114"/>
      <c r="T10" s="23" t="str">
        <v>PER</v>
      </c>
      <c r="U10" s="24">
        <f t="shared" ca="1" si="2"/>
        <v>4</v>
      </c>
      <c r="AI10" s="24" t="str">
        <f ca="1"/>
        <v>PVC-C QUICKPIPE PN25</v>
      </c>
    </row>
    <row r="11" spans="1:165" x14ac:dyDescent="0.2">
      <c r="A11" s="71" t="s">
        <v>1144</v>
      </c>
      <c r="B11" s="54" t="s">
        <v>1132</v>
      </c>
      <c r="C11" s="50">
        <v>88.9</v>
      </c>
      <c r="D11" s="51" t="s">
        <v>429</v>
      </c>
      <c r="E11" s="106">
        <v>1</v>
      </c>
      <c r="G11" s="110" t="s">
        <v>1236</v>
      </c>
      <c r="H11" s="52" t="e" cm="1">
        <f t="array" ref="H11">IF(ISNA(INDEX(#REF!,MATCH(CANbd!D11,#REF!,0),0))=TRUE,"MIN",IF(INDEX(#REF!,MATCH(CANbd!D11,#REF!,0),0)=0,"MIN",INDEX(#REF!,MATCH(CANbd!D11,#REF!,0),0)/$E11))</f>
        <v>#REF!</v>
      </c>
      <c r="I11" s="53" t="e" cm="1">
        <f t="array" ref="I11">IF(ISNA(INDEX(#REF!,MATCH(CANbd!D11,#REF!,0),0))=TRUE,"MOY",IF(INDEX(#REF!,MATCH(CANbd!D11,#REF!,0),0)=0,"MOY",INDEX(#REF!,MATCH(CANbd!D11,#REF!,0),0)/$E11))</f>
        <v>#REF!</v>
      </c>
      <c r="J11" s="72" t="e" cm="1">
        <f t="array" ref="J11">IF(ISNA(INDEX(#REF!,MATCH(CANbd!D11,#REF!,0),0))=TRUE,"MAX",IF(INDEX(#REF!,MATCH(CANbd!D11,#REF!,0),0)=0,"MAX",INDEX(#REF!,MATCH(CANbd!D11,#REF!,0),0)/$E11))</f>
        <v>#REF!</v>
      </c>
      <c r="K11" s="61" t="e">
        <f t="shared" si="0"/>
        <v>#REF!</v>
      </c>
      <c r="L11" s="61" t="e">
        <f t="shared" si="1"/>
        <v>#REF!</v>
      </c>
      <c r="M11" s="116"/>
      <c r="N11" s="71" t="s">
        <v>595</v>
      </c>
      <c r="O11" s="49" t="s">
        <v>594</v>
      </c>
      <c r="P11" s="50">
        <v>32</v>
      </c>
      <c r="Q11" s="51" t="s">
        <v>373</v>
      </c>
      <c r="R11" s="106">
        <v>4</v>
      </c>
      <c r="S11" s="114"/>
      <c r="T11" s="23" t="str">
        <v>PP-R</v>
      </c>
      <c r="U11" s="24">
        <f t="shared" ca="1" si="2"/>
        <v>1</v>
      </c>
      <c r="AI11" s="24" t="str">
        <f ca="1"/>
        <v>TUBE GIRAIR PN12,5</v>
      </c>
    </row>
    <row r="12" spans="1:165" x14ac:dyDescent="0.2">
      <c r="A12" s="71" t="s">
        <v>1144</v>
      </c>
      <c r="B12" s="54" t="s">
        <v>1132</v>
      </c>
      <c r="C12" s="50">
        <v>108</v>
      </c>
      <c r="D12" s="51" t="s">
        <v>430</v>
      </c>
      <c r="E12" s="106">
        <v>1</v>
      </c>
      <c r="G12" s="110" t="s">
        <v>1237</v>
      </c>
      <c r="H12" s="52" t="e" cm="1">
        <f t="array" ref="H12">IF(ISNA(INDEX(#REF!,MATCH(CANbd!D12,#REF!,0),0))=TRUE,"MIN",IF(INDEX(#REF!,MATCH(CANbd!D12,#REF!,0),0)=0,"MIN",INDEX(#REF!,MATCH(CANbd!D12,#REF!,0),0)/$E12))</f>
        <v>#REF!</v>
      </c>
      <c r="I12" s="53" t="e" cm="1">
        <f t="array" ref="I12">IF(ISNA(INDEX(#REF!,MATCH(CANbd!D12,#REF!,0),0))=TRUE,"MOY",IF(INDEX(#REF!,MATCH(CANbd!D12,#REF!,0),0)=0,"MOY",INDEX(#REF!,MATCH(CANbd!D12,#REF!,0),0)/$E12))</f>
        <v>#REF!</v>
      </c>
      <c r="J12" s="72" t="e" cm="1">
        <f t="array" ref="J12">IF(ISNA(INDEX(#REF!,MATCH(CANbd!D12,#REF!,0),0))=TRUE,"MAX",IF(INDEX(#REF!,MATCH(CANbd!D12,#REF!,0),0)=0,"MAX",INDEX(#REF!,MATCH(CANbd!D12,#REF!,0),0)/$E12))</f>
        <v>#REF!</v>
      </c>
      <c r="K12" s="61" t="e">
        <f t="shared" si="0"/>
        <v>#REF!</v>
      </c>
      <c r="L12" s="61" t="e">
        <f t="shared" si="1"/>
        <v>#REF!</v>
      </c>
      <c r="M12" s="116"/>
      <c r="N12" s="71" t="s">
        <v>595</v>
      </c>
      <c r="O12" s="49" t="s">
        <v>594</v>
      </c>
      <c r="P12" s="50">
        <v>40</v>
      </c>
      <c r="Q12" s="51" t="s">
        <v>374</v>
      </c>
      <c r="R12" s="106">
        <v>4</v>
      </c>
      <c r="S12" s="114"/>
      <c r="T12" s="23" t="str">
        <v>PVC EVACUATION</v>
      </c>
      <c r="U12" s="24">
        <f t="shared" ca="1" si="2"/>
        <v>6</v>
      </c>
    </row>
    <row r="13" spans="1:165" x14ac:dyDescent="0.2">
      <c r="A13" s="71" t="s">
        <v>1144</v>
      </c>
      <c r="B13" s="54" t="s">
        <v>1133</v>
      </c>
      <c r="C13" s="50">
        <v>15</v>
      </c>
      <c r="D13" s="51" t="s">
        <v>480</v>
      </c>
      <c r="E13" s="106">
        <v>1</v>
      </c>
      <c r="G13" s="110" t="s">
        <v>1264</v>
      </c>
      <c r="H13" s="52" t="e" cm="1">
        <f t="array" ref="H13">IF(ISNA(INDEX(#REF!,MATCH(CANbd!D13,#REF!,0),0))=TRUE,"MIN",IF(INDEX(#REF!,MATCH(CANbd!D13,#REF!,0),0)=0,"MIN",INDEX(#REF!,MATCH(CANbd!D13,#REF!,0),0)/$E13))</f>
        <v>#REF!</v>
      </c>
      <c r="I13" s="53" t="e" cm="1">
        <f t="array" ref="I13">IF(ISNA(INDEX(#REF!,MATCH(CANbd!D13,#REF!,0),0))=TRUE,"MOY",IF(INDEX(#REF!,MATCH(CANbd!D13,#REF!,0),0)=0,"MOY",INDEX(#REF!,MATCH(CANbd!D13,#REF!,0),0)/$E13))</f>
        <v>#REF!</v>
      </c>
      <c r="J13" s="72" t="e" cm="1">
        <f t="array" ref="J13">IF(ISNA(INDEX(#REF!,MATCH(CANbd!D13,#REF!,0),0))=TRUE,"MAX",IF(INDEX(#REF!,MATCH(CANbd!D13,#REF!,0),0)=0,"MAX",INDEX(#REF!,MATCH(CANbd!D13,#REF!,0),0)/$E13))</f>
        <v>#REF!</v>
      </c>
      <c r="K13" s="61" t="e">
        <f t="shared" si="0"/>
        <v>#REF!</v>
      </c>
      <c r="L13" s="61" t="e">
        <f t="shared" si="1"/>
        <v>#REF!</v>
      </c>
      <c r="M13" s="116"/>
      <c r="N13" s="71" t="s">
        <v>595</v>
      </c>
      <c r="O13" s="49" t="s">
        <v>594</v>
      </c>
      <c r="P13" s="50">
        <v>42</v>
      </c>
      <c r="Q13" s="51" t="s">
        <v>375</v>
      </c>
      <c r="R13" s="106">
        <v>4</v>
      </c>
      <c r="S13" s="114"/>
      <c r="T13" s="23" t="str">
        <v>PVC PRESSION</v>
      </c>
      <c r="U13" s="24">
        <f ca="1">COUNTA(OFFSET($V$1,1,MATCH($T13,_xlfn.ANCHORARRAY($W$1),0),COUNTA(OFFSET($V$1,1,MATCH($T13,_xlfn.ANCHORARRAY($W$1),0),100,1))-COUNTIF(OFFSET($V$1,1,MATCH($T13,_xlfn.ANCHORARRAY($W$1),0),100,1),0),1))</f>
        <v>10</v>
      </c>
    </row>
    <row r="14" spans="1:165" x14ac:dyDescent="0.2">
      <c r="A14" s="71" t="s">
        <v>1144</v>
      </c>
      <c r="B14" s="54" t="s">
        <v>1133</v>
      </c>
      <c r="C14" s="50">
        <v>18</v>
      </c>
      <c r="D14" s="51" t="s">
        <v>481</v>
      </c>
      <c r="E14" s="106">
        <v>1</v>
      </c>
      <c r="G14" s="110" t="s">
        <v>1265</v>
      </c>
      <c r="H14" s="52" t="e" cm="1">
        <f t="array" ref="H14">IF(ISNA(INDEX(#REF!,MATCH(CANbd!D14,#REF!,0),0))=TRUE,"MIN",IF(INDEX(#REF!,MATCH(CANbd!D14,#REF!,0),0)=0,"MIN",INDEX(#REF!,MATCH(CANbd!D14,#REF!,0),0)/$E14))</f>
        <v>#REF!</v>
      </c>
      <c r="I14" s="53" t="e" cm="1">
        <f t="array" ref="I14">IF(ISNA(INDEX(#REF!,MATCH(CANbd!D14,#REF!,0),0))=TRUE,"MOY",IF(INDEX(#REF!,MATCH(CANbd!D14,#REF!,0),0)=0,"MOY",INDEX(#REF!,MATCH(CANbd!D14,#REF!,0),0)/$E14))</f>
        <v>#REF!</v>
      </c>
      <c r="J14" s="72" t="e" cm="1">
        <f t="array" ref="J14">IF(ISNA(INDEX(#REF!,MATCH(CANbd!D14,#REF!,0),0))=TRUE,"MAX",IF(INDEX(#REF!,MATCH(CANbd!D14,#REF!,0),0)=0,"MAX",INDEX(#REF!,MATCH(CANbd!D14,#REF!,0),0)/$E14))</f>
        <v>#REF!</v>
      </c>
      <c r="K14" s="61" t="e">
        <f t="shared" si="0"/>
        <v>#REF!</v>
      </c>
      <c r="L14" s="61" t="e">
        <f t="shared" si="1"/>
        <v>#REF!</v>
      </c>
      <c r="M14" s="116"/>
      <c r="N14" s="71" t="s">
        <v>595</v>
      </c>
      <c r="O14" s="49" t="s">
        <v>594</v>
      </c>
      <c r="P14" s="50">
        <v>70</v>
      </c>
      <c r="Q14" s="51" t="s">
        <v>240</v>
      </c>
      <c r="R14" s="106">
        <v>1</v>
      </c>
      <c r="S14" s="114"/>
      <c r="T14" s="23" t="str">
        <v>TUBE GAZ</v>
      </c>
      <c r="U14" s="24">
        <f ca="1">COUNTA(OFFSET($V$1,1,MATCH($T14,_xlfn.ANCHORARRAY($W$1),0),COUNTA(OFFSET($V$1,1,MATCH($T14,_xlfn.ANCHORARRAY($W$1),0),100,1))-COUNTIF(OFFSET($V$1,1,MATCH($T14,_xlfn.ANCHORARRAY($W$1),0),100,1),0),1))</f>
        <v>4</v>
      </c>
    </row>
    <row r="15" spans="1:165" ht="12" thickBot="1" x14ac:dyDescent="0.25">
      <c r="A15" s="71" t="s">
        <v>1144</v>
      </c>
      <c r="B15" s="54" t="s">
        <v>1133</v>
      </c>
      <c r="C15" s="50">
        <v>22</v>
      </c>
      <c r="D15" s="51" t="s">
        <v>482</v>
      </c>
      <c r="E15" s="106">
        <v>1</v>
      </c>
      <c r="G15" s="110" t="s">
        <v>1266</v>
      </c>
      <c r="H15" s="52" t="e" cm="1">
        <f t="array" ref="H15">IF(ISNA(INDEX(#REF!,MATCH(CANbd!D15,#REF!,0),0))=TRUE,"MIN",IF(INDEX(#REF!,MATCH(CANbd!D15,#REF!,0),0)=0,"MIN",INDEX(#REF!,MATCH(CANbd!D15,#REF!,0),0)/$E15))</f>
        <v>#REF!</v>
      </c>
      <c r="I15" s="53" t="e" cm="1">
        <f t="array" ref="I15">IF(ISNA(INDEX(#REF!,MATCH(CANbd!D15,#REF!,0),0))=TRUE,"MOY",IF(INDEX(#REF!,MATCH(CANbd!D15,#REF!,0),0)=0,"MOY",INDEX(#REF!,MATCH(CANbd!D15,#REF!,0),0)/$E15))</f>
        <v>#REF!</v>
      </c>
      <c r="J15" s="72" t="e" cm="1">
        <f t="array" ref="J15">IF(ISNA(INDEX(#REF!,MATCH(CANbd!D15,#REF!,0),0))=TRUE,"MAX",IF(INDEX(#REF!,MATCH(CANbd!D15,#REF!,0),0)=0,"MAX",INDEX(#REF!,MATCH(CANbd!D15,#REF!,0),0)/$E15))</f>
        <v>#REF!</v>
      </c>
      <c r="K15" s="61" t="e">
        <f t="shared" si="0"/>
        <v>#REF!</v>
      </c>
      <c r="L15" s="61" t="e">
        <f t="shared" si="1"/>
        <v>#REF!</v>
      </c>
      <c r="M15" s="116"/>
      <c r="N15" s="90" t="s">
        <v>595</v>
      </c>
      <c r="O15" s="101" t="s">
        <v>594</v>
      </c>
      <c r="P15" s="92">
        <v>85</v>
      </c>
      <c r="Q15" s="93" t="s">
        <v>241</v>
      </c>
      <c r="R15" s="107">
        <v>1</v>
      </c>
      <c r="S15" s="114"/>
      <c r="U15" s="24"/>
    </row>
    <row r="16" spans="1:165" x14ac:dyDescent="0.2">
      <c r="A16" s="71" t="s">
        <v>1144</v>
      </c>
      <c r="B16" s="54" t="s">
        <v>1133</v>
      </c>
      <c r="C16" s="50">
        <v>28</v>
      </c>
      <c r="D16" s="51" t="s">
        <v>483</v>
      </c>
      <c r="E16" s="106">
        <v>1</v>
      </c>
      <c r="G16" s="110" t="s">
        <v>1267</v>
      </c>
      <c r="H16" s="52" t="e" cm="1">
        <f t="array" ref="H16">IF(ISNA(INDEX(#REF!,MATCH(CANbd!D16,#REF!,0),0))=TRUE,"MIN",IF(INDEX(#REF!,MATCH(CANbd!D16,#REF!,0),0)=0,"MIN",INDEX(#REF!,MATCH(CANbd!D16,#REF!,0),0)/$E16))</f>
        <v>#REF!</v>
      </c>
      <c r="I16" s="53" t="e" cm="1">
        <f t="array" ref="I16">IF(ISNA(INDEX(#REF!,MATCH(CANbd!D16,#REF!,0),0))=TRUE,"MOY",IF(INDEX(#REF!,MATCH(CANbd!D16,#REF!,0),0)=0,"MOY",INDEX(#REF!,MATCH(CANbd!D16,#REF!,0),0)/$E16))</f>
        <v>#REF!</v>
      </c>
      <c r="J16" s="72" t="e" cm="1">
        <f t="array" ref="J16">IF(ISNA(INDEX(#REF!,MATCH(CANbd!D16,#REF!,0),0))=TRUE,"MAX",IF(INDEX(#REF!,MATCH(CANbd!D16,#REF!,0),0)=0,"MAX",INDEX(#REF!,MATCH(CANbd!D16,#REF!,0),0)/$E16))</f>
        <v>#REF!</v>
      </c>
      <c r="K16" s="61" t="e">
        <f t="shared" si="0"/>
        <v>#REF!</v>
      </c>
      <c r="L16" s="61" t="e">
        <f t="shared" si="1"/>
        <v>#REF!</v>
      </c>
      <c r="M16" s="116"/>
      <c r="N16" s="71"/>
      <c r="O16" s="49"/>
      <c r="P16" s="50"/>
      <c r="Q16" s="51"/>
      <c r="R16" s="106"/>
      <c r="S16" s="114"/>
      <c r="U16" s="24"/>
    </row>
    <row r="17" spans="1:29" x14ac:dyDescent="0.2">
      <c r="A17" s="71" t="s">
        <v>1144</v>
      </c>
      <c r="B17" s="54" t="s">
        <v>1133</v>
      </c>
      <c r="C17" s="50">
        <v>35</v>
      </c>
      <c r="D17" s="51" t="s">
        <v>484</v>
      </c>
      <c r="E17" s="106">
        <v>1</v>
      </c>
      <c r="G17" s="110" t="s">
        <v>1268</v>
      </c>
      <c r="H17" s="52" t="e" cm="1">
        <f t="array" ref="H17">IF(ISNA(INDEX(#REF!,MATCH(CANbd!D17,#REF!,0),0))=TRUE,"MIN",IF(INDEX(#REF!,MATCH(CANbd!D17,#REF!,0),0)=0,"MIN",INDEX(#REF!,MATCH(CANbd!D17,#REF!,0),0)/$E17))</f>
        <v>#REF!</v>
      </c>
      <c r="I17" s="53" t="e" cm="1">
        <f t="array" ref="I17">IF(ISNA(INDEX(#REF!,MATCH(CANbd!D17,#REF!,0),0))=TRUE,"MOY",IF(INDEX(#REF!,MATCH(CANbd!D17,#REF!,0),0)=0,"MOY",INDEX(#REF!,MATCH(CANbd!D17,#REF!,0),0)/$E17))</f>
        <v>#REF!</v>
      </c>
      <c r="J17" s="72" t="e" cm="1">
        <f t="array" ref="J17">IF(ISNA(INDEX(#REF!,MATCH(CANbd!D17,#REF!,0),0))=TRUE,"MAX",IF(INDEX(#REF!,MATCH(CANbd!D17,#REF!,0),0)=0,"MAX",INDEX(#REF!,MATCH(CANbd!D17,#REF!,0),0)/$E17))</f>
        <v>#REF!</v>
      </c>
      <c r="K17" s="61" t="e">
        <f t="shared" si="0"/>
        <v>#REF!</v>
      </c>
      <c r="L17" s="61" t="e">
        <f t="shared" si="1"/>
        <v>#REF!</v>
      </c>
      <c r="M17" s="116"/>
      <c r="N17" s="71"/>
      <c r="O17" s="49"/>
      <c r="P17" s="50"/>
      <c r="Q17" s="51"/>
      <c r="R17" s="106"/>
      <c r="S17" s="114"/>
      <c r="U17" s="24"/>
    </row>
    <row r="18" spans="1:29" x14ac:dyDescent="0.2">
      <c r="A18" s="71" t="s">
        <v>1144</v>
      </c>
      <c r="B18" s="54" t="s">
        <v>1133</v>
      </c>
      <c r="C18" s="50">
        <v>42</v>
      </c>
      <c r="D18" s="51" t="s">
        <v>485</v>
      </c>
      <c r="E18" s="106">
        <v>1</v>
      </c>
      <c r="G18" s="110" t="s">
        <v>1269</v>
      </c>
      <c r="H18" s="52" t="e" cm="1">
        <f t="array" ref="H18">IF(ISNA(INDEX(#REF!,MATCH(CANbd!D18,#REF!,0),0))=TRUE,"MIN",IF(INDEX(#REF!,MATCH(CANbd!D18,#REF!,0),0)=0,"MIN",INDEX(#REF!,MATCH(CANbd!D18,#REF!,0),0)/$E18))</f>
        <v>#REF!</v>
      </c>
      <c r="I18" s="53" t="e" cm="1">
        <f t="array" ref="I18">IF(ISNA(INDEX(#REF!,MATCH(CANbd!D18,#REF!,0),0))=TRUE,"MOY",IF(INDEX(#REF!,MATCH(CANbd!D18,#REF!,0),0)=0,"MOY",INDEX(#REF!,MATCH(CANbd!D18,#REF!,0),0)/$E18))</f>
        <v>#REF!</v>
      </c>
      <c r="J18" s="72" t="e" cm="1">
        <f t="array" ref="J18">IF(ISNA(INDEX(#REF!,MATCH(CANbd!D18,#REF!,0),0))=TRUE,"MAX",IF(INDEX(#REF!,MATCH(CANbd!D18,#REF!,0),0)=0,"MAX",INDEX(#REF!,MATCH(CANbd!D18,#REF!,0),0)/$E18))</f>
        <v>#REF!</v>
      </c>
      <c r="K18" s="61" t="e">
        <f t="shared" si="0"/>
        <v>#REF!</v>
      </c>
      <c r="L18" s="61" t="e">
        <f t="shared" si="1"/>
        <v>#REF!</v>
      </c>
      <c r="M18" s="116"/>
      <c r="N18" s="71"/>
      <c r="O18" s="49"/>
      <c r="P18" s="50"/>
      <c r="Q18" s="51"/>
      <c r="R18" s="106"/>
      <c r="S18" s="114"/>
      <c r="U18" s="24"/>
    </row>
    <row r="19" spans="1:29" x14ac:dyDescent="0.2">
      <c r="A19" s="71" t="s">
        <v>1144</v>
      </c>
      <c r="B19" s="54" t="s">
        <v>1133</v>
      </c>
      <c r="C19" s="50">
        <v>54</v>
      </c>
      <c r="D19" s="51" t="s">
        <v>486</v>
      </c>
      <c r="E19" s="106">
        <v>1</v>
      </c>
      <c r="G19" s="110" t="s">
        <v>1270</v>
      </c>
      <c r="H19" s="52" t="e" cm="1">
        <f t="array" ref="H19">IF(ISNA(INDEX(#REF!,MATCH(CANbd!D19,#REF!,0),0))=TRUE,"MIN",IF(INDEX(#REF!,MATCH(CANbd!D19,#REF!,0),0)=0,"MIN",INDEX(#REF!,MATCH(CANbd!D19,#REF!,0),0)/$E19))</f>
        <v>#REF!</v>
      </c>
      <c r="I19" s="53" t="e" cm="1">
        <f t="array" ref="I19">IF(ISNA(INDEX(#REF!,MATCH(CANbd!D19,#REF!,0),0))=TRUE,"MOY",IF(INDEX(#REF!,MATCH(CANbd!D19,#REF!,0),0)=0,"MOY",INDEX(#REF!,MATCH(CANbd!D19,#REF!,0),0)/$E19))</f>
        <v>#REF!</v>
      </c>
      <c r="J19" s="72" t="e" cm="1">
        <f t="array" ref="J19">IF(ISNA(INDEX(#REF!,MATCH(CANbd!D19,#REF!,0),0))=TRUE,"MAX",IF(INDEX(#REF!,MATCH(CANbd!D19,#REF!,0),0)=0,"MAX",INDEX(#REF!,MATCH(CANbd!D19,#REF!,0),0)/$E19))</f>
        <v>#REF!</v>
      </c>
      <c r="K19" s="61" t="e">
        <f t="shared" si="0"/>
        <v>#REF!</v>
      </c>
      <c r="L19" s="61" t="e">
        <f t="shared" si="1"/>
        <v>#REF!</v>
      </c>
      <c r="M19" s="116"/>
      <c r="N19" s="71"/>
      <c r="O19" s="49"/>
      <c r="P19" s="50"/>
      <c r="Q19" s="51"/>
      <c r="R19" s="106"/>
      <c r="S19" s="114"/>
      <c r="U19" s="24"/>
    </row>
    <row r="20" spans="1:29" x14ac:dyDescent="0.2">
      <c r="A20" s="71" t="s">
        <v>1144</v>
      </c>
      <c r="B20" s="54" t="s">
        <v>1133</v>
      </c>
      <c r="C20" s="50">
        <v>76.099999999999994</v>
      </c>
      <c r="D20" s="51" t="s">
        <v>487</v>
      </c>
      <c r="E20" s="106">
        <v>1</v>
      </c>
      <c r="G20" s="110" t="s">
        <v>1271</v>
      </c>
      <c r="H20" s="52" t="e" cm="1">
        <f t="array" ref="H20">IF(ISNA(INDEX(#REF!,MATCH(CANbd!D20,#REF!,0),0))=TRUE,"MIN",IF(INDEX(#REF!,MATCH(CANbd!D20,#REF!,0),0)=0,"MIN",INDEX(#REF!,MATCH(CANbd!D20,#REF!,0),0)/$E20))</f>
        <v>#REF!</v>
      </c>
      <c r="I20" s="53" t="e" cm="1">
        <f t="array" ref="I20">IF(ISNA(INDEX(#REF!,MATCH(CANbd!D20,#REF!,0),0))=TRUE,"MOY",IF(INDEX(#REF!,MATCH(CANbd!D20,#REF!,0),0)=0,"MOY",INDEX(#REF!,MATCH(CANbd!D20,#REF!,0),0)/$E20))</f>
        <v>#REF!</v>
      </c>
      <c r="J20" s="72" t="e" cm="1">
        <f t="array" ref="J20">IF(ISNA(INDEX(#REF!,MATCH(CANbd!D20,#REF!,0),0))=TRUE,"MAX",IF(INDEX(#REF!,MATCH(CANbd!D20,#REF!,0),0)=0,"MAX",INDEX(#REF!,MATCH(CANbd!D20,#REF!,0),0)/$E20))</f>
        <v>#REF!</v>
      </c>
      <c r="K20" s="61" t="e">
        <f t="shared" si="0"/>
        <v>#REF!</v>
      </c>
      <c r="L20" s="61" t="e">
        <f t="shared" si="1"/>
        <v>#REF!</v>
      </c>
      <c r="M20" s="116"/>
      <c r="N20" s="71"/>
      <c r="O20" s="49"/>
      <c r="P20" s="50"/>
      <c r="Q20" s="51"/>
      <c r="R20" s="106"/>
      <c r="S20" s="114"/>
    </row>
    <row r="21" spans="1:29" x14ac:dyDescent="0.2">
      <c r="A21" s="71" t="s">
        <v>1144</v>
      </c>
      <c r="B21" s="54" t="s">
        <v>1133</v>
      </c>
      <c r="C21" s="50">
        <v>88.9</v>
      </c>
      <c r="D21" s="51" t="s">
        <v>488</v>
      </c>
      <c r="E21" s="106">
        <v>1</v>
      </c>
      <c r="G21" s="110" t="s">
        <v>1272</v>
      </c>
      <c r="H21" s="52" t="e" cm="1">
        <f t="array" ref="H21">IF(ISNA(INDEX(#REF!,MATCH(CANbd!D21,#REF!,0),0))=TRUE,"MIN",IF(INDEX(#REF!,MATCH(CANbd!D21,#REF!,0),0)=0,"MIN",INDEX(#REF!,MATCH(CANbd!D21,#REF!,0),0)/$E21))</f>
        <v>#REF!</v>
      </c>
      <c r="I21" s="53" t="e" cm="1">
        <f t="array" ref="I21">IF(ISNA(INDEX(#REF!,MATCH(CANbd!D21,#REF!,0),0))=TRUE,"MOY",IF(INDEX(#REF!,MATCH(CANbd!D21,#REF!,0),0)=0,"MOY",INDEX(#REF!,MATCH(CANbd!D21,#REF!,0),0)/$E21))</f>
        <v>#REF!</v>
      </c>
      <c r="J21" s="72" t="e" cm="1">
        <f t="array" ref="J21">IF(ISNA(INDEX(#REF!,MATCH(CANbd!D21,#REF!,0),0))=TRUE,"MAX",IF(INDEX(#REF!,MATCH(CANbd!D21,#REF!,0),0)=0,"MAX",INDEX(#REF!,MATCH(CANbd!D21,#REF!,0),0)/$E21))</f>
        <v>#REF!</v>
      </c>
      <c r="K21" s="61" t="e">
        <f t="shared" si="0"/>
        <v>#REF!</v>
      </c>
      <c r="L21" s="61" t="e">
        <f t="shared" si="1"/>
        <v>#REF!</v>
      </c>
      <c r="M21" s="116"/>
      <c r="N21" s="71"/>
      <c r="O21" s="49"/>
      <c r="P21" s="50"/>
      <c r="Q21" s="51"/>
      <c r="R21" s="106"/>
      <c r="S21" s="114"/>
    </row>
    <row r="22" spans="1:29" x14ac:dyDescent="0.2">
      <c r="A22" s="71" t="s">
        <v>1144</v>
      </c>
      <c r="B22" s="54" t="s">
        <v>1133</v>
      </c>
      <c r="C22" s="50">
        <v>108</v>
      </c>
      <c r="D22" s="51" t="s">
        <v>489</v>
      </c>
      <c r="E22" s="106">
        <v>1</v>
      </c>
      <c r="G22" s="110" t="s">
        <v>1273</v>
      </c>
      <c r="H22" s="52" t="e" cm="1">
        <f t="array" ref="H22">IF(ISNA(INDEX(#REF!,MATCH(CANbd!D22,#REF!,0),0))=TRUE,"MIN",IF(INDEX(#REF!,MATCH(CANbd!D22,#REF!,0),0)=0,"MIN",INDEX(#REF!,MATCH(CANbd!D22,#REF!,0),0)/$E22))</f>
        <v>#REF!</v>
      </c>
      <c r="I22" s="53" t="e" cm="1">
        <f t="array" ref="I22">IF(ISNA(INDEX(#REF!,MATCH(CANbd!D22,#REF!,0),0))=TRUE,"MOY",IF(INDEX(#REF!,MATCH(CANbd!D22,#REF!,0),0)=0,"MOY",INDEX(#REF!,MATCH(CANbd!D22,#REF!,0),0)/$E22))</f>
        <v>#REF!</v>
      </c>
      <c r="J22" s="72" t="e" cm="1">
        <f t="array" ref="J22">IF(ISNA(INDEX(#REF!,MATCH(CANbd!D22,#REF!,0),0))=TRUE,"MAX",IF(INDEX(#REF!,MATCH(CANbd!D22,#REF!,0),0)=0,"MAX",INDEX(#REF!,MATCH(CANbd!D22,#REF!,0),0)/$E22))</f>
        <v>#REF!</v>
      </c>
      <c r="K22" s="61" t="e">
        <f t="shared" si="0"/>
        <v>#REF!</v>
      </c>
      <c r="L22" s="61" t="e">
        <f t="shared" si="1"/>
        <v>#REF!</v>
      </c>
      <c r="M22" s="116"/>
      <c r="N22" s="71"/>
      <c r="O22" s="49"/>
      <c r="P22" s="50"/>
      <c r="Q22" s="51"/>
      <c r="R22" s="106"/>
      <c r="S22" s="114"/>
    </row>
    <row r="23" spans="1:29" x14ac:dyDescent="0.2">
      <c r="A23" s="71" t="s">
        <v>1144</v>
      </c>
      <c r="B23" s="54" t="s">
        <v>1134</v>
      </c>
      <c r="C23" s="50">
        <v>12</v>
      </c>
      <c r="D23" s="51" t="s">
        <v>566</v>
      </c>
      <c r="E23" s="106">
        <v>1</v>
      </c>
      <c r="G23" s="110" t="s">
        <v>1293</v>
      </c>
      <c r="H23" s="52" t="e" cm="1">
        <f t="array" ref="H23">IF(ISNA(INDEX(#REF!,MATCH(CANbd!D23,#REF!,0),0))=TRUE,"MIN",IF(INDEX(#REF!,MATCH(CANbd!D23,#REF!,0),0)=0,"MIN",INDEX(#REF!,MATCH(CANbd!D23,#REF!,0),0)/$E23))</f>
        <v>#REF!</v>
      </c>
      <c r="I23" s="53" t="e" cm="1">
        <f t="array" ref="I23">IF(ISNA(INDEX(#REF!,MATCH(CANbd!D23,#REF!,0),0))=TRUE,"MOY",IF(INDEX(#REF!,MATCH(CANbd!D23,#REF!,0),0)=0,"MOY",INDEX(#REF!,MATCH(CANbd!D23,#REF!,0),0)/$E23))</f>
        <v>#REF!</v>
      </c>
      <c r="J23" s="72" t="e" cm="1">
        <f t="array" ref="J23">IF(ISNA(INDEX(#REF!,MATCH(CANbd!D23,#REF!,0),0))=TRUE,"MAX",IF(INDEX(#REF!,MATCH(CANbd!D23,#REF!,0),0)=0,"MAX",INDEX(#REF!,MATCH(CANbd!D23,#REF!,0),0)/$E23))</f>
        <v>#REF!</v>
      </c>
      <c r="K23" s="61" t="e">
        <f t="shared" si="0"/>
        <v>#REF!</v>
      </c>
      <c r="L23" s="61" t="e">
        <f t="shared" si="1"/>
        <v>#REF!</v>
      </c>
      <c r="M23" s="116"/>
      <c r="N23" s="71"/>
      <c r="O23" s="49"/>
      <c r="P23" s="50"/>
      <c r="Q23" s="51"/>
      <c r="R23" s="106"/>
      <c r="S23" s="114"/>
    </row>
    <row r="24" spans="1:29" x14ac:dyDescent="0.2">
      <c r="A24" s="71" t="s">
        <v>1144</v>
      </c>
      <c r="B24" s="54" t="s">
        <v>1134</v>
      </c>
      <c r="C24" s="50">
        <v>15</v>
      </c>
      <c r="D24" s="51" t="s">
        <v>567</v>
      </c>
      <c r="E24" s="106">
        <v>1</v>
      </c>
      <c r="G24" s="110" t="s">
        <v>1294</v>
      </c>
      <c r="H24" s="52" t="e" cm="1">
        <f t="array" ref="H24">IF(ISNA(INDEX(#REF!,MATCH(CANbd!D24,#REF!,0),0))=TRUE,"MIN",IF(INDEX(#REF!,MATCH(CANbd!D24,#REF!,0),0)=0,"MIN",INDEX(#REF!,MATCH(CANbd!D24,#REF!,0),0)/$E24))</f>
        <v>#REF!</v>
      </c>
      <c r="I24" s="53" t="e" cm="1">
        <f t="array" ref="I24">IF(ISNA(INDEX(#REF!,MATCH(CANbd!D24,#REF!,0),0))=TRUE,"MOY",IF(INDEX(#REF!,MATCH(CANbd!D24,#REF!,0),0)=0,"MOY",INDEX(#REF!,MATCH(CANbd!D24,#REF!,0),0)/$E24))</f>
        <v>#REF!</v>
      </c>
      <c r="J24" s="72" t="e" cm="1">
        <f t="array" ref="J24">IF(ISNA(INDEX(#REF!,MATCH(CANbd!D24,#REF!,0),0))=TRUE,"MAX",IF(INDEX(#REF!,MATCH(CANbd!D24,#REF!,0),0)=0,"MAX",INDEX(#REF!,MATCH(CANbd!D24,#REF!,0),0)/$E24))</f>
        <v>#REF!</v>
      </c>
      <c r="K24" s="61" t="e">
        <f t="shared" si="0"/>
        <v>#REF!</v>
      </c>
      <c r="L24" s="61" t="e">
        <f t="shared" si="1"/>
        <v>#REF!</v>
      </c>
      <c r="M24" s="116"/>
      <c r="N24" s="71"/>
      <c r="O24" s="49"/>
      <c r="P24" s="50"/>
      <c r="Q24" s="51"/>
      <c r="R24" s="106"/>
      <c r="S24" s="114"/>
      <c r="AC24" s="24" t="e">
        <f>IF(AND(ISBLANK(#REF!),ISBLANK(#REF!))=TRUE," ",IF(#REF!=0," ",IF(#REF!=0,MATCH(#REF!,CANbd!A:A,0),MATCH(#REF!,CANbd!B:B,0))))</f>
        <v>#REF!</v>
      </c>
    </row>
    <row r="25" spans="1:29" x14ac:dyDescent="0.2">
      <c r="A25" s="71" t="s">
        <v>1144</v>
      </c>
      <c r="B25" s="54" t="s">
        <v>1134</v>
      </c>
      <c r="C25" s="50">
        <v>18</v>
      </c>
      <c r="D25" s="51" t="s">
        <v>568</v>
      </c>
      <c r="E25" s="106">
        <v>1</v>
      </c>
      <c r="G25" s="110" t="s">
        <v>1295</v>
      </c>
      <c r="H25" s="52" t="e" cm="1">
        <f t="array" ref="H25">IF(ISNA(INDEX(#REF!,MATCH(CANbd!D25,#REF!,0),0))=TRUE,"MIN",IF(INDEX(#REF!,MATCH(CANbd!D25,#REF!,0),0)=0,"MIN",INDEX(#REF!,MATCH(CANbd!D25,#REF!,0),0)/$E25))</f>
        <v>#REF!</v>
      </c>
      <c r="I25" s="53" t="e" cm="1">
        <f t="array" ref="I25">IF(ISNA(INDEX(#REF!,MATCH(CANbd!D25,#REF!,0),0))=TRUE,"MOY",IF(INDEX(#REF!,MATCH(CANbd!D25,#REF!,0),0)=0,"MOY",INDEX(#REF!,MATCH(CANbd!D25,#REF!,0),0)/$E25))</f>
        <v>#REF!</v>
      </c>
      <c r="J25" s="72" t="e" cm="1">
        <f t="array" ref="J25">IF(ISNA(INDEX(#REF!,MATCH(CANbd!D25,#REF!,0),0))=TRUE,"MAX",IF(INDEX(#REF!,MATCH(CANbd!D25,#REF!,0),0)=0,"MAX",INDEX(#REF!,MATCH(CANbd!D25,#REF!,0),0)/$E25))</f>
        <v>#REF!</v>
      </c>
      <c r="K25" s="61" t="e">
        <f t="shared" si="0"/>
        <v>#REF!</v>
      </c>
      <c r="L25" s="61" t="e">
        <f t="shared" si="1"/>
        <v>#REF!</v>
      </c>
      <c r="M25" s="116"/>
      <c r="N25" s="71"/>
      <c r="O25" s="49"/>
      <c r="P25" s="50"/>
      <c r="Q25" s="51"/>
      <c r="R25" s="106"/>
      <c r="S25" s="114"/>
      <c r="U25" s="25" t="e" cm="1">
        <f t="array" ref="U25">IF(ISBLANK(#REF!)=TRUE,"",IF(ISBLANK(#REF!)=TRUE,"MIN",IF(ISBLANK(#REF!)=TRUE,"",IF(ISNA(#REF!)=TRUE,"MIN",IF(#REF!="Canalisation",INDEX(CANbd!H:H,MATCH(#REF!,CANbd!$D:$D,0),0),IF(#REF!="Gaine",INDEX(#REF!,MATCH(#REF!,#REF!,0),0)))))))</f>
        <v>#REF!</v>
      </c>
    </row>
    <row r="26" spans="1:29" x14ac:dyDescent="0.2">
      <c r="A26" s="71" t="s">
        <v>1144</v>
      </c>
      <c r="B26" s="54" t="s">
        <v>1134</v>
      </c>
      <c r="C26" s="50">
        <v>22</v>
      </c>
      <c r="D26" s="51" t="s">
        <v>569</v>
      </c>
      <c r="E26" s="106">
        <v>1</v>
      </c>
      <c r="G26" s="110" t="s">
        <v>1296</v>
      </c>
      <c r="H26" s="52" t="e" cm="1">
        <f t="array" ref="H26">IF(ISNA(INDEX(#REF!,MATCH(CANbd!D26,#REF!,0),0))=TRUE,"MIN",IF(INDEX(#REF!,MATCH(CANbd!D26,#REF!,0),0)=0,"MIN",INDEX(#REF!,MATCH(CANbd!D26,#REF!,0),0)/$E26))</f>
        <v>#REF!</v>
      </c>
      <c r="I26" s="53" t="e" cm="1">
        <f t="array" ref="I26">IF(ISNA(INDEX(#REF!,MATCH(CANbd!D26,#REF!,0),0))=TRUE,"MOY",IF(INDEX(#REF!,MATCH(CANbd!D26,#REF!,0),0)=0,"MOY",INDEX(#REF!,MATCH(CANbd!D26,#REF!,0),0)/$E26))</f>
        <v>#REF!</v>
      </c>
      <c r="J26" s="72" t="e" cm="1">
        <f t="array" ref="J26">IF(ISNA(INDEX(#REF!,MATCH(CANbd!D26,#REF!,0),0))=TRUE,"MAX",IF(INDEX(#REF!,MATCH(CANbd!D26,#REF!,0),0)=0,"MAX",INDEX(#REF!,MATCH(CANbd!D26,#REF!,0),0)/$E26))</f>
        <v>#REF!</v>
      </c>
      <c r="K26" s="61" t="e">
        <f t="shared" si="0"/>
        <v>#REF!</v>
      </c>
      <c r="L26" s="61" t="e">
        <f t="shared" si="1"/>
        <v>#REF!</v>
      </c>
      <c r="M26" s="116"/>
      <c r="N26" s="71"/>
      <c r="O26" s="49"/>
      <c r="P26" s="50"/>
      <c r="Q26" s="51"/>
      <c r="R26" s="106"/>
      <c r="S26" s="114"/>
    </row>
    <row r="27" spans="1:29" x14ac:dyDescent="0.2">
      <c r="A27" s="71" t="s">
        <v>1144</v>
      </c>
      <c r="B27" s="54" t="s">
        <v>1134</v>
      </c>
      <c r="C27" s="50">
        <v>28</v>
      </c>
      <c r="D27" s="51" t="s">
        <v>570</v>
      </c>
      <c r="E27" s="106">
        <v>1</v>
      </c>
      <c r="G27" s="110" t="s">
        <v>1297</v>
      </c>
      <c r="H27" s="52" t="e" cm="1">
        <f t="array" ref="H27">IF(ISNA(INDEX(#REF!,MATCH(CANbd!D27,#REF!,0),0))=TRUE,"MIN",IF(INDEX(#REF!,MATCH(CANbd!D27,#REF!,0),0)=0,"MIN",INDEX(#REF!,MATCH(CANbd!D27,#REF!,0),0)/$E27))</f>
        <v>#REF!</v>
      </c>
      <c r="I27" s="53" t="e" cm="1">
        <f t="array" ref="I27">IF(ISNA(INDEX(#REF!,MATCH(CANbd!D27,#REF!,0),0))=TRUE,"MOY",IF(INDEX(#REF!,MATCH(CANbd!D27,#REF!,0),0)=0,"MOY",INDEX(#REF!,MATCH(CANbd!D27,#REF!,0),0)/$E27))</f>
        <v>#REF!</v>
      </c>
      <c r="J27" s="72" t="e" cm="1">
        <f t="array" ref="J27">IF(ISNA(INDEX(#REF!,MATCH(CANbd!D27,#REF!,0),0))=TRUE,"MAX",IF(INDEX(#REF!,MATCH(CANbd!D27,#REF!,0),0)=0,"MAX",INDEX(#REF!,MATCH(CANbd!D27,#REF!,0),0)/$E27))</f>
        <v>#REF!</v>
      </c>
      <c r="K27" s="61" t="e">
        <f t="shared" si="0"/>
        <v>#REF!</v>
      </c>
      <c r="L27" s="61" t="e">
        <f t="shared" si="1"/>
        <v>#REF!</v>
      </c>
      <c r="M27" s="116"/>
      <c r="N27" s="71"/>
      <c r="O27" s="49"/>
      <c r="P27" s="50"/>
      <c r="Q27" s="51"/>
      <c r="R27" s="106"/>
      <c r="S27" s="114"/>
    </row>
    <row r="28" spans="1:29" ht="12" thickBot="1" x14ac:dyDescent="0.25">
      <c r="A28" s="71" t="s">
        <v>1144</v>
      </c>
      <c r="B28" s="54" t="s">
        <v>1134</v>
      </c>
      <c r="C28" s="50">
        <v>35</v>
      </c>
      <c r="D28" s="51" t="s">
        <v>571</v>
      </c>
      <c r="E28" s="106">
        <v>1</v>
      </c>
      <c r="G28" s="110" t="s">
        <v>1298</v>
      </c>
      <c r="H28" s="52" t="e" cm="1">
        <f t="array" ref="H28">IF(ISNA(INDEX(#REF!,MATCH(CANbd!D28,#REF!,0),0))=TRUE,"MIN",IF(INDEX(#REF!,MATCH(CANbd!D28,#REF!,0),0)=0,"MIN",INDEX(#REF!,MATCH(CANbd!D28,#REF!,0),0)/$E28))</f>
        <v>#REF!</v>
      </c>
      <c r="I28" s="53" t="e" cm="1">
        <f t="array" ref="I28">IF(ISNA(INDEX(#REF!,MATCH(CANbd!D28,#REF!,0),0))=TRUE,"MOY",IF(INDEX(#REF!,MATCH(CANbd!D28,#REF!,0),0)=0,"MOY",INDEX(#REF!,MATCH(CANbd!D28,#REF!,0),0)/$E28))</f>
        <v>#REF!</v>
      </c>
      <c r="J28" s="72" t="e" cm="1">
        <f t="array" ref="J28">IF(ISNA(INDEX(#REF!,MATCH(CANbd!D28,#REF!,0),0))=TRUE,"MAX",IF(INDEX(#REF!,MATCH(CANbd!D28,#REF!,0),0)=0,"MAX",INDEX(#REF!,MATCH(CANbd!D28,#REF!,0),0)/$E28))</f>
        <v>#REF!</v>
      </c>
      <c r="K28" s="61" t="e">
        <f t="shared" si="0"/>
        <v>#REF!</v>
      </c>
      <c r="L28" s="61" t="e">
        <f t="shared" si="1"/>
        <v>#REF!</v>
      </c>
      <c r="M28" s="116"/>
      <c r="N28" s="90"/>
      <c r="O28" s="101"/>
      <c r="P28" s="92"/>
      <c r="Q28" s="93"/>
      <c r="R28" s="107"/>
      <c r="S28" s="114"/>
    </row>
    <row r="29" spans="1:29" x14ac:dyDescent="0.2">
      <c r="A29" s="71" t="s">
        <v>1144</v>
      </c>
      <c r="B29" s="54" t="s">
        <v>1134</v>
      </c>
      <c r="C29" s="50">
        <v>42</v>
      </c>
      <c r="D29" s="51" t="s">
        <v>572</v>
      </c>
      <c r="E29" s="106">
        <v>1</v>
      </c>
      <c r="G29" s="110" t="s">
        <v>1299</v>
      </c>
      <c r="H29" s="52" t="e" cm="1">
        <f t="array" ref="H29">IF(ISNA(INDEX(#REF!,MATCH(CANbd!D29,#REF!,0),0))=TRUE,"MIN",IF(INDEX(#REF!,MATCH(CANbd!D29,#REF!,0),0)=0,"MIN",INDEX(#REF!,MATCH(CANbd!D29,#REF!,0),0)/$E29))</f>
        <v>#REF!</v>
      </c>
      <c r="I29" s="53" t="e" cm="1">
        <f t="array" ref="I29">IF(ISNA(INDEX(#REF!,MATCH(CANbd!D29,#REF!,0),0))=TRUE,"MOY",IF(INDEX(#REF!,MATCH(CANbd!D29,#REF!,0),0)=0,"MOY",INDEX(#REF!,MATCH(CANbd!D29,#REF!,0),0)/$E29))</f>
        <v>#REF!</v>
      </c>
      <c r="J29" s="72" t="e" cm="1">
        <f t="array" ref="J29">IF(ISNA(INDEX(#REF!,MATCH(CANbd!D29,#REF!,0),0))=TRUE,"MAX",IF(INDEX(#REF!,MATCH(CANbd!D29,#REF!,0),0)=0,"MAX",INDEX(#REF!,MATCH(CANbd!D29,#REF!,0),0)/$E29))</f>
        <v>#REF!</v>
      </c>
      <c r="K29" s="61" t="e">
        <f t="shared" si="0"/>
        <v>#REF!</v>
      </c>
      <c r="L29" s="61" t="e">
        <f t="shared" si="1"/>
        <v>#REF!</v>
      </c>
      <c r="M29" s="116"/>
      <c r="N29" s="82"/>
      <c r="O29" s="83"/>
      <c r="P29" s="84"/>
      <c r="Q29" s="85"/>
      <c r="R29" s="108"/>
      <c r="S29" s="114"/>
    </row>
    <row r="30" spans="1:29" x14ac:dyDescent="0.2">
      <c r="A30" s="71" t="s">
        <v>1144</v>
      </c>
      <c r="B30" s="54" t="s">
        <v>1134</v>
      </c>
      <c r="C30" s="50">
        <v>54</v>
      </c>
      <c r="D30" s="51" t="s">
        <v>573</v>
      </c>
      <c r="E30" s="106">
        <v>1</v>
      </c>
      <c r="G30" s="110" t="s">
        <v>1300</v>
      </c>
      <c r="H30" s="52" t="e" cm="1">
        <f t="array" ref="H30">IF(ISNA(INDEX(#REF!,MATCH(CANbd!D30,#REF!,0),0))=TRUE,"MIN",IF(INDEX(#REF!,MATCH(CANbd!D30,#REF!,0),0)=0,"MIN",INDEX(#REF!,MATCH(CANbd!D30,#REF!,0),0)/$E30))</f>
        <v>#REF!</v>
      </c>
      <c r="I30" s="53" t="e" cm="1">
        <f t="array" ref="I30">IF(ISNA(INDEX(#REF!,MATCH(CANbd!D30,#REF!,0),0))=TRUE,"MOY",IF(INDEX(#REF!,MATCH(CANbd!D30,#REF!,0),0)=0,"MOY",INDEX(#REF!,MATCH(CANbd!D30,#REF!,0),0)/$E30))</f>
        <v>#REF!</v>
      </c>
      <c r="J30" s="72" t="e" cm="1">
        <f t="array" ref="J30">IF(ISNA(INDEX(#REF!,MATCH(CANbd!D30,#REF!,0),0))=TRUE,"MAX",IF(INDEX(#REF!,MATCH(CANbd!D30,#REF!,0),0)=0,"MAX",INDEX(#REF!,MATCH(CANbd!D30,#REF!,0),0)/$E30))</f>
        <v>#REF!</v>
      </c>
      <c r="K30" s="61" t="e">
        <f t="shared" si="0"/>
        <v>#REF!</v>
      </c>
      <c r="L30" s="61" t="e">
        <f t="shared" si="1"/>
        <v>#REF!</v>
      </c>
      <c r="M30" s="116"/>
      <c r="N30" s="71"/>
      <c r="O30" s="49"/>
      <c r="P30" s="50"/>
      <c r="Q30" s="51"/>
      <c r="R30" s="106"/>
      <c r="S30" s="114"/>
    </row>
    <row r="31" spans="1:29" x14ac:dyDescent="0.2">
      <c r="A31" s="71" t="s">
        <v>1144</v>
      </c>
      <c r="B31" s="54" t="s">
        <v>1134</v>
      </c>
      <c r="C31" s="50">
        <v>76.099999999999994</v>
      </c>
      <c r="D31" s="51" t="s">
        <v>574</v>
      </c>
      <c r="E31" s="106">
        <v>1</v>
      </c>
      <c r="G31" s="110" t="s">
        <v>1301</v>
      </c>
      <c r="H31" s="52" t="e" cm="1">
        <f t="array" ref="H31">IF(ISNA(INDEX(#REF!,MATCH(CANbd!D31,#REF!,0),0))=TRUE,"MIN",IF(INDEX(#REF!,MATCH(CANbd!D31,#REF!,0),0)=0,"MIN",INDEX(#REF!,MATCH(CANbd!D31,#REF!,0),0)/$E31))</f>
        <v>#REF!</v>
      </c>
      <c r="I31" s="53" t="e" cm="1">
        <f t="array" ref="I31">IF(ISNA(INDEX(#REF!,MATCH(CANbd!D31,#REF!,0),0))=TRUE,"MOY",IF(INDEX(#REF!,MATCH(CANbd!D31,#REF!,0),0)=0,"MOY",INDEX(#REF!,MATCH(CANbd!D31,#REF!,0),0)/$E31))</f>
        <v>#REF!</v>
      </c>
      <c r="J31" s="72" t="e" cm="1">
        <f t="array" ref="J31">IF(ISNA(INDEX(#REF!,MATCH(CANbd!D31,#REF!,0),0))=TRUE,"MAX",IF(INDEX(#REF!,MATCH(CANbd!D31,#REF!,0),0)=0,"MAX",INDEX(#REF!,MATCH(CANbd!D31,#REF!,0),0)/$E31))</f>
        <v>#REF!</v>
      </c>
      <c r="K31" s="61" t="e">
        <f t="shared" si="0"/>
        <v>#REF!</v>
      </c>
      <c r="L31" s="61" t="e">
        <f t="shared" si="1"/>
        <v>#REF!</v>
      </c>
      <c r="M31" s="116"/>
      <c r="N31" s="71"/>
      <c r="O31" s="49"/>
      <c r="P31" s="50"/>
      <c r="Q31" s="51"/>
      <c r="R31" s="106"/>
      <c r="S31" s="114"/>
    </row>
    <row r="32" spans="1:29" x14ac:dyDescent="0.2">
      <c r="A32" s="71" t="s">
        <v>1144</v>
      </c>
      <c r="B32" s="54" t="s">
        <v>1134</v>
      </c>
      <c r="C32" s="50">
        <v>88.9</v>
      </c>
      <c r="D32" s="51" t="s">
        <v>575</v>
      </c>
      <c r="E32" s="106">
        <v>1</v>
      </c>
      <c r="G32" s="110" t="s">
        <v>1302</v>
      </c>
      <c r="H32" s="52" t="e" cm="1">
        <f t="array" ref="H32">IF(ISNA(INDEX(#REF!,MATCH(CANbd!D32,#REF!,0),0))=TRUE,"MIN",IF(INDEX(#REF!,MATCH(CANbd!D32,#REF!,0),0)=0,"MIN",INDEX(#REF!,MATCH(CANbd!D32,#REF!,0),0)/$E32))</f>
        <v>#REF!</v>
      </c>
      <c r="I32" s="53" t="e" cm="1">
        <f t="array" ref="I32">IF(ISNA(INDEX(#REF!,MATCH(CANbd!D32,#REF!,0),0))=TRUE,"MOY",IF(INDEX(#REF!,MATCH(CANbd!D32,#REF!,0),0)=0,"MOY",INDEX(#REF!,MATCH(CANbd!D32,#REF!,0),0)/$E32))</f>
        <v>#REF!</v>
      </c>
      <c r="J32" s="72" t="e" cm="1">
        <f t="array" ref="J32">IF(ISNA(INDEX(#REF!,MATCH(CANbd!D32,#REF!,0),0))=TRUE,"MAX",IF(INDEX(#REF!,MATCH(CANbd!D32,#REF!,0),0)=0,"MAX",INDEX(#REF!,MATCH(CANbd!D32,#REF!,0),0)/$E32))</f>
        <v>#REF!</v>
      </c>
      <c r="K32" s="61" t="e">
        <f t="shared" si="0"/>
        <v>#REF!</v>
      </c>
      <c r="L32" s="61" t="e">
        <f t="shared" si="1"/>
        <v>#REF!</v>
      </c>
      <c r="M32" s="116"/>
      <c r="N32" s="71"/>
      <c r="O32" s="49"/>
      <c r="P32" s="50"/>
      <c r="Q32" s="51"/>
      <c r="R32" s="106"/>
      <c r="S32" s="114"/>
    </row>
    <row r="33" spans="1:19" ht="12" thickBot="1" x14ac:dyDescent="0.25">
      <c r="A33" s="90" t="s">
        <v>1144</v>
      </c>
      <c r="B33" s="91" t="s">
        <v>1134</v>
      </c>
      <c r="C33" s="92">
        <v>108</v>
      </c>
      <c r="D33" s="93" t="s">
        <v>576</v>
      </c>
      <c r="E33" s="107">
        <v>1</v>
      </c>
      <c r="G33" s="111" t="s">
        <v>1303</v>
      </c>
      <c r="H33" s="95" t="e" cm="1">
        <f t="array" ref="H33">IF(ISNA(INDEX(#REF!,MATCH(CANbd!D33,#REF!,0),0))=TRUE,"MIN",IF(INDEX(#REF!,MATCH(CANbd!D33,#REF!,0),0)=0,"MIN",INDEX(#REF!,MATCH(CANbd!D33,#REF!,0),0)/$E33))</f>
        <v>#REF!</v>
      </c>
      <c r="I33" s="96" t="e" cm="1">
        <f t="array" ref="I33">IF(ISNA(INDEX(#REF!,MATCH(CANbd!D33,#REF!,0),0))=TRUE,"MOY",IF(INDEX(#REF!,MATCH(CANbd!D33,#REF!,0),0)=0,"MOY",INDEX(#REF!,MATCH(CANbd!D33,#REF!,0),0)/$E33))</f>
        <v>#REF!</v>
      </c>
      <c r="J33" s="97" t="e" cm="1">
        <f t="array" ref="J33">IF(ISNA(INDEX(#REF!,MATCH(CANbd!D33,#REF!,0),0))=TRUE,"MAX",IF(INDEX(#REF!,MATCH(CANbd!D33,#REF!,0),0)=0,"MAX",INDEX(#REF!,MATCH(CANbd!D33,#REF!,0),0)/$E33))</f>
        <v>#REF!</v>
      </c>
      <c r="K33" s="98" t="e">
        <f t="shared" si="0"/>
        <v>#REF!</v>
      </c>
      <c r="L33" s="99" t="e">
        <f t="shared" si="1"/>
        <v>#REF!</v>
      </c>
      <c r="M33" s="116"/>
      <c r="N33" s="71"/>
      <c r="O33" s="49"/>
      <c r="P33" s="50"/>
      <c r="Q33" s="51"/>
      <c r="R33" s="106"/>
      <c r="S33" s="114"/>
    </row>
    <row r="34" spans="1:19" x14ac:dyDescent="0.2">
      <c r="A34" s="82" t="s">
        <v>1059</v>
      </c>
      <c r="B34" s="83" t="s">
        <v>1135</v>
      </c>
      <c r="C34" s="84">
        <v>17.2</v>
      </c>
      <c r="D34" s="85" t="s">
        <v>106</v>
      </c>
      <c r="E34" s="108">
        <v>1</v>
      </c>
      <c r="G34" s="112" t="s">
        <v>1171</v>
      </c>
      <c r="H34" s="87" t="e" cm="1">
        <f t="array" ref="H34">IF(ISNA(INDEX(#REF!,MATCH(CANbd!D34,#REF!,0),0))=TRUE,"MIN",IF(INDEX(#REF!,MATCH(CANbd!D34,#REF!,0),0)=0,"MIN",INDEX(#REF!,MATCH(CANbd!D34,#REF!,0),0)/$E34))</f>
        <v>#REF!</v>
      </c>
      <c r="I34" s="88" t="e" cm="1">
        <f t="array" ref="I34">IF(ISNA(INDEX(#REF!,MATCH(CANbd!D34,#REF!,0),0))=TRUE,"MOY",IF(INDEX(#REF!,MATCH(CANbd!D34,#REF!,0),0)=0,"MOY",INDEX(#REF!,MATCH(CANbd!D34,#REF!,0),0)/$E34))</f>
        <v>#REF!</v>
      </c>
      <c r="J34" s="89" t="e" cm="1">
        <f t="array" ref="J34">IF(ISNA(INDEX(#REF!,MATCH(CANbd!D34,#REF!,0),0))=TRUE,"MAX",IF(INDEX(#REF!,MATCH(CANbd!D34,#REF!,0),0)=0,"MAX",INDEX(#REF!,MATCH(CANbd!D34,#REF!,0),0)/$E34))</f>
        <v>#REF!</v>
      </c>
      <c r="K34" s="61" t="e">
        <f t="shared" ref="K34:K66" si="3">H34="MIN"</f>
        <v>#REF!</v>
      </c>
      <c r="L34" s="61" t="e">
        <f t="shared" ref="L34:L66" si="4">J34="MAX"</f>
        <v>#REF!</v>
      </c>
      <c r="M34" s="116"/>
      <c r="N34" s="71"/>
      <c r="O34" s="49"/>
      <c r="P34" s="50"/>
      <c r="Q34" s="51"/>
      <c r="R34" s="106"/>
      <c r="S34" s="114"/>
    </row>
    <row r="35" spans="1:19" x14ac:dyDescent="0.2">
      <c r="A35" s="71" t="s">
        <v>1059</v>
      </c>
      <c r="B35" s="49" t="s">
        <v>1135</v>
      </c>
      <c r="C35" s="50">
        <v>21.3</v>
      </c>
      <c r="D35" s="51" t="s">
        <v>107</v>
      </c>
      <c r="E35" s="106">
        <v>1</v>
      </c>
      <c r="G35" s="110" t="s">
        <v>1172</v>
      </c>
      <c r="H35" s="52" t="e" cm="1">
        <f t="array" ref="H35">IF(ISNA(INDEX(#REF!,MATCH(CANbd!D35,#REF!,0),0))=TRUE,"MIN",IF(INDEX(#REF!,MATCH(CANbd!D35,#REF!,0),0)=0,"MIN",INDEX(#REF!,MATCH(CANbd!D35,#REF!,0),0)/$E35))</f>
        <v>#REF!</v>
      </c>
      <c r="I35" s="53" t="e" cm="1">
        <f t="array" ref="I35">IF(ISNA(INDEX(#REF!,MATCH(CANbd!D35,#REF!,0),0))=TRUE,"MOY",IF(INDEX(#REF!,MATCH(CANbd!D35,#REF!,0),0)=0,"MOY",INDEX(#REF!,MATCH(CANbd!D35,#REF!,0),0)/$E35))</f>
        <v>#REF!</v>
      </c>
      <c r="J35" s="72" t="e" cm="1">
        <f t="array" ref="J35">IF(ISNA(INDEX(#REF!,MATCH(CANbd!D35,#REF!,0),0))=TRUE,"MAX",IF(INDEX(#REF!,MATCH(CANbd!D35,#REF!,0),0)=0,"MAX",INDEX(#REF!,MATCH(CANbd!D35,#REF!,0),0)/$E35))</f>
        <v>#REF!</v>
      </c>
      <c r="K35" s="61" t="e">
        <f t="shared" si="3"/>
        <v>#REF!</v>
      </c>
      <c r="L35" s="61" t="e">
        <f t="shared" si="4"/>
        <v>#REF!</v>
      </c>
      <c r="M35" s="116"/>
      <c r="N35" s="71"/>
      <c r="O35" s="49"/>
      <c r="P35" s="50"/>
      <c r="Q35" s="51"/>
      <c r="R35" s="106"/>
      <c r="S35" s="114"/>
    </row>
    <row r="36" spans="1:19" x14ac:dyDescent="0.2">
      <c r="A36" s="71" t="s">
        <v>1059</v>
      </c>
      <c r="B36" s="49" t="s">
        <v>1135</v>
      </c>
      <c r="C36" s="50">
        <v>26.9</v>
      </c>
      <c r="D36" s="51" t="s">
        <v>108</v>
      </c>
      <c r="E36" s="106">
        <v>1</v>
      </c>
      <c r="G36" s="110" t="s">
        <v>1173</v>
      </c>
      <c r="H36" s="52" t="e" cm="1">
        <f t="array" ref="H36">IF(ISNA(INDEX(#REF!,MATCH(CANbd!D36,#REF!,0),0))=TRUE,"MIN",IF(INDEX(#REF!,MATCH(CANbd!D36,#REF!,0),0)=0,"MIN",INDEX(#REF!,MATCH(CANbd!D36,#REF!,0),0)/$E36))</f>
        <v>#REF!</v>
      </c>
      <c r="I36" s="53" t="e" cm="1">
        <f t="array" ref="I36">IF(ISNA(INDEX(#REF!,MATCH(CANbd!D36,#REF!,0),0))=TRUE,"MOY",IF(INDEX(#REF!,MATCH(CANbd!D36,#REF!,0),0)=0,"MOY",INDEX(#REF!,MATCH(CANbd!D36,#REF!,0),0)/$E36))</f>
        <v>#REF!</v>
      </c>
      <c r="J36" s="72" t="e" cm="1">
        <f t="array" ref="J36">IF(ISNA(INDEX(#REF!,MATCH(CANbd!D36,#REF!,0),0))=TRUE,"MAX",IF(INDEX(#REF!,MATCH(CANbd!D36,#REF!,0),0)=0,"MAX",INDEX(#REF!,MATCH(CANbd!D36,#REF!,0),0)/$E36))</f>
        <v>#REF!</v>
      </c>
      <c r="K36" s="61" t="e">
        <f t="shared" si="3"/>
        <v>#REF!</v>
      </c>
      <c r="L36" s="61" t="e">
        <f t="shared" si="4"/>
        <v>#REF!</v>
      </c>
      <c r="M36" s="116"/>
      <c r="N36" s="71"/>
      <c r="O36" s="49"/>
      <c r="P36" s="50"/>
      <c r="Q36" s="51"/>
      <c r="R36" s="106"/>
      <c r="S36" s="114"/>
    </row>
    <row r="37" spans="1:19" x14ac:dyDescent="0.2">
      <c r="A37" s="71" t="s">
        <v>1059</v>
      </c>
      <c r="B37" s="49" t="s">
        <v>1135</v>
      </c>
      <c r="C37" s="50">
        <v>33.700000000000003</v>
      </c>
      <c r="D37" s="51" t="s">
        <v>109</v>
      </c>
      <c r="E37" s="106">
        <v>1</v>
      </c>
      <c r="G37" s="110" t="s">
        <v>1174</v>
      </c>
      <c r="H37" s="52" t="e" cm="1">
        <f t="array" ref="H37">IF(ISNA(INDEX(#REF!,MATCH(CANbd!D37,#REF!,0),0))=TRUE,"MIN",IF(INDEX(#REF!,MATCH(CANbd!D37,#REF!,0),0)=0,"MIN",INDEX(#REF!,MATCH(CANbd!D37,#REF!,0),0)/$E37))</f>
        <v>#REF!</v>
      </c>
      <c r="I37" s="53" t="e" cm="1">
        <f t="array" ref="I37">IF(ISNA(INDEX(#REF!,MATCH(CANbd!D37,#REF!,0),0))=TRUE,"MOY",IF(INDEX(#REF!,MATCH(CANbd!D37,#REF!,0),0)=0,"MOY",INDEX(#REF!,MATCH(CANbd!D37,#REF!,0),0)/$E37))</f>
        <v>#REF!</v>
      </c>
      <c r="J37" s="72" t="e" cm="1">
        <f t="array" ref="J37">IF(ISNA(INDEX(#REF!,MATCH(CANbd!D37,#REF!,0),0))=TRUE,"MAX",IF(INDEX(#REF!,MATCH(CANbd!D37,#REF!,0),0)=0,"MAX",INDEX(#REF!,MATCH(CANbd!D37,#REF!,0),0)/$E37))</f>
        <v>#REF!</v>
      </c>
      <c r="K37" s="61" t="e">
        <f t="shared" si="3"/>
        <v>#REF!</v>
      </c>
      <c r="L37" s="61" t="e">
        <f t="shared" si="4"/>
        <v>#REF!</v>
      </c>
      <c r="M37" s="116"/>
      <c r="N37" s="71"/>
      <c r="O37" s="49"/>
      <c r="P37" s="50"/>
      <c r="Q37" s="51"/>
      <c r="R37" s="106"/>
      <c r="S37" s="114"/>
    </row>
    <row r="38" spans="1:19" x14ac:dyDescent="0.2">
      <c r="A38" s="71" t="s">
        <v>1059</v>
      </c>
      <c r="B38" s="49" t="s">
        <v>1135</v>
      </c>
      <c r="C38" s="50">
        <v>42.4</v>
      </c>
      <c r="D38" s="51" t="s">
        <v>110</v>
      </c>
      <c r="E38" s="106">
        <v>1</v>
      </c>
      <c r="G38" s="110" t="s">
        <v>1175</v>
      </c>
      <c r="H38" s="52" t="e" cm="1">
        <f t="array" ref="H38">IF(ISNA(INDEX(#REF!,MATCH(CANbd!D38,#REF!,0),0))=TRUE,"MIN",IF(INDEX(#REF!,MATCH(CANbd!D38,#REF!,0),0)=0,"MIN",INDEX(#REF!,MATCH(CANbd!D38,#REF!,0),0)/$E38))</f>
        <v>#REF!</v>
      </c>
      <c r="I38" s="53" t="e" cm="1">
        <f t="array" ref="I38">IF(ISNA(INDEX(#REF!,MATCH(CANbd!D38,#REF!,0),0))=TRUE,"MOY",IF(INDEX(#REF!,MATCH(CANbd!D38,#REF!,0),0)=0,"MOY",INDEX(#REF!,MATCH(CANbd!D38,#REF!,0),0)/$E38))</f>
        <v>#REF!</v>
      </c>
      <c r="J38" s="72" t="e" cm="1">
        <f t="array" ref="J38">IF(ISNA(INDEX(#REF!,MATCH(CANbd!D38,#REF!,0),0))=TRUE,"MAX",IF(INDEX(#REF!,MATCH(CANbd!D38,#REF!,0),0)=0,"MAX",INDEX(#REF!,MATCH(CANbd!D38,#REF!,0),0)/$E38))</f>
        <v>#REF!</v>
      </c>
      <c r="K38" s="61" t="e">
        <f t="shared" si="3"/>
        <v>#REF!</v>
      </c>
      <c r="L38" s="61" t="e">
        <f t="shared" si="4"/>
        <v>#REF!</v>
      </c>
      <c r="M38" s="116"/>
      <c r="N38" s="71"/>
      <c r="O38" s="49"/>
      <c r="P38" s="50"/>
      <c r="Q38" s="51"/>
      <c r="R38" s="106"/>
      <c r="S38" s="114"/>
    </row>
    <row r="39" spans="1:19" x14ac:dyDescent="0.2">
      <c r="A39" s="71" t="s">
        <v>1059</v>
      </c>
      <c r="B39" s="49" t="s">
        <v>1135</v>
      </c>
      <c r="C39" s="50">
        <v>48.3</v>
      </c>
      <c r="D39" s="51" t="s">
        <v>111</v>
      </c>
      <c r="E39" s="106">
        <v>1</v>
      </c>
      <c r="G39" s="110" t="s">
        <v>1176</v>
      </c>
      <c r="H39" s="52" t="e" cm="1">
        <f t="array" ref="H39">IF(ISNA(INDEX(#REF!,MATCH(CANbd!D39,#REF!,0),0))=TRUE,"MIN",IF(INDEX(#REF!,MATCH(CANbd!D39,#REF!,0),0)=0,"MIN",INDEX(#REF!,MATCH(CANbd!D39,#REF!,0),0)/$E39))</f>
        <v>#REF!</v>
      </c>
      <c r="I39" s="53" t="e" cm="1">
        <f t="array" ref="I39">IF(ISNA(INDEX(#REF!,MATCH(CANbd!D39,#REF!,0),0))=TRUE,"MOY",IF(INDEX(#REF!,MATCH(CANbd!D39,#REF!,0),0)=0,"MOY",INDEX(#REF!,MATCH(CANbd!D39,#REF!,0),0)/$E39))</f>
        <v>#REF!</v>
      </c>
      <c r="J39" s="72" t="e" cm="1">
        <f t="array" ref="J39">IF(ISNA(INDEX(#REF!,MATCH(CANbd!D39,#REF!,0),0))=TRUE,"MAX",IF(INDEX(#REF!,MATCH(CANbd!D39,#REF!,0),0)=0,"MAX",INDEX(#REF!,MATCH(CANbd!D39,#REF!,0),0)/$E39))</f>
        <v>#REF!</v>
      </c>
      <c r="K39" s="61" t="e">
        <f t="shared" si="3"/>
        <v>#REF!</v>
      </c>
      <c r="L39" s="61" t="e">
        <f t="shared" si="4"/>
        <v>#REF!</v>
      </c>
      <c r="M39" s="116"/>
      <c r="N39" s="71"/>
      <c r="O39" s="49"/>
      <c r="P39" s="50"/>
      <c r="Q39" s="51"/>
      <c r="R39" s="106"/>
      <c r="S39" s="114"/>
    </row>
    <row r="40" spans="1:19" x14ac:dyDescent="0.2">
      <c r="A40" s="71" t="s">
        <v>1059</v>
      </c>
      <c r="B40" s="49" t="s">
        <v>1135</v>
      </c>
      <c r="C40" s="50">
        <v>60.3</v>
      </c>
      <c r="D40" s="51" t="s">
        <v>112</v>
      </c>
      <c r="E40" s="106">
        <v>1</v>
      </c>
      <c r="G40" s="110" t="s">
        <v>1177</v>
      </c>
      <c r="H40" s="52" t="e" cm="1">
        <f t="array" ref="H40">IF(ISNA(INDEX(#REF!,MATCH(CANbd!D40,#REF!,0),0))=TRUE,"MIN",IF(INDEX(#REF!,MATCH(CANbd!D40,#REF!,0),0)=0,"MIN",INDEX(#REF!,MATCH(CANbd!D40,#REF!,0),0)/$E40))</f>
        <v>#REF!</v>
      </c>
      <c r="I40" s="53" t="e" cm="1">
        <f t="array" ref="I40">IF(ISNA(INDEX(#REF!,MATCH(CANbd!D40,#REF!,0),0))=TRUE,"MOY",IF(INDEX(#REF!,MATCH(CANbd!D40,#REF!,0),0)=0,"MOY",INDEX(#REF!,MATCH(CANbd!D40,#REF!,0),0)/$E40))</f>
        <v>#REF!</v>
      </c>
      <c r="J40" s="72" t="e" cm="1">
        <f t="array" ref="J40">IF(ISNA(INDEX(#REF!,MATCH(CANbd!D40,#REF!,0),0))=TRUE,"MAX",IF(INDEX(#REF!,MATCH(CANbd!D40,#REF!,0),0)=0,"MAX",INDEX(#REF!,MATCH(CANbd!D40,#REF!,0),0)/$E40))</f>
        <v>#REF!</v>
      </c>
      <c r="K40" s="61" t="e">
        <f t="shared" si="3"/>
        <v>#REF!</v>
      </c>
      <c r="L40" s="61" t="e">
        <f t="shared" si="4"/>
        <v>#REF!</v>
      </c>
      <c r="M40" s="116"/>
      <c r="N40" s="71"/>
      <c r="O40" s="49"/>
      <c r="P40" s="50"/>
      <c r="Q40" s="51"/>
      <c r="R40" s="106"/>
      <c r="S40" s="114"/>
    </row>
    <row r="41" spans="1:19" x14ac:dyDescent="0.2">
      <c r="A41" s="71" t="s">
        <v>1059</v>
      </c>
      <c r="B41" s="49" t="s">
        <v>1136</v>
      </c>
      <c r="C41" s="50">
        <v>76.099999999999994</v>
      </c>
      <c r="D41" s="51" t="s">
        <v>118</v>
      </c>
      <c r="E41" s="106">
        <v>1</v>
      </c>
      <c r="G41" s="110" t="s">
        <v>1179</v>
      </c>
      <c r="H41" s="52" t="e" cm="1">
        <f t="array" ref="H41">IF(ISNA(INDEX(#REF!,MATCH(CANbd!D41,#REF!,0),0))=TRUE,"MIN",IF(INDEX(#REF!,MATCH(CANbd!D41,#REF!,0),0)=0,"MIN",INDEX(#REF!,MATCH(CANbd!D41,#REF!,0),0)/$E41))</f>
        <v>#REF!</v>
      </c>
      <c r="I41" s="53" t="e" cm="1">
        <f t="array" ref="I41">IF(ISNA(INDEX(#REF!,MATCH(CANbd!D41,#REF!,0),0))=TRUE,"MOY",IF(INDEX(#REF!,MATCH(CANbd!D41,#REF!,0),0)=0,"MOY",INDEX(#REF!,MATCH(CANbd!D41,#REF!,0),0)/$E41))</f>
        <v>#REF!</v>
      </c>
      <c r="J41" s="72" t="e" cm="1">
        <f t="array" ref="J41">IF(ISNA(INDEX(#REF!,MATCH(CANbd!D41,#REF!,0),0))=TRUE,"MAX",IF(INDEX(#REF!,MATCH(CANbd!D41,#REF!,0),0)=0,"MAX",INDEX(#REF!,MATCH(CANbd!D41,#REF!,0),0)/$E41))</f>
        <v>#REF!</v>
      </c>
      <c r="K41" s="61" t="e">
        <f t="shared" si="3"/>
        <v>#REF!</v>
      </c>
      <c r="L41" s="61" t="e">
        <f t="shared" si="4"/>
        <v>#REF!</v>
      </c>
      <c r="M41" s="116"/>
      <c r="N41" s="71"/>
      <c r="O41" s="49"/>
      <c r="P41" s="50"/>
      <c r="Q41" s="51"/>
      <c r="R41" s="106"/>
      <c r="S41" s="114"/>
    </row>
    <row r="42" spans="1:19" x14ac:dyDescent="0.2">
      <c r="A42" s="71" t="s">
        <v>1059</v>
      </c>
      <c r="B42" s="49" t="s">
        <v>1136</v>
      </c>
      <c r="C42" s="50">
        <v>88.9</v>
      </c>
      <c r="D42" s="51" t="s">
        <v>119</v>
      </c>
      <c r="E42" s="106">
        <v>1</v>
      </c>
      <c r="G42" s="110" t="s">
        <v>1180</v>
      </c>
      <c r="H42" s="52" t="e" cm="1">
        <f t="array" ref="H42">IF(ISNA(INDEX(#REF!,MATCH(CANbd!D42,#REF!,0),0))=TRUE,"MIN",IF(INDEX(#REF!,MATCH(CANbd!D42,#REF!,0),0)=0,"MIN",INDEX(#REF!,MATCH(CANbd!D42,#REF!,0),0)/$E42))</f>
        <v>#REF!</v>
      </c>
      <c r="I42" s="53" t="e" cm="1">
        <f t="array" ref="I42">IF(ISNA(INDEX(#REF!,MATCH(CANbd!D42,#REF!,0),0))=TRUE,"MOY",IF(INDEX(#REF!,MATCH(CANbd!D42,#REF!,0),0)=0,"MOY",INDEX(#REF!,MATCH(CANbd!D42,#REF!,0),0)/$E42))</f>
        <v>#REF!</v>
      </c>
      <c r="J42" s="72" t="e" cm="1">
        <f t="array" ref="J42">IF(ISNA(INDEX(#REF!,MATCH(CANbd!D42,#REF!,0),0))=TRUE,"MAX",IF(INDEX(#REF!,MATCH(CANbd!D42,#REF!,0),0)=0,"MAX",INDEX(#REF!,MATCH(CANbd!D42,#REF!,0),0)/$E42))</f>
        <v>#REF!</v>
      </c>
      <c r="K42" s="61" t="e">
        <f t="shared" si="3"/>
        <v>#REF!</v>
      </c>
      <c r="L42" s="61" t="e">
        <f t="shared" si="4"/>
        <v>#REF!</v>
      </c>
      <c r="M42" s="116"/>
      <c r="N42" s="71"/>
      <c r="O42" s="49"/>
      <c r="P42" s="50"/>
      <c r="Q42" s="51"/>
      <c r="R42" s="106"/>
      <c r="S42" s="114"/>
    </row>
    <row r="43" spans="1:19" x14ac:dyDescent="0.2">
      <c r="A43" s="71" t="s">
        <v>1059</v>
      </c>
      <c r="B43" s="49" t="s">
        <v>1136</v>
      </c>
      <c r="C43" s="50">
        <v>114.3</v>
      </c>
      <c r="D43" s="51" t="s">
        <v>120</v>
      </c>
      <c r="E43" s="106">
        <v>1</v>
      </c>
      <c r="G43" s="110" t="s">
        <v>1181</v>
      </c>
      <c r="H43" s="52" t="e" cm="1">
        <f t="array" ref="H43">IF(ISNA(INDEX(#REF!,MATCH(CANbd!D43,#REF!,0),0))=TRUE,"MIN",IF(INDEX(#REF!,MATCH(CANbd!D43,#REF!,0),0)=0,"MIN",INDEX(#REF!,MATCH(CANbd!D43,#REF!,0),0)/$E43))</f>
        <v>#REF!</v>
      </c>
      <c r="I43" s="53" t="e" cm="1">
        <f t="array" ref="I43">IF(ISNA(INDEX(#REF!,MATCH(CANbd!D43,#REF!,0),0))=TRUE,"MOY",IF(INDEX(#REF!,MATCH(CANbd!D43,#REF!,0),0)=0,"MOY",INDEX(#REF!,MATCH(CANbd!D43,#REF!,0),0)/$E43))</f>
        <v>#REF!</v>
      </c>
      <c r="J43" s="72" t="e" cm="1">
        <f t="array" ref="J43">IF(ISNA(INDEX(#REF!,MATCH(CANbd!D43,#REF!,0),0))=TRUE,"MAX",IF(INDEX(#REF!,MATCH(CANbd!D43,#REF!,0),0)=0,"MAX",INDEX(#REF!,MATCH(CANbd!D43,#REF!,0),0)/$E43))</f>
        <v>#REF!</v>
      </c>
      <c r="K43" s="61" t="e">
        <f t="shared" si="3"/>
        <v>#REF!</v>
      </c>
      <c r="L43" s="61" t="e">
        <f t="shared" si="4"/>
        <v>#REF!</v>
      </c>
      <c r="M43" s="116"/>
      <c r="N43" s="71"/>
      <c r="O43" s="49"/>
      <c r="P43" s="50"/>
      <c r="Q43" s="51"/>
      <c r="R43" s="106"/>
      <c r="S43" s="114"/>
    </row>
    <row r="44" spans="1:19" x14ac:dyDescent="0.2">
      <c r="A44" s="71" t="s">
        <v>1059</v>
      </c>
      <c r="B44" s="49" t="s">
        <v>1137</v>
      </c>
      <c r="C44" s="50">
        <v>70.3</v>
      </c>
      <c r="D44" s="51" t="s">
        <v>117</v>
      </c>
      <c r="E44" s="106">
        <v>1</v>
      </c>
      <c r="G44" s="110" t="s">
        <v>1178</v>
      </c>
      <c r="H44" s="52" t="e" cm="1">
        <f t="array" ref="H44">IF(ISNA(INDEX(#REF!,MATCH(CANbd!D44,#REF!,0),0))=TRUE,"MIN",IF(INDEX(#REF!,MATCH(CANbd!D44,#REF!,0),0)=0,"MIN",INDEX(#REF!,MATCH(CANbd!D44,#REF!,0),0)/$E44))</f>
        <v>#REF!</v>
      </c>
      <c r="I44" s="53" t="e" cm="1">
        <f t="array" ref="I44">IF(ISNA(INDEX(#REF!,MATCH(CANbd!D44,#REF!,0),0))=TRUE,"MOY",IF(INDEX(#REF!,MATCH(CANbd!D44,#REF!,0),0)=0,"MOY",INDEX(#REF!,MATCH(CANbd!D44,#REF!,0),0)/$E44))</f>
        <v>#REF!</v>
      </c>
      <c r="J44" s="72" t="e" cm="1">
        <f t="array" ref="J44">IF(ISNA(INDEX(#REF!,MATCH(CANbd!D44,#REF!,0),0))=TRUE,"MAX",IF(INDEX(#REF!,MATCH(CANbd!D44,#REF!,0),0)=0,"MAX",INDEX(#REF!,MATCH(CANbd!D44,#REF!,0),0)/$E44))</f>
        <v>#REF!</v>
      </c>
      <c r="K44" s="61" t="e">
        <f t="shared" si="3"/>
        <v>#REF!</v>
      </c>
      <c r="L44" s="61" t="e">
        <f t="shared" si="4"/>
        <v>#REF!</v>
      </c>
      <c r="M44" s="116"/>
      <c r="N44" s="71"/>
      <c r="O44" s="49"/>
      <c r="P44" s="50"/>
      <c r="Q44" s="51"/>
      <c r="R44" s="106"/>
      <c r="S44" s="114"/>
    </row>
    <row r="45" spans="1:19" x14ac:dyDescent="0.2">
      <c r="A45" s="71" t="s">
        <v>1059</v>
      </c>
      <c r="B45" s="49" t="s">
        <v>1138</v>
      </c>
      <c r="C45" s="50">
        <v>17.2</v>
      </c>
      <c r="D45" s="51" t="s">
        <v>131</v>
      </c>
      <c r="E45" s="106">
        <v>1</v>
      </c>
      <c r="G45" s="110" t="s">
        <v>1183</v>
      </c>
      <c r="H45" s="52" t="e" cm="1">
        <f t="array" ref="H45">IF(ISNA(INDEX(#REF!,MATCH(CANbd!D45,#REF!,0),0))=TRUE,"MIN",IF(INDEX(#REF!,MATCH(CANbd!D45,#REF!,0),0)=0,"MIN",INDEX(#REF!,MATCH(CANbd!D45,#REF!,0),0)/$E45))</f>
        <v>#REF!</v>
      </c>
      <c r="I45" s="53" t="e" cm="1">
        <f t="array" ref="I45">IF(ISNA(INDEX(#REF!,MATCH(CANbd!D45,#REF!,0),0))=TRUE,"MOY",IF(INDEX(#REF!,MATCH(CANbd!D45,#REF!,0),0)=0,"MOY",INDEX(#REF!,MATCH(CANbd!D45,#REF!,0),0)/$E45))</f>
        <v>#REF!</v>
      </c>
      <c r="J45" s="72" t="e" cm="1">
        <f t="array" ref="J45">IF(ISNA(INDEX(#REF!,MATCH(CANbd!D45,#REF!,0),0))=TRUE,"MAX",IF(INDEX(#REF!,MATCH(CANbd!D45,#REF!,0),0)=0,"MAX",INDEX(#REF!,MATCH(CANbd!D45,#REF!,0),0)/$E45))</f>
        <v>#REF!</v>
      </c>
      <c r="K45" s="61" t="e">
        <f t="shared" si="3"/>
        <v>#REF!</v>
      </c>
      <c r="L45" s="61" t="e">
        <f t="shared" si="4"/>
        <v>#REF!</v>
      </c>
      <c r="M45" s="116"/>
      <c r="N45" s="71"/>
      <c r="O45" s="49"/>
      <c r="P45" s="50"/>
      <c r="Q45" s="51"/>
      <c r="R45" s="106"/>
      <c r="S45" s="114"/>
    </row>
    <row r="46" spans="1:19" x14ac:dyDescent="0.2">
      <c r="A46" s="71" t="s">
        <v>1059</v>
      </c>
      <c r="B46" s="49" t="s">
        <v>1138</v>
      </c>
      <c r="C46" s="50">
        <v>21.3</v>
      </c>
      <c r="D46" s="51" t="s">
        <v>132</v>
      </c>
      <c r="E46" s="106">
        <v>1</v>
      </c>
      <c r="G46" s="110" t="s">
        <v>1184</v>
      </c>
      <c r="H46" s="52" t="e" cm="1">
        <f t="array" ref="H46">IF(ISNA(INDEX(#REF!,MATCH(CANbd!D46,#REF!,0),0))=TRUE,"MIN",IF(INDEX(#REF!,MATCH(CANbd!D46,#REF!,0),0)=0,"MIN",INDEX(#REF!,MATCH(CANbd!D46,#REF!,0),0)/$E46))</f>
        <v>#REF!</v>
      </c>
      <c r="I46" s="53" t="e" cm="1">
        <f t="array" ref="I46">IF(ISNA(INDEX(#REF!,MATCH(CANbd!D46,#REF!,0),0))=TRUE,"MOY",IF(INDEX(#REF!,MATCH(CANbd!D46,#REF!,0),0)=0,"MOY",INDEX(#REF!,MATCH(CANbd!D46,#REF!,0),0)/$E46))</f>
        <v>#REF!</v>
      </c>
      <c r="J46" s="72" t="e" cm="1">
        <f t="array" ref="J46">IF(ISNA(INDEX(#REF!,MATCH(CANbd!D46,#REF!,0),0))=TRUE,"MAX",IF(INDEX(#REF!,MATCH(CANbd!D46,#REF!,0),0)=0,"MAX",INDEX(#REF!,MATCH(CANbd!D46,#REF!,0),0)/$E46))</f>
        <v>#REF!</v>
      </c>
      <c r="K46" s="61" t="e">
        <f t="shared" si="3"/>
        <v>#REF!</v>
      </c>
      <c r="L46" s="61" t="e">
        <f t="shared" si="4"/>
        <v>#REF!</v>
      </c>
      <c r="M46" s="116"/>
      <c r="N46" s="71"/>
      <c r="O46" s="49"/>
      <c r="P46" s="50"/>
      <c r="Q46" s="51"/>
      <c r="R46" s="106"/>
      <c r="S46" s="114"/>
    </row>
    <row r="47" spans="1:19" x14ac:dyDescent="0.2">
      <c r="A47" s="71" t="s">
        <v>1059</v>
      </c>
      <c r="B47" s="49" t="s">
        <v>1138</v>
      </c>
      <c r="C47" s="50">
        <v>26.9</v>
      </c>
      <c r="D47" s="51" t="s">
        <v>133</v>
      </c>
      <c r="E47" s="106">
        <v>1</v>
      </c>
      <c r="G47" s="110" t="s">
        <v>1185</v>
      </c>
      <c r="H47" s="52" t="e" cm="1">
        <f t="array" ref="H47">IF(ISNA(INDEX(#REF!,MATCH(CANbd!D47,#REF!,0),0))=TRUE,"MIN",IF(INDEX(#REF!,MATCH(CANbd!D47,#REF!,0),0)=0,"MIN",INDEX(#REF!,MATCH(CANbd!D47,#REF!,0),0)/$E47))</f>
        <v>#REF!</v>
      </c>
      <c r="I47" s="53" t="e" cm="1">
        <f t="array" ref="I47">IF(ISNA(INDEX(#REF!,MATCH(CANbd!D47,#REF!,0),0))=TRUE,"MOY",IF(INDEX(#REF!,MATCH(CANbd!D47,#REF!,0),0)=0,"MOY",INDEX(#REF!,MATCH(CANbd!D47,#REF!,0),0)/$E47))</f>
        <v>#REF!</v>
      </c>
      <c r="J47" s="72" t="e" cm="1">
        <f t="array" ref="J47">IF(ISNA(INDEX(#REF!,MATCH(CANbd!D47,#REF!,0),0))=TRUE,"MAX",IF(INDEX(#REF!,MATCH(CANbd!D47,#REF!,0),0)=0,"MAX",INDEX(#REF!,MATCH(CANbd!D47,#REF!,0),0)/$E47))</f>
        <v>#REF!</v>
      </c>
      <c r="K47" s="61" t="e">
        <f t="shared" si="3"/>
        <v>#REF!</v>
      </c>
      <c r="L47" s="61" t="e">
        <f t="shared" si="4"/>
        <v>#REF!</v>
      </c>
      <c r="M47" s="116"/>
      <c r="N47" s="71"/>
      <c r="O47" s="49"/>
      <c r="P47" s="50"/>
      <c r="Q47" s="51"/>
      <c r="R47" s="106"/>
      <c r="S47" s="114"/>
    </row>
    <row r="48" spans="1:19" x14ac:dyDescent="0.2">
      <c r="A48" s="71" t="s">
        <v>1059</v>
      </c>
      <c r="B48" s="49" t="s">
        <v>1138</v>
      </c>
      <c r="C48" s="50">
        <v>33.700000000000003</v>
      </c>
      <c r="D48" s="51" t="s">
        <v>134</v>
      </c>
      <c r="E48" s="106">
        <v>1</v>
      </c>
      <c r="G48" s="110" t="s">
        <v>1186</v>
      </c>
      <c r="H48" s="52" t="e" cm="1">
        <f t="array" ref="H48">IF(ISNA(INDEX(#REF!,MATCH(CANbd!D48,#REF!,0),0))=TRUE,"MIN",IF(INDEX(#REF!,MATCH(CANbd!D48,#REF!,0),0)=0,"MIN",INDEX(#REF!,MATCH(CANbd!D48,#REF!,0),0)/$E48))</f>
        <v>#REF!</v>
      </c>
      <c r="I48" s="53" t="e" cm="1">
        <f t="array" ref="I48">IF(ISNA(INDEX(#REF!,MATCH(CANbd!D48,#REF!,0),0))=TRUE,"MOY",IF(INDEX(#REF!,MATCH(CANbd!D48,#REF!,0),0)=0,"MOY",INDEX(#REF!,MATCH(CANbd!D48,#REF!,0),0)/$E48))</f>
        <v>#REF!</v>
      </c>
      <c r="J48" s="72" t="e" cm="1">
        <f t="array" ref="J48">IF(ISNA(INDEX(#REF!,MATCH(CANbd!D48,#REF!,0),0))=TRUE,"MAX",IF(INDEX(#REF!,MATCH(CANbd!D48,#REF!,0),0)=0,"MAX",INDEX(#REF!,MATCH(CANbd!D48,#REF!,0),0)/$E48))</f>
        <v>#REF!</v>
      </c>
      <c r="K48" s="61" t="e">
        <f t="shared" si="3"/>
        <v>#REF!</v>
      </c>
      <c r="L48" s="61" t="e">
        <f t="shared" si="4"/>
        <v>#REF!</v>
      </c>
      <c r="M48" s="116"/>
      <c r="N48" s="71"/>
      <c r="O48" s="49"/>
      <c r="P48" s="50"/>
      <c r="Q48" s="51"/>
      <c r="R48" s="106"/>
      <c r="S48" s="114"/>
    </row>
    <row r="49" spans="1:19" x14ac:dyDescent="0.2">
      <c r="A49" s="71" t="s">
        <v>1059</v>
      </c>
      <c r="B49" s="49" t="s">
        <v>1138</v>
      </c>
      <c r="C49" s="50">
        <v>42.4</v>
      </c>
      <c r="D49" s="51" t="s">
        <v>135</v>
      </c>
      <c r="E49" s="106">
        <v>1</v>
      </c>
      <c r="G49" s="110" t="s">
        <v>1187</v>
      </c>
      <c r="H49" s="52" t="e" cm="1">
        <f t="array" ref="H49">IF(ISNA(INDEX(#REF!,MATCH(CANbd!D49,#REF!,0),0))=TRUE,"MIN",IF(INDEX(#REF!,MATCH(CANbd!D49,#REF!,0),0)=0,"MIN",INDEX(#REF!,MATCH(CANbd!D49,#REF!,0),0)/$E49))</f>
        <v>#REF!</v>
      </c>
      <c r="I49" s="53" t="e" cm="1">
        <f t="array" ref="I49">IF(ISNA(INDEX(#REF!,MATCH(CANbd!D49,#REF!,0),0))=TRUE,"MOY",IF(INDEX(#REF!,MATCH(CANbd!D49,#REF!,0),0)=0,"MOY",INDEX(#REF!,MATCH(CANbd!D49,#REF!,0),0)/$E49))</f>
        <v>#REF!</v>
      </c>
      <c r="J49" s="72" t="e" cm="1">
        <f t="array" ref="J49">IF(ISNA(INDEX(#REF!,MATCH(CANbd!D49,#REF!,0),0))=TRUE,"MAX",IF(INDEX(#REF!,MATCH(CANbd!D49,#REF!,0),0)=0,"MAX",INDEX(#REF!,MATCH(CANbd!D49,#REF!,0),0)/$E49))</f>
        <v>#REF!</v>
      </c>
      <c r="K49" s="61" t="e">
        <f t="shared" si="3"/>
        <v>#REF!</v>
      </c>
      <c r="L49" s="61" t="e">
        <f t="shared" si="4"/>
        <v>#REF!</v>
      </c>
      <c r="M49" s="116"/>
      <c r="N49" s="71"/>
      <c r="O49" s="49"/>
      <c r="P49" s="50"/>
      <c r="Q49" s="51"/>
      <c r="R49" s="106"/>
      <c r="S49" s="114"/>
    </row>
    <row r="50" spans="1:19" x14ac:dyDescent="0.2">
      <c r="A50" s="71" t="s">
        <v>1059</v>
      </c>
      <c r="B50" s="49" t="s">
        <v>1138</v>
      </c>
      <c r="C50" s="50">
        <v>48.3</v>
      </c>
      <c r="D50" s="51" t="s">
        <v>136</v>
      </c>
      <c r="E50" s="106">
        <v>1</v>
      </c>
      <c r="G50" s="110" t="s">
        <v>1188</v>
      </c>
      <c r="H50" s="52" t="e" cm="1">
        <f t="array" ref="H50">IF(ISNA(INDEX(#REF!,MATCH(CANbd!D50,#REF!,0),0))=TRUE,"MIN",IF(INDEX(#REF!,MATCH(CANbd!D50,#REF!,0),0)=0,"MIN",INDEX(#REF!,MATCH(CANbd!D50,#REF!,0),0)/$E50))</f>
        <v>#REF!</v>
      </c>
      <c r="I50" s="53" t="e" cm="1">
        <f t="array" ref="I50">IF(ISNA(INDEX(#REF!,MATCH(CANbd!D50,#REF!,0),0))=TRUE,"MOY",IF(INDEX(#REF!,MATCH(CANbd!D50,#REF!,0),0)=0,"MOY",INDEX(#REF!,MATCH(CANbd!D50,#REF!,0),0)/$E50))</f>
        <v>#REF!</v>
      </c>
      <c r="J50" s="72" t="e" cm="1">
        <f t="array" ref="J50">IF(ISNA(INDEX(#REF!,MATCH(CANbd!D50,#REF!,0),0))=TRUE,"MAX",IF(INDEX(#REF!,MATCH(CANbd!D50,#REF!,0),0)=0,"MAX",INDEX(#REF!,MATCH(CANbd!D50,#REF!,0),0)/$E50))</f>
        <v>#REF!</v>
      </c>
      <c r="K50" s="61" t="e">
        <f t="shared" si="3"/>
        <v>#REF!</v>
      </c>
      <c r="L50" s="61" t="e">
        <f t="shared" si="4"/>
        <v>#REF!</v>
      </c>
      <c r="M50" s="116"/>
      <c r="N50" s="71"/>
      <c r="O50" s="49"/>
      <c r="P50" s="50"/>
      <c r="Q50" s="51"/>
      <c r="R50" s="106"/>
      <c r="S50" s="114"/>
    </row>
    <row r="51" spans="1:19" x14ac:dyDescent="0.2">
      <c r="A51" s="71" t="s">
        <v>1059</v>
      </c>
      <c r="B51" s="49" t="s">
        <v>1138</v>
      </c>
      <c r="C51" s="50">
        <v>60.3</v>
      </c>
      <c r="D51" s="51" t="s">
        <v>137</v>
      </c>
      <c r="E51" s="106">
        <v>1</v>
      </c>
      <c r="G51" s="110" t="s">
        <v>1189</v>
      </c>
      <c r="H51" s="52" t="e" cm="1">
        <f t="array" ref="H51">IF(ISNA(INDEX(#REF!,MATCH(CANbd!D51,#REF!,0),0))=TRUE,"MIN",IF(INDEX(#REF!,MATCH(CANbd!D51,#REF!,0),0)=0,"MIN",INDEX(#REF!,MATCH(CANbd!D51,#REF!,0),0)/$E51))</f>
        <v>#REF!</v>
      </c>
      <c r="I51" s="53" t="e" cm="1">
        <f t="array" ref="I51">IF(ISNA(INDEX(#REF!,MATCH(CANbd!D51,#REF!,0),0))=TRUE,"MOY",IF(INDEX(#REF!,MATCH(CANbd!D51,#REF!,0),0)=0,"MOY",INDEX(#REF!,MATCH(CANbd!D51,#REF!,0),0)/$E51))</f>
        <v>#REF!</v>
      </c>
      <c r="J51" s="72" t="e" cm="1">
        <f t="array" ref="J51">IF(ISNA(INDEX(#REF!,MATCH(CANbd!D51,#REF!,0),0))=TRUE,"MAX",IF(INDEX(#REF!,MATCH(CANbd!D51,#REF!,0),0)=0,"MAX",INDEX(#REF!,MATCH(CANbd!D51,#REF!,0),0)/$E51))</f>
        <v>#REF!</v>
      </c>
      <c r="K51" s="61" t="e">
        <f t="shared" si="3"/>
        <v>#REF!</v>
      </c>
      <c r="L51" s="61" t="e">
        <f t="shared" si="4"/>
        <v>#REF!</v>
      </c>
      <c r="M51" s="116"/>
      <c r="N51" s="71"/>
      <c r="O51" s="49"/>
      <c r="P51" s="50"/>
      <c r="Q51" s="51"/>
      <c r="R51" s="106"/>
      <c r="S51" s="114"/>
    </row>
    <row r="52" spans="1:19" x14ac:dyDescent="0.2">
      <c r="A52" s="71" t="s">
        <v>1059</v>
      </c>
      <c r="B52" s="49" t="s">
        <v>1138</v>
      </c>
      <c r="C52" s="50">
        <v>76.099999999999994</v>
      </c>
      <c r="D52" s="51" t="s">
        <v>138</v>
      </c>
      <c r="E52" s="106">
        <v>1</v>
      </c>
      <c r="G52" s="110" t="s">
        <v>1190</v>
      </c>
      <c r="H52" s="52" t="e" cm="1">
        <f t="array" ref="H52">IF(ISNA(INDEX(#REF!,MATCH(CANbd!D52,#REF!,0),0))=TRUE,"MIN",IF(INDEX(#REF!,MATCH(CANbd!D52,#REF!,0),0)=0,"MIN",INDEX(#REF!,MATCH(CANbd!D52,#REF!,0),0)/$E52))</f>
        <v>#REF!</v>
      </c>
      <c r="I52" s="53" t="e" cm="1">
        <f t="array" ref="I52">IF(ISNA(INDEX(#REF!,MATCH(CANbd!D52,#REF!,0),0))=TRUE,"MOY",IF(INDEX(#REF!,MATCH(CANbd!D52,#REF!,0),0)=0,"MOY",INDEX(#REF!,MATCH(CANbd!D52,#REF!,0),0)/$E52))</f>
        <v>#REF!</v>
      </c>
      <c r="J52" s="72" t="e" cm="1">
        <f t="array" ref="J52">IF(ISNA(INDEX(#REF!,MATCH(CANbd!D52,#REF!,0),0))=TRUE,"MAX",IF(INDEX(#REF!,MATCH(CANbd!D52,#REF!,0),0)=0,"MAX",INDEX(#REF!,MATCH(CANbd!D52,#REF!,0),0)/$E52))</f>
        <v>#REF!</v>
      </c>
      <c r="K52" s="61" t="e">
        <f t="shared" si="3"/>
        <v>#REF!</v>
      </c>
      <c r="L52" s="61" t="e">
        <f t="shared" si="4"/>
        <v>#REF!</v>
      </c>
      <c r="M52" s="116"/>
      <c r="N52" s="71"/>
      <c r="O52" s="49"/>
      <c r="P52" s="50"/>
      <c r="Q52" s="51"/>
      <c r="R52" s="106"/>
      <c r="S52" s="114"/>
    </row>
    <row r="53" spans="1:19" x14ac:dyDescent="0.2">
      <c r="A53" s="71" t="s">
        <v>1059</v>
      </c>
      <c r="B53" s="49" t="s">
        <v>1138</v>
      </c>
      <c r="C53" s="50">
        <v>88.9</v>
      </c>
      <c r="D53" s="51" t="s">
        <v>139</v>
      </c>
      <c r="E53" s="106">
        <v>1</v>
      </c>
      <c r="G53" s="110" t="s">
        <v>1191</v>
      </c>
      <c r="H53" s="52" t="e" cm="1">
        <f t="array" ref="H53">IF(ISNA(INDEX(#REF!,MATCH(CANbd!D53,#REF!,0),0))=TRUE,"MIN",IF(INDEX(#REF!,MATCH(CANbd!D53,#REF!,0),0)=0,"MIN",INDEX(#REF!,MATCH(CANbd!D53,#REF!,0),0)/$E53))</f>
        <v>#REF!</v>
      </c>
      <c r="I53" s="53" t="e" cm="1">
        <f t="array" ref="I53">IF(ISNA(INDEX(#REF!,MATCH(CANbd!D53,#REF!,0),0))=TRUE,"MOY",IF(INDEX(#REF!,MATCH(CANbd!D53,#REF!,0),0)=0,"MOY",INDEX(#REF!,MATCH(CANbd!D53,#REF!,0),0)/$E53))</f>
        <v>#REF!</v>
      </c>
      <c r="J53" s="72" t="e" cm="1">
        <f t="array" ref="J53">IF(ISNA(INDEX(#REF!,MATCH(CANbd!D53,#REF!,0),0))=TRUE,"MAX",IF(INDEX(#REF!,MATCH(CANbd!D53,#REF!,0),0)=0,"MAX",INDEX(#REF!,MATCH(CANbd!D53,#REF!,0),0)/$E53))</f>
        <v>#REF!</v>
      </c>
      <c r="K53" s="61" t="e">
        <f t="shared" si="3"/>
        <v>#REF!</v>
      </c>
      <c r="L53" s="61" t="e">
        <f t="shared" si="4"/>
        <v>#REF!</v>
      </c>
      <c r="M53" s="116"/>
      <c r="N53" s="71"/>
      <c r="O53" s="49"/>
      <c r="P53" s="50"/>
      <c r="Q53" s="51"/>
      <c r="R53" s="106"/>
      <c r="S53" s="114"/>
    </row>
    <row r="54" spans="1:19" x14ac:dyDescent="0.2">
      <c r="A54" s="71" t="s">
        <v>1059</v>
      </c>
      <c r="B54" s="49" t="s">
        <v>1138</v>
      </c>
      <c r="C54" s="50">
        <v>114.3</v>
      </c>
      <c r="D54" s="51" t="s">
        <v>140</v>
      </c>
      <c r="E54" s="106">
        <v>1</v>
      </c>
      <c r="G54" s="110" t="s">
        <v>1192</v>
      </c>
      <c r="H54" s="52" t="e" cm="1">
        <f t="array" ref="H54">IF(ISNA(INDEX(#REF!,MATCH(CANbd!D54,#REF!,0),0))=TRUE,"MIN",IF(INDEX(#REF!,MATCH(CANbd!D54,#REF!,0),0)=0,"MIN",INDEX(#REF!,MATCH(CANbd!D54,#REF!,0),0)/$E54))</f>
        <v>#REF!</v>
      </c>
      <c r="I54" s="53" t="e" cm="1">
        <f t="array" ref="I54">IF(ISNA(INDEX(#REF!,MATCH(CANbd!D54,#REF!,0),0))=TRUE,"MOY",IF(INDEX(#REF!,MATCH(CANbd!D54,#REF!,0),0)=0,"MOY",INDEX(#REF!,MATCH(CANbd!D54,#REF!,0),0)/$E54))</f>
        <v>#REF!</v>
      </c>
      <c r="J54" s="72" t="e" cm="1">
        <f t="array" ref="J54">IF(ISNA(INDEX(#REF!,MATCH(CANbd!D54,#REF!,0),0))=TRUE,"MAX",IF(INDEX(#REF!,MATCH(CANbd!D54,#REF!,0),0)=0,"MAX",INDEX(#REF!,MATCH(CANbd!D54,#REF!,0),0)/$E54))</f>
        <v>#REF!</v>
      </c>
      <c r="K54" s="61" t="e">
        <f t="shared" si="3"/>
        <v>#REF!</v>
      </c>
      <c r="L54" s="61" t="e">
        <f t="shared" si="4"/>
        <v>#REF!</v>
      </c>
      <c r="M54" s="116"/>
      <c r="N54" s="71"/>
      <c r="O54" s="49"/>
      <c r="P54" s="50"/>
      <c r="Q54" s="51"/>
      <c r="R54" s="106"/>
      <c r="S54" s="114"/>
    </row>
    <row r="55" spans="1:19" x14ac:dyDescent="0.2">
      <c r="A55" s="71" t="s">
        <v>1059</v>
      </c>
      <c r="B55" s="49" t="s">
        <v>1057</v>
      </c>
      <c r="C55" s="50">
        <v>76.099999999999994</v>
      </c>
      <c r="D55" s="51" t="s">
        <v>517</v>
      </c>
      <c r="E55" s="106">
        <v>1</v>
      </c>
      <c r="G55" s="110" t="s">
        <v>614</v>
      </c>
      <c r="H55" s="52" t="e" cm="1">
        <f t="array" ref="H55">IF(ISNA(INDEX(#REF!,MATCH(CANbd!D55,#REF!,0),0))=TRUE,"MIN",IF(INDEX(#REF!,MATCH(CANbd!D55,#REF!,0),0)=0,"MIN",INDEX(#REF!,MATCH(CANbd!D55,#REF!,0),0)/$E55))</f>
        <v>#REF!</v>
      </c>
      <c r="I55" s="53" t="e" cm="1">
        <f t="array" ref="I55">IF(ISNA(INDEX(#REF!,MATCH(CANbd!D55,#REF!,0),0))=TRUE,"MOY",IF(INDEX(#REF!,MATCH(CANbd!D55,#REF!,0),0)=0,"MOY",INDEX(#REF!,MATCH(CANbd!D55,#REF!,0),0)/$E55))</f>
        <v>#REF!</v>
      </c>
      <c r="J55" s="72" t="e" cm="1">
        <f t="array" ref="J55">IF(ISNA(INDEX(#REF!,MATCH(CANbd!D55,#REF!,0),0))=TRUE,"MAX",IF(INDEX(#REF!,MATCH(CANbd!D55,#REF!,0),0)=0,"MAX",INDEX(#REF!,MATCH(CANbd!D55,#REF!,0),0)/$E55))</f>
        <v>#REF!</v>
      </c>
      <c r="K55" s="61" t="e">
        <f t="shared" si="3"/>
        <v>#REF!</v>
      </c>
      <c r="L55" s="61" t="e">
        <f t="shared" si="4"/>
        <v>#REF!</v>
      </c>
      <c r="M55" s="116"/>
      <c r="N55" s="71"/>
      <c r="O55" s="49"/>
      <c r="P55" s="50"/>
      <c r="Q55" s="51"/>
      <c r="R55" s="106"/>
      <c r="S55" s="114"/>
    </row>
    <row r="56" spans="1:19" x14ac:dyDescent="0.2">
      <c r="A56" s="71" t="s">
        <v>1059</v>
      </c>
      <c r="B56" s="49" t="s">
        <v>1057</v>
      </c>
      <c r="C56" s="50">
        <v>88.9</v>
      </c>
      <c r="D56" s="51" t="s">
        <v>518</v>
      </c>
      <c r="E56" s="106">
        <v>1</v>
      </c>
      <c r="G56" s="110" t="s">
        <v>615</v>
      </c>
      <c r="H56" s="52" t="e" cm="1">
        <f t="array" ref="H56">IF(ISNA(INDEX(#REF!,MATCH(CANbd!D56,#REF!,0),0))=TRUE,"MIN",IF(INDEX(#REF!,MATCH(CANbd!D56,#REF!,0),0)=0,"MIN",INDEX(#REF!,MATCH(CANbd!D56,#REF!,0),0)/$E56))</f>
        <v>#REF!</v>
      </c>
      <c r="I56" s="53" t="e" cm="1">
        <f t="array" ref="I56">IF(ISNA(INDEX(#REF!,MATCH(CANbd!D56,#REF!,0),0))=TRUE,"MOY",IF(INDEX(#REF!,MATCH(CANbd!D56,#REF!,0),0)=0,"MOY",INDEX(#REF!,MATCH(CANbd!D56,#REF!,0),0)/$E56))</f>
        <v>#REF!</v>
      </c>
      <c r="J56" s="72" t="e" cm="1">
        <f t="array" ref="J56">IF(ISNA(INDEX(#REF!,MATCH(CANbd!D56,#REF!,0),0))=TRUE,"MAX",IF(INDEX(#REF!,MATCH(CANbd!D56,#REF!,0),0)=0,"MAX",INDEX(#REF!,MATCH(CANbd!D56,#REF!,0),0)/$E56))</f>
        <v>#REF!</v>
      </c>
      <c r="K56" s="61" t="e">
        <f t="shared" si="3"/>
        <v>#REF!</v>
      </c>
      <c r="L56" s="61" t="e">
        <f t="shared" si="4"/>
        <v>#REF!</v>
      </c>
      <c r="M56" s="116"/>
      <c r="N56" s="71"/>
      <c r="O56" s="49"/>
      <c r="P56" s="50"/>
      <c r="Q56" s="51"/>
      <c r="R56" s="106"/>
      <c r="S56" s="114"/>
    </row>
    <row r="57" spans="1:19" x14ac:dyDescent="0.2">
      <c r="A57" s="71" t="s">
        <v>1059</v>
      </c>
      <c r="B57" s="49" t="s">
        <v>1057</v>
      </c>
      <c r="C57" s="50">
        <v>114.3</v>
      </c>
      <c r="D57" s="51" t="s">
        <v>261</v>
      </c>
      <c r="E57" s="106">
        <v>1</v>
      </c>
      <c r="G57" s="110" t="s">
        <v>610</v>
      </c>
      <c r="H57" s="52" t="e" cm="1">
        <f t="array" ref="H57">IF(ISNA(INDEX(#REF!,MATCH(CANbd!D57,#REF!,0),0))=TRUE,"MIN",IF(INDEX(#REF!,MATCH(CANbd!D57,#REF!,0),0)=0,"MIN",INDEX(#REF!,MATCH(CANbd!D57,#REF!,0),0)/$E57))</f>
        <v>#REF!</v>
      </c>
      <c r="I57" s="53" t="e" cm="1">
        <f t="array" ref="I57">IF(ISNA(INDEX(#REF!,MATCH(CANbd!D57,#REF!,0),0))=TRUE,"MOY",IF(INDEX(#REF!,MATCH(CANbd!D57,#REF!,0),0)=0,"MOY",INDEX(#REF!,MATCH(CANbd!D57,#REF!,0),0)/$E57))</f>
        <v>#REF!</v>
      </c>
      <c r="J57" s="72" t="e" cm="1">
        <f t="array" ref="J57">IF(ISNA(INDEX(#REF!,MATCH(CANbd!D57,#REF!,0),0))=TRUE,"MAX",IF(INDEX(#REF!,MATCH(CANbd!D57,#REF!,0),0)=0,"MAX",INDEX(#REF!,MATCH(CANbd!D57,#REF!,0),0)/$E57))</f>
        <v>#REF!</v>
      </c>
      <c r="K57" s="61" t="e">
        <f t="shared" si="3"/>
        <v>#REF!</v>
      </c>
      <c r="L57" s="61" t="e">
        <f t="shared" si="4"/>
        <v>#REF!</v>
      </c>
      <c r="M57" s="116"/>
      <c r="N57" s="71"/>
      <c r="O57" s="49"/>
      <c r="P57" s="50"/>
      <c r="Q57" s="51"/>
      <c r="R57" s="106"/>
      <c r="S57" s="114"/>
    </row>
    <row r="58" spans="1:19" x14ac:dyDescent="0.2">
      <c r="A58" s="71" t="s">
        <v>1059</v>
      </c>
      <c r="B58" s="49" t="s">
        <v>1057</v>
      </c>
      <c r="C58" s="50">
        <v>133</v>
      </c>
      <c r="D58" s="51" t="s">
        <v>262</v>
      </c>
      <c r="E58" s="106">
        <v>1</v>
      </c>
      <c r="G58" s="110" t="s">
        <v>1200</v>
      </c>
      <c r="H58" s="52" t="e" cm="1">
        <f t="array" ref="H58">IF(ISNA(INDEX(#REF!,MATCH(CANbd!D58,#REF!,0),0))=TRUE,"MIN",IF(INDEX(#REF!,MATCH(CANbd!D58,#REF!,0),0)=0,"MIN",INDEX(#REF!,MATCH(CANbd!D58,#REF!,0),0)/$E58))</f>
        <v>#REF!</v>
      </c>
      <c r="I58" s="53" t="e" cm="1">
        <f t="array" ref="I58">IF(ISNA(INDEX(#REF!,MATCH(CANbd!D58,#REF!,0),0))=TRUE,"MOY",IF(INDEX(#REF!,MATCH(CANbd!D58,#REF!,0),0)=0,"MOY",INDEX(#REF!,MATCH(CANbd!D58,#REF!,0),0)/$E58))</f>
        <v>#REF!</v>
      </c>
      <c r="J58" s="72" t="e" cm="1">
        <f t="array" ref="J58">IF(ISNA(INDEX(#REF!,MATCH(CANbd!D58,#REF!,0),0))=TRUE,"MAX",IF(INDEX(#REF!,MATCH(CANbd!D58,#REF!,0),0)=0,"MAX",INDEX(#REF!,MATCH(CANbd!D58,#REF!,0),0)/$E58))</f>
        <v>#REF!</v>
      </c>
      <c r="K58" s="61" t="e">
        <f t="shared" si="3"/>
        <v>#REF!</v>
      </c>
      <c r="L58" s="61" t="e">
        <f t="shared" si="4"/>
        <v>#REF!</v>
      </c>
      <c r="M58" s="116"/>
      <c r="N58" s="71"/>
      <c r="O58" s="49"/>
      <c r="P58" s="50"/>
      <c r="Q58" s="51"/>
      <c r="R58" s="106"/>
      <c r="S58" s="114"/>
    </row>
    <row r="59" spans="1:19" ht="12" thickBot="1" x14ac:dyDescent="0.25">
      <c r="A59" s="71" t="s">
        <v>1059</v>
      </c>
      <c r="B59" s="49" t="s">
        <v>1057</v>
      </c>
      <c r="C59" s="50">
        <v>139.69999999999999</v>
      </c>
      <c r="D59" s="51" t="s">
        <v>263</v>
      </c>
      <c r="E59" s="106">
        <v>1</v>
      </c>
      <c r="G59" s="110" t="s">
        <v>611</v>
      </c>
      <c r="H59" s="52" t="e" cm="1">
        <f t="array" ref="H59">IF(ISNA(INDEX(#REF!,MATCH(CANbd!D59,#REF!,0),0))=TRUE,"MIN",IF(INDEX(#REF!,MATCH(CANbd!D59,#REF!,0),0)=0,"MIN",INDEX(#REF!,MATCH(CANbd!D59,#REF!,0),0)/$E59))</f>
        <v>#REF!</v>
      </c>
      <c r="I59" s="53" t="e" cm="1">
        <f t="array" ref="I59">IF(ISNA(INDEX(#REF!,MATCH(CANbd!D59,#REF!,0),0))=TRUE,"MOY",IF(INDEX(#REF!,MATCH(CANbd!D59,#REF!,0),0)=0,"MOY",INDEX(#REF!,MATCH(CANbd!D59,#REF!,0),0)/$E59))</f>
        <v>#REF!</v>
      </c>
      <c r="J59" s="72" t="e" cm="1">
        <f t="array" ref="J59">IF(ISNA(INDEX(#REF!,MATCH(CANbd!D59,#REF!,0),0))=TRUE,"MAX",IF(INDEX(#REF!,MATCH(CANbd!D59,#REF!,0),0)=0,"MAX",INDEX(#REF!,MATCH(CANbd!D59,#REF!,0),0)/$E59))</f>
        <v>#REF!</v>
      </c>
      <c r="K59" s="61" t="e">
        <f t="shared" si="3"/>
        <v>#REF!</v>
      </c>
      <c r="L59" s="61" t="e">
        <f t="shared" si="4"/>
        <v>#REF!</v>
      </c>
      <c r="M59" s="116"/>
      <c r="N59" s="90"/>
      <c r="O59" s="101"/>
      <c r="P59" s="92"/>
      <c r="Q59" s="93"/>
      <c r="R59" s="107"/>
      <c r="S59" s="114"/>
    </row>
    <row r="60" spans="1:19" x14ac:dyDescent="0.2">
      <c r="A60" s="71" t="s">
        <v>1059</v>
      </c>
      <c r="B60" s="49" t="s">
        <v>1057</v>
      </c>
      <c r="C60" s="50">
        <v>159</v>
      </c>
      <c r="D60" s="51" t="s">
        <v>264</v>
      </c>
      <c r="E60" s="106">
        <v>1</v>
      </c>
      <c r="G60" s="110" t="s">
        <v>1201</v>
      </c>
      <c r="H60" s="52" t="e" cm="1">
        <f t="array" ref="H60">IF(ISNA(INDEX(#REF!,MATCH(CANbd!D60,#REF!,0),0))=TRUE,"MIN",IF(INDEX(#REF!,MATCH(CANbd!D60,#REF!,0),0)=0,"MIN",INDEX(#REF!,MATCH(CANbd!D60,#REF!,0),0)/$E60))</f>
        <v>#REF!</v>
      </c>
      <c r="I60" s="53" t="e" cm="1">
        <f t="array" ref="I60">IF(ISNA(INDEX(#REF!,MATCH(CANbd!D60,#REF!,0),0))=TRUE,"MOY",IF(INDEX(#REF!,MATCH(CANbd!D60,#REF!,0),0)=0,"MOY",INDEX(#REF!,MATCH(CANbd!D60,#REF!,0),0)/$E60))</f>
        <v>#REF!</v>
      </c>
      <c r="J60" s="72" t="e" cm="1">
        <f t="array" ref="J60">IF(ISNA(INDEX(#REF!,MATCH(CANbd!D60,#REF!,0),0))=TRUE,"MAX",IF(INDEX(#REF!,MATCH(CANbd!D60,#REF!,0),0)=0,"MAX",INDEX(#REF!,MATCH(CANbd!D60,#REF!,0),0)/$E60))</f>
        <v>#REF!</v>
      </c>
      <c r="K60" s="61" t="e">
        <f t="shared" si="3"/>
        <v>#REF!</v>
      </c>
      <c r="L60" s="61" t="e">
        <f t="shared" si="4"/>
        <v>#REF!</v>
      </c>
      <c r="M60" s="116"/>
      <c r="N60" s="71"/>
      <c r="O60" s="49"/>
      <c r="P60" s="50"/>
      <c r="Q60" s="51"/>
      <c r="R60" s="106"/>
      <c r="S60" s="114"/>
    </row>
    <row r="61" spans="1:19" x14ac:dyDescent="0.2">
      <c r="A61" s="71" t="s">
        <v>1059</v>
      </c>
      <c r="B61" s="49" t="s">
        <v>1057</v>
      </c>
      <c r="C61" s="50">
        <v>168.3</v>
      </c>
      <c r="D61" s="51" t="s">
        <v>265</v>
      </c>
      <c r="E61" s="106">
        <v>1</v>
      </c>
      <c r="G61" s="110" t="s">
        <v>612</v>
      </c>
      <c r="H61" s="52" t="e" cm="1">
        <f t="array" ref="H61">IF(ISNA(INDEX(#REF!,MATCH(CANbd!D61,#REF!,0),0))=TRUE,"MIN",IF(INDEX(#REF!,MATCH(CANbd!D61,#REF!,0),0)=0,"MIN",INDEX(#REF!,MATCH(CANbd!D61,#REF!,0),0)/$E61))</f>
        <v>#REF!</v>
      </c>
      <c r="I61" s="53" t="e" cm="1">
        <f t="array" ref="I61">IF(ISNA(INDEX(#REF!,MATCH(CANbd!D61,#REF!,0),0))=TRUE,"MOY",IF(INDEX(#REF!,MATCH(CANbd!D61,#REF!,0),0)=0,"MOY",INDEX(#REF!,MATCH(CANbd!D61,#REF!,0),0)/$E61))</f>
        <v>#REF!</v>
      </c>
      <c r="J61" s="72" t="e" cm="1">
        <f t="array" ref="J61">IF(ISNA(INDEX(#REF!,MATCH(CANbd!D61,#REF!,0),0))=TRUE,"MAX",IF(INDEX(#REF!,MATCH(CANbd!D61,#REF!,0),0)=0,"MAX",INDEX(#REF!,MATCH(CANbd!D61,#REF!,0),0)/$E61))</f>
        <v>#REF!</v>
      </c>
      <c r="K61" s="61" t="e">
        <f t="shared" si="3"/>
        <v>#REF!</v>
      </c>
      <c r="L61" s="61" t="e">
        <f t="shared" si="4"/>
        <v>#REF!</v>
      </c>
      <c r="M61" s="116"/>
      <c r="N61" s="71"/>
      <c r="O61" s="49"/>
      <c r="P61" s="50"/>
      <c r="Q61" s="51"/>
      <c r="R61" s="106"/>
      <c r="S61" s="114"/>
    </row>
    <row r="62" spans="1:19" x14ac:dyDescent="0.2">
      <c r="A62" s="71" t="s">
        <v>1059</v>
      </c>
      <c r="B62" s="49" t="s">
        <v>1057</v>
      </c>
      <c r="C62" s="50">
        <v>193.7</v>
      </c>
      <c r="D62" s="51" t="s">
        <v>266</v>
      </c>
      <c r="E62" s="106">
        <v>1</v>
      </c>
      <c r="G62" s="110" t="s">
        <v>1202</v>
      </c>
      <c r="H62" s="52" t="e" cm="1">
        <f t="array" ref="H62">IF(ISNA(INDEX(#REF!,MATCH(CANbd!D62,#REF!,0),0))=TRUE,"MIN",IF(INDEX(#REF!,MATCH(CANbd!D62,#REF!,0),0)=0,"MIN",INDEX(#REF!,MATCH(CANbd!D62,#REF!,0),0)/$E62))</f>
        <v>#REF!</v>
      </c>
      <c r="I62" s="53" t="e" cm="1">
        <f t="array" ref="I62">IF(ISNA(INDEX(#REF!,MATCH(CANbd!D62,#REF!,0),0))=TRUE,"MOY",IF(INDEX(#REF!,MATCH(CANbd!D62,#REF!,0),0)=0,"MOY",INDEX(#REF!,MATCH(CANbd!D62,#REF!,0),0)/$E62))</f>
        <v>#REF!</v>
      </c>
      <c r="J62" s="72" t="e" cm="1">
        <f t="array" ref="J62">IF(ISNA(INDEX(#REF!,MATCH(CANbd!D62,#REF!,0),0))=TRUE,"MAX",IF(INDEX(#REF!,MATCH(CANbd!D62,#REF!,0),0)=0,"MAX",INDEX(#REF!,MATCH(CANbd!D62,#REF!,0),0)/$E62))</f>
        <v>#REF!</v>
      </c>
      <c r="K62" s="61" t="e">
        <f t="shared" si="3"/>
        <v>#REF!</v>
      </c>
      <c r="L62" s="61" t="e">
        <f t="shared" si="4"/>
        <v>#REF!</v>
      </c>
      <c r="M62" s="116"/>
      <c r="N62" s="71"/>
      <c r="O62" s="49"/>
      <c r="P62" s="50"/>
      <c r="Q62" s="51"/>
      <c r="R62" s="106"/>
      <c r="S62" s="114"/>
    </row>
    <row r="63" spans="1:19" x14ac:dyDescent="0.2">
      <c r="A63" s="71" t="s">
        <v>1059</v>
      </c>
      <c r="B63" s="49" t="s">
        <v>1057</v>
      </c>
      <c r="C63" s="50">
        <v>219.1</v>
      </c>
      <c r="D63" s="51" t="s">
        <v>267</v>
      </c>
      <c r="E63" s="106">
        <v>1</v>
      </c>
      <c r="G63" s="110" t="s">
        <v>613</v>
      </c>
      <c r="H63" s="52" t="e" cm="1">
        <f t="array" ref="H63">IF(ISNA(INDEX(#REF!,MATCH(CANbd!D63,#REF!,0),0))=TRUE,"MIN",IF(INDEX(#REF!,MATCH(CANbd!D63,#REF!,0),0)=0,"MIN",INDEX(#REF!,MATCH(CANbd!D63,#REF!,0),0)/$E63))</f>
        <v>#REF!</v>
      </c>
      <c r="I63" s="53" t="e" cm="1">
        <f t="array" ref="I63">IF(ISNA(INDEX(#REF!,MATCH(CANbd!D63,#REF!,0),0))=TRUE,"MOY",IF(INDEX(#REF!,MATCH(CANbd!D63,#REF!,0),0)=0,"MOY",INDEX(#REF!,MATCH(CANbd!D63,#REF!,0),0)/$E63))</f>
        <v>#REF!</v>
      </c>
      <c r="J63" s="72" t="e" cm="1">
        <f t="array" ref="J63">IF(ISNA(INDEX(#REF!,MATCH(CANbd!D63,#REF!,0),0))=TRUE,"MAX",IF(INDEX(#REF!,MATCH(CANbd!D63,#REF!,0),0)=0,"MAX",INDEX(#REF!,MATCH(CANbd!D63,#REF!,0),0)/$E63))</f>
        <v>#REF!</v>
      </c>
      <c r="K63" s="61" t="e">
        <f t="shared" si="3"/>
        <v>#REF!</v>
      </c>
      <c r="L63" s="61" t="e">
        <f t="shared" si="4"/>
        <v>#REF!</v>
      </c>
      <c r="M63" s="116"/>
      <c r="N63" s="71"/>
      <c r="O63" s="49"/>
      <c r="P63" s="50"/>
      <c r="Q63" s="51"/>
      <c r="R63" s="106"/>
      <c r="S63" s="114"/>
    </row>
    <row r="64" spans="1:19" x14ac:dyDescent="0.2">
      <c r="A64" s="71" t="s">
        <v>1059</v>
      </c>
      <c r="B64" s="49" t="s">
        <v>1056</v>
      </c>
      <c r="C64" s="50">
        <v>17.2</v>
      </c>
      <c r="D64" s="51" t="s">
        <v>121</v>
      </c>
      <c r="E64" s="106">
        <v>1</v>
      </c>
      <c r="G64" s="110" t="s">
        <v>1182</v>
      </c>
      <c r="H64" s="52" t="e" cm="1">
        <f t="array" ref="H64">IF(ISNA(INDEX(#REF!,MATCH(CANbd!D64,#REF!,0),0))=TRUE,"MIN",IF(INDEX(#REF!,MATCH(CANbd!D64,#REF!,0),0)=0,"MIN",INDEX(#REF!,MATCH(CANbd!D64,#REF!,0),0)/$E64))</f>
        <v>#REF!</v>
      </c>
      <c r="I64" s="53" t="e" cm="1">
        <f t="array" ref="I64">IF(ISNA(INDEX(#REF!,MATCH(CANbd!D64,#REF!,0),0))=TRUE,"MOY",IF(INDEX(#REF!,MATCH(CANbd!D64,#REF!,0),0)=0,"MOY",INDEX(#REF!,MATCH(CANbd!D64,#REF!,0),0)/$E64))</f>
        <v>#REF!</v>
      </c>
      <c r="J64" s="72" t="e" cm="1">
        <f t="array" ref="J64">IF(ISNA(INDEX(#REF!,MATCH(CANbd!D64,#REF!,0),0))=TRUE,"MAX",IF(INDEX(#REF!,MATCH(CANbd!D64,#REF!,0),0)=0,"MAX",INDEX(#REF!,MATCH(CANbd!D64,#REF!,0),0)/$E64))</f>
        <v>#REF!</v>
      </c>
      <c r="K64" s="61" t="e">
        <f t="shared" si="3"/>
        <v>#REF!</v>
      </c>
      <c r="L64" s="61" t="e">
        <f t="shared" si="4"/>
        <v>#REF!</v>
      </c>
      <c r="M64" s="116"/>
      <c r="N64" s="71"/>
      <c r="O64" s="49"/>
      <c r="P64" s="50"/>
      <c r="Q64" s="51"/>
      <c r="R64" s="106"/>
      <c r="S64" s="114"/>
    </row>
    <row r="65" spans="1:19" x14ac:dyDescent="0.2">
      <c r="A65" s="71" t="s">
        <v>1059</v>
      </c>
      <c r="B65" s="49" t="s">
        <v>1056</v>
      </c>
      <c r="C65" s="50">
        <v>21.3</v>
      </c>
      <c r="D65" s="51" t="s">
        <v>122</v>
      </c>
      <c r="E65" s="106">
        <v>1</v>
      </c>
      <c r="G65" s="110" t="s">
        <v>621</v>
      </c>
      <c r="H65" s="52" t="e" cm="1">
        <f t="array" ref="H65">IF(ISNA(INDEX(#REF!,MATCH(CANbd!D65,#REF!,0),0))=TRUE,"MIN",IF(INDEX(#REF!,MATCH(CANbd!D65,#REF!,0),0)=0,"MIN",INDEX(#REF!,MATCH(CANbd!D65,#REF!,0),0)/$E65))</f>
        <v>#REF!</v>
      </c>
      <c r="I65" s="53" t="e" cm="1">
        <f t="array" ref="I65">IF(ISNA(INDEX(#REF!,MATCH(CANbd!D65,#REF!,0),0))=TRUE,"MOY",IF(INDEX(#REF!,MATCH(CANbd!D65,#REF!,0),0)=0,"MOY",INDEX(#REF!,MATCH(CANbd!D65,#REF!,0),0)/$E65))</f>
        <v>#REF!</v>
      </c>
      <c r="J65" s="72" t="e" cm="1">
        <f t="array" ref="J65">IF(ISNA(INDEX(#REF!,MATCH(CANbd!D65,#REF!,0),0))=TRUE,"MAX",IF(INDEX(#REF!,MATCH(CANbd!D65,#REF!,0),0)=0,"MAX",INDEX(#REF!,MATCH(CANbd!D65,#REF!,0),0)/$E65))</f>
        <v>#REF!</v>
      </c>
      <c r="K65" s="61" t="e">
        <f t="shared" si="3"/>
        <v>#REF!</v>
      </c>
      <c r="L65" s="61" t="e">
        <f t="shared" si="4"/>
        <v>#REF!</v>
      </c>
      <c r="M65" s="116"/>
      <c r="N65" s="71"/>
      <c r="O65" s="49"/>
      <c r="P65" s="50"/>
      <c r="Q65" s="51"/>
      <c r="R65" s="106"/>
      <c r="S65" s="114"/>
    </row>
    <row r="66" spans="1:19" x14ac:dyDescent="0.2">
      <c r="A66" s="71" t="s">
        <v>1059</v>
      </c>
      <c r="B66" s="49" t="s">
        <v>1056</v>
      </c>
      <c r="C66" s="50">
        <v>26.9</v>
      </c>
      <c r="D66" s="51" t="s">
        <v>123</v>
      </c>
      <c r="E66" s="106">
        <v>1</v>
      </c>
      <c r="G66" s="110" t="s">
        <v>622</v>
      </c>
      <c r="H66" s="52" t="e" cm="1">
        <f t="array" ref="H66">IF(ISNA(INDEX(#REF!,MATCH(CANbd!D66,#REF!,0),0))=TRUE,"MIN",IF(INDEX(#REF!,MATCH(CANbd!D66,#REF!,0),0)=0,"MIN",INDEX(#REF!,MATCH(CANbd!D66,#REF!,0),0)/$E66))</f>
        <v>#REF!</v>
      </c>
      <c r="I66" s="53" t="e" cm="1">
        <f t="array" ref="I66">IF(ISNA(INDEX(#REF!,MATCH(CANbd!D66,#REF!,0),0))=TRUE,"MOY",IF(INDEX(#REF!,MATCH(CANbd!D66,#REF!,0),0)=0,"MOY",INDEX(#REF!,MATCH(CANbd!D66,#REF!,0),0)/$E66))</f>
        <v>#REF!</v>
      </c>
      <c r="J66" s="72" t="e" cm="1">
        <f t="array" ref="J66">IF(ISNA(INDEX(#REF!,MATCH(CANbd!D66,#REF!,0),0))=TRUE,"MAX",IF(INDEX(#REF!,MATCH(CANbd!D66,#REF!,0),0)=0,"MAX",INDEX(#REF!,MATCH(CANbd!D66,#REF!,0),0)/$E66))</f>
        <v>#REF!</v>
      </c>
      <c r="K66" s="61" t="e">
        <f t="shared" si="3"/>
        <v>#REF!</v>
      </c>
      <c r="L66" s="61" t="e">
        <f t="shared" si="4"/>
        <v>#REF!</v>
      </c>
      <c r="M66" s="116"/>
      <c r="N66" s="71"/>
      <c r="O66" s="49"/>
      <c r="P66" s="50"/>
      <c r="Q66" s="51"/>
      <c r="R66" s="106"/>
      <c r="S66" s="114"/>
    </row>
    <row r="67" spans="1:19" x14ac:dyDescent="0.2">
      <c r="A67" s="71" t="s">
        <v>1059</v>
      </c>
      <c r="B67" s="49" t="s">
        <v>1056</v>
      </c>
      <c r="C67" s="50">
        <v>33.700000000000003</v>
      </c>
      <c r="D67" s="51" t="s">
        <v>124</v>
      </c>
      <c r="E67" s="106">
        <v>1</v>
      </c>
      <c r="G67" s="110" t="s">
        <v>623</v>
      </c>
      <c r="H67" s="52" t="e" cm="1">
        <f t="array" ref="H67">IF(ISNA(INDEX(#REF!,MATCH(CANbd!D67,#REF!,0),0))=TRUE,"MIN",IF(INDEX(#REF!,MATCH(CANbd!D67,#REF!,0),0)=0,"MIN",INDEX(#REF!,MATCH(CANbd!D67,#REF!,0),0)/$E67))</f>
        <v>#REF!</v>
      </c>
      <c r="I67" s="53" t="e" cm="1">
        <f t="array" ref="I67">IF(ISNA(INDEX(#REF!,MATCH(CANbd!D67,#REF!,0),0))=TRUE,"MOY",IF(INDEX(#REF!,MATCH(CANbd!D67,#REF!,0),0)=0,"MOY",INDEX(#REF!,MATCH(CANbd!D67,#REF!,0),0)/$E67))</f>
        <v>#REF!</v>
      </c>
      <c r="J67" s="72" t="e" cm="1">
        <f t="array" ref="J67">IF(ISNA(INDEX(#REF!,MATCH(CANbd!D67,#REF!,0),0))=TRUE,"MAX",IF(INDEX(#REF!,MATCH(CANbd!D67,#REF!,0),0)=0,"MAX",INDEX(#REF!,MATCH(CANbd!D67,#REF!,0),0)/$E67))</f>
        <v>#REF!</v>
      </c>
      <c r="K67" s="61" t="e">
        <f t="shared" ref="K67:K130" si="5">H67="MIN"</f>
        <v>#REF!</v>
      </c>
      <c r="L67" s="61" t="e">
        <f t="shared" ref="L67:L130" si="6">J67="MAX"</f>
        <v>#REF!</v>
      </c>
      <c r="M67" s="116"/>
      <c r="N67" s="71"/>
      <c r="O67" s="49"/>
      <c r="P67" s="50"/>
      <c r="Q67" s="51"/>
      <c r="R67" s="106"/>
      <c r="S67" s="114"/>
    </row>
    <row r="68" spans="1:19" x14ac:dyDescent="0.2">
      <c r="A68" s="71" t="s">
        <v>1059</v>
      </c>
      <c r="B68" s="49" t="s">
        <v>1056</v>
      </c>
      <c r="C68" s="50">
        <v>42.4</v>
      </c>
      <c r="D68" s="51" t="s">
        <v>125</v>
      </c>
      <c r="E68" s="106">
        <v>1</v>
      </c>
      <c r="G68" s="110" t="s">
        <v>624</v>
      </c>
      <c r="H68" s="52" t="e" cm="1">
        <f t="array" ref="H68">IF(ISNA(INDEX(#REF!,MATCH(CANbd!D68,#REF!,0),0))=TRUE,"MIN",IF(INDEX(#REF!,MATCH(CANbd!D68,#REF!,0),0)=0,"MIN",INDEX(#REF!,MATCH(CANbd!D68,#REF!,0),0)/$E68))</f>
        <v>#REF!</v>
      </c>
      <c r="I68" s="53" t="e" cm="1">
        <f t="array" ref="I68">IF(ISNA(INDEX(#REF!,MATCH(CANbd!D68,#REF!,0),0))=TRUE,"MOY",IF(INDEX(#REF!,MATCH(CANbd!D68,#REF!,0),0)=0,"MOY",INDEX(#REF!,MATCH(CANbd!D68,#REF!,0),0)/$E68))</f>
        <v>#REF!</v>
      </c>
      <c r="J68" s="72" t="e" cm="1">
        <f t="array" ref="J68">IF(ISNA(INDEX(#REF!,MATCH(CANbd!D68,#REF!,0),0))=TRUE,"MAX",IF(INDEX(#REF!,MATCH(CANbd!D68,#REF!,0),0)=0,"MAX",INDEX(#REF!,MATCH(CANbd!D68,#REF!,0),0)/$E68))</f>
        <v>#REF!</v>
      </c>
      <c r="K68" s="61" t="e">
        <f t="shared" si="5"/>
        <v>#REF!</v>
      </c>
      <c r="L68" s="61" t="e">
        <f t="shared" si="6"/>
        <v>#REF!</v>
      </c>
      <c r="M68" s="116"/>
      <c r="N68" s="71"/>
      <c r="O68" s="49"/>
      <c r="P68" s="50"/>
      <c r="Q68" s="51"/>
      <c r="R68" s="106"/>
      <c r="S68" s="114"/>
    </row>
    <row r="69" spans="1:19" ht="12" thickBot="1" x14ac:dyDescent="0.25">
      <c r="A69" s="71" t="s">
        <v>1059</v>
      </c>
      <c r="B69" s="49" t="s">
        <v>1056</v>
      </c>
      <c r="C69" s="50">
        <v>48.3</v>
      </c>
      <c r="D69" s="51" t="s">
        <v>126</v>
      </c>
      <c r="E69" s="106">
        <v>1</v>
      </c>
      <c r="G69" s="110" t="s">
        <v>625</v>
      </c>
      <c r="H69" s="52" t="e" cm="1">
        <f t="array" ref="H69">IF(ISNA(INDEX(#REF!,MATCH(CANbd!D69,#REF!,0),0))=TRUE,"MIN",IF(INDEX(#REF!,MATCH(CANbd!D69,#REF!,0),0)=0,"MIN",INDEX(#REF!,MATCH(CANbd!D69,#REF!,0),0)/$E69))</f>
        <v>#REF!</v>
      </c>
      <c r="I69" s="53" t="e" cm="1">
        <f t="array" ref="I69">IF(ISNA(INDEX(#REF!,MATCH(CANbd!D69,#REF!,0),0))=TRUE,"MOY",IF(INDEX(#REF!,MATCH(CANbd!D69,#REF!,0),0)=0,"MOY",INDEX(#REF!,MATCH(CANbd!D69,#REF!,0),0)/$E69))</f>
        <v>#REF!</v>
      </c>
      <c r="J69" s="72" t="e" cm="1">
        <f t="array" ref="J69">IF(ISNA(INDEX(#REF!,MATCH(CANbd!D69,#REF!,0),0))=TRUE,"MAX",IF(INDEX(#REF!,MATCH(CANbd!D69,#REF!,0),0)=0,"MAX",INDEX(#REF!,MATCH(CANbd!D69,#REF!,0),0)/$E69))</f>
        <v>#REF!</v>
      </c>
      <c r="K69" s="61" t="e">
        <f t="shared" si="5"/>
        <v>#REF!</v>
      </c>
      <c r="L69" s="61" t="e">
        <f t="shared" si="6"/>
        <v>#REF!</v>
      </c>
      <c r="M69" s="116"/>
      <c r="N69" s="90"/>
      <c r="O69" s="101"/>
      <c r="P69" s="92"/>
      <c r="Q69" s="93"/>
      <c r="R69" s="107"/>
      <c r="S69" s="114"/>
    </row>
    <row r="70" spans="1:19" x14ac:dyDescent="0.2">
      <c r="A70" s="71" t="s">
        <v>1059</v>
      </c>
      <c r="B70" s="49" t="s">
        <v>1056</v>
      </c>
      <c r="C70" s="50">
        <v>60.3</v>
      </c>
      <c r="D70" s="51" t="s">
        <v>127</v>
      </c>
      <c r="E70" s="106">
        <v>1</v>
      </c>
      <c r="G70" s="110" t="s">
        <v>626</v>
      </c>
      <c r="H70" s="52" t="e" cm="1">
        <f t="array" ref="H70">IF(ISNA(INDEX(#REF!,MATCH(CANbd!D70,#REF!,0),0))=TRUE,"MIN",IF(INDEX(#REF!,MATCH(CANbd!D70,#REF!,0),0)=0,"MIN",INDEX(#REF!,MATCH(CANbd!D70,#REF!,0),0)/$E70))</f>
        <v>#REF!</v>
      </c>
      <c r="I70" s="53" t="e" cm="1">
        <f t="array" ref="I70">IF(ISNA(INDEX(#REF!,MATCH(CANbd!D70,#REF!,0),0))=TRUE,"MOY",IF(INDEX(#REF!,MATCH(CANbd!D70,#REF!,0),0)=0,"MOY",INDEX(#REF!,MATCH(CANbd!D70,#REF!,0),0)/$E70))</f>
        <v>#REF!</v>
      </c>
      <c r="J70" s="72" t="e" cm="1">
        <f t="array" ref="J70">IF(ISNA(INDEX(#REF!,MATCH(CANbd!D70,#REF!,0),0))=TRUE,"MAX",IF(INDEX(#REF!,MATCH(CANbd!D70,#REF!,0),0)=0,"MAX",INDEX(#REF!,MATCH(CANbd!D70,#REF!,0),0)/$E70))</f>
        <v>#REF!</v>
      </c>
      <c r="K70" s="61" t="e">
        <f t="shared" si="5"/>
        <v>#REF!</v>
      </c>
      <c r="L70" s="61" t="e">
        <f t="shared" si="6"/>
        <v>#REF!</v>
      </c>
      <c r="M70" s="116"/>
      <c r="N70" s="71"/>
      <c r="O70" s="49"/>
      <c r="P70" s="50"/>
      <c r="Q70" s="51"/>
      <c r="R70" s="57"/>
      <c r="S70" s="114"/>
    </row>
    <row r="71" spans="1:19" x14ac:dyDescent="0.2">
      <c r="A71" s="71" t="s">
        <v>1059</v>
      </c>
      <c r="B71" s="49" t="s">
        <v>1056</v>
      </c>
      <c r="C71" s="50">
        <v>76.099999999999994</v>
      </c>
      <c r="D71" s="51" t="s">
        <v>128</v>
      </c>
      <c r="E71" s="106">
        <v>1</v>
      </c>
      <c r="G71" s="110" t="s">
        <v>627</v>
      </c>
      <c r="H71" s="52" t="e" cm="1">
        <f t="array" ref="H71">IF(ISNA(INDEX(#REF!,MATCH(CANbd!D71,#REF!,0),0))=TRUE,"MIN",IF(INDEX(#REF!,MATCH(CANbd!D71,#REF!,0),0)=0,"MIN",INDEX(#REF!,MATCH(CANbd!D71,#REF!,0),0)/$E71))</f>
        <v>#REF!</v>
      </c>
      <c r="I71" s="53" t="e" cm="1">
        <f t="array" ref="I71">IF(ISNA(INDEX(#REF!,MATCH(CANbd!D71,#REF!,0),0))=TRUE,"MOY",IF(INDEX(#REF!,MATCH(CANbd!D71,#REF!,0),0)=0,"MOY",INDEX(#REF!,MATCH(CANbd!D71,#REF!,0),0)/$E71))</f>
        <v>#REF!</v>
      </c>
      <c r="J71" s="72" t="e" cm="1">
        <f t="array" ref="J71">IF(ISNA(INDEX(#REF!,MATCH(CANbd!D71,#REF!,0),0))=TRUE,"MAX",IF(INDEX(#REF!,MATCH(CANbd!D71,#REF!,0),0)=0,"MAX",INDEX(#REF!,MATCH(CANbd!D71,#REF!,0),0)/$E71))</f>
        <v>#REF!</v>
      </c>
      <c r="K71" s="61" t="e">
        <f t="shared" si="5"/>
        <v>#REF!</v>
      </c>
      <c r="L71" s="61" t="e">
        <f t="shared" si="6"/>
        <v>#REF!</v>
      </c>
      <c r="M71" s="116"/>
      <c r="N71" s="71"/>
      <c r="O71" s="49"/>
      <c r="P71" s="50"/>
      <c r="Q71" s="51"/>
      <c r="R71" s="57"/>
      <c r="S71" s="114"/>
    </row>
    <row r="72" spans="1:19" x14ac:dyDescent="0.2">
      <c r="A72" s="71" t="s">
        <v>1059</v>
      </c>
      <c r="B72" s="49" t="s">
        <v>1056</v>
      </c>
      <c r="C72" s="50">
        <v>88.9</v>
      </c>
      <c r="D72" s="51" t="s">
        <v>129</v>
      </c>
      <c r="E72" s="106">
        <v>1</v>
      </c>
      <c r="G72" s="110" t="s">
        <v>628</v>
      </c>
      <c r="H72" s="52" t="e" cm="1">
        <f t="array" ref="H72">IF(ISNA(INDEX(#REF!,MATCH(CANbd!D72,#REF!,0),0))=TRUE,"MIN",IF(INDEX(#REF!,MATCH(CANbd!D72,#REF!,0),0)=0,"MIN",INDEX(#REF!,MATCH(CANbd!D72,#REF!,0),0)/$E72))</f>
        <v>#REF!</v>
      </c>
      <c r="I72" s="53" t="e" cm="1">
        <f t="array" ref="I72">IF(ISNA(INDEX(#REF!,MATCH(CANbd!D72,#REF!,0),0))=TRUE,"MOY",IF(INDEX(#REF!,MATCH(CANbd!D72,#REF!,0),0)=0,"MOY",INDEX(#REF!,MATCH(CANbd!D72,#REF!,0),0)/$E72))</f>
        <v>#REF!</v>
      </c>
      <c r="J72" s="72" t="e" cm="1">
        <f t="array" ref="J72">IF(ISNA(INDEX(#REF!,MATCH(CANbd!D72,#REF!,0),0))=TRUE,"MAX",IF(INDEX(#REF!,MATCH(CANbd!D72,#REF!,0),0)=0,"MAX",INDEX(#REF!,MATCH(CANbd!D72,#REF!,0),0)/$E72))</f>
        <v>#REF!</v>
      </c>
      <c r="K72" s="61" t="e">
        <f t="shared" si="5"/>
        <v>#REF!</v>
      </c>
      <c r="L72" s="61" t="e">
        <f t="shared" si="6"/>
        <v>#REF!</v>
      </c>
      <c r="M72" s="116"/>
      <c r="N72" s="71"/>
      <c r="O72" s="49"/>
      <c r="P72" s="50"/>
      <c r="Q72" s="51"/>
      <c r="R72" s="57"/>
      <c r="S72" s="114"/>
    </row>
    <row r="73" spans="1:19" x14ac:dyDescent="0.2">
      <c r="A73" s="71" t="s">
        <v>1059</v>
      </c>
      <c r="B73" s="49" t="s">
        <v>1056</v>
      </c>
      <c r="C73" s="50">
        <v>114.3</v>
      </c>
      <c r="D73" s="51" t="s">
        <v>130</v>
      </c>
      <c r="E73" s="106">
        <v>1</v>
      </c>
      <c r="G73" s="110" t="s">
        <v>620</v>
      </c>
      <c r="H73" s="52" t="e" cm="1">
        <f t="array" ref="H73">IF(ISNA(INDEX(#REF!,MATCH(CANbd!D73,#REF!,0),0))=TRUE,"MIN",IF(INDEX(#REF!,MATCH(CANbd!D73,#REF!,0),0)=0,"MIN",INDEX(#REF!,MATCH(CANbd!D73,#REF!,0),0)/$E73))</f>
        <v>#REF!</v>
      </c>
      <c r="I73" s="53" t="e" cm="1">
        <f t="array" ref="I73">IF(ISNA(INDEX(#REF!,MATCH(CANbd!D73,#REF!,0),0))=TRUE,"MOY",IF(INDEX(#REF!,MATCH(CANbd!D73,#REF!,0),0)=0,"MOY",INDEX(#REF!,MATCH(CANbd!D73,#REF!,0),0)/$E73))</f>
        <v>#REF!</v>
      </c>
      <c r="J73" s="72" t="e" cm="1">
        <f t="array" ref="J73">IF(ISNA(INDEX(#REF!,MATCH(CANbd!D73,#REF!,0),0))=TRUE,"MAX",IF(INDEX(#REF!,MATCH(CANbd!D73,#REF!,0),0)=0,"MAX",INDEX(#REF!,MATCH(CANbd!D73,#REF!,0),0)/$E73))</f>
        <v>#REF!</v>
      </c>
      <c r="K73" s="61" t="e">
        <f t="shared" si="5"/>
        <v>#REF!</v>
      </c>
      <c r="L73" s="61" t="e">
        <f t="shared" si="6"/>
        <v>#REF!</v>
      </c>
      <c r="M73" s="116"/>
      <c r="N73" s="71"/>
      <c r="O73" s="49"/>
      <c r="P73" s="50"/>
      <c r="Q73" s="51"/>
      <c r="R73" s="57"/>
      <c r="S73" s="114"/>
    </row>
    <row r="74" spans="1:19" x14ac:dyDescent="0.2">
      <c r="A74" s="71" t="s">
        <v>1059</v>
      </c>
      <c r="B74" s="49" t="s">
        <v>1054</v>
      </c>
      <c r="C74" s="50">
        <v>17.2</v>
      </c>
      <c r="D74" s="51" t="s">
        <v>100</v>
      </c>
      <c r="E74" s="106">
        <v>1</v>
      </c>
      <c r="G74" s="110" t="s">
        <v>603</v>
      </c>
      <c r="H74" s="52" t="e" cm="1">
        <f t="array" ref="H74">IF(ISNA(INDEX(#REF!,MATCH(CANbd!D74,#REF!,0),0))=TRUE,"MIN",IF(INDEX(#REF!,MATCH(CANbd!D74,#REF!,0),0)=0,"MIN",INDEX(#REF!,MATCH(CANbd!D74,#REF!,0),0)/$E74))</f>
        <v>#REF!</v>
      </c>
      <c r="I74" s="53" t="e" cm="1">
        <f t="array" ref="I74">IF(ISNA(INDEX(#REF!,MATCH(CANbd!D74,#REF!,0),0))=TRUE,"MOY",IF(INDEX(#REF!,MATCH(CANbd!D74,#REF!,0),0)=0,"MOY",INDEX(#REF!,MATCH(CANbd!D74,#REF!,0),0)/$E74))</f>
        <v>#REF!</v>
      </c>
      <c r="J74" s="72" t="e" cm="1">
        <f t="array" ref="J74">IF(ISNA(INDEX(#REF!,MATCH(CANbd!D74,#REF!,0),0))=TRUE,"MAX",IF(INDEX(#REF!,MATCH(CANbd!D74,#REF!,0),0)=0,"MAX",INDEX(#REF!,MATCH(CANbd!D74,#REF!,0),0)/$E74))</f>
        <v>#REF!</v>
      </c>
      <c r="K74" s="61" t="e">
        <f t="shared" si="5"/>
        <v>#REF!</v>
      </c>
      <c r="L74" s="61" t="e">
        <f t="shared" si="6"/>
        <v>#REF!</v>
      </c>
      <c r="M74" s="116"/>
      <c r="N74" s="71"/>
      <c r="O74" s="49"/>
      <c r="P74" s="50"/>
      <c r="Q74" s="51"/>
      <c r="R74" s="57"/>
      <c r="S74" s="114"/>
    </row>
    <row r="75" spans="1:19" x14ac:dyDescent="0.2">
      <c r="A75" s="71" t="s">
        <v>1059</v>
      </c>
      <c r="B75" s="49" t="s">
        <v>1054</v>
      </c>
      <c r="C75" s="50">
        <v>21.3</v>
      </c>
      <c r="D75" s="51" t="s">
        <v>8</v>
      </c>
      <c r="E75" s="106">
        <v>1</v>
      </c>
      <c r="G75" s="110" t="s">
        <v>604</v>
      </c>
      <c r="H75" s="52" t="e" cm="1">
        <f t="array" ref="H75">IF(ISNA(INDEX(#REF!,MATCH(CANbd!D75,#REF!,0),0))=TRUE,"MIN",IF(INDEX(#REF!,MATCH(CANbd!D75,#REF!,0),0)=0,"MIN",INDEX(#REF!,MATCH(CANbd!D75,#REF!,0),0)/$E75))</f>
        <v>#REF!</v>
      </c>
      <c r="I75" s="53" t="e" cm="1">
        <f t="array" ref="I75">IF(ISNA(INDEX(#REF!,MATCH(CANbd!D75,#REF!,0),0))=TRUE,"MOY",IF(INDEX(#REF!,MATCH(CANbd!D75,#REF!,0),0)=0,"MOY",INDEX(#REF!,MATCH(CANbd!D75,#REF!,0),0)/$E75))</f>
        <v>#REF!</v>
      </c>
      <c r="J75" s="72" t="e" cm="1">
        <f t="array" ref="J75">IF(ISNA(INDEX(#REF!,MATCH(CANbd!D75,#REF!,0),0))=TRUE,"MAX",IF(INDEX(#REF!,MATCH(CANbd!D75,#REF!,0),0)=0,"MAX",INDEX(#REF!,MATCH(CANbd!D75,#REF!,0),0)/$E75))</f>
        <v>#REF!</v>
      </c>
      <c r="K75" s="61" t="e">
        <f t="shared" si="5"/>
        <v>#REF!</v>
      </c>
      <c r="L75" s="61" t="e">
        <f t="shared" si="6"/>
        <v>#REF!</v>
      </c>
      <c r="M75" s="116"/>
      <c r="N75" s="71"/>
      <c r="O75" s="49"/>
      <c r="P75" s="50"/>
      <c r="Q75" s="51"/>
      <c r="R75" s="57"/>
      <c r="S75" s="114"/>
    </row>
    <row r="76" spans="1:19" x14ac:dyDescent="0.2">
      <c r="A76" s="71" t="s">
        <v>1059</v>
      </c>
      <c r="B76" s="49" t="s">
        <v>1054</v>
      </c>
      <c r="C76" s="50">
        <v>26.9</v>
      </c>
      <c r="D76" s="51" t="s">
        <v>101</v>
      </c>
      <c r="E76" s="106">
        <v>1</v>
      </c>
      <c r="G76" s="110" t="s">
        <v>605</v>
      </c>
      <c r="H76" s="52" t="e" cm="1">
        <f t="array" ref="H76">IF(ISNA(INDEX(#REF!,MATCH(CANbd!D76,#REF!,0),0))=TRUE,"MIN",IF(INDEX(#REF!,MATCH(CANbd!D76,#REF!,0),0)=0,"MIN",INDEX(#REF!,MATCH(CANbd!D76,#REF!,0),0)/$E76))</f>
        <v>#REF!</v>
      </c>
      <c r="I76" s="53" t="e" cm="1">
        <f t="array" ref="I76">IF(ISNA(INDEX(#REF!,MATCH(CANbd!D76,#REF!,0),0))=TRUE,"MOY",IF(INDEX(#REF!,MATCH(CANbd!D76,#REF!,0),0)=0,"MOY",INDEX(#REF!,MATCH(CANbd!D76,#REF!,0),0)/$E76))</f>
        <v>#REF!</v>
      </c>
      <c r="J76" s="72" t="e" cm="1">
        <f t="array" ref="J76">IF(ISNA(INDEX(#REF!,MATCH(CANbd!D76,#REF!,0),0))=TRUE,"MAX",IF(INDEX(#REF!,MATCH(CANbd!D76,#REF!,0),0)=0,"MAX",INDEX(#REF!,MATCH(CANbd!D76,#REF!,0),0)/$E76))</f>
        <v>#REF!</v>
      </c>
      <c r="K76" s="61" t="e">
        <f t="shared" si="5"/>
        <v>#REF!</v>
      </c>
      <c r="L76" s="61" t="e">
        <f t="shared" si="6"/>
        <v>#REF!</v>
      </c>
      <c r="M76" s="116"/>
      <c r="N76" s="71"/>
      <c r="O76" s="49"/>
      <c r="P76" s="50"/>
      <c r="Q76" s="51"/>
      <c r="R76" s="57"/>
      <c r="S76" s="114"/>
    </row>
    <row r="77" spans="1:19" x14ac:dyDescent="0.2">
      <c r="A77" s="71" t="s">
        <v>1059</v>
      </c>
      <c r="B77" s="49" t="s">
        <v>1054</v>
      </c>
      <c r="C77" s="50">
        <v>33.700000000000003</v>
      </c>
      <c r="D77" s="51" t="s">
        <v>102</v>
      </c>
      <c r="E77" s="106">
        <v>1</v>
      </c>
      <c r="G77" s="110" t="s">
        <v>606</v>
      </c>
      <c r="H77" s="52" t="e" cm="1">
        <f t="array" ref="H77">IF(ISNA(INDEX(#REF!,MATCH(CANbd!D77,#REF!,0),0))=TRUE,"MIN",IF(INDEX(#REF!,MATCH(CANbd!D77,#REF!,0),0)=0,"MIN",INDEX(#REF!,MATCH(CANbd!D77,#REF!,0),0)/$E77))</f>
        <v>#REF!</v>
      </c>
      <c r="I77" s="53" t="e" cm="1">
        <f t="array" ref="I77">IF(ISNA(INDEX(#REF!,MATCH(CANbd!D77,#REF!,0),0))=TRUE,"MOY",IF(INDEX(#REF!,MATCH(CANbd!D77,#REF!,0),0)=0,"MOY",INDEX(#REF!,MATCH(CANbd!D77,#REF!,0),0)/$E77))</f>
        <v>#REF!</v>
      </c>
      <c r="J77" s="72" t="e" cm="1">
        <f t="array" ref="J77">IF(ISNA(INDEX(#REF!,MATCH(CANbd!D77,#REF!,0),0))=TRUE,"MAX",IF(INDEX(#REF!,MATCH(CANbd!D77,#REF!,0),0)=0,"MAX",INDEX(#REF!,MATCH(CANbd!D77,#REF!,0),0)/$E77))</f>
        <v>#REF!</v>
      </c>
      <c r="K77" s="61" t="e">
        <f t="shared" si="5"/>
        <v>#REF!</v>
      </c>
      <c r="L77" s="61" t="e">
        <f t="shared" si="6"/>
        <v>#REF!</v>
      </c>
      <c r="M77" s="116"/>
      <c r="N77" s="71"/>
      <c r="O77" s="49"/>
      <c r="P77" s="50"/>
      <c r="Q77" s="51"/>
      <c r="R77" s="57"/>
      <c r="S77" s="114"/>
    </row>
    <row r="78" spans="1:19" x14ac:dyDescent="0.2">
      <c r="A78" s="71" t="s">
        <v>1059</v>
      </c>
      <c r="B78" s="49" t="s">
        <v>1054</v>
      </c>
      <c r="C78" s="50">
        <v>42.4</v>
      </c>
      <c r="D78" s="51" t="s">
        <v>103</v>
      </c>
      <c r="E78" s="106">
        <v>1</v>
      </c>
      <c r="G78" s="110" t="s">
        <v>607</v>
      </c>
      <c r="H78" s="52" t="e" cm="1">
        <f t="array" ref="H78">IF(ISNA(INDEX(#REF!,MATCH(CANbd!D78,#REF!,0),0))=TRUE,"MIN",IF(INDEX(#REF!,MATCH(CANbd!D78,#REF!,0),0)=0,"MIN",INDEX(#REF!,MATCH(CANbd!D78,#REF!,0),0)/$E78))</f>
        <v>#REF!</v>
      </c>
      <c r="I78" s="53" t="e" cm="1">
        <f t="array" ref="I78">IF(ISNA(INDEX(#REF!,MATCH(CANbd!D78,#REF!,0),0))=TRUE,"MOY",IF(INDEX(#REF!,MATCH(CANbd!D78,#REF!,0),0)=0,"MOY",INDEX(#REF!,MATCH(CANbd!D78,#REF!,0),0)/$E78))</f>
        <v>#REF!</v>
      </c>
      <c r="J78" s="72" t="e" cm="1">
        <f t="array" ref="J78">IF(ISNA(INDEX(#REF!,MATCH(CANbd!D78,#REF!,0),0))=TRUE,"MAX",IF(INDEX(#REF!,MATCH(CANbd!D78,#REF!,0),0)=0,"MAX",INDEX(#REF!,MATCH(CANbd!D78,#REF!,0),0)/$E78))</f>
        <v>#REF!</v>
      </c>
      <c r="K78" s="61" t="e">
        <f t="shared" si="5"/>
        <v>#REF!</v>
      </c>
      <c r="L78" s="61" t="e">
        <f t="shared" si="6"/>
        <v>#REF!</v>
      </c>
      <c r="M78" s="116"/>
      <c r="N78" s="71"/>
      <c r="O78" s="49"/>
      <c r="P78" s="50"/>
      <c r="Q78" s="51"/>
      <c r="R78" s="57"/>
      <c r="S78" s="114"/>
    </row>
    <row r="79" spans="1:19" x14ac:dyDescent="0.2">
      <c r="A79" s="71" t="s">
        <v>1059</v>
      </c>
      <c r="B79" s="49" t="s">
        <v>1054</v>
      </c>
      <c r="C79" s="50">
        <v>48.3</v>
      </c>
      <c r="D79" s="51" t="s">
        <v>104</v>
      </c>
      <c r="E79" s="106">
        <v>1</v>
      </c>
      <c r="G79" s="110" t="s">
        <v>608</v>
      </c>
      <c r="H79" s="52" t="e" cm="1">
        <f t="array" ref="H79">IF(ISNA(INDEX(#REF!,MATCH(CANbd!D79,#REF!,0),0))=TRUE,"MIN",IF(INDEX(#REF!,MATCH(CANbd!D79,#REF!,0),0)=0,"MIN",INDEX(#REF!,MATCH(CANbd!D79,#REF!,0),0)/$E79))</f>
        <v>#REF!</v>
      </c>
      <c r="I79" s="53" t="e" cm="1">
        <f t="array" ref="I79">IF(ISNA(INDEX(#REF!,MATCH(CANbd!D79,#REF!,0),0))=TRUE,"MOY",IF(INDEX(#REF!,MATCH(CANbd!D79,#REF!,0),0)=0,"MOY",INDEX(#REF!,MATCH(CANbd!D79,#REF!,0),0)/$E79))</f>
        <v>#REF!</v>
      </c>
      <c r="J79" s="72" t="e" cm="1">
        <f t="array" ref="J79">IF(ISNA(INDEX(#REF!,MATCH(CANbd!D79,#REF!,0),0))=TRUE,"MAX",IF(INDEX(#REF!,MATCH(CANbd!D79,#REF!,0),0)=0,"MAX",INDEX(#REF!,MATCH(CANbd!D79,#REF!,0),0)/$E79))</f>
        <v>#REF!</v>
      </c>
      <c r="K79" s="61" t="e">
        <f t="shared" si="5"/>
        <v>#REF!</v>
      </c>
      <c r="L79" s="61" t="e">
        <f t="shared" si="6"/>
        <v>#REF!</v>
      </c>
      <c r="M79" s="116"/>
      <c r="N79" s="71"/>
      <c r="O79" s="49"/>
      <c r="P79" s="50"/>
      <c r="Q79" s="51"/>
      <c r="R79" s="57"/>
      <c r="S79" s="114"/>
    </row>
    <row r="80" spans="1:19" x14ac:dyDescent="0.2">
      <c r="A80" s="71" t="s">
        <v>1059</v>
      </c>
      <c r="B80" s="49" t="s">
        <v>1054</v>
      </c>
      <c r="C80" s="50">
        <v>60.3</v>
      </c>
      <c r="D80" s="51" t="s">
        <v>105</v>
      </c>
      <c r="E80" s="106">
        <v>1</v>
      </c>
      <c r="G80" s="110" t="s">
        <v>609</v>
      </c>
      <c r="H80" s="52" t="e" cm="1">
        <f t="array" ref="H80">IF(ISNA(INDEX(#REF!,MATCH(CANbd!D80,#REF!,0),0))=TRUE,"MIN",IF(INDEX(#REF!,MATCH(CANbd!D80,#REF!,0),0)=0,"MIN",INDEX(#REF!,MATCH(CANbd!D80,#REF!,0),0)/$E80))</f>
        <v>#REF!</v>
      </c>
      <c r="I80" s="53" t="e" cm="1">
        <f t="array" ref="I80">IF(ISNA(INDEX(#REF!,MATCH(CANbd!D80,#REF!,0),0))=TRUE,"MOY",IF(INDEX(#REF!,MATCH(CANbd!D80,#REF!,0),0)=0,"MOY",INDEX(#REF!,MATCH(CANbd!D80,#REF!,0),0)/$E80))</f>
        <v>#REF!</v>
      </c>
      <c r="J80" s="72" t="e" cm="1">
        <f t="array" ref="J80">IF(ISNA(INDEX(#REF!,MATCH(CANbd!D80,#REF!,0),0))=TRUE,"MAX",IF(INDEX(#REF!,MATCH(CANbd!D80,#REF!,0),0)=0,"MAX",INDEX(#REF!,MATCH(CANbd!D80,#REF!,0),0)/$E80))</f>
        <v>#REF!</v>
      </c>
      <c r="K80" s="61" t="e">
        <f t="shared" si="5"/>
        <v>#REF!</v>
      </c>
      <c r="L80" s="61" t="e">
        <f t="shared" si="6"/>
        <v>#REF!</v>
      </c>
      <c r="M80" s="116"/>
      <c r="N80" s="71"/>
      <c r="O80" s="49"/>
      <c r="P80" s="50"/>
      <c r="Q80" s="51"/>
      <c r="R80" s="57"/>
      <c r="S80" s="114"/>
    </row>
    <row r="81" spans="1:36" x14ac:dyDescent="0.2">
      <c r="A81" s="71" t="s">
        <v>1059</v>
      </c>
      <c r="B81" s="49" t="s">
        <v>1054</v>
      </c>
      <c r="C81" s="50">
        <v>76.099999999999994</v>
      </c>
      <c r="D81" s="51" t="s">
        <v>113</v>
      </c>
      <c r="E81" s="106">
        <v>1</v>
      </c>
      <c r="G81" s="110" t="s">
        <v>617</v>
      </c>
      <c r="H81" s="52" t="e" cm="1">
        <f t="array" ref="H81">IF(ISNA(INDEX(#REF!,MATCH(CANbd!D81,#REF!,0),0))=TRUE,"MIN",IF(INDEX(#REF!,MATCH(CANbd!D81,#REF!,0),0)=0,"MIN",INDEX(#REF!,MATCH(CANbd!D81,#REF!,0),0)/$E81))</f>
        <v>#REF!</v>
      </c>
      <c r="I81" s="53" t="e" cm="1">
        <f t="array" ref="I81">IF(ISNA(INDEX(#REF!,MATCH(CANbd!D81,#REF!,0),0))=TRUE,"MOY",IF(INDEX(#REF!,MATCH(CANbd!D81,#REF!,0),0)=0,"MOY",INDEX(#REF!,MATCH(CANbd!D81,#REF!,0),0)/$E81))</f>
        <v>#REF!</v>
      </c>
      <c r="J81" s="72" t="e" cm="1">
        <f t="array" ref="J81">IF(ISNA(INDEX(#REF!,MATCH(CANbd!D81,#REF!,0),0))=TRUE,"MAX",IF(INDEX(#REF!,MATCH(CANbd!D81,#REF!,0),0)=0,"MAX",INDEX(#REF!,MATCH(CANbd!D81,#REF!,0),0)/$E81))</f>
        <v>#REF!</v>
      </c>
      <c r="K81" s="61" t="e">
        <f t="shared" si="5"/>
        <v>#REF!</v>
      </c>
      <c r="L81" s="61" t="e">
        <f t="shared" si="6"/>
        <v>#REF!</v>
      </c>
      <c r="M81" s="116"/>
      <c r="N81" s="71"/>
      <c r="O81" s="49"/>
      <c r="P81" s="50"/>
      <c r="Q81" s="51"/>
      <c r="R81" s="57"/>
      <c r="S81" s="114"/>
    </row>
    <row r="82" spans="1:36" x14ac:dyDescent="0.2">
      <c r="A82" s="71" t="s">
        <v>1059</v>
      </c>
      <c r="B82" s="49" t="s">
        <v>1054</v>
      </c>
      <c r="C82" s="50">
        <v>88.9</v>
      </c>
      <c r="D82" s="51" t="s">
        <v>114</v>
      </c>
      <c r="E82" s="106">
        <v>1</v>
      </c>
      <c r="G82" s="110" t="s">
        <v>618</v>
      </c>
      <c r="H82" s="52" t="e" cm="1">
        <f t="array" ref="H82">IF(ISNA(INDEX(#REF!,MATCH(CANbd!D82,#REF!,0),0))=TRUE,"MIN",IF(INDEX(#REF!,MATCH(CANbd!D82,#REF!,0),0)=0,"MIN",INDEX(#REF!,MATCH(CANbd!D82,#REF!,0),0)/$E82))</f>
        <v>#REF!</v>
      </c>
      <c r="I82" s="53" t="e" cm="1">
        <f t="array" ref="I82">IF(ISNA(INDEX(#REF!,MATCH(CANbd!D82,#REF!,0),0))=TRUE,"MOY",IF(INDEX(#REF!,MATCH(CANbd!D82,#REF!,0),0)=0,"MOY",INDEX(#REF!,MATCH(CANbd!D82,#REF!,0),0)/$E82))</f>
        <v>#REF!</v>
      </c>
      <c r="J82" s="72" t="e" cm="1">
        <f t="array" ref="J82">IF(ISNA(INDEX(#REF!,MATCH(CANbd!D82,#REF!,0),0))=TRUE,"MAX",IF(INDEX(#REF!,MATCH(CANbd!D82,#REF!,0),0)=0,"MAX",INDEX(#REF!,MATCH(CANbd!D82,#REF!,0),0)/$E82))</f>
        <v>#REF!</v>
      </c>
      <c r="K82" s="61" t="e">
        <f t="shared" si="5"/>
        <v>#REF!</v>
      </c>
      <c r="L82" s="61" t="e">
        <f t="shared" si="6"/>
        <v>#REF!</v>
      </c>
      <c r="M82" s="116"/>
      <c r="N82" s="71"/>
      <c r="O82" s="49"/>
      <c r="P82" s="50"/>
      <c r="Q82" s="51"/>
      <c r="R82" s="57"/>
      <c r="S82" s="114"/>
    </row>
    <row r="83" spans="1:36" x14ac:dyDescent="0.2">
      <c r="A83" s="71" t="s">
        <v>1059</v>
      </c>
      <c r="B83" s="49" t="s">
        <v>1054</v>
      </c>
      <c r="C83" s="50">
        <v>101.6</v>
      </c>
      <c r="D83" s="51" t="s">
        <v>115</v>
      </c>
      <c r="E83" s="106">
        <v>1</v>
      </c>
      <c r="G83" s="110" t="s">
        <v>619</v>
      </c>
      <c r="H83" s="52" t="e" cm="1">
        <f t="array" ref="H83">IF(ISNA(INDEX(#REF!,MATCH(CANbd!D83,#REF!,0),0))=TRUE,"MIN",IF(INDEX(#REF!,MATCH(CANbd!D83,#REF!,0),0)=0,"MIN",INDEX(#REF!,MATCH(CANbd!D83,#REF!,0),0)/$E83))</f>
        <v>#REF!</v>
      </c>
      <c r="I83" s="53" t="e" cm="1">
        <f t="array" ref="I83">IF(ISNA(INDEX(#REF!,MATCH(CANbd!D83,#REF!,0),0))=TRUE,"MOY",IF(INDEX(#REF!,MATCH(CANbd!D83,#REF!,0),0)=0,"MOY",INDEX(#REF!,MATCH(CANbd!D83,#REF!,0),0)/$E83))</f>
        <v>#REF!</v>
      </c>
      <c r="J83" s="72" t="e" cm="1">
        <f t="array" ref="J83">IF(ISNA(INDEX(#REF!,MATCH(CANbd!D83,#REF!,0),0))=TRUE,"MAX",IF(INDEX(#REF!,MATCH(CANbd!D83,#REF!,0),0)=0,"MAX",INDEX(#REF!,MATCH(CANbd!D83,#REF!,0),0)/$E83))</f>
        <v>#REF!</v>
      </c>
      <c r="K83" s="61" t="e">
        <f t="shared" si="5"/>
        <v>#REF!</v>
      </c>
      <c r="L83" s="61" t="e">
        <f t="shared" si="6"/>
        <v>#REF!</v>
      </c>
      <c r="M83" s="116"/>
      <c r="N83" s="71"/>
      <c r="O83" s="49"/>
      <c r="P83" s="50"/>
      <c r="Q83" s="51"/>
      <c r="R83" s="57"/>
      <c r="S83" s="114"/>
    </row>
    <row r="84" spans="1:36" ht="12" thickBot="1" x14ac:dyDescent="0.25">
      <c r="A84" s="90" t="s">
        <v>1059</v>
      </c>
      <c r="B84" s="101" t="s">
        <v>1054</v>
      </c>
      <c r="C84" s="92">
        <v>114.3</v>
      </c>
      <c r="D84" s="93" t="s">
        <v>116</v>
      </c>
      <c r="E84" s="107">
        <v>1</v>
      </c>
      <c r="G84" s="111" t="s">
        <v>616</v>
      </c>
      <c r="H84" s="95" t="e" cm="1">
        <f t="array" ref="H84">IF(ISNA(INDEX(#REF!,MATCH(CANbd!D84,#REF!,0),0))=TRUE,"MIN",IF(INDEX(#REF!,MATCH(CANbd!D84,#REF!,0),0)=0,"MIN",INDEX(#REF!,MATCH(CANbd!D84,#REF!,0),0)/$E84))</f>
        <v>#REF!</v>
      </c>
      <c r="I84" s="96" t="e" cm="1">
        <f t="array" ref="I84">IF(ISNA(INDEX(#REF!,MATCH(CANbd!D84,#REF!,0),0))=TRUE,"MOY",IF(INDEX(#REF!,MATCH(CANbd!D84,#REF!,0),0)=0,"MOY",INDEX(#REF!,MATCH(CANbd!D84,#REF!,0),0)/$E84))</f>
        <v>#REF!</v>
      </c>
      <c r="J84" s="97" t="e" cm="1">
        <f t="array" ref="J84">IF(ISNA(INDEX(#REF!,MATCH(CANbd!D84,#REF!,0),0))=TRUE,"MAX",IF(INDEX(#REF!,MATCH(CANbd!D84,#REF!,0),0)=0,"MAX",INDEX(#REF!,MATCH(CANbd!D84,#REF!,0),0)/$E84))</f>
        <v>#REF!</v>
      </c>
      <c r="K84" s="98" t="e">
        <f t="shared" si="5"/>
        <v>#REF!</v>
      </c>
      <c r="L84" s="99" t="e">
        <f t="shared" si="6"/>
        <v>#REF!</v>
      </c>
      <c r="M84" s="116"/>
      <c r="N84" s="71"/>
      <c r="O84" s="49"/>
      <c r="P84" s="50"/>
      <c r="Q84" s="51"/>
      <c r="R84" s="57"/>
      <c r="S84" s="114"/>
    </row>
    <row r="85" spans="1:36" x14ac:dyDescent="0.2">
      <c r="A85" s="82" t="s">
        <v>592</v>
      </c>
      <c r="B85" s="100" t="s">
        <v>1126</v>
      </c>
      <c r="C85" s="84">
        <v>15</v>
      </c>
      <c r="D85" s="85" t="s">
        <v>459</v>
      </c>
      <c r="E85" s="108">
        <v>1</v>
      </c>
      <c r="G85" s="112" t="s">
        <v>1244</v>
      </c>
      <c r="H85" s="87" t="e" cm="1">
        <f t="array" ref="H85">IF(ISNA(INDEX(#REF!,MATCH(CANbd!D85,#REF!,0),0))=TRUE,"MIN",IF(INDEX(#REF!,MATCH(CANbd!D85,#REF!,0),0)=0,"MIN",INDEX(#REF!,MATCH(CANbd!D85,#REF!,0),0)/$E85))</f>
        <v>#REF!</v>
      </c>
      <c r="I85" s="88" t="e" cm="1">
        <f t="array" ref="I85">IF(ISNA(INDEX(#REF!,MATCH(CANbd!D85,#REF!,0),0))=TRUE,"MOY",IF(INDEX(#REF!,MATCH(CANbd!D85,#REF!,0),0)=0,"MOY",INDEX(#REF!,MATCH(CANbd!D85,#REF!,0),0)/$E85))</f>
        <v>#REF!</v>
      </c>
      <c r="J85" s="89" t="e" cm="1">
        <f t="array" ref="J85">IF(ISNA(INDEX(#REF!,MATCH(CANbd!D85,#REF!,0),0))=TRUE,"MAX",IF(INDEX(#REF!,MATCH(CANbd!D85,#REF!,0),0)=0,"MAX",INDEX(#REF!,MATCH(CANbd!D85,#REF!,0),0)/$E85))</f>
        <v>#REF!</v>
      </c>
      <c r="K85" s="61" t="e">
        <f t="shared" si="5"/>
        <v>#REF!</v>
      </c>
      <c r="L85" s="61" t="e">
        <f t="shared" si="6"/>
        <v>#REF!</v>
      </c>
      <c r="M85" s="116"/>
      <c r="N85" s="71"/>
      <c r="O85" s="49"/>
      <c r="P85" s="50"/>
      <c r="Q85" s="51"/>
      <c r="R85" s="57"/>
      <c r="S85" s="114"/>
    </row>
    <row r="86" spans="1:36" ht="12" thickBot="1" x14ac:dyDescent="0.25">
      <c r="A86" s="71" t="s">
        <v>592</v>
      </c>
      <c r="B86" s="54" t="s">
        <v>1126</v>
      </c>
      <c r="C86" s="50">
        <v>18</v>
      </c>
      <c r="D86" s="51" t="s">
        <v>460</v>
      </c>
      <c r="E86" s="106">
        <v>1</v>
      </c>
      <c r="G86" s="110" t="s">
        <v>1245</v>
      </c>
      <c r="H86" s="52" t="e" cm="1">
        <f t="array" ref="H86">IF(ISNA(INDEX(#REF!,MATCH(CANbd!D86,#REF!,0),0))=TRUE,"MIN",IF(INDEX(#REF!,MATCH(CANbd!D86,#REF!,0),0)=0,"MIN",INDEX(#REF!,MATCH(CANbd!D86,#REF!,0),0)/$E86))</f>
        <v>#REF!</v>
      </c>
      <c r="I86" s="53" t="e" cm="1">
        <f t="array" ref="I86">IF(ISNA(INDEX(#REF!,MATCH(CANbd!D86,#REF!,0),0))=TRUE,"MOY",IF(INDEX(#REF!,MATCH(CANbd!D86,#REF!,0),0)=0,"MOY",INDEX(#REF!,MATCH(CANbd!D86,#REF!,0),0)/$E86))</f>
        <v>#REF!</v>
      </c>
      <c r="J86" s="72" t="e" cm="1">
        <f t="array" ref="J86">IF(ISNA(INDEX(#REF!,MATCH(CANbd!D86,#REF!,0),0))=TRUE,"MAX",IF(INDEX(#REF!,MATCH(CANbd!D86,#REF!,0),0)=0,"MAX",INDEX(#REF!,MATCH(CANbd!D86,#REF!,0),0)/$E86))</f>
        <v>#REF!</v>
      </c>
      <c r="K86" s="61" t="e">
        <f t="shared" si="5"/>
        <v>#REF!</v>
      </c>
      <c r="L86" s="61" t="e">
        <f t="shared" si="6"/>
        <v>#REF!</v>
      </c>
      <c r="M86" s="116"/>
      <c r="N86" s="90"/>
      <c r="O86" s="101"/>
      <c r="P86" s="92"/>
      <c r="Q86" s="93"/>
      <c r="R86" s="94"/>
      <c r="S86" s="114"/>
    </row>
    <row r="87" spans="1:36" x14ac:dyDescent="0.2">
      <c r="A87" s="71" t="s">
        <v>592</v>
      </c>
      <c r="B87" s="54" t="s">
        <v>1126</v>
      </c>
      <c r="C87" s="50">
        <v>22</v>
      </c>
      <c r="D87" s="51" t="s">
        <v>461</v>
      </c>
      <c r="E87" s="106">
        <v>1</v>
      </c>
      <c r="G87" s="110" t="s">
        <v>1246</v>
      </c>
      <c r="H87" s="52" t="e" cm="1">
        <f t="array" ref="H87">IF(ISNA(INDEX(#REF!,MATCH(CANbd!D87,#REF!,0),0))=TRUE,"MIN",IF(INDEX(#REF!,MATCH(CANbd!D87,#REF!,0),0)=0,"MIN",INDEX(#REF!,MATCH(CANbd!D87,#REF!,0),0)/$E87))</f>
        <v>#REF!</v>
      </c>
      <c r="I87" s="53" t="e" cm="1">
        <f t="array" ref="I87">IF(ISNA(INDEX(#REF!,MATCH(CANbd!D87,#REF!,0),0))=TRUE,"MOY",IF(INDEX(#REF!,MATCH(CANbd!D87,#REF!,0),0)=0,"MOY",INDEX(#REF!,MATCH(CANbd!D87,#REF!,0),0)/$E87))</f>
        <v>#REF!</v>
      </c>
      <c r="J87" s="72" t="e" cm="1">
        <f t="array" ref="J87">IF(ISNA(INDEX(#REF!,MATCH(CANbd!D87,#REF!,0),0))=TRUE,"MAX",IF(INDEX(#REF!,MATCH(CANbd!D87,#REF!,0),0)=0,"MAX",INDEX(#REF!,MATCH(CANbd!D87,#REF!,0),0)/$E87))</f>
        <v>#REF!</v>
      </c>
      <c r="K87" s="61" t="e">
        <f t="shared" si="5"/>
        <v>#REF!</v>
      </c>
      <c r="L87" s="61" t="e">
        <f t="shared" si="6"/>
        <v>#REF!</v>
      </c>
      <c r="M87" s="116"/>
      <c r="N87" s="82"/>
      <c r="O87" s="100"/>
      <c r="P87" s="84"/>
      <c r="Q87" s="85"/>
      <c r="R87" s="86"/>
      <c r="S87" s="114"/>
    </row>
    <row r="88" spans="1:36" x14ac:dyDescent="0.2">
      <c r="A88" s="71" t="s">
        <v>592</v>
      </c>
      <c r="B88" s="54" t="s">
        <v>1126</v>
      </c>
      <c r="C88" s="50">
        <v>28</v>
      </c>
      <c r="D88" s="51" t="s">
        <v>462</v>
      </c>
      <c r="E88" s="106">
        <v>1</v>
      </c>
      <c r="G88" s="110" t="s">
        <v>1247</v>
      </c>
      <c r="H88" s="52" t="e" cm="1">
        <f t="array" ref="H88">IF(ISNA(INDEX(#REF!,MATCH(CANbd!D88,#REF!,0),0))=TRUE,"MIN",IF(INDEX(#REF!,MATCH(CANbd!D88,#REF!,0),0)=0,"MIN",INDEX(#REF!,MATCH(CANbd!D88,#REF!,0),0)/$E88))</f>
        <v>#REF!</v>
      </c>
      <c r="I88" s="53" t="e" cm="1">
        <f t="array" ref="I88">IF(ISNA(INDEX(#REF!,MATCH(CANbd!D88,#REF!,0),0))=TRUE,"MOY",IF(INDEX(#REF!,MATCH(CANbd!D88,#REF!,0),0)=0,"MOY",INDEX(#REF!,MATCH(CANbd!D88,#REF!,0),0)/$E88))</f>
        <v>#REF!</v>
      </c>
      <c r="J88" s="72" t="e" cm="1">
        <f t="array" ref="J88">IF(ISNA(INDEX(#REF!,MATCH(CANbd!D88,#REF!,0),0))=TRUE,"MAX",IF(INDEX(#REF!,MATCH(CANbd!D88,#REF!,0),0)=0,"MAX",INDEX(#REF!,MATCH(CANbd!D88,#REF!,0),0)/$E88))</f>
        <v>#REF!</v>
      </c>
      <c r="K88" s="61" t="e">
        <f t="shared" si="5"/>
        <v>#REF!</v>
      </c>
      <c r="L88" s="61" t="e">
        <f t="shared" si="6"/>
        <v>#REF!</v>
      </c>
      <c r="M88" s="116"/>
      <c r="N88" s="71"/>
      <c r="O88" s="54"/>
      <c r="P88" s="50"/>
      <c r="Q88" s="51"/>
      <c r="R88" s="57"/>
      <c r="S88" s="114"/>
    </row>
    <row r="89" spans="1:36" x14ac:dyDescent="0.2">
      <c r="A89" s="71" t="s">
        <v>592</v>
      </c>
      <c r="B89" s="54" t="s">
        <v>1126</v>
      </c>
      <c r="C89" s="50">
        <v>35</v>
      </c>
      <c r="D89" s="51" t="s">
        <v>463</v>
      </c>
      <c r="E89" s="106">
        <v>1</v>
      </c>
      <c r="G89" s="110" t="s">
        <v>1248</v>
      </c>
      <c r="H89" s="52" t="e" cm="1">
        <f t="array" ref="H89">IF(ISNA(INDEX(#REF!,MATCH(CANbd!D89,#REF!,0),0))=TRUE,"MIN",IF(INDEX(#REF!,MATCH(CANbd!D89,#REF!,0),0)=0,"MIN",INDEX(#REF!,MATCH(CANbd!D89,#REF!,0),0)/$E89))</f>
        <v>#REF!</v>
      </c>
      <c r="I89" s="53" t="e" cm="1">
        <f t="array" ref="I89">IF(ISNA(INDEX(#REF!,MATCH(CANbd!D89,#REF!,0),0))=TRUE,"MOY",IF(INDEX(#REF!,MATCH(CANbd!D89,#REF!,0),0)=0,"MOY",INDEX(#REF!,MATCH(CANbd!D89,#REF!,0),0)/$E89))</f>
        <v>#REF!</v>
      </c>
      <c r="J89" s="72" t="e" cm="1">
        <f t="array" ref="J89">IF(ISNA(INDEX(#REF!,MATCH(CANbd!D89,#REF!,0),0))=TRUE,"MAX",IF(INDEX(#REF!,MATCH(CANbd!D89,#REF!,0),0)=0,"MAX",INDEX(#REF!,MATCH(CANbd!D89,#REF!,0),0)/$E89))</f>
        <v>#REF!</v>
      </c>
      <c r="K89" s="61" t="e">
        <f t="shared" si="5"/>
        <v>#REF!</v>
      </c>
      <c r="L89" s="61" t="e">
        <f t="shared" si="6"/>
        <v>#REF!</v>
      </c>
      <c r="M89" s="116"/>
      <c r="N89" s="71"/>
      <c r="O89" s="54"/>
      <c r="P89" s="50"/>
      <c r="Q89" s="51"/>
      <c r="R89" s="57"/>
      <c r="S89" s="114"/>
    </row>
    <row r="90" spans="1:36" s="24" customFormat="1" x14ac:dyDescent="0.2">
      <c r="A90" s="71" t="s">
        <v>592</v>
      </c>
      <c r="B90" s="54" t="s">
        <v>1126</v>
      </c>
      <c r="C90" s="50">
        <v>42</v>
      </c>
      <c r="D90" s="51" t="s">
        <v>464</v>
      </c>
      <c r="E90" s="106">
        <v>1</v>
      </c>
      <c r="F90" s="114"/>
      <c r="G90" s="110" t="s">
        <v>1249</v>
      </c>
      <c r="H90" s="52" t="e" cm="1">
        <f t="array" ref="H90">IF(ISNA(INDEX(#REF!,MATCH(CANbd!D90,#REF!,0),0))=TRUE,"MIN",IF(INDEX(#REF!,MATCH(CANbd!D90,#REF!,0),0)=0,"MIN",INDEX(#REF!,MATCH(CANbd!D90,#REF!,0),0)/$E90))</f>
        <v>#REF!</v>
      </c>
      <c r="I90" s="53" t="e" cm="1">
        <f t="array" ref="I90">IF(ISNA(INDEX(#REF!,MATCH(CANbd!D90,#REF!,0),0))=TRUE,"MOY",IF(INDEX(#REF!,MATCH(CANbd!D90,#REF!,0),0)=0,"MOY",INDEX(#REF!,MATCH(CANbd!D90,#REF!,0),0)/$E90))</f>
        <v>#REF!</v>
      </c>
      <c r="J90" s="72" t="e" cm="1">
        <f t="array" ref="J90">IF(ISNA(INDEX(#REF!,MATCH(CANbd!D90,#REF!,0),0))=TRUE,"MAX",IF(INDEX(#REF!,MATCH(CANbd!D90,#REF!,0),0)=0,"MAX",INDEX(#REF!,MATCH(CANbd!D90,#REF!,0),0)/$E90))</f>
        <v>#REF!</v>
      </c>
      <c r="K90" s="61" t="e">
        <f t="shared" si="5"/>
        <v>#REF!</v>
      </c>
      <c r="L90" s="61" t="e">
        <f t="shared" si="6"/>
        <v>#REF!</v>
      </c>
      <c r="M90" s="116"/>
      <c r="N90" s="71"/>
      <c r="O90" s="54"/>
      <c r="P90" s="50"/>
      <c r="Q90" s="51"/>
      <c r="R90" s="57"/>
      <c r="S90" s="114"/>
      <c r="T90" s="23"/>
      <c r="AJ90" s="59"/>
    </row>
    <row r="91" spans="1:36" s="24" customFormat="1" x14ac:dyDescent="0.2">
      <c r="A91" s="71" t="s">
        <v>592</v>
      </c>
      <c r="B91" s="54" t="s">
        <v>1126</v>
      </c>
      <c r="C91" s="50">
        <v>54</v>
      </c>
      <c r="D91" s="51" t="s">
        <v>465</v>
      </c>
      <c r="E91" s="106">
        <v>1</v>
      </c>
      <c r="F91" s="114"/>
      <c r="G91" s="110" t="s">
        <v>1250</v>
      </c>
      <c r="H91" s="52" t="e" cm="1">
        <f t="array" ref="H91">IF(ISNA(INDEX(#REF!,MATCH(CANbd!D91,#REF!,0),0))=TRUE,"MIN",IF(INDEX(#REF!,MATCH(CANbd!D91,#REF!,0),0)=0,"MIN",INDEX(#REF!,MATCH(CANbd!D91,#REF!,0),0)/$E91))</f>
        <v>#REF!</v>
      </c>
      <c r="I91" s="53" t="e" cm="1">
        <f t="array" ref="I91">IF(ISNA(INDEX(#REF!,MATCH(CANbd!D91,#REF!,0),0))=TRUE,"MOY",IF(INDEX(#REF!,MATCH(CANbd!D91,#REF!,0),0)=0,"MOY",INDEX(#REF!,MATCH(CANbd!D91,#REF!,0),0)/$E91))</f>
        <v>#REF!</v>
      </c>
      <c r="J91" s="72" t="e" cm="1">
        <f t="array" ref="J91">IF(ISNA(INDEX(#REF!,MATCH(CANbd!D91,#REF!,0),0))=TRUE,"MAX",IF(INDEX(#REF!,MATCH(CANbd!D91,#REF!,0),0)=0,"MAX",INDEX(#REF!,MATCH(CANbd!D91,#REF!,0),0)/$E91))</f>
        <v>#REF!</v>
      </c>
      <c r="K91" s="61" t="e">
        <f t="shared" si="5"/>
        <v>#REF!</v>
      </c>
      <c r="L91" s="61" t="e">
        <f t="shared" si="6"/>
        <v>#REF!</v>
      </c>
      <c r="M91" s="116"/>
      <c r="N91" s="71"/>
      <c r="O91" s="54"/>
      <c r="P91" s="50"/>
      <c r="Q91" s="51"/>
      <c r="R91" s="57"/>
      <c r="S91" s="114"/>
      <c r="T91" s="23"/>
      <c r="AJ91" s="59"/>
    </row>
    <row r="92" spans="1:36" s="24" customFormat="1" x14ac:dyDescent="0.2">
      <c r="A92" s="71" t="s">
        <v>592</v>
      </c>
      <c r="B92" s="54" t="s">
        <v>1126</v>
      </c>
      <c r="C92" s="50">
        <v>76.099999999999994</v>
      </c>
      <c r="D92" s="51" t="s">
        <v>466</v>
      </c>
      <c r="E92" s="106">
        <v>1</v>
      </c>
      <c r="F92" s="114"/>
      <c r="G92" s="110" t="s">
        <v>1251</v>
      </c>
      <c r="H92" s="52" t="e" cm="1">
        <f t="array" ref="H92">IF(ISNA(INDEX(#REF!,MATCH(CANbd!D92,#REF!,0),0))=TRUE,"MIN",IF(INDEX(#REF!,MATCH(CANbd!D92,#REF!,0),0)=0,"MIN",INDEX(#REF!,MATCH(CANbd!D92,#REF!,0),0)/$E92))</f>
        <v>#REF!</v>
      </c>
      <c r="I92" s="53" t="e" cm="1">
        <f t="array" ref="I92">IF(ISNA(INDEX(#REF!,MATCH(CANbd!D92,#REF!,0),0))=TRUE,"MOY",IF(INDEX(#REF!,MATCH(CANbd!D92,#REF!,0),0)=0,"MOY",INDEX(#REF!,MATCH(CANbd!D92,#REF!,0),0)/$E92))</f>
        <v>#REF!</v>
      </c>
      <c r="J92" s="72" t="e" cm="1">
        <f t="array" ref="J92">IF(ISNA(INDEX(#REF!,MATCH(CANbd!D92,#REF!,0),0))=TRUE,"MAX",IF(INDEX(#REF!,MATCH(CANbd!D92,#REF!,0),0)=0,"MAX",INDEX(#REF!,MATCH(CANbd!D92,#REF!,0),0)/$E92))</f>
        <v>#REF!</v>
      </c>
      <c r="K92" s="61" t="e">
        <f t="shared" si="5"/>
        <v>#REF!</v>
      </c>
      <c r="L92" s="61" t="e">
        <f t="shared" si="6"/>
        <v>#REF!</v>
      </c>
      <c r="M92" s="116"/>
      <c r="N92" s="71"/>
      <c r="O92" s="54"/>
      <c r="P92" s="50"/>
      <c r="Q92" s="51"/>
      <c r="R92" s="57"/>
      <c r="S92" s="114"/>
      <c r="T92" s="23"/>
      <c r="AJ92" s="59"/>
    </row>
    <row r="93" spans="1:36" s="24" customFormat="1" x14ac:dyDescent="0.2">
      <c r="A93" s="71" t="s">
        <v>592</v>
      </c>
      <c r="B93" s="54" t="s">
        <v>1126</v>
      </c>
      <c r="C93" s="50">
        <v>88.9</v>
      </c>
      <c r="D93" s="51" t="s">
        <v>467</v>
      </c>
      <c r="E93" s="106">
        <v>1</v>
      </c>
      <c r="F93" s="114"/>
      <c r="G93" s="110" t="s">
        <v>1252</v>
      </c>
      <c r="H93" s="52" t="e" cm="1">
        <f t="array" ref="H93">IF(ISNA(INDEX(#REF!,MATCH(CANbd!D93,#REF!,0),0))=TRUE,"MIN",IF(INDEX(#REF!,MATCH(CANbd!D93,#REF!,0),0)=0,"MIN",INDEX(#REF!,MATCH(CANbd!D93,#REF!,0),0)/$E93))</f>
        <v>#REF!</v>
      </c>
      <c r="I93" s="53" t="e" cm="1">
        <f t="array" ref="I93">IF(ISNA(INDEX(#REF!,MATCH(CANbd!D93,#REF!,0),0))=TRUE,"MOY",IF(INDEX(#REF!,MATCH(CANbd!D93,#REF!,0),0)=0,"MOY",INDEX(#REF!,MATCH(CANbd!D93,#REF!,0),0)/$E93))</f>
        <v>#REF!</v>
      </c>
      <c r="J93" s="72" t="e" cm="1">
        <f t="array" ref="J93">IF(ISNA(INDEX(#REF!,MATCH(CANbd!D93,#REF!,0),0))=TRUE,"MAX",IF(INDEX(#REF!,MATCH(CANbd!D93,#REF!,0),0)=0,"MAX",INDEX(#REF!,MATCH(CANbd!D93,#REF!,0),0)/$E93))</f>
        <v>#REF!</v>
      </c>
      <c r="K93" s="61" t="e">
        <f t="shared" si="5"/>
        <v>#REF!</v>
      </c>
      <c r="L93" s="61" t="e">
        <f t="shared" si="6"/>
        <v>#REF!</v>
      </c>
      <c r="M93" s="116"/>
      <c r="N93" s="71"/>
      <c r="O93" s="54"/>
      <c r="P93" s="50"/>
      <c r="Q93" s="51"/>
      <c r="R93" s="57"/>
      <c r="S93" s="114"/>
      <c r="T93" s="23"/>
      <c r="AJ93" s="59"/>
    </row>
    <row r="94" spans="1:36" s="24" customFormat="1" x14ac:dyDescent="0.2">
      <c r="A94" s="71" t="s">
        <v>592</v>
      </c>
      <c r="B94" s="54" t="s">
        <v>1126</v>
      </c>
      <c r="C94" s="50">
        <v>108</v>
      </c>
      <c r="D94" s="51" t="s">
        <v>468</v>
      </c>
      <c r="E94" s="106">
        <v>1</v>
      </c>
      <c r="F94" s="114"/>
      <c r="G94" s="110" t="s">
        <v>1253</v>
      </c>
      <c r="H94" s="52" t="e" cm="1">
        <f t="array" ref="H94">IF(ISNA(INDEX(#REF!,MATCH(CANbd!D94,#REF!,0),0))=TRUE,"MIN",IF(INDEX(#REF!,MATCH(CANbd!D94,#REF!,0),0)=0,"MIN",INDEX(#REF!,MATCH(CANbd!D94,#REF!,0),0)/$E94))</f>
        <v>#REF!</v>
      </c>
      <c r="I94" s="53" t="e" cm="1">
        <f t="array" ref="I94">IF(ISNA(INDEX(#REF!,MATCH(CANbd!D94,#REF!,0),0))=TRUE,"MOY",IF(INDEX(#REF!,MATCH(CANbd!D94,#REF!,0),0)=0,"MOY",INDEX(#REF!,MATCH(CANbd!D94,#REF!,0),0)/$E94))</f>
        <v>#REF!</v>
      </c>
      <c r="J94" s="72" t="e" cm="1">
        <f t="array" ref="J94">IF(ISNA(INDEX(#REF!,MATCH(CANbd!D94,#REF!,0),0))=TRUE,"MAX",IF(INDEX(#REF!,MATCH(CANbd!D94,#REF!,0),0)=0,"MAX",INDEX(#REF!,MATCH(CANbd!D94,#REF!,0),0)/$E94))</f>
        <v>#REF!</v>
      </c>
      <c r="K94" s="61" t="e">
        <f t="shared" si="5"/>
        <v>#REF!</v>
      </c>
      <c r="L94" s="61" t="e">
        <f t="shared" si="6"/>
        <v>#REF!</v>
      </c>
      <c r="M94" s="116"/>
      <c r="N94" s="71"/>
      <c r="O94" s="54"/>
      <c r="P94" s="50"/>
      <c r="Q94" s="51"/>
      <c r="R94" s="57"/>
      <c r="S94" s="114"/>
      <c r="T94" s="23"/>
      <c r="AJ94" s="59"/>
    </row>
    <row r="95" spans="1:36" s="24" customFormat="1" x14ac:dyDescent="0.2">
      <c r="A95" s="71" t="s">
        <v>592</v>
      </c>
      <c r="B95" s="54" t="s">
        <v>1129</v>
      </c>
      <c r="C95" s="50">
        <v>15</v>
      </c>
      <c r="D95" s="51" t="s">
        <v>469</v>
      </c>
      <c r="E95" s="106">
        <v>1</v>
      </c>
      <c r="F95" s="114"/>
      <c r="G95" s="110" t="s">
        <v>1254</v>
      </c>
      <c r="H95" s="52" t="e" cm="1">
        <f t="array" ref="H95">IF(ISNA(INDEX(#REF!,MATCH(CANbd!D95,#REF!,0),0))=TRUE,"MIN",IF(INDEX(#REF!,MATCH(CANbd!D95,#REF!,0),0)=0,"MIN",INDEX(#REF!,MATCH(CANbd!D95,#REF!,0),0)/$E95))</f>
        <v>#REF!</v>
      </c>
      <c r="I95" s="53" t="e" cm="1">
        <f t="array" ref="I95">IF(ISNA(INDEX(#REF!,MATCH(CANbd!D95,#REF!,0),0))=TRUE,"MOY",IF(INDEX(#REF!,MATCH(CANbd!D95,#REF!,0),0)=0,"MOY",INDEX(#REF!,MATCH(CANbd!D95,#REF!,0),0)/$E95))</f>
        <v>#REF!</v>
      </c>
      <c r="J95" s="72" t="e" cm="1">
        <f t="array" ref="J95">IF(ISNA(INDEX(#REF!,MATCH(CANbd!D95,#REF!,0),0))=TRUE,"MAX",IF(INDEX(#REF!,MATCH(CANbd!D95,#REF!,0),0)=0,"MAX",INDEX(#REF!,MATCH(CANbd!D95,#REF!,0),0)/$E95))</f>
        <v>#REF!</v>
      </c>
      <c r="K95" s="61" t="e">
        <f t="shared" si="5"/>
        <v>#REF!</v>
      </c>
      <c r="L95" s="61" t="e">
        <f t="shared" si="6"/>
        <v>#REF!</v>
      </c>
      <c r="M95" s="116"/>
      <c r="N95" s="71"/>
      <c r="O95" s="54"/>
      <c r="P95" s="50"/>
      <c r="Q95" s="51"/>
      <c r="R95" s="57"/>
      <c r="S95" s="114"/>
      <c r="T95" s="23"/>
      <c r="AJ95" s="59"/>
    </row>
    <row r="96" spans="1:36" s="24" customFormat="1" x14ac:dyDescent="0.2">
      <c r="A96" s="71" t="s">
        <v>592</v>
      </c>
      <c r="B96" s="54" t="s">
        <v>1129</v>
      </c>
      <c r="C96" s="50">
        <v>18</v>
      </c>
      <c r="D96" s="51" t="s">
        <v>470</v>
      </c>
      <c r="E96" s="106">
        <v>1</v>
      </c>
      <c r="F96" s="114"/>
      <c r="G96" s="110" t="s">
        <v>1255</v>
      </c>
      <c r="H96" s="52" t="e" cm="1">
        <f t="array" ref="H96">IF(ISNA(INDEX(#REF!,MATCH(CANbd!D96,#REF!,0),0))=TRUE,"MIN",IF(INDEX(#REF!,MATCH(CANbd!D96,#REF!,0),0)=0,"MIN",INDEX(#REF!,MATCH(CANbd!D96,#REF!,0),0)/$E96))</f>
        <v>#REF!</v>
      </c>
      <c r="I96" s="53" t="e" cm="1">
        <f t="array" ref="I96">IF(ISNA(INDEX(#REF!,MATCH(CANbd!D96,#REF!,0),0))=TRUE,"MOY",IF(INDEX(#REF!,MATCH(CANbd!D96,#REF!,0),0)=0,"MOY",INDEX(#REF!,MATCH(CANbd!D96,#REF!,0),0)/$E96))</f>
        <v>#REF!</v>
      </c>
      <c r="J96" s="72" t="e" cm="1">
        <f t="array" ref="J96">IF(ISNA(INDEX(#REF!,MATCH(CANbd!D96,#REF!,0),0))=TRUE,"MAX",IF(INDEX(#REF!,MATCH(CANbd!D96,#REF!,0),0)=0,"MAX",INDEX(#REF!,MATCH(CANbd!D96,#REF!,0),0)/$E96))</f>
        <v>#REF!</v>
      </c>
      <c r="K96" s="61" t="e">
        <f t="shared" si="5"/>
        <v>#REF!</v>
      </c>
      <c r="L96" s="61" t="e">
        <f t="shared" si="6"/>
        <v>#REF!</v>
      </c>
      <c r="M96" s="116"/>
      <c r="N96" s="71"/>
      <c r="O96" s="54"/>
      <c r="P96" s="50"/>
      <c r="Q96" s="51"/>
      <c r="R96" s="57"/>
      <c r="S96" s="114"/>
      <c r="T96" s="23"/>
      <c r="AJ96" s="59"/>
    </row>
    <row r="97" spans="1:19" x14ac:dyDescent="0.2">
      <c r="A97" s="71" t="s">
        <v>592</v>
      </c>
      <c r="B97" s="54" t="s">
        <v>1129</v>
      </c>
      <c r="C97" s="50">
        <v>22</v>
      </c>
      <c r="D97" s="51" t="s">
        <v>471</v>
      </c>
      <c r="E97" s="106">
        <v>1</v>
      </c>
      <c r="G97" s="110" t="s">
        <v>1256</v>
      </c>
      <c r="H97" s="52" t="e" cm="1">
        <f t="array" ref="H97">IF(ISNA(INDEX(#REF!,MATCH(CANbd!D97,#REF!,0),0))=TRUE,"MIN",IF(INDEX(#REF!,MATCH(CANbd!D97,#REF!,0),0)=0,"MIN",INDEX(#REF!,MATCH(CANbd!D97,#REF!,0),0)/$E97))</f>
        <v>#REF!</v>
      </c>
      <c r="I97" s="53" t="e" cm="1">
        <f t="array" ref="I97">IF(ISNA(INDEX(#REF!,MATCH(CANbd!D97,#REF!,0),0))=TRUE,"MOY",IF(INDEX(#REF!,MATCH(CANbd!D97,#REF!,0),0)=0,"MOY",INDEX(#REF!,MATCH(CANbd!D97,#REF!,0),0)/$E97))</f>
        <v>#REF!</v>
      </c>
      <c r="J97" s="72" t="e" cm="1">
        <f t="array" ref="J97">IF(ISNA(INDEX(#REF!,MATCH(CANbd!D97,#REF!,0),0))=TRUE,"MAX",IF(INDEX(#REF!,MATCH(CANbd!D97,#REF!,0),0)=0,"MAX",INDEX(#REF!,MATCH(CANbd!D97,#REF!,0),0)/$E97))</f>
        <v>#REF!</v>
      </c>
      <c r="K97" s="61" t="e">
        <f t="shared" si="5"/>
        <v>#REF!</v>
      </c>
      <c r="L97" s="61" t="e">
        <f t="shared" si="6"/>
        <v>#REF!</v>
      </c>
      <c r="M97" s="116"/>
      <c r="N97" s="71"/>
      <c r="O97" s="54"/>
      <c r="P97" s="50"/>
      <c r="Q97" s="51"/>
      <c r="R97" s="57"/>
      <c r="S97" s="114"/>
    </row>
    <row r="98" spans="1:19" x14ac:dyDescent="0.2">
      <c r="A98" s="71" t="s">
        <v>592</v>
      </c>
      <c r="B98" s="54" t="s">
        <v>1129</v>
      </c>
      <c r="C98" s="50">
        <v>28</v>
      </c>
      <c r="D98" s="51" t="s">
        <v>472</v>
      </c>
      <c r="E98" s="106">
        <v>1</v>
      </c>
      <c r="G98" s="110" t="s">
        <v>1257</v>
      </c>
      <c r="H98" s="52" t="e" cm="1">
        <f t="array" ref="H98">IF(ISNA(INDEX(#REF!,MATCH(CANbd!D98,#REF!,0),0))=TRUE,"MIN",IF(INDEX(#REF!,MATCH(CANbd!D98,#REF!,0),0)=0,"MIN",INDEX(#REF!,MATCH(CANbd!D98,#REF!,0),0)/$E98))</f>
        <v>#REF!</v>
      </c>
      <c r="I98" s="53" t="e" cm="1">
        <f t="array" ref="I98">IF(ISNA(INDEX(#REF!,MATCH(CANbd!D98,#REF!,0),0))=TRUE,"MOY",IF(INDEX(#REF!,MATCH(CANbd!D98,#REF!,0),0)=0,"MOY",INDEX(#REF!,MATCH(CANbd!D98,#REF!,0),0)/$E98))</f>
        <v>#REF!</v>
      </c>
      <c r="J98" s="72" t="e" cm="1">
        <f t="array" ref="J98">IF(ISNA(INDEX(#REF!,MATCH(CANbd!D98,#REF!,0),0))=TRUE,"MAX",IF(INDEX(#REF!,MATCH(CANbd!D98,#REF!,0),0)=0,"MAX",INDEX(#REF!,MATCH(CANbd!D98,#REF!,0),0)/$E98))</f>
        <v>#REF!</v>
      </c>
      <c r="K98" s="61" t="e">
        <f t="shared" si="5"/>
        <v>#REF!</v>
      </c>
      <c r="L98" s="61" t="e">
        <f t="shared" si="6"/>
        <v>#REF!</v>
      </c>
      <c r="M98" s="116"/>
      <c r="N98" s="71"/>
      <c r="O98" s="54"/>
      <c r="P98" s="50"/>
      <c r="Q98" s="51"/>
      <c r="R98" s="57"/>
      <c r="S98" s="114"/>
    </row>
    <row r="99" spans="1:19" x14ac:dyDescent="0.2">
      <c r="A99" s="71" t="s">
        <v>592</v>
      </c>
      <c r="B99" s="54" t="s">
        <v>1129</v>
      </c>
      <c r="C99" s="50">
        <v>35</v>
      </c>
      <c r="D99" s="51" t="s">
        <v>473</v>
      </c>
      <c r="E99" s="106">
        <v>1</v>
      </c>
      <c r="G99" s="110" t="s">
        <v>1258</v>
      </c>
      <c r="H99" s="52" t="e" cm="1">
        <f t="array" ref="H99">IF(ISNA(INDEX(#REF!,MATCH(CANbd!D99,#REF!,0),0))=TRUE,"MIN",IF(INDEX(#REF!,MATCH(CANbd!D99,#REF!,0),0)=0,"MIN",INDEX(#REF!,MATCH(CANbd!D99,#REF!,0),0)/$E99))</f>
        <v>#REF!</v>
      </c>
      <c r="I99" s="53" t="e" cm="1">
        <f t="array" ref="I99">IF(ISNA(INDEX(#REF!,MATCH(CANbd!D99,#REF!,0),0))=TRUE,"MOY",IF(INDEX(#REF!,MATCH(CANbd!D99,#REF!,0),0)=0,"MOY",INDEX(#REF!,MATCH(CANbd!D99,#REF!,0),0)/$E99))</f>
        <v>#REF!</v>
      </c>
      <c r="J99" s="72" t="e" cm="1">
        <f t="array" ref="J99">IF(ISNA(INDEX(#REF!,MATCH(CANbd!D99,#REF!,0),0))=TRUE,"MAX",IF(INDEX(#REF!,MATCH(CANbd!D99,#REF!,0),0)=0,"MAX",INDEX(#REF!,MATCH(CANbd!D99,#REF!,0),0)/$E99))</f>
        <v>#REF!</v>
      </c>
      <c r="K99" s="61" t="e">
        <f t="shared" si="5"/>
        <v>#REF!</v>
      </c>
      <c r="L99" s="61" t="e">
        <f t="shared" si="6"/>
        <v>#REF!</v>
      </c>
      <c r="M99" s="116"/>
      <c r="N99" s="71"/>
      <c r="O99" s="54"/>
      <c r="P99" s="50"/>
      <c r="Q99" s="51"/>
      <c r="R99" s="57"/>
      <c r="S99" s="114"/>
    </row>
    <row r="100" spans="1:19" x14ac:dyDescent="0.2">
      <c r="A100" s="71" t="s">
        <v>592</v>
      </c>
      <c r="B100" s="54" t="s">
        <v>1129</v>
      </c>
      <c r="C100" s="50">
        <v>42</v>
      </c>
      <c r="D100" s="51" t="s">
        <v>474</v>
      </c>
      <c r="E100" s="106">
        <v>1</v>
      </c>
      <c r="G100" s="110" t="s">
        <v>1259</v>
      </c>
      <c r="H100" s="52" t="e" cm="1">
        <f t="array" ref="H100">IF(ISNA(INDEX(#REF!,MATCH(CANbd!D100,#REF!,0),0))=TRUE,"MIN",IF(INDEX(#REF!,MATCH(CANbd!D100,#REF!,0),0)=0,"MIN",INDEX(#REF!,MATCH(CANbd!D100,#REF!,0),0)/$E100))</f>
        <v>#REF!</v>
      </c>
      <c r="I100" s="53" t="e" cm="1">
        <f t="array" ref="I100">IF(ISNA(INDEX(#REF!,MATCH(CANbd!D100,#REF!,0),0))=TRUE,"MOY",IF(INDEX(#REF!,MATCH(CANbd!D100,#REF!,0),0)=0,"MOY",INDEX(#REF!,MATCH(CANbd!D100,#REF!,0),0)/$E100))</f>
        <v>#REF!</v>
      </c>
      <c r="J100" s="72" t="e" cm="1">
        <f t="array" ref="J100">IF(ISNA(INDEX(#REF!,MATCH(CANbd!D100,#REF!,0),0))=TRUE,"MAX",IF(INDEX(#REF!,MATCH(CANbd!D100,#REF!,0),0)=0,"MAX",INDEX(#REF!,MATCH(CANbd!D100,#REF!,0),0)/$E100))</f>
        <v>#REF!</v>
      </c>
      <c r="K100" s="61" t="e">
        <f t="shared" si="5"/>
        <v>#REF!</v>
      </c>
      <c r="L100" s="61" t="e">
        <f t="shared" si="6"/>
        <v>#REF!</v>
      </c>
      <c r="M100" s="116"/>
      <c r="N100" s="71"/>
      <c r="O100" s="54"/>
      <c r="P100" s="50"/>
      <c r="Q100" s="51"/>
      <c r="R100" s="57"/>
      <c r="S100" s="114"/>
    </row>
    <row r="101" spans="1:19" x14ac:dyDescent="0.2">
      <c r="A101" s="71" t="s">
        <v>592</v>
      </c>
      <c r="B101" s="54" t="s">
        <v>1129</v>
      </c>
      <c r="C101" s="50">
        <v>54</v>
      </c>
      <c r="D101" s="51" t="s">
        <v>475</v>
      </c>
      <c r="E101" s="106">
        <v>1</v>
      </c>
      <c r="G101" s="110" t="s">
        <v>1260</v>
      </c>
      <c r="H101" s="52" t="e" cm="1">
        <f t="array" ref="H101">IF(ISNA(INDEX(#REF!,MATCH(CANbd!D101,#REF!,0),0))=TRUE,"MIN",IF(INDEX(#REF!,MATCH(CANbd!D101,#REF!,0),0)=0,"MIN",INDEX(#REF!,MATCH(CANbd!D101,#REF!,0),0)/$E101))</f>
        <v>#REF!</v>
      </c>
      <c r="I101" s="53" t="e" cm="1">
        <f t="array" ref="I101">IF(ISNA(INDEX(#REF!,MATCH(CANbd!D101,#REF!,0),0))=TRUE,"MOY",IF(INDEX(#REF!,MATCH(CANbd!D101,#REF!,0),0)=0,"MOY",INDEX(#REF!,MATCH(CANbd!D101,#REF!,0),0)/$E101))</f>
        <v>#REF!</v>
      </c>
      <c r="J101" s="72" t="e" cm="1">
        <f t="array" ref="J101">IF(ISNA(INDEX(#REF!,MATCH(CANbd!D101,#REF!,0),0))=TRUE,"MAX",IF(INDEX(#REF!,MATCH(CANbd!D101,#REF!,0),0)=0,"MAX",INDEX(#REF!,MATCH(CANbd!D101,#REF!,0),0)/$E101))</f>
        <v>#REF!</v>
      </c>
      <c r="K101" s="61" t="e">
        <f t="shared" si="5"/>
        <v>#REF!</v>
      </c>
      <c r="L101" s="61" t="e">
        <f t="shared" si="6"/>
        <v>#REF!</v>
      </c>
      <c r="M101" s="116"/>
      <c r="N101" s="71"/>
      <c r="O101" s="54"/>
      <c r="P101" s="50"/>
      <c r="Q101" s="51"/>
      <c r="R101" s="57"/>
      <c r="S101" s="114"/>
    </row>
    <row r="102" spans="1:19" x14ac:dyDescent="0.2">
      <c r="A102" s="71" t="s">
        <v>592</v>
      </c>
      <c r="B102" s="54" t="s">
        <v>1129</v>
      </c>
      <c r="C102" s="50">
        <v>76.099999999999994</v>
      </c>
      <c r="D102" s="51" t="s">
        <v>476</v>
      </c>
      <c r="E102" s="106">
        <v>1</v>
      </c>
      <c r="G102" s="110" t="s">
        <v>1261</v>
      </c>
      <c r="H102" s="52" t="e" cm="1">
        <f t="array" ref="H102">IF(ISNA(INDEX(#REF!,MATCH(CANbd!D102,#REF!,0),0))=TRUE,"MIN",IF(INDEX(#REF!,MATCH(CANbd!D102,#REF!,0),0)=0,"MIN",INDEX(#REF!,MATCH(CANbd!D102,#REF!,0),0)/$E102))</f>
        <v>#REF!</v>
      </c>
      <c r="I102" s="53" t="e" cm="1">
        <f t="array" ref="I102">IF(ISNA(INDEX(#REF!,MATCH(CANbd!D102,#REF!,0),0))=TRUE,"MOY",IF(INDEX(#REF!,MATCH(CANbd!D102,#REF!,0),0)=0,"MOY",INDEX(#REF!,MATCH(CANbd!D102,#REF!,0),0)/$E102))</f>
        <v>#REF!</v>
      </c>
      <c r="J102" s="72" t="e" cm="1">
        <f t="array" ref="J102">IF(ISNA(INDEX(#REF!,MATCH(CANbd!D102,#REF!,0),0))=TRUE,"MAX",IF(INDEX(#REF!,MATCH(CANbd!D102,#REF!,0),0)=0,"MAX",INDEX(#REF!,MATCH(CANbd!D102,#REF!,0),0)/$E102))</f>
        <v>#REF!</v>
      </c>
      <c r="K102" s="61" t="e">
        <f t="shared" si="5"/>
        <v>#REF!</v>
      </c>
      <c r="L102" s="61" t="e">
        <f t="shared" si="6"/>
        <v>#REF!</v>
      </c>
      <c r="M102" s="116"/>
      <c r="N102" s="71"/>
      <c r="O102" s="54"/>
      <c r="P102" s="50"/>
      <c r="Q102" s="51"/>
      <c r="R102" s="57"/>
      <c r="S102" s="114"/>
    </row>
    <row r="103" spans="1:19" x14ac:dyDescent="0.2">
      <c r="A103" s="71" t="s">
        <v>592</v>
      </c>
      <c r="B103" s="54" t="s">
        <v>1129</v>
      </c>
      <c r="C103" s="50">
        <v>89</v>
      </c>
      <c r="D103" s="51" t="s">
        <v>477</v>
      </c>
      <c r="E103" s="106">
        <v>1</v>
      </c>
      <c r="G103" s="110" t="s">
        <v>1262</v>
      </c>
      <c r="H103" s="52" t="e" cm="1">
        <f t="array" ref="H103">IF(ISNA(INDEX(#REF!,MATCH(CANbd!D103,#REF!,0),0))=TRUE,"MIN",IF(INDEX(#REF!,MATCH(CANbd!D103,#REF!,0),0)=0,"MIN",INDEX(#REF!,MATCH(CANbd!D103,#REF!,0),0)/$E103))</f>
        <v>#REF!</v>
      </c>
      <c r="I103" s="53" t="e" cm="1">
        <f t="array" ref="I103">IF(ISNA(INDEX(#REF!,MATCH(CANbd!D103,#REF!,0),0))=TRUE,"MOY",IF(INDEX(#REF!,MATCH(CANbd!D103,#REF!,0),0)=0,"MOY",INDEX(#REF!,MATCH(CANbd!D103,#REF!,0),0)/$E103))</f>
        <v>#REF!</v>
      </c>
      <c r="J103" s="72" t="e" cm="1">
        <f t="array" ref="J103">IF(ISNA(INDEX(#REF!,MATCH(CANbd!D103,#REF!,0),0))=TRUE,"MAX",IF(INDEX(#REF!,MATCH(CANbd!D103,#REF!,0),0)=0,"MAX",INDEX(#REF!,MATCH(CANbd!D103,#REF!,0),0)/$E103))</f>
        <v>#REF!</v>
      </c>
      <c r="K103" s="61" t="e">
        <f t="shared" si="5"/>
        <v>#REF!</v>
      </c>
      <c r="L103" s="61" t="e">
        <f t="shared" si="6"/>
        <v>#REF!</v>
      </c>
      <c r="M103" s="116"/>
      <c r="N103" s="71"/>
      <c r="O103" s="54"/>
      <c r="P103" s="50"/>
      <c r="Q103" s="51"/>
      <c r="R103" s="57"/>
      <c r="S103" s="114"/>
    </row>
    <row r="104" spans="1:19" x14ac:dyDescent="0.2">
      <c r="A104" s="71" t="s">
        <v>592</v>
      </c>
      <c r="B104" s="54" t="s">
        <v>1129</v>
      </c>
      <c r="C104" s="50">
        <v>108</v>
      </c>
      <c r="D104" s="51" t="s">
        <v>478</v>
      </c>
      <c r="E104" s="106">
        <v>1</v>
      </c>
      <c r="G104" s="110" t="s">
        <v>1263</v>
      </c>
      <c r="H104" s="52" t="e" cm="1">
        <f t="array" ref="H104">IF(ISNA(INDEX(#REF!,MATCH(CANbd!D104,#REF!,0),0))=TRUE,"MIN",IF(INDEX(#REF!,MATCH(CANbd!D104,#REF!,0),0)=0,"MIN",INDEX(#REF!,MATCH(CANbd!D104,#REF!,0),0)/$E104))</f>
        <v>#REF!</v>
      </c>
      <c r="I104" s="53" t="e" cm="1">
        <f t="array" ref="I104">IF(ISNA(INDEX(#REF!,MATCH(CANbd!D104,#REF!,0),0))=TRUE,"MOY",IF(INDEX(#REF!,MATCH(CANbd!D104,#REF!,0),0)=0,"MOY",INDEX(#REF!,MATCH(CANbd!D104,#REF!,0),0)/$E104))</f>
        <v>#REF!</v>
      </c>
      <c r="J104" s="72" t="e" cm="1">
        <f t="array" ref="J104">IF(ISNA(INDEX(#REF!,MATCH(CANbd!D104,#REF!,0),0))=TRUE,"MAX",IF(INDEX(#REF!,MATCH(CANbd!D104,#REF!,0),0)=0,"MAX",INDEX(#REF!,MATCH(CANbd!D104,#REF!,0),0)/$E104))</f>
        <v>#REF!</v>
      </c>
      <c r="K104" s="61" t="e">
        <f t="shared" si="5"/>
        <v>#REF!</v>
      </c>
      <c r="L104" s="61" t="e">
        <f t="shared" si="6"/>
        <v>#REF!</v>
      </c>
      <c r="M104" s="116"/>
      <c r="N104" s="71"/>
      <c r="O104" s="54"/>
      <c r="P104" s="50"/>
      <c r="Q104" s="51"/>
      <c r="R104" s="57"/>
      <c r="S104" s="114"/>
    </row>
    <row r="105" spans="1:19" x14ac:dyDescent="0.2">
      <c r="A105" s="71" t="s">
        <v>592</v>
      </c>
      <c r="B105" s="54" t="s">
        <v>1127</v>
      </c>
      <c r="C105" s="50">
        <v>15</v>
      </c>
      <c r="D105" s="51" t="s">
        <v>556</v>
      </c>
      <c r="E105" s="106">
        <v>1</v>
      </c>
      <c r="G105" s="110" t="s">
        <v>1283</v>
      </c>
      <c r="H105" s="52" t="e" cm="1">
        <f t="array" ref="H105">IF(ISNA(INDEX(#REF!,MATCH(CANbd!D105,#REF!,0),0))=TRUE,"MIN",IF(INDEX(#REF!,MATCH(CANbd!D105,#REF!,0),0)=0,"MIN",INDEX(#REF!,MATCH(CANbd!D105,#REF!,0),0)/$E105))</f>
        <v>#REF!</v>
      </c>
      <c r="I105" s="53" t="e" cm="1">
        <f t="array" ref="I105">IF(ISNA(INDEX(#REF!,MATCH(CANbd!D105,#REF!,0),0))=TRUE,"MOY",IF(INDEX(#REF!,MATCH(CANbd!D105,#REF!,0),0)=0,"MOY",INDEX(#REF!,MATCH(CANbd!D105,#REF!,0),0)/$E105))</f>
        <v>#REF!</v>
      </c>
      <c r="J105" s="72" t="e" cm="1">
        <f t="array" ref="J105">IF(ISNA(INDEX(#REF!,MATCH(CANbd!D105,#REF!,0),0))=TRUE,"MAX",IF(INDEX(#REF!,MATCH(CANbd!D105,#REF!,0),0)=0,"MAX",INDEX(#REF!,MATCH(CANbd!D105,#REF!,0),0)/$E105))</f>
        <v>#REF!</v>
      </c>
      <c r="K105" s="61" t="e">
        <f t="shared" si="5"/>
        <v>#REF!</v>
      </c>
      <c r="L105" s="61" t="e">
        <f t="shared" si="6"/>
        <v>#REF!</v>
      </c>
      <c r="M105" s="116"/>
      <c r="N105" s="71"/>
      <c r="O105" s="54"/>
      <c r="P105" s="50"/>
      <c r="Q105" s="51"/>
      <c r="R105" s="57"/>
      <c r="S105" s="114"/>
    </row>
    <row r="106" spans="1:19" x14ac:dyDescent="0.2">
      <c r="A106" s="71" t="s">
        <v>592</v>
      </c>
      <c r="B106" s="54" t="s">
        <v>1127</v>
      </c>
      <c r="C106" s="50">
        <v>18</v>
      </c>
      <c r="D106" s="51" t="s">
        <v>557</v>
      </c>
      <c r="E106" s="106">
        <v>1</v>
      </c>
      <c r="G106" s="110" t="s">
        <v>1284</v>
      </c>
      <c r="H106" s="52" t="e" cm="1">
        <f t="array" ref="H106">IF(ISNA(INDEX(#REF!,MATCH(CANbd!D106,#REF!,0),0))=TRUE,"MIN",IF(INDEX(#REF!,MATCH(CANbd!D106,#REF!,0),0)=0,"MIN",INDEX(#REF!,MATCH(CANbd!D106,#REF!,0),0)/$E106))</f>
        <v>#REF!</v>
      </c>
      <c r="I106" s="53" t="e" cm="1">
        <f t="array" ref="I106">IF(ISNA(INDEX(#REF!,MATCH(CANbd!D106,#REF!,0),0))=TRUE,"MOY",IF(INDEX(#REF!,MATCH(CANbd!D106,#REF!,0),0)=0,"MOY",INDEX(#REF!,MATCH(CANbd!D106,#REF!,0),0)/$E106))</f>
        <v>#REF!</v>
      </c>
      <c r="J106" s="72" t="e" cm="1">
        <f t="array" ref="J106">IF(ISNA(INDEX(#REF!,MATCH(CANbd!D106,#REF!,0),0))=TRUE,"MAX",IF(INDEX(#REF!,MATCH(CANbd!D106,#REF!,0),0)=0,"MAX",INDEX(#REF!,MATCH(CANbd!D106,#REF!,0),0)/$E106))</f>
        <v>#REF!</v>
      </c>
      <c r="K106" s="61" t="e">
        <f t="shared" si="5"/>
        <v>#REF!</v>
      </c>
      <c r="L106" s="61" t="e">
        <f t="shared" si="6"/>
        <v>#REF!</v>
      </c>
      <c r="M106" s="116"/>
      <c r="N106" s="71"/>
      <c r="O106" s="54"/>
      <c r="P106" s="50"/>
      <c r="Q106" s="51"/>
      <c r="R106" s="57"/>
      <c r="S106" s="114"/>
    </row>
    <row r="107" spans="1:19" x14ac:dyDescent="0.2">
      <c r="A107" s="71" t="s">
        <v>592</v>
      </c>
      <c r="B107" s="54" t="s">
        <v>1127</v>
      </c>
      <c r="C107" s="50">
        <v>22</v>
      </c>
      <c r="D107" s="51" t="s">
        <v>558</v>
      </c>
      <c r="E107" s="106">
        <v>1</v>
      </c>
      <c r="G107" s="110" t="s">
        <v>1285</v>
      </c>
      <c r="H107" s="52" t="e" cm="1">
        <f t="array" ref="H107">IF(ISNA(INDEX(#REF!,MATCH(CANbd!D107,#REF!,0),0))=TRUE,"MIN",IF(INDEX(#REF!,MATCH(CANbd!D107,#REF!,0),0)=0,"MIN",INDEX(#REF!,MATCH(CANbd!D107,#REF!,0),0)/$E107))</f>
        <v>#REF!</v>
      </c>
      <c r="I107" s="53" t="e" cm="1">
        <f t="array" ref="I107">IF(ISNA(INDEX(#REF!,MATCH(CANbd!D107,#REF!,0),0))=TRUE,"MOY",IF(INDEX(#REF!,MATCH(CANbd!D107,#REF!,0),0)=0,"MOY",INDEX(#REF!,MATCH(CANbd!D107,#REF!,0),0)/$E107))</f>
        <v>#REF!</v>
      </c>
      <c r="J107" s="72" t="e" cm="1">
        <f t="array" ref="J107">IF(ISNA(INDEX(#REF!,MATCH(CANbd!D107,#REF!,0),0))=TRUE,"MAX",IF(INDEX(#REF!,MATCH(CANbd!D107,#REF!,0),0)=0,"MAX",INDEX(#REF!,MATCH(CANbd!D107,#REF!,0),0)/$E107))</f>
        <v>#REF!</v>
      </c>
      <c r="K107" s="61" t="e">
        <f t="shared" si="5"/>
        <v>#REF!</v>
      </c>
      <c r="L107" s="61" t="e">
        <f t="shared" si="6"/>
        <v>#REF!</v>
      </c>
      <c r="M107" s="116"/>
      <c r="N107" s="71"/>
      <c r="O107" s="54"/>
      <c r="P107" s="50"/>
      <c r="Q107" s="51"/>
      <c r="R107" s="57"/>
      <c r="S107" s="114"/>
    </row>
    <row r="108" spans="1:19" x14ac:dyDescent="0.2">
      <c r="A108" s="71" t="s">
        <v>592</v>
      </c>
      <c r="B108" s="54" t="s">
        <v>1127</v>
      </c>
      <c r="C108" s="50">
        <v>28</v>
      </c>
      <c r="D108" s="51" t="s">
        <v>559</v>
      </c>
      <c r="E108" s="106">
        <v>1</v>
      </c>
      <c r="G108" s="110" t="s">
        <v>1286</v>
      </c>
      <c r="H108" s="52" t="e" cm="1">
        <f t="array" ref="H108">IF(ISNA(INDEX(#REF!,MATCH(CANbd!D108,#REF!,0),0))=TRUE,"MIN",IF(INDEX(#REF!,MATCH(CANbd!D108,#REF!,0),0)=0,"MIN",INDEX(#REF!,MATCH(CANbd!D108,#REF!,0),0)/$E108))</f>
        <v>#REF!</v>
      </c>
      <c r="I108" s="53" t="e" cm="1">
        <f t="array" ref="I108">IF(ISNA(INDEX(#REF!,MATCH(CANbd!D108,#REF!,0),0))=TRUE,"MOY",IF(INDEX(#REF!,MATCH(CANbd!D108,#REF!,0),0)=0,"MOY",INDEX(#REF!,MATCH(CANbd!D108,#REF!,0),0)/$E108))</f>
        <v>#REF!</v>
      </c>
      <c r="J108" s="72" t="e" cm="1">
        <f t="array" ref="J108">IF(ISNA(INDEX(#REF!,MATCH(CANbd!D108,#REF!,0),0))=TRUE,"MAX",IF(INDEX(#REF!,MATCH(CANbd!D108,#REF!,0),0)=0,"MAX",INDEX(#REF!,MATCH(CANbd!D108,#REF!,0),0)/$E108))</f>
        <v>#REF!</v>
      </c>
      <c r="K108" s="61" t="e">
        <f t="shared" si="5"/>
        <v>#REF!</v>
      </c>
      <c r="L108" s="61" t="e">
        <f t="shared" si="6"/>
        <v>#REF!</v>
      </c>
      <c r="M108" s="116"/>
      <c r="N108" s="71"/>
      <c r="O108" s="54"/>
      <c r="P108" s="50"/>
      <c r="Q108" s="51"/>
      <c r="R108" s="57"/>
      <c r="S108" s="114"/>
    </row>
    <row r="109" spans="1:19" x14ac:dyDescent="0.2">
      <c r="A109" s="71" t="s">
        <v>592</v>
      </c>
      <c r="B109" s="54" t="s">
        <v>1127</v>
      </c>
      <c r="C109" s="50">
        <v>35</v>
      </c>
      <c r="D109" s="51" t="s">
        <v>560</v>
      </c>
      <c r="E109" s="106">
        <v>1</v>
      </c>
      <c r="G109" s="110" t="s">
        <v>1287</v>
      </c>
      <c r="H109" s="52" t="e" cm="1">
        <f t="array" ref="H109">IF(ISNA(INDEX(#REF!,MATCH(CANbd!D109,#REF!,0),0))=TRUE,"MIN",IF(INDEX(#REF!,MATCH(CANbd!D109,#REF!,0),0)=0,"MIN",INDEX(#REF!,MATCH(CANbd!D109,#REF!,0),0)/$E109))</f>
        <v>#REF!</v>
      </c>
      <c r="I109" s="53" t="e" cm="1">
        <f t="array" ref="I109">IF(ISNA(INDEX(#REF!,MATCH(CANbd!D109,#REF!,0),0))=TRUE,"MOY",IF(INDEX(#REF!,MATCH(CANbd!D109,#REF!,0),0)=0,"MOY",INDEX(#REF!,MATCH(CANbd!D109,#REF!,0),0)/$E109))</f>
        <v>#REF!</v>
      </c>
      <c r="J109" s="72" t="e" cm="1">
        <f t="array" ref="J109">IF(ISNA(INDEX(#REF!,MATCH(CANbd!D109,#REF!,0),0))=TRUE,"MAX",IF(INDEX(#REF!,MATCH(CANbd!D109,#REF!,0),0)=0,"MAX",INDEX(#REF!,MATCH(CANbd!D109,#REF!,0),0)/$E109))</f>
        <v>#REF!</v>
      </c>
      <c r="K109" s="61" t="e">
        <f t="shared" si="5"/>
        <v>#REF!</v>
      </c>
      <c r="L109" s="61" t="e">
        <f t="shared" si="6"/>
        <v>#REF!</v>
      </c>
      <c r="M109" s="116"/>
      <c r="N109" s="71"/>
      <c r="O109" s="54"/>
      <c r="P109" s="50"/>
      <c r="Q109" s="51"/>
      <c r="R109" s="57"/>
      <c r="S109" s="114"/>
    </row>
    <row r="110" spans="1:19" x14ac:dyDescent="0.2">
      <c r="A110" s="71" t="s">
        <v>592</v>
      </c>
      <c r="B110" s="54" t="s">
        <v>1127</v>
      </c>
      <c r="C110" s="50">
        <v>42</v>
      </c>
      <c r="D110" s="51" t="s">
        <v>561</v>
      </c>
      <c r="E110" s="106">
        <v>1</v>
      </c>
      <c r="G110" s="110" t="s">
        <v>1288</v>
      </c>
      <c r="H110" s="52" t="e" cm="1">
        <f t="array" ref="H110">IF(ISNA(INDEX(#REF!,MATCH(CANbd!D110,#REF!,0),0))=TRUE,"MIN",IF(INDEX(#REF!,MATCH(CANbd!D110,#REF!,0),0)=0,"MIN",INDEX(#REF!,MATCH(CANbd!D110,#REF!,0),0)/$E110))</f>
        <v>#REF!</v>
      </c>
      <c r="I110" s="53" t="e" cm="1">
        <f t="array" ref="I110">IF(ISNA(INDEX(#REF!,MATCH(CANbd!D110,#REF!,0),0))=TRUE,"MOY",IF(INDEX(#REF!,MATCH(CANbd!D110,#REF!,0),0)=0,"MOY",INDEX(#REF!,MATCH(CANbd!D110,#REF!,0),0)/$E110))</f>
        <v>#REF!</v>
      </c>
      <c r="J110" s="72" t="e" cm="1">
        <f t="array" ref="J110">IF(ISNA(INDEX(#REF!,MATCH(CANbd!D110,#REF!,0),0))=TRUE,"MAX",IF(INDEX(#REF!,MATCH(CANbd!D110,#REF!,0),0)=0,"MAX",INDEX(#REF!,MATCH(CANbd!D110,#REF!,0),0)/$E110))</f>
        <v>#REF!</v>
      </c>
      <c r="K110" s="61" t="e">
        <f t="shared" si="5"/>
        <v>#REF!</v>
      </c>
      <c r="L110" s="61" t="e">
        <f t="shared" si="6"/>
        <v>#REF!</v>
      </c>
      <c r="M110" s="116"/>
      <c r="N110" s="71"/>
      <c r="O110" s="54"/>
      <c r="P110" s="50"/>
      <c r="Q110" s="51"/>
      <c r="R110" s="57"/>
      <c r="S110" s="114"/>
    </row>
    <row r="111" spans="1:19" x14ac:dyDescent="0.2">
      <c r="A111" s="71" t="s">
        <v>592</v>
      </c>
      <c r="B111" s="54" t="s">
        <v>1127</v>
      </c>
      <c r="C111" s="50">
        <v>54</v>
      </c>
      <c r="D111" s="51" t="s">
        <v>562</v>
      </c>
      <c r="E111" s="106">
        <v>1</v>
      </c>
      <c r="G111" s="110" t="s">
        <v>1289</v>
      </c>
      <c r="H111" s="52" t="e" cm="1">
        <f t="array" ref="H111">IF(ISNA(INDEX(#REF!,MATCH(CANbd!D111,#REF!,0),0))=TRUE,"MIN",IF(INDEX(#REF!,MATCH(CANbd!D111,#REF!,0),0)=0,"MIN",INDEX(#REF!,MATCH(CANbd!D111,#REF!,0),0)/$E111))</f>
        <v>#REF!</v>
      </c>
      <c r="I111" s="53" t="e" cm="1">
        <f t="array" ref="I111">IF(ISNA(INDEX(#REF!,MATCH(CANbd!D111,#REF!,0),0))=TRUE,"MOY",IF(INDEX(#REF!,MATCH(CANbd!D111,#REF!,0),0)=0,"MOY",INDEX(#REF!,MATCH(CANbd!D111,#REF!,0),0)/$E111))</f>
        <v>#REF!</v>
      </c>
      <c r="J111" s="72" t="e" cm="1">
        <f t="array" ref="J111">IF(ISNA(INDEX(#REF!,MATCH(CANbd!D111,#REF!,0),0))=TRUE,"MAX",IF(INDEX(#REF!,MATCH(CANbd!D111,#REF!,0),0)=0,"MAX",INDEX(#REF!,MATCH(CANbd!D111,#REF!,0),0)/$E111))</f>
        <v>#REF!</v>
      </c>
      <c r="K111" s="61" t="e">
        <f t="shared" si="5"/>
        <v>#REF!</v>
      </c>
      <c r="L111" s="61" t="e">
        <f t="shared" si="6"/>
        <v>#REF!</v>
      </c>
      <c r="M111" s="116"/>
      <c r="N111" s="71"/>
      <c r="O111" s="54"/>
      <c r="P111" s="50"/>
      <c r="Q111" s="51"/>
      <c r="R111" s="57"/>
      <c r="S111" s="114"/>
    </row>
    <row r="112" spans="1:19" x14ac:dyDescent="0.2">
      <c r="A112" s="71" t="s">
        <v>592</v>
      </c>
      <c r="B112" s="54" t="s">
        <v>1127</v>
      </c>
      <c r="C112" s="50">
        <v>76.099999999999994</v>
      </c>
      <c r="D112" s="51" t="s">
        <v>563</v>
      </c>
      <c r="E112" s="106">
        <v>1</v>
      </c>
      <c r="G112" s="110" t="s">
        <v>1290</v>
      </c>
      <c r="H112" s="52" t="e" cm="1">
        <f t="array" ref="H112">IF(ISNA(INDEX(#REF!,MATCH(CANbd!D112,#REF!,0),0))=TRUE,"MIN",IF(INDEX(#REF!,MATCH(CANbd!D112,#REF!,0),0)=0,"MIN",INDEX(#REF!,MATCH(CANbd!D112,#REF!,0),0)/$E112))</f>
        <v>#REF!</v>
      </c>
      <c r="I112" s="53" t="e" cm="1">
        <f t="array" ref="I112">IF(ISNA(INDEX(#REF!,MATCH(CANbd!D112,#REF!,0),0))=TRUE,"MOY",IF(INDEX(#REF!,MATCH(CANbd!D112,#REF!,0),0)=0,"MOY",INDEX(#REF!,MATCH(CANbd!D112,#REF!,0),0)/$E112))</f>
        <v>#REF!</v>
      </c>
      <c r="J112" s="72" t="e" cm="1">
        <f t="array" ref="J112">IF(ISNA(INDEX(#REF!,MATCH(CANbd!D112,#REF!,0),0))=TRUE,"MAX",IF(INDEX(#REF!,MATCH(CANbd!D112,#REF!,0),0)=0,"MAX",INDEX(#REF!,MATCH(CANbd!D112,#REF!,0),0)/$E112))</f>
        <v>#REF!</v>
      </c>
      <c r="K112" s="61" t="e">
        <f t="shared" si="5"/>
        <v>#REF!</v>
      </c>
      <c r="L112" s="61" t="e">
        <f t="shared" si="6"/>
        <v>#REF!</v>
      </c>
      <c r="M112" s="116"/>
      <c r="N112" s="71"/>
      <c r="O112" s="54"/>
      <c r="P112" s="50"/>
      <c r="Q112" s="51"/>
      <c r="R112" s="57"/>
      <c r="S112" s="114"/>
    </row>
    <row r="113" spans="1:19" x14ac:dyDescent="0.2">
      <c r="A113" s="71" t="s">
        <v>592</v>
      </c>
      <c r="B113" s="54" t="s">
        <v>1127</v>
      </c>
      <c r="C113" s="50">
        <v>88.9</v>
      </c>
      <c r="D113" s="51" t="s">
        <v>564</v>
      </c>
      <c r="E113" s="106">
        <v>1</v>
      </c>
      <c r="G113" s="110" t="s">
        <v>1291</v>
      </c>
      <c r="H113" s="52" t="e" cm="1">
        <f t="array" ref="H113">IF(ISNA(INDEX(#REF!,MATCH(CANbd!D113,#REF!,0),0))=TRUE,"MIN",IF(INDEX(#REF!,MATCH(CANbd!D113,#REF!,0),0)=0,"MIN",INDEX(#REF!,MATCH(CANbd!D113,#REF!,0),0)/$E113))</f>
        <v>#REF!</v>
      </c>
      <c r="I113" s="53" t="e" cm="1">
        <f t="array" ref="I113">IF(ISNA(INDEX(#REF!,MATCH(CANbd!D113,#REF!,0),0))=TRUE,"MOY",IF(INDEX(#REF!,MATCH(CANbd!D113,#REF!,0),0)=0,"MOY",INDEX(#REF!,MATCH(CANbd!D113,#REF!,0),0)/$E113))</f>
        <v>#REF!</v>
      </c>
      <c r="J113" s="72" t="e" cm="1">
        <f t="array" ref="J113">IF(ISNA(INDEX(#REF!,MATCH(CANbd!D113,#REF!,0),0))=TRUE,"MAX",IF(INDEX(#REF!,MATCH(CANbd!D113,#REF!,0),0)=0,"MAX",INDEX(#REF!,MATCH(CANbd!D113,#REF!,0),0)/$E113))</f>
        <v>#REF!</v>
      </c>
      <c r="K113" s="61" t="e">
        <f t="shared" si="5"/>
        <v>#REF!</v>
      </c>
      <c r="L113" s="61" t="e">
        <f t="shared" si="6"/>
        <v>#REF!</v>
      </c>
      <c r="M113" s="116"/>
      <c r="N113" s="71"/>
      <c r="O113" s="54"/>
      <c r="P113" s="50"/>
      <c r="Q113" s="51"/>
      <c r="R113" s="57"/>
      <c r="S113" s="114"/>
    </row>
    <row r="114" spans="1:19" x14ac:dyDescent="0.2">
      <c r="A114" s="71" t="s">
        <v>592</v>
      </c>
      <c r="B114" s="54" t="s">
        <v>1127</v>
      </c>
      <c r="C114" s="50">
        <v>108</v>
      </c>
      <c r="D114" s="51" t="s">
        <v>565</v>
      </c>
      <c r="E114" s="106">
        <v>1</v>
      </c>
      <c r="G114" s="110" t="s">
        <v>1292</v>
      </c>
      <c r="H114" s="52" t="e" cm="1">
        <f t="array" ref="H114">IF(ISNA(INDEX(#REF!,MATCH(CANbd!D114,#REF!,0),0))=TRUE,"MIN",IF(INDEX(#REF!,MATCH(CANbd!D114,#REF!,0),0)=0,"MIN",INDEX(#REF!,MATCH(CANbd!D114,#REF!,0),0)/$E114))</f>
        <v>#REF!</v>
      </c>
      <c r="I114" s="53" t="e" cm="1">
        <f t="array" ref="I114">IF(ISNA(INDEX(#REF!,MATCH(CANbd!D114,#REF!,0),0))=TRUE,"MOY",IF(INDEX(#REF!,MATCH(CANbd!D114,#REF!,0),0)=0,"MOY",INDEX(#REF!,MATCH(CANbd!D114,#REF!,0),0)/$E114))</f>
        <v>#REF!</v>
      </c>
      <c r="J114" s="72" t="e" cm="1">
        <f t="array" ref="J114">IF(ISNA(INDEX(#REF!,MATCH(CANbd!D114,#REF!,0),0))=TRUE,"MAX",IF(INDEX(#REF!,MATCH(CANbd!D114,#REF!,0),0)=0,"MAX",INDEX(#REF!,MATCH(CANbd!D114,#REF!,0),0)/$E114))</f>
        <v>#REF!</v>
      </c>
      <c r="K114" s="61" t="e">
        <f t="shared" si="5"/>
        <v>#REF!</v>
      </c>
      <c r="L114" s="61" t="e">
        <f t="shared" si="6"/>
        <v>#REF!</v>
      </c>
      <c r="M114" s="116"/>
      <c r="N114" s="71"/>
      <c r="O114" s="54"/>
      <c r="P114" s="50"/>
      <c r="Q114" s="51"/>
      <c r="R114" s="57"/>
      <c r="S114" s="114"/>
    </row>
    <row r="115" spans="1:19" x14ac:dyDescent="0.2">
      <c r="A115" s="71" t="s">
        <v>592</v>
      </c>
      <c r="B115" s="54" t="s">
        <v>1128</v>
      </c>
      <c r="C115" s="50">
        <v>15</v>
      </c>
      <c r="D115" s="51" t="s">
        <v>578</v>
      </c>
      <c r="E115" s="106">
        <v>1</v>
      </c>
      <c r="G115" s="110" t="s">
        <v>1304</v>
      </c>
      <c r="H115" s="52" t="e" cm="1">
        <f t="array" ref="H115">IF(ISNA(INDEX(#REF!,MATCH(CANbd!D115,#REF!,0),0))=TRUE,"MIN",IF(INDEX(#REF!,MATCH(CANbd!D115,#REF!,0),0)=0,"MIN",INDEX(#REF!,MATCH(CANbd!D115,#REF!,0),0)/$E115))</f>
        <v>#REF!</v>
      </c>
      <c r="I115" s="53" t="e" cm="1">
        <f t="array" ref="I115">IF(ISNA(INDEX(#REF!,MATCH(CANbd!D115,#REF!,0),0))=TRUE,"MOY",IF(INDEX(#REF!,MATCH(CANbd!D115,#REF!,0),0)=0,"MOY",INDEX(#REF!,MATCH(CANbd!D115,#REF!,0),0)/$E115))</f>
        <v>#REF!</v>
      </c>
      <c r="J115" s="72" t="e" cm="1">
        <f t="array" ref="J115">IF(ISNA(INDEX(#REF!,MATCH(CANbd!D115,#REF!,0),0))=TRUE,"MAX",IF(INDEX(#REF!,MATCH(CANbd!D115,#REF!,0),0)=0,"MAX",INDEX(#REF!,MATCH(CANbd!D115,#REF!,0),0)/$E115))</f>
        <v>#REF!</v>
      </c>
      <c r="K115" s="61" t="e">
        <f t="shared" si="5"/>
        <v>#REF!</v>
      </c>
      <c r="L115" s="61" t="e">
        <f t="shared" si="6"/>
        <v>#REF!</v>
      </c>
      <c r="M115" s="116"/>
      <c r="N115" s="71"/>
      <c r="O115" s="54"/>
      <c r="P115" s="50"/>
      <c r="Q115" s="51"/>
      <c r="R115" s="57"/>
      <c r="S115" s="114"/>
    </row>
    <row r="116" spans="1:19" x14ac:dyDescent="0.2">
      <c r="A116" s="71" t="s">
        <v>592</v>
      </c>
      <c r="B116" s="54" t="s">
        <v>1128</v>
      </c>
      <c r="C116" s="50">
        <v>18</v>
      </c>
      <c r="D116" s="51" t="s">
        <v>579</v>
      </c>
      <c r="E116" s="106">
        <v>1</v>
      </c>
      <c r="G116" s="110" t="s">
        <v>1305</v>
      </c>
      <c r="H116" s="52" t="e" cm="1">
        <f t="array" ref="H116">IF(ISNA(INDEX(#REF!,MATCH(CANbd!D116,#REF!,0),0))=TRUE,"MIN",IF(INDEX(#REF!,MATCH(CANbd!D116,#REF!,0),0)=0,"MIN",INDEX(#REF!,MATCH(CANbd!D116,#REF!,0),0)/$E116))</f>
        <v>#REF!</v>
      </c>
      <c r="I116" s="53" t="e" cm="1">
        <f t="array" ref="I116">IF(ISNA(INDEX(#REF!,MATCH(CANbd!D116,#REF!,0),0))=TRUE,"MOY",IF(INDEX(#REF!,MATCH(CANbd!D116,#REF!,0),0)=0,"MOY",INDEX(#REF!,MATCH(CANbd!D116,#REF!,0),0)/$E116))</f>
        <v>#REF!</v>
      </c>
      <c r="J116" s="72" t="e" cm="1">
        <f t="array" ref="J116">IF(ISNA(INDEX(#REF!,MATCH(CANbd!D116,#REF!,0),0))=TRUE,"MAX",IF(INDEX(#REF!,MATCH(CANbd!D116,#REF!,0),0)=0,"MAX",INDEX(#REF!,MATCH(CANbd!D116,#REF!,0),0)/$E116))</f>
        <v>#REF!</v>
      </c>
      <c r="K116" s="61" t="e">
        <f t="shared" si="5"/>
        <v>#REF!</v>
      </c>
      <c r="L116" s="61" t="e">
        <f t="shared" si="6"/>
        <v>#REF!</v>
      </c>
      <c r="M116" s="116"/>
      <c r="N116" s="71"/>
      <c r="O116" s="54"/>
      <c r="P116" s="50"/>
      <c r="Q116" s="51"/>
      <c r="R116" s="57"/>
      <c r="S116" s="114"/>
    </row>
    <row r="117" spans="1:19" x14ac:dyDescent="0.2">
      <c r="A117" s="71" t="s">
        <v>592</v>
      </c>
      <c r="B117" s="54" t="s">
        <v>1128</v>
      </c>
      <c r="C117" s="50">
        <v>22</v>
      </c>
      <c r="D117" s="51" t="s">
        <v>580</v>
      </c>
      <c r="E117" s="106">
        <v>1</v>
      </c>
      <c r="G117" s="110" t="s">
        <v>1306</v>
      </c>
      <c r="H117" s="52" t="e" cm="1">
        <f t="array" ref="H117">IF(ISNA(INDEX(#REF!,MATCH(CANbd!D117,#REF!,0),0))=TRUE,"MIN",IF(INDEX(#REF!,MATCH(CANbd!D117,#REF!,0),0)=0,"MIN",INDEX(#REF!,MATCH(CANbd!D117,#REF!,0),0)/$E117))</f>
        <v>#REF!</v>
      </c>
      <c r="I117" s="53" t="e" cm="1">
        <f t="array" ref="I117">IF(ISNA(INDEX(#REF!,MATCH(CANbd!D117,#REF!,0),0))=TRUE,"MOY",IF(INDEX(#REF!,MATCH(CANbd!D117,#REF!,0),0)=0,"MOY",INDEX(#REF!,MATCH(CANbd!D117,#REF!,0),0)/$E117))</f>
        <v>#REF!</v>
      </c>
      <c r="J117" s="72" t="e" cm="1">
        <f t="array" ref="J117">IF(ISNA(INDEX(#REF!,MATCH(CANbd!D117,#REF!,0),0))=TRUE,"MAX",IF(INDEX(#REF!,MATCH(CANbd!D117,#REF!,0),0)=0,"MAX",INDEX(#REF!,MATCH(CANbd!D117,#REF!,0),0)/$E117))</f>
        <v>#REF!</v>
      </c>
      <c r="K117" s="61" t="e">
        <f t="shared" si="5"/>
        <v>#REF!</v>
      </c>
      <c r="L117" s="61" t="e">
        <f t="shared" si="6"/>
        <v>#REF!</v>
      </c>
      <c r="M117" s="116"/>
      <c r="N117" s="71"/>
      <c r="O117" s="54"/>
      <c r="P117" s="50"/>
      <c r="Q117" s="51"/>
      <c r="R117" s="57"/>
      <c r="S117" s="114"/>
    </row>
    <row r="118" spans="1:19" x14ac:dyDescent="0.2">
      <c r="A118" s="71" t="s">
        <v>592</v>
      </c>
      <c r="B118" s="54" t="s">
        <v>1128</v>
      </c>
      <c r="C118" s="50">
        <v>28</v>
      </c>
      <c r="D118" s="51" t="s">
        <v>581</v>
      </c>
      <c r="E118" s="106">
        <v>1</v>
      </c>
      <c r="G118" s="110" t="s">
        <v>1307</v>
      </c>
      <c r="H118" s="52" t="e" cm="1">
        <f t="array" ref="H118">IF(ISNA(INDEX(#REF!,MATCH(CANbd!D118,#REF!,0),0))=TRUE,"MIN",IF(INDEX(#REF!,MATCH(CANbd!D118,#REF!,0),0)=0,"MIN",INDEX(#REF!,MATCH(CANbd!D118,#REF!,0),0)/$E118))</f>
        <v>#REF!</v>
      </c>
      <c r="I118" s="53" t="e" cm="1">
        <f t="array" ref="I118">IF(ISNA(INDEX(#REF!,MATCH(CANbd!D118,#REF!,0),0))=TRUE,"MOY",IF(INDEX(#REF!,MATCH(CANbd!D118,#REF!,0),0)=0,"MOY",INDEX(#REF!,MATCH(CANbd!D118,#REF!,0),0)/$E118))</f>
        <v>#REF!</v>
      </c>
      <c r="J118" s="72" t="e" cm="1">
        <f t="array" ref="J118">IF(ISNA(INDEX(#REF!,MATCH(CANbd!D118,#REF!,0),0))=TRUE,"MAX",IF(INDEX(#REF!,MATCH(CANbd!D118,#REF!,0),0)=0,"MAX",INDEX(#REF!,MATCH(CANbd!D118,#REF!,0),0)/$E118))</f>
        <v>#REF!</v>
      </c>
      <c r="K118" s="61" t="e">
        <f t="shared" si="5"/>
        <v>#REF!</v>
      </c>
      <c r="L118" s="61" t="e">
        <f t="shared" si="6"/>
        <v>#REF!</v>
      </c>
      <c r="M118" s="116"/>
      <c r="N118" s="71"/>
      <c r="O118" s="54"/>
      <c r="P118" s="50"/>
      <c r="Q118" s="51"/>
      <c r="R118" s="57"/>
      <c r="S118" s="114"/>
    </row>
    <row r="119" spans="1:19" x14ac:dyDescent="0.2">
      <c r="A119" s="71" t="s">
        <v>592</v>
      </c>
      <c r="B119" s="54" t="s">
        <v>1128</v>
      </c>
      <c r="C119" s="50">
        <v>35</v>
      </c>
      <c r="D119" s="51" t="s">
        <v>582</v>
      </c>
      <c r="E119" s="106">
        <v>1</v>
      </c>
      <c r="G119" s="110" t="s">
        <v>1308</v>
      </c>
      <c r="H119" s="52" t="e" cm="1">
        <f t="array" ref="H119">IF(ISNA(INDEX(#REF!,MATCH(CANbd!D119,#REF!,0),0))=TRUE,"MIN",IF(INDEX(#REF!,MATCH(CANbd!D119,#REF!,0),0)=0,"MIN",INDEX(#REF!,MATCH(CANbd!D119,#REF!,0),0)/$E119))</f>
        <v>#REF!</v>
      </c>
      <c r="I119" s="53" t="e" cm="1">
        <f t="array" ref="I119">IF(ISNA(INDEX(#REF!,MATCH(CANbd!D119,#REF!,0),0))=TRUE,"MOY",IF(INDEX(#REF!,MATCH(CANbd!D119,#REF!,0),0)=0,"MOY",INDEX(#REF!,MATCH(CANbd!D119,#REF!,0),0)/$E119))</f>
        <v>#REF!</v>
      </c>
      <c r="J119" s="72" t="e" cm="1">
        <f t="array" ref="J119">IF(ISNA(INDEX(#REF!,MATCH(CANbd!D119,#REF!,0),0))=TRUE,"MAX",IF(INDEX(#REF!,MATCH(CANbd!D119,#REF!,0),0)=0,"MAX",INDEX(#REF!,MATCH(CANbd!D119,#REF!,0),0)/$E119))</f>
        <v>#REF!</v>
      </c>
      <c r="K119" s="61" t="e">
        <f t="shared" si="5"/>
        <v>#REF!</v>
      </c>
      <c r="L119" s="61" t="e">
        <f t="shared" si="6"/>
        <v>#REF!</v>
      </c>
      <c r="M119" s="116"/>
      <c r="N119" s="71"/>
      <c r="O119" s="54"/>
      <c r="P119" s="50"/>
      <c r="Q119" s="51"/>
      <c r="R119" s="57"/>
      <c r="S119" s="114"/>
    </row>
    <row r="120" spans="1:19" x14ac:dyDescent="0.2">
      <c r="A120" s="71" t="s">
        <v>592</v>
      </c>
      <c r="B120" s="54" t="s">
        <v>1128</v>
      </c>
      <c r="C120" s="50">
        <v>42</v>
      </c>
      <c r="D120" s="51" t="s">
        <v>583</v>
      </c>
      <c r="E120" s="106">
        <v>1</v>
      </c>
      <c r="G120" s="110" t="s">
        <v>1309</v>
      </c>
      <c r="H120" s="52" t="e" cm="1">
        <f t="array" ref="H120">IF(ISNA(INDEX(#REF!,MATCH(CANbd!D120,#REF!,0),0))=TRUE,"MIN",IF(INDEX(#REF!,MATCH(CANbd!D120,#REF!,0),0)=0,"MIN",INDEX(#REF!,MATCH(CANbd!D120,#REF!,0),0)/$E120))</f>
        <v>#REF!</v>
      </c>
      <c r="I120" s="53" t="e" cm="1">
        <f t="array" ref="I120">IF(ISNA(INDEX(#REF!,MATCH(CANbd!D120,#REF!,0),0))=TRUE,"MOY",IF(INDEX(#REF!,MATCH(CANbd!D120,#REF!,0),0)=0,"MOY",INDEX(#REF!,MATCH(CANbd!D120,#REF!,0),0)/$E120))</f>
        <v>#REF!</v>
      </c>
      <c r="J120" s="72" t="e" cm="1">
        <f t="array" ref="J120">IF(ISNA(INDEX(#REF!,MATCH(CANbd!D120,#REF!,0),0))=TRUE,"MAX",IF(INDEX(#REF!,MATCH(CANbd!D120,#REF!,0),0)=0,"MAX",INDEX(#REF!,MATCH(CANbd!D120,#REF!,0),0)/$E120))</f>
        <v>#REF!</v>
      </c>
      <c r="K120" s="61" t="e">
        <f t="shared" si="5"/>
        <v>#REF!</v>
      </c>
      <c r="L120" s="61" t="e">
        <f t="shared" si="6"/>
        <v>#REF!</v>
      </c>
      <c r="M120" s="116"/>
      <c r="N120" s="71"/>
      <c r="O120" s="54"/>
      <c r="P120" s="50"/>
      <c r="Q120" s="51"/>
      <c r="R120" s="57"/>
      <c r="S120" s="114"/>
    </row>
    <row r="121" spans="1:19" x14ac:dyDescent="0.2">
      <c r="A121" s="71" t="s">
        <v>592</v>
      </c>
      <c r="B121" s="54" t="s">
        <v>1128</v>
      </c>
      <c r="C121" s="50">
        <v>54</v>
      </c>
      <c r="D121" s="51" t="s">
        <v>584</v>
      </c>
      <c r="E121" s="106">
        <v>1</v>
      </c>
      <c r="G121" s="110" t="s">
        <v>1310</v>
      </c>
      <c r="H121" s="52" t="e" cm="1">
        <f t="array" ref="H121">IF(ISNA(INDEX(#REF!,MATCH(CANbd!D121,#REF!,0),0))=TRUE,"MIN",IF(INDEX(#REF!,MATCH(CANbd!D121,#REF!,0),0)=0,"MIN",INDEX(#REF!,MATCH(CANbd!D121,#REF!,0),0)/$E121))</f>
        <v>#REF!</v>
      </c>
      <c r="I121" s="53" t="e" cm="1">
        <f t="array" ref="I121">IF(ISNA(INDEX(#REF!,MATCH(CANbd!D121,#REF!,0),0))=TRUE,"MOY",IF(INDEX(#REF!,MATCH(CANbd!D121,#REF!,0),0)=0,"MOY",INDEX(#REF!,MATCH(CANbd!D121,#REF!,0),0)/$E121))</f>
        <v>#REF!</v>
      </c>
      <c r="J121" s="72" t="e" cm="1">
        <f t="array" ref="J121">IF(ISNA(INDEX(#REF!,MATCH(CANbd!D121,#REF!,0),0))=TRUE,"MAX",IF(INDEX(#REF!,MATCH(CANbd!D121,#REF!,0),0)=0,"MAX",INDEX(#REF!,MATCH(CANbd!D121,#REF!,0),0)/$E121))</f>
        <v>#REF!</v>
      </c>
      <c r="K121" s="61" t="e">
        <f t="shared" si="5"/>
        <v>#REF!</v>
      </c>
      <c r="L121" s="61" t="e">
        <f t="shared" si="6"/>
        <v>#REF!</v>
      </c>
      <c r="M121" s="116"/>
      <c r="N121" s="71"/>
      <c r="O121" s="54"/>
      <c r="P121" s="50"/>
      <c r="Q121" s="51"/>
      <c r="R121" s="57"/>
      <c r="S121" s="114"/>
    </row>
    <row r="122" spans="1:19" x14ac:dyDescent="0.2">
      <c r="A122" s="71" t="s">
        <v>592</v>
      </c>
      <c r="B122" s="54" t="s">
        <v>1128</v>
      </c>
      <c r="C122" s="50">
        <v>76.099999999999994</v>
      </c>
      <c r="D122" s="51" t="s">
        <v>585</v>
      </c>
      <c r="E122" s="106">
        <v>1</v>
      </c>
      <c r="G122" s="110" t="s">
        <v>1311</v>
      </c>
      <c r="H122" s="52" t="e" cm="1">
        <f t="array" ref="H122">IF(ISNA(INDEX(#REF!,MATCH(CANbd!D122,#REF!,0),0))=TRUE,"MIN",IF(INDEX(#REF!,MATCH(CANbd!D122,#REF!,0),0)=0,"MIN",INDEX(#REF!,MATCH(CANbd!D122,#REF!,0),0)/$E122))</f>
        <v>#REF!</v>
      </c>
      <c r="I122" s="53" t="e" cm="1">
        <f t="array" ref="I122">IF(ISNA(INDEX(#REF!,MATCH(CANbd!D122,#REF!,0),0))=TRUE,"MOY",IF(INDEX(#REF!,MATCH(CANbd!D122,#REF!,0),0)=0,"MOY",INDEX(#REF!,MATCH(CANbd!D122,#REF!,0),0)/$E122))</f>
        <v>#REF!</v>
      </c>
      <c r="J122" s="72" t="e" cm="1">
        <f t="array" ref="J122">IF(ISNA(INDEX(#REF!,MATCH(CANbd!D122,#REF!,0),0))=TRUE,"MAX",IF(INDEX(#REF!,MATCH(CANbd!D122,#REF!,0),0)=0,"MAX",INDEX(#REF!,MATCH(CANbd!D122,#REF!,0),0)/$E122))</f>
        <v>#REF!</v>
      </c>
      <c r="K122" s="61" t="e">
        <f t="shared" si="5"/>
        <v>#REF!</v>
      </c>
      <c r="L122" s="61" t="e">
        <f t="shared" si="6"/>
        <v>#REF!</v>
      </c>
      <c r="M122" s="116"/>
      <c r="N122" s="71"/>
      <c r="O122" s="54"/>
      <c r="P122" s="50"/>
      <c r="Q122" s="51"/>
      <c r="R122" s="57"/>
      <c r="S122" s="114"/>
    </row>
    <row r="123" spans="1:19" x14ac:dyDescent="0.2">
      <c r="A123" s="71" t="s">
        <v>592</v>
      </c>
      <c r="B123" s="54" t="s">
        <v>1128</v>
      </c>
      <c r="C123" s="50">
        <v>88.9</v>
      </c>
      <c r="D123" s="51" t="s">
        <v>586</v>
      </c>
      <c r="E123" s="106">
        <v>1</v>
      </c>
      <c r="G123" s="110" t="s">
        <v>1312</v>
      </c>
      <c r="H123" s="52" t="e" cm="1">
        <f t="array" ref="H123">IF(ISNA(INDEX(#REF!,MATCH(CANbd!D123,#REF!,0),0))=TRUE,"MIN",IF(INDEX(#REF!,MATCH(CANbd!D123,#REF!,0),0)=0,"MIN",INDEX(#REF!,MATCH(CANbd!D123,#REF!,0),0)/$E123))</f>
        <v>#REF!</v>
      </c>
      <c r="I123" s="53" t="e" cm="1">
        <f t="array" ref="I123">IF(ISNA(INDEX(#REF!,MATCH(CANbd!D123,#REF!,0),0))=TRUE,"MOY",IF(INDEX(#REF!,MATCH(CANbd!D123,#REF!,0),0)=0,"MOY",INDEX(#REF!,MATCH(CANbd!D123,#REF!,0),0)/$E123))</f>
        <v>#REF!</v>
      </c>
      <c r="J123" s="72" t="e" cm="1">
        <f t="array" ref="J123">IF(ISNA(INDEX(#REF!,MATCH(CANbd!D123,#REF!,0),0))=TRUE,"MAX",IF(INDEX(#REF!,MATCH(CANbd!D123,#REF!,0),0)=0,"MAX",INDEX(#REF!,MATCH(CANbd!D123,#REF!,0),0)/$E123))</f>
        <v>#REF!</v>
      </c>
      <c r="K123" s="61" t="e">
        <f t="shared" si="5"/>
        <v>#REF!</v>
      </c>
      <c r="L123" s="61" t="e">
        <f t="shared" si="6"/>
        <v>#REF!</v>
      </c>
      <c r="M123" s="116"/>
      <c r="N123" s="71"/>
      <c r="O123" s="54"/>
      <c r="P123" s="50"/>
      <c r="Q123" s="51"/>
      <c r="R123" s="57"/>
      <c r="S123" s="114"/>
    </row>
    <row r="124" spans="1:19" x14ac:dyDescent="0.2">
      <c r="A124" s="71" t="s">
        <v>592</v>
      </c>
      <c r="B124" s="54" t="s">
        <v>1128</v>
      </c>
      <c r="C124" s="50">
        <v>108</v>
      </c>
      <c r="D124" s="51" t="s">
        <v>587</v>
      </c>
      <c r="E124" s="106">
        <v>1</v>
      </c>
      <c r="G124" s="110" t="s">
        <v>1313</v>
      </c>
      <c r="H124" s="52" t="e" cm="1">
        <f t="array" ref="H124">IF(ISNA(INDEX(#REF!,MATCH(CANbd!D124,#REF!,0),0))=TRUE,"MIN",IF(INDEX(#REF!,MATCH(CANbd!D124,#REF!,0),0)=0,"MIN",INDEX(#REF!,MATCH(CANbd!D124,#REF!,0),0)/$E124))</f>
        <v>#REF!</v>
      </c>
      <c r="I124" s="53" t="e" cm="1">
        <f t="array" ref="I124">IF(ISNA(INDEX(#REF!,MATCH(CANbd!D124,#REF!,0),0))=TRUE,"MOY",IF(INDEX(#REF!,MATCH(CANbd!D124,#REF!,0),0)=0,"MOY",INDEX(#REF!,MATCH(CANbd!D124,#REF!,0),0)/$E124))</f>
        <v>#REF!</v>
      </c>
      <c r="J124" s="72" t="e" cm="1">
        <f t="array" ref="J124">IF(ISNA(INDEX(#REF!,MATCH(CANbd!D124,#REF!,0),0))=TRUE,"MAX",IF(INDEX(#REF!,MATCH(CANbd!D124,#REF!,0),0)=0,"MAX",INDEX(#REF!,MATCH(CANbd!D124,#REF!,0),0)/$E124))</f>
        <v>#REF!</v>
      </c>
      <c r="K124" s="61" t="e">
        <f t="shared" si="5"/>
        <v>#REF!</v>
      </c>
      <c r="L124" s="61" t="e">
        <f t="shared" si="6"/>
        <v>#REF!</v>
      </c>
      <c r="M124" s="116"/>
      <c r="N124" s="71"/>
      <c r="O124" s="54"/>
      <c r="P124" s="50"/>
      <c r="Q124" s="51"/>
      <c r="R124" s="57"/>
      <c r="S124" s="114"/>
    </row>
    <row r="125" spans="1:19" x14ac:dyDescent="0.2">
      <c r="A125" s="71" t="s">
        <v>592</v>
      </c>
      <c r="B125" s="54" t="s">
        <v>1130</v>
      </c>
      <c r="C125" s="50">
        <v>15</v>
      </c>
      <c r="D125" s="51" t="s">
        <v>340</v>
      </c>
      <c r="E125" s="106">
        <v>1</v>
      </c>
      <c r="G125" s="110" t="s">
        <v>1206</v>
      </c>
      <c r="H125" s="52" t="e" cm="1">
        <f t="array" ref="H125">IF(ISNA(INDEX(#REF!,MATCH(CANbd!D125,#REF!,0),0))=TRUE,"MIN",IF(INDEX(#REF!,MATCH(CANbd!D125,#REF!,0),0)=0,"MIN",INDEX(#REF!,MATCH(CANbd!D125,#REF!,0),0)/$E125))</f>
        <v>#REF!</v>
      </c>
      <c r="I125" s="53" t="e" cm="1">
        <f t="array" ref="I125">IF(ISNA(INDEX(#REF!,MATCH(CANbd!D125,#REF!,0),0))=TRUE,"MOY",IF(INDEX(#REF!,MATCH(CANbd!D125,#REF!,0),0)=0,"MOY",INDEX(#REF!,MATCH(CANbd!D125,#REF!,0),0)/$E125))</f>
        <v>#REF!</v>
      </c>
      <c r="J125" s="72" t="e" cm="1">
        <f t="array" ref="J125">IF(ISNA(INDEX(#REF!,MATCH(CANbd!D125,#REF!,0),0))=TRUE,"MAX",IF(INDEX(#REF!,MATCH(CANbd!D125,#REF!,0),0)=0,"MAX",INDEX(#REF!,MATCH(CANbd!D125,#REF!,0),0)/$E125))</f>
        <v>#REF!</v>
      </c>
      <c r="K125" s="61" t="e">
        <f t="shared" si="5"/>
        <v>#REF!</v>
      </c>
      <c r="L125" s="61" t="e">
        <f t="shared" si="6"/>
        <v>#REF!</v>
      </c>
      <c r="M125" s="116"/>
      <c r="N125" s="71"/>
      <c r="O125" s="54"/>
      <c r="P125" s="50"/>
      <c r="Q125" s="51"/>
      <c r="R125" s="57"/>
      <c r="S125" s="114"/>
    </row>
    <row r="126" spans="1:19" x14ac:dyDescent="0.2">
      <c r="A126" s="71" t="s">
        <v>592</v>
      </c>
      <c r="B126" s="54" t="s">
        <v>1130</v>
      </c>
      <c r="C126" s="50">
        <v>18</v>
      </c>
      <c r="D126" s="51" t="s">
        <v>341</v>
      </c>
      <c r="E126" s="106">
        <v>1</v>
      </c>
      <c r="G126" s="110" t="s">
        <v>1207</v>
      </c>
      <c r="H126" s="52" t="e" cm="1">
        <f t="array" ref="H126">IF(ISNA(INDEX(#REF!,MATCH(CANbd!D126,#REF!,0),0))=TRUE,"MIN",IF(INDEX(#REF!,MATCH(CANbd!D126,#REF!,0),0)=0,"MIN",INDEX(#REF!,MATCH(CANbd!D126,#REF!,0),0)/$E126))</f>
        <v>#REF!</v>
      </c>
      <c r="I126" s="53" t="e" cm="1">
        <f t="array" ref="I126">IF(ISNA(INDEX(#REF!,MATCH(CANbd!D126,#REF!,0),0))=TRUE,"MOY",IF(INDEX(#REF!,MATCH(CANbd!D126,#REF!,0),0)=0,"MOY",INDEX(#REF!,MATCH(CANbd!D126,#REF!,0),0)/$E126))</f>
        <v>#REF!</v>
      </c>
      <c r="J126" s="72" t="e" cm="1">
        <f t="array" ref="J126">IF(ISNA(INDEX(#REF!,MATCH(CANbd!D126,#REF!,0),0))=TRUE,"MAX",IF(INDEX(#REF!,MATCH(CANbd!D126,#REF!,0),0)=0,"MAX",INDEX(#REF!,MATCH(CANbd!D126,#REF!,0),0)/$E126))</f>
        <v>#REF!</v>
      </c>
      <c r="K126" s="61" t="e">
        <f t="shared" si="5"/>
        <v>#REF!</v>
      </c>
      <c r="L126" s="61" t="e">
        <f t="shared" si="6"/>
        <v>#REF!</v>
      </c>
      <c r="M126" s="116"/>
      <c r="N126" s="71"/>
      <c r="O126" s="54"/>
      <c r="P126" s="50"/>
      <c r="Q126" s="51"/>
      <c r="R126" s="57"/>
      <c r="S126" s="114"/>
    </row>
    <row r="127" spans="1:19" x14ac:dyDescent="0.2">
      <c r="A127" s="71" t="s">
        <v>592</v>
      </c>
      <c r="B127" s="54" t="s">
        <v>1130</v>
      </c>
      <c r="C127" s="50">
        <v>22</v>
      </c>
      <c r="D127" s="51" t="s">
        <v>342</v>
      </c>
      <c r="E127" s="106">
        <v>1</v>
      </c>
      <c r="G127" s="110" t="s">
        <v>1208</v>
      </c>
      <c r="H127" s="52" t="e" cm="1">
        <f t="array" ref="H127">IF(ISNA(INDEX(#REF!,MATCH(CANbd!D127,#REF!,0),0))=TRUE,"MIN",IF(INDEX(#REF!,MATCH(CANbd!D127,#REF!,0),0)=0,"MIN",INDEX(#REF!,MATCH(CANbd!D127,#REF!,0),0)/$E127))</f>
        <v>#REF!</v>
      </c>
      <c r="I127" s="53" t="e" cm="1">
        <f t="array" ref="I127">IF(ISNA(INDEX(#REF!,MATCH(CANbd!D127,#REF!,0),0))=TRUE,"MOY",IF(INDEX(#REF!,MATCH(CANbd!D127,#REF!,0),0)=0,"MOY",INDEX(#REF!,MATCH(CANbd!D127,#REF!,0),0)/$E127))</f>
        <v>#REF!</v>
      </c>
      <c r="J127" s="72" t="e" cm="1">
        <f t="array" ref="J127">IF(ISNA(INDEX(#REF!,MATCH(CANbd!D127,#REF!,0),0))=TRUE,"MAX",IF(INDEX(#REF!,MATCH(CANbd!D127,#REF!,0),0)=0,"MAX",INDEX(#REF!,MATCH(CANbd!D127,#REF!,0),0)/$E127))</f>
        <v>#REF!</v>
      </c>
      <c r="K127" s="61" t="e">
        <f t="shared" si="5"/>
        <v>#REF!</v>
      </c>
      <c r="L127" s="61" t="e">
        <f t="shared" si="6"/>
        <v>#REF!</v>
      </c>
      <c r="M127" s="116"/>
      <c r="N127" s="71"/>
      <c r="O127" s="54"/>
      <c r="P127" s="50"/>
      <c r="Q127" s="51"/>
      <c r="R127" s="57"/>
      <c r="S127" s="114"/>
    </row>
    <row r="128" spans="1:19" x14ac:dyDescent="0.2">
      <c r="A128" s="71" t="s">
        <v>592</v>
      </c>
      <c r="B128" s="54" t="s">
        <v>1130</v>
      </c>
      <c r="C128" s="50">
        <v>28</v>
      </c>
      <c r="D128" s="51" t="s">
        <v>343</v>
      </c>
      <c r="E128" s="106">
        <v>1</v>
      </c>
      <c r="G128" s="110" t="s">
        <v>1209</v>
      </c>
      <c r="H128" s="52" t="e" cm="1">
        <f t="array" ref="H128">IF(ISNA(INDEX(#REF!,MATCH(CANbd!D128,#REF!,0),0))=TRUE,"MIN",IF(INDEX(#REF!,MATCH(CANbd!D128,#REF!,0),0)=0,"MIN",INDEX(#REF!,MATCH(CANbd!D128,#REF!,0),0)/$E128))</f>
        <v>#REF!</v>
      </c>
      <c r="I128" s="53" t="e" cm="1">
        <f t="array" ref="I128">IF(ISNA(INDEX(#REF!,MATCH(CANbd!D128,#REF!,0),0))=TRUE,"MOY",IF(INDEX(#REF!,MATCH(CANbd!D128,#REF!,0),0)=0,"MOY",INDEX(#REF!,MATCH(CANbd!D128,#REF!,0),0)/$E128))</f>
        <v>#REF!</v>
      </c>
      <c r="J128" s="72" t="e" cm="1">
        <f t="array" ref="J128">IF(ISNA(INDEX(#REF!,MATCH(CANbd!D128,#REF!,0),0))=TRUE,"MAX",IF(INDEX(#REF!,MATCH(CANbd!D128,#REF!,0),0)=0,"MAX",INDEX(#REF!,MATCH(CANbd!D128,#REF!,0),0)/$E128))</f>
        <v>#REF!</v>
      </c>
      <c r="K128" s="61" t="e">
        <f t="shared" si="5"/>
        <v>#REF!</v>
      </c>
      <c r="L128" s="61" t="e">
        <f t="shared" si="6"/>
        <v>#REF!</v>
      </c>
      <c r="M128" s="116"/>
      <c r="N128" s="71"/>
      <c r="O128" s="54"/>
      <c r="P128" s="50"/>
      <c r="Q128" s="51"/>
      <c r="R128" s="57"/>
      <c r="S128" s="114"/>
    </row>
    <row r="129" spans="1:19" x14ac:dyDescent="0.2">
      <c r="A129" s="71" t="s">
        <v>592</v>
      </c>
      <c r="B129" s="54" t="s">
        <v>1130</v>
      </c>
      <c r="C129" s="50">
        <v>35</v>
      </c>
      <c r="D129" s="51" t="s">
        <v>344</v>
      </c>
      <c r="E129" s="106">
        <v>1</v>
      </c>
      <c r="G129" s="110" t="s">
        <v>1210</v>
      </c>
      <c r="H129" s="52" t="e" cm="1">
        <f t="array" ref="H129">IF(ISNA(INDEX(#REF!,MATCH(CANbd!D129,#REF!,0),0))=TRUE,"MIN",IF(INDEX(#REF!,MATCH(CANbd!D129,#REF!,0),0)=0,"MIN",INDEX(#REF!,MATCH(CANbd!D129,#REF!,0),0)/$E129))</f>
        <v>#REF!</v>
      </c>
      <c r="I129" s="53" t="e" cm="1">
        <f t="array" ref="I129">IF(ISNA(INDEX(#REF!,MATCH(CANbd!D129,#REF!,0),0))=TRUE,"MOY",IF(INDEX(#REF!,MATCH(CANbd!D129,#REF!,0),0)=0,"MOY",INDEX(#REF!,MATCH(CANbd!D129,#REF!,0),0)/$E129))</f>
        <v>#REF!</v>
      </c>
      <c r="J129" s="72" t="e" cm="1">
        <f t="array" ref="J129">IF(ISNA(INDEX(#REF!,MATCH(CANbd!D129,#REF!,0),0))=TRUE,"MAX",IF(INDEX(#REF!,MATCH(CANbd!D129,#REF!,0),0)=0,"MAX",INDEX(#REF!,MATCH(CANbd!D129,#REF!,0),0)/$E129))</f>
        <v>#REF!</v>
      </c>
      <c r="K129" s="61" t="e">
        <f t="shared" si="5"/>
        <v>#REF!</v>
      </c>
      <c r="L129" s="61" t="e">
        <f t="shared" si="6"/>
        <v>#REF!</v>
      </c>
      <c r="M129" s="116"/>
      <c r="N129" s="71"/>
      <c r="O129" s="54"/>
      <c r="P129" s="50"/>
      <c r="Q129" s="51"/>
      <c r="R129" s="57"/>
      <c r="S129" s="114"/>
    </row>
    <row r="130" spans="1:19" x14ac:dyDescent="0.2">
      <c r="A130" s="71" t="s">
        <v>592</v>
      </c>
      <c r="B130" s="54" t="s">
        <v>1130</v>
      </c>
      <c r="C130" s="50">
        <v>42</v>
      </c>
      <c r="D130" s="51" t="s">
        <v>345</v>
      </c>
      <c r="E130" s="106">
        <v>1</v>
      </c>
      <c r="G130" s="110" t="s">
        <v>1211</v>
      </c>
      <c r="H130" s="52" t="e" cm="1">
        <f t="array" ref="H130">IF(ISNA(INDEX(#REF!,MATCH(CANbd!D130,#REF!,0),0))=TRUE,"MIN",IF(INDEX(#REF!,MATCH(CANbd!D130,#REF!,0),0)=0,"MIN",INDEX(#REF!,MATCH(CANbd!D130,#REF!,0),0)/$E130))</f>
        <v>#REF!</v>
      </c>
      <c r="I130" s="53" t="e" cm="1">
        <f t="array" ref="I130">IF(ISNA(INDEX(#REF!,MATCH(CANbd!D130,#REF!,0),0))=TRUE,"MOY",IF(INDEX(#REF!,MATCH(CANbd!D130,#REF!,0),0)=0,"MOY",INDEX(#REF!,MATCH(CANbd!D130,#REF!,0),0)/$E130))</f>
        <v>#REF!</v>
      </c>
      <c r="J130" s="72" t="e" cm="1">
        <f t="array" ref="J130">IF(ISNA(INDEX(#REF!,MATCH(CANbd!D130,#REF!,0),0))=TRUE,"MAX",IF(INDEX(#REF!,MATCH(CANbd!D130,#REF!,0),0)=0,"MAX",INDEX(#REF!,MATCH(CANbd!D130,#REF!,0),0)/$E130))</f>
        <v>#REF!</v>
      </c>
      <c r="K130" s="61" t="e">
        <f t="shared" si="5"/>
        <v>#REF!</v>
      </c>
      <c r="L130" s="61" t="e">
        <f t="shared" si="6"/>
        <v>#REF!</v>
      </c>
      <c r="M130" s="116"/>
      <c r="N130" s="71"/>
      <c r="O130" s="54"/>
      <c r="P130" s="50"/>
      <c r="Q130" s="51"/>
      <c r="R130" s="57"/>
      <c r="S130" s="114"/>
    </row>
    <row r="131" spans="1:19" x14ac:dyDescent="0.2">
      <c r="A131" s="71" t="s">
        <v>592</v>
      </c>
      <c r="B131" s="54" t="s">
        <v>1130</v>
      </c>
      <c r="C131" s="50">
        <v>54</v>
      </c>
      <c r="D131" s="51" t="s">
        <v>346</v>
      </c>
      <c r="E131" s="106">
        <v>1</v>
      </c>
      <c r="G131" s="110" t="s">
        <v>1212</v>
      </c>
      <c r="H131" s="52" t="e" cm="1">
        <f t="array" ref="H131">IF(ISNA(INDEX(#REF!,MATCH(CANbd!D131,#REF!,0),0))=TRUE,"MIN",IF(INDEX(#REF!,MATCH(CANbd!D131,#REF!,0),0)=0,"MIN",INDEX(#REF!,MATCH(CANbd!D131,#REF!,0),0)/$E131))</f>
        <v>#REF!</v>
      </c>
      <c r="I131" s="53" t="e" cm="1">
        <f t="array" ref="I131">IF(ISNA(INDEX(#REF!,MATCH(CANbd!D131,#REF!,0),0))=TRUE,"MOY",IF(INDEX(#REF!,MATCH(CANbd!D131,#REF!,0),0)=0,"MOY",INDEX(#REF!,MATCH(CANbd!D131,#REF!,0),0)/$E131))</f>
        <v>#REF!</v>
      </c>
      <c r="J131" s="72" t="e" cm="1">
        <f t="array" ref="J131">IF(ISNA(INDEX(#REF!,MATCH(CANbd!D131,#REF!,0),0))=TRUE,"MAX",IF(INDEX(#REF!,MATCH(CANbd!D131,#REF!,0),0)=0,"MAX",INDEX(#REF!,MATCH(CANbd!D131,#REF!,0),0)/$E131))</f>
        <v>#REF!</v>
      </c>
      <c r="K131" s="61" t="e">
        <f t="shared" ref="K131:K162" si="7">H131="MIN"</f>
        <v>#REF!</v>
      </c>
      <c r="L131" s="61" t="e">
        <f t="shared" ref="L131:L162" si="8">J131="MAX"</f>
        <v>#REF!</v>
      </c>
      <c r="M131" s="116"/>
      <c r="N131" s="71"/>
      <c r="O131" s="54"/>
      <c r="P131" s="50"/>
      <c r="Q131" s="51"/>
      <c r="R131" s="57"/>
      <c r="S131" s="114"/>
    </row>
    <row r="132" spans="1:19" x14ac:dyDescent="0.2">
      <c r="A132" s="71" t="s">
        <v>592</v>
      </c>
      <c r="B132" s="54" t="s">
        <v>1130</v>
      </c>
      <c r="C132" s="50">
        <v>76.099999999999994</v>
      </c>
      <c r="D132" s="51" t="s">
        <v>392</v>
      </c>
      <c r="E132" s="106">
        <v>1</v>
      </c>
      <c r="G132" s="110" t="s">
        <v>1219</v>
      </c>
      <c r="H132" s="52" t="e" cm="1">
        <f t="array" ref="H132">IF(ISNA(INDEX(#REF!,MATCH(CANbd!D132,#REF!,0),0))=TRUE,"MIN",IF(INDEX(#REF!,MATCH(CANbd!D132,#REF!,0),0)=0,"MIN",INDEX(#REF!,MATCH(CANbd!D132,#REF!,0),0)/$E132))</f>
        <v>#REF!</v>
      </c>
      <c r="I132" s="53" t="e" cm="1">
        <f t="array" ref="I132">IF(ISNA(INDEX(#REF!,MATCH(CANbd!D132,#REF!,0),0))=TRUE,"MOY",IF(INDEX(#REF!,MATCH(CANbd!D132,#REF!,0),0)=0,"MOY",INDEX(#REF!,MATCH(CANbd!D132,#REF!,0),0)/$E132))</f>
        <v>#REF!</v>
      </c>
      <c r="J132" s="72" t="e" cm="1">
        <f t="array" ref="J132">IF(ISNA(INDEX(#REF!,MATCH(CANbd!D132,#REF!,0),0))=TRUE,"MAX",IF(INDEX(#REF!,MATCH(CANbd!D132,#REF!,0),0)=0,"MAX",INDEX(#REF!,MATCH(CANbd!D132,#REF!,0),0)/$E132))</f>
        <v>#REF!</v>
      </c>
      <c r="K132" s="61" t="e">
        <f t="shared" si="7"/>
        <v>#REF!</v>
      </c>
      <c r="L132" s="61" t="e">
        <f t="shared" si="8"/>
        <v>#REF!</v>
      </c>
      <c r="M132" s="116"/>
      <c r="N132" s="71"/>
      <c r="O132" s="54"/>
      <c r="P132" s="50"/>
      <c r="Q132" s="51"/>
      <c r="R132" s="57"/>
      <c r="S132" s="114"/>
    </row>
    <row r="133" spans="1:19" x14ac:dyDescent="0.2">
      <c r="A133" s="71" t="s">
        <v>592</v>
      </c>
      <c r="B133" s="54" t="s">
        <v>1130</v>
      </c>
      <c r="C133" s="50">
        <v>88.9</v>
      </c>
      <c r="D133" s="51" t="s">
        <v>393</v>
      </c>
      <c r="E133" s="106">
        <v>1</v>
      </c>
      <c r="G133" s="110" t="s">
        <v>1220</v>
      </c>
      <c r="H133" s="52" t="e" cm="1">
        <f t="array" ref="H133">IF(ISNA(INDEX(#REF!,MATCH(CANbd!D133,#REF!,0),0))=TRUE,"MIN",IF(INDEX(#REF!,MATCH(CANbd!D133,#REF!,0),0)=0,"MIN",INDEX(#REF!,MATCH(CANbd!D133,#REF!,0),0)/$E133))</f>
        <v>#REF!</v>
      </c>
      <c r="I133" s="53" t="e" cm="1">
        <f t="array" ref="I133">IF(ISNA(INDEX(#REF!,MATCH(CANbd!D133,#REF!,0),0))=TRUE,"MOY",IF(INDEX(#REF!,MATCH(CANbd!D133,#REF!,0),0)=0,"MOY",INDEX(#REF!,MATCH(CANbd!D133,#REF!,0),0)/$E133))</f>
        <v>#REF!</v>
      </c>
      <c r="J133" s="72" t="e" cm="1">
        <f t="array" ref="J133">IF(ISNA(INDEX(#REF!,MATCH(CANbd!D133,#REF!,0),0))=TRUE,"MAX",IF(INDEX(#REF!,MATCH(CANbd!D133,#REF!,0),0)=0,"MAX",INDEX(#REF!,MATCH(CANbd!D133,#REF!,0),0)/$E133))</f>
        <v>#REF!</v>
      </c>
      <c r="K133" s="61" t="e">
        <f t="shared" si="7"/>
        <v>#REF!</v>
      </c>
      <c r="L133" s="61" t="e">
        <f t="shared" si="8"/>
        <v>#REF!</v>
      </c>
      <c r="M133" s="116"/>
      <c r="N133" s="71"/>
      <c r="O133" s="54"/>
      <c r="P133" s="50"/>
      <c r="Q133" s="51"/>
      <c r="R133" s="57"/>
      <c r="S133" s="114"/>
    </row>
    <row r="134" spans="1:19" x14ac:dyDescent="0.2">
      <c r="A134" s="71" t="s">
        <v>592</v>
      </c>
      <c r="B134" s="54" t="s">
        <v>1130</v>
      </c>
      <c r="C134" s="50">
        <v>108</v>
      </c>
      <c r="D134" s="51" t="s">
        <v>394</v>
      </c>
      <c r="E134" s="106">
        <v>1</v>
      </c>
      <c r="G134" s="110" t="s">
        <v>1221</v>
      </c>
      <c r="H134" s="52" t="e" cm="1">
        <f t="array" ref="H134">IF(ISNA(INDEX(#REF!,MATCH(CANbd!D134,#REF!,0),0))=TRUE,"MIN",IF(INDEX(#REF!,MATCH(CANbd!D134,#REF!,0),0)=0,"MIN",INDEX(#REF!,MATCH(CANbd!D134,#REF!,0),0)/$E134))</f>
        <v>#REF!</v>
      </c>
      <c r="I134" s="53" t="e" cm="1">
        <f t="array" ref="I134">IF(ISNA(INDEX(#REF!,MATCH(CANbd!D134,#REF!,0),0))=TRUE,"MOY",IF(INDEX(#REF!,MATCH(CANbd!D134,#REF!,0),0)=0,"MOY",INDEX(#REF!,MATCH(CANbd!D134,#REF!,0),0)/$E134))</f>
        <v>#REF!</v>
      </c>
      <c r="J134" s="72" t="e" cm="1">
        <f t="array" ref="J134">IF(ISNA(INDEX(#REF!,MATCH(CANbd!D134,#REF!,0),0))=TRUE,"MAX",IF(INDEX(#REF!,MATCH(CANbd!D134,#REF!,0),0)=0,"MAX",INDEX(#REF!,MATCH(CANbd!D134,#REF!,0),0)/$E134))</f>
        <v>#REF!</v>
      </c>
      <c r="K134" s="61" t="e">
        <f t="shared" si="7"/>
        <v>#REF!</v>
      </c>
      <c r="L134" s="61" t="e">
        <f t="shared" si="8"/>
        <v>#REF!</v>
      </c>
      <c r="M134" s="116"/>
      <c r="N134" s="71"/>
      <c r="O134" s="54"/>
      <c r="P134" s="50"/>
      <c r="Q134" s="51"/>
      <c r="R134" s="57"/>
      <c r="S134" s="114"/>
    </row>
    <row r="135" spans="1:19" x14ac:dyDescent="0.2">
      <c r="A135" s="71" t="s">
        <v>592</v>
      </c>
      <c r="B135" s="54" t="s">
        <v>1131</v>
      </c>
      <c r="C135" s="50">
        <v>15</v>
      </c>
      <c r="D135" s="51" t="s">
        <v>291</v>
      </c>
      <c r="E135" s="106">
        <v>1</v>
      </c>
      <c r="G135" s="110" t="s">
        <v>1193</v>
      </c>
      <c r="H135" s="52" t="e" cm="1">
        <f t="array" ref="H135">IF(ISNA(INDEX(#REF!,MATCH(CANbd!D135,#REF!,0),0))=TRUE,"MIN",IF(INDEX(#REF!,MATCH(CANbd!D135,#REF!,0),0)=0,"MIN",INDEX(#REF!,MATCH(CANbd!D135,#REF!,0),0)/$E135))</f>
        <v>#REF!</v>
      </c>
      <c r="I135" s="53" t="e" cm="1">
        <f t="array" ref="I135">IF(ISNA(INDEX(#REF!,MATCH(CANbd!D135,#REF!,0),0))=TRUE,"MOY",IF(INDEX(#REF!,MATCH(CANbd!D135,#REF!,0),0)=0,"MOY",INDEX(#REF!,MATCH(CANbd!D135,#REF!,0),0)/$E135))</f>
        <v>#REF!</v>
      </c>
      <c r="J135" s="72" t="e" cm="1">
        <f t="array" ref="J135">IF(ISNA(INDEX(#REF!,MATCH(CANbd!D135,#REF!,0),0))=TRUE,"MAX",IF(INDEX(#REF!,MATCH(CANbd!D135,#REF!,0),0)=0,"MAX",INDEX(#REF!,MATCH(CANbd!D135,#REF!,0),0)/$E135))</f>
        <v>#REF!</v>
      </c>
      <c r="K135" s="61" t="e">
        <f t="shared" si="7"/>
        <v>#REF!</v>
      </c>
      <c r="L135" s="61" t="e">
        <f t="shared" si="8"/>
        <v>#REF!</v>
      </c>
      <c r="M135" s="116"/>
      <c r="N135" s="71"/>
      <c r="O135" s="54"/>
      <c r="P135" s="50"/>
      <c r="Q135" s="51"/>
      <c r="R135" s="57"/>
      <c r="S135" s="114"/>
    </row>
    <row r="136" spans="1:19" x14ac:dyDescent="0.2">
      <c r="A136" s="71" t="s">
        <v>592</v>
      </c>
      <c r="B136" s="54" t="s">
        <v>1131</v>
      </c>
      <c r="C136" s="50">
        <v>18</v>
      </c>
      <c r="D136" s="51" t="s">
        <v>292</v>
      </c>
      <c r="E136" s="106">
        <v>1</v>
      </c>
      <c r="G136" s="110" t="s">
        <v>1194</v>
      </c>
      <c r="H136" s="52" t="e" cm="1">
        <f t="array" ref="H136">IF(ISNA(INDEX(#REF!,MATCH(CANbd!D136,#REF!,0),0))=TRUE,"MIN",IF(INDEX(#REF!,MATCH(CANbd!D136,#REF!,0),0)=0,"MIN",INDEX(#REF!,MATCH(CANbd!D136,#REF!,0),0)/$E136))</f>
        <v>#REF!</v>
      </c>
      <c r="I136" s="53" t="e" cm="1">
        <f t="array" ref="I136">IF(ISNA(INDEX(#REF!,MATCH(CANbd!D136,#REF!,0),0))=TRUE,"MOY",IF(INDEX(#REF!,MATCH(CANbd!D136,#REF!,0),0)=0,"MOY",INDEX(#REF!,MATCH(CANbd!D136,#REF!,0),0)/$E136))</f>
        <v>#REF!</v>
      </c>
      <c r="J136" s="72" t="e" cm="1">
        <f t="array" ref="J136">IF(ISNA(INDEX(#REF!,MATCH(CANbd!D136,#REF!,0),0))=TRUE,"MAX",IF(INDEX(#REF!,MATCH(CANbd!D136,#REF!,0),0)=0,"MAX",INDEX(#REF!,MATCH(CANbd!D136,#REF!,0),0)/$E136))</f>
        <v>#REF!</v>
      </c>
      <c r="K136" s="61" t="e">
        <f t="shared" si="7"/>
        <v>#REF!</v>
      </c>
      <c r="L136" s="61" t="e">
        <f t="shared" si="8"/>
        <v>#REF!</v>
      </c>
      <c r="M136" s="116"/>
      <c r="N136" s="71"/>
      <c r="O136" s="54"/>
      <c r="P136" s="50"/>
      <c r="Q136" s="51"/>
      <c r="R136" s="57"/>
      <c r="S136" s="114"/>
    </row>
    <row r="137" spans="1:19" x14ac:dyDescent="0.2">
      <c r="A137" s="71" t="s">
        <v>592</v>
      </c>
      <c r="B137" s="54" t="s">
        <v>1131</v>
      </c>
      <c r="C137" s="50">
        <v>22</v>
      </c>
      <c r="D137" s="51" t="s">
        <v>293</v>
      </c>
      <c r="E137" s="106">
        <v>1</v>
      </c>
      <c r="G137" s="110" t="s">
        <v>1195</v>
      </c>
      <c r="H137" s="52" t="e" cm="1">
        <f t="array" ref="H137">IF(ISNA(INDEX(#REF!,MATCH(CANbd!D137,#REF!,0),0))=TRUE,"MIN",IF(INDEX(#REF!,MATCH(CANbd!D137,#REF!,0),0)=0,"MIN",INDEX(#REF!,MATCH(CANbd!D137,#REF!,0),0)/$E137))</f>
        <v>#REF!</v>
      </c>
      <c r="I137" s="53" t="e" cm="1">
        <f t="array" ref="I137">IF(ISNA(INDEX(#REF!,MATCH(CANbd!D137,#REF!,0),0))=TRUE,"MOY",IF(INDEX(#REF!,MATCH(CANbd!D137,#REF!,0),0)=0,"MOY",INDEX(#REF!,MATCH(CANbd!D137,#REF!,0),0)/$E137))</f>
        <v>#REF!</v>
      </c>
      <c r="J137" s="72" t="e" cm="1">
        <f t="array" ref="J137">IF(ISNA(INDEX(#REF!,MATCH(CANbd!D137,#REF!,0),0))=TRUE,"MAX",IF(INDEX(#REF!,MATCH(CANbd!D137,#REF!,0),0)=0,"MAX",INDEX(#REF!,MATCH(CANbd!D137,#REF!,0),0)/$E137))</f>
        <v>#REF!</v>
      </c>
      <c r="K137" s="61" t="e">
        <f t="shared" si="7"/>
        <v>#REF!</v>
      </c>
      <c r="L137" s="61" t="e">
        <f t="shared" si="8"/>
        <v>#REF!</v>
      </c>
      <c r="M137" s="116"/>
      <c r="N137" s="71"/>
      <c r="O137" s="54"/>
      <c r="P137" s="50"/>
      <c r="Q137" s="51"/>
      <c r="R137" s="57"/>
      <c r="S137" s="114"/>
    </row>
    <row r="138" spans="1:19" x14ac:dyDescent="0.2">
      <c r="A138" s="71" t="s">
        <v>592</v>
      </c>
      <c r="B138" s="54" t="s">
        <v>1131</v>
      </c>
      <c r="C138" s="50">
        <v>28</v>
      </c>
      <c r="D138" s="51" t="s">
        <v>294</v>
      </c>
      <c r="E138" s="106">
        <v>1</v>
      </c>
      <c r="G138" s="110" t="s">
        <v>1196</v>
      </c>
      <c r="H138" s="52" t="e" cm="1">
        <f t="array" ref="H138">IF(ISNA(INDEX(#REF!,MATCH(CANbd!D138,#REF!,0),0))=TRUE,"MIN",IF(INDEX(#REF!,MATCH(CANbd!D138,#REF!,0),0)=0,"MIN",INDEX(#REF!,MATCH(CANbd!D138,#REF!,0),0)/$E138))</f>
        <v>#REF!</v>
      </c>
      <c r="I138" s="53" t="e" cm="1">
        <f t="array" ref="I138">IF(ISNA(INDEX(#REF!,MATCH(CANbd!D138,#REF!,0),0))=TRUE,"MOY",IF(INDEX(#REF!,MATCH(CANbd!D138,#REF!,0),0)=0,"MOY",INDEX(#REF!,MATCH(CANbd!D138,#REF!,0),0)/$E138))</f>
        <v>#REF!</v>
      </c>
      <c r="J138" s="72" t="e" cm="1">
        <f t="array" ref="J138">IF(ISNA(INDEX(#REF!,MATCH(CANbd!D138,#REF!,0),0))=TRUE,"MAX",IF(INDEX(#REF!,MATCH(CANbd!D138,#REF!,0),0)=0,"MAX",INDEX(#REF!,MATCH(CANbd!D138,#REF!,0),0)/$E138))</f>
        <v>#REF!</v>
      </c>
      <c r="K138" s="61" t="e">
        <f t="shared" si="7"/>
        <v>#REF!</v>
      </c>
      <c r="L138" s="61" t="e">
        <f t="shared" si="8"/>
        <v>#REF!</v>
      </c>
      <c r="M138" s="116"/>
      <c r="N138" s="71"/>
      <c r="O138" s="54"/>
      <c r="P138" s="50"/>
      <c r="Q138" s="51"/>
      <c r="R138" s="57"/>
      <c r="S138" s="114"/>
    </row>
    <row r="139" spans="1:19" x14ac:dyDescent="0.2">
      <c r="A139" s="71" t="s">
        <v>592</v>
      </c>
      <c r="B139" s="54" t="s">
        <v>1131</v>
      </c>
      <c r="C139" s="50">
        <v>35</v>
      </c>
      <c r="D139" s="51" t="s">
        <v>295</v>
      </c>
      <c r="E139" s="106">
        <v>1</v>
      </c>
      <c r="G139" s="110" t="s">
        <v>1197</v>
      </c>
      <c r="H139" s="52" t="e" cm="1">
        <f t="array" ref="H139">IF(ISNA(INDEX(#REF!,MATCH(CANbd!D139,#REF!,0),0))=TRUE,"MIN",IF(INDEX(#REF!,MATCH(CANbd!D139,#REF!,0),0)=0,"MIN",INDEX(#REF!,MATCH(CANbd!D139,#REF!,0),0)/$E139))</f>
        <v>#REF!</v>
      </c>
      <c r="I139" s="53" t="e" cm="1">
        <f t="array" ref="I139">IF(ISNA(INDEX(#REF!,MATCH(CANbd!D139,#REF!,0),0))=TRUE,"MOY",IF(INDEX(#REF!,MATCH(CANbd!D139,#REF!,0),0)=0,"MOY",INDEX(#REF!,MATCH(CANbd!D139,#REF!,0),0)/$E139))</f>
        <v>#REF!</v>
      </c>
      <c r="J139" s="72" t="e" cm="1">
        <f t="array" ref="J139">IF(ISNA(INDEX(#REF!,MATCH(CANbd!D139,#REF!,0),0))=TRUE,"MAX",IF(INDEX(#REF!,MATCH(CANbd!D139,#REF!,0),0)=0,"MAX",INDEX(#REF!,MATCH(CANbd!D139,#REF!,0),0)/$E139))</f>
        <v>#REF!</v>
      </c>
      <c r="K139" s="61" t="e">
        <f t="shared" si="7"/>
        <v>#REF!</v>
      </c>
      <c r="L139" s="61" t="e">
        <f t="shared" si="8"/>
        <v>#REF!</v>
      </c>
      <c r="M139" s="116"/>
      <c r="N139" s="71"/>
      <c r="O139" s="54"/>
      <c r="P139" s="50"/>
      <c r="Q139" s="51"/>
      <c r="R139" s="57"/>
      <c r="S139" s="114"/>
    </row>
    <row r="140" spans="1:19" x14ac:dyDescent="0.2">
      <c r="A140" s="71" t="s">
        <v>592</v>
      </c>
      <c r="B140" s="54" t="s">
        <v>1131</v>
      </c>
      <c r="C140" s="50">
        <v>42</v>
      </c>
      <c r="D140" s="51" t="s">
        <v>296</v>
      </c>
      <c r="E140" s="106">
        <v>1</v>
      </c>
      <c r="G140" s="110" t="s">
        <v>1198</v>
      </c>
      <c r="H140" s="52" t="e" cm="1">
        <f t="array" ref="H140">IF(ISNA(INDEX(#REF!,MATCH(CANbd!D140,#REF!,0),0))=TRUE,"MIN",IF(INDEX(#REF!,MATCH(CANbd!D140,#REF!,0),0)=0,"MIN",INDEX(#REF!,MATCH(CANbd!D140,#REF!,0),0)/$E140))</f>
        <v>#REF!</v>
      </c>
      <c r="I140" s="53" t="e" cm="1">
        <f t="array" ref="I140">IF(ISNA(INDEX(#REF!,MATCH(CANbd!D140,#REF!,0),0))=TRUE,"MOY",IF(INDEX(#REF!,MATCH(CANbd!D140,#REF!,0),0)=0,"MOY",INDEX(#REF!,MATCH(CANbd!D140,#REF!,0),0)/$E140))</f>
        <v>#REF!</v>
      </c>
      <c r="J140" s="72" t="e" cm="1">
        <f t="array" ref="J140">IF(ISNA(INDEX(#REF!,MATCH(CANbd!D140,#REF!,0),0))=TRUE,"MAX",IF(INDEX(#REF!,MATCH(CANbd!D140,#REF!,0),0)=0,"MAX",INDEX(#REF!,MATCH(CANbd!D140,#REF!,0),0)/$E140))</f>
        <v>#REF!</v>
      </c>
      <c r="K140" s="61" t="e">
        <f t="shared" si="7"/>
        <v>#REF!</v>
      </c>
      <c r="L140" s="61" t="e">
        <f t="shared" si="8"/>
        <v>#REF!</v>
      </c>
      <c r="M140" s="116"/>
      <c r="N140" s="71"/>
      <c r="O140" s="54"/>
      <c r="P140" s="50"/>
      <c r="Q140" s="51"/>
      <c r="R140" s="57"/>
      <c r="S140" s="114"/>
    </row>
    <row r="141" spans="1:19" x14ac:dyDescent="0.2">
      <c r="A141" s="71" t="s">
        <v>592</v>
      </c>
      <c r="B141" s="54" t="s">
        <v>1131</v>
      </c>
      <c r="C141" s="50">
        <v>54</v>
      </c>
      <c r="D141" s="51" t="s">
        <v>297</v>
      </c>
      <c r="E141" s="106">
        <v>1</v>
      </c>
      <c r="G141" s="110" t="s">
        <v>1199</v>
      </c>
      <c r="H141" s="52" t="e" cm="1">
        <f t="array" ref="H141">IF(ISNA(INDEX(#REF!,MATCH(CANbd!D141,#REF!,0),0))=TRUE,"MIN",IF(INDEX(#REF!,MATCH(CANbd!D141,#REF!,0),0)=0,"MIN",INDEX(#REF!,MATCH(CANbd!D141,#REF!,0),0)/$E141))</f>
        <v>#REF!</v>
      </c>
      <c r="I141" s="53" t="e" cm="1">
        <f t="array" ref="I141">IF(ISNA(INDEX(#REF!,MATCH(CANbd!D141,#REF!,0),0))=TRUE,"MOY",IF(INDEX(#REF!,MATCH(CANbd!D141,#REF!,0),0)=0,"MOY",INDEX(#REF!,MATCH(CANbd!D141,#REF!,0),0)/$E141))</f>
        <v>#REF!</v>
      </c>
      <c r="J141" s="72" t="e" cm="1">
        <f t="array" ref="J141">IF(ISNA(INDEX(#REF!,MATCH(CANbd!D141,#REF!,0),0))=TRUE,"MAX",IF(INDEX(#REF!,MATCH(CANbd!D141,#REF!,0),0)=0,"MAX",INDEX(#REF!,MATCH(CANbd!D141,#REF!,0),0)/$E141))</f>
        <v>#REF!</v>
      </c>
      <c r="K141" s="61" t="e">
        <f t="shared" si="7"/>
        <v>#REF!</v>
      </c>
      <c r="L141" s="61" t="e">
        <f t="shared" si="8"/>
        <v>#REF!</v>
      </c>
      <c r="M141" s="116"/>
      <c r="N141" s="71"/>
      <c r="O141" s="54"/>
      <c r="P141" s="50"/>
      <c r="Q141" s="51"/>
      <c r="R141" s="57"/>
      <c r="S141" s="114"/>
    </row>
    <row r="142" spans="1:19" x14ac:dyDescent="0.2">
      <c r="A142" s="71" t="s">
        <v>592</v>
      </c>
      <c r="B142" s="54" t="s">
        <v>1131</v>
      </c>
      <c r="C142" s="50">
        <v>76.099999999999994</v>
      </c>
      <c r="D142" s="51" t="s">
        <v>298</v>
      </c>
      <c r="E142" s="106">
        <v>1</v>
      </c>
      <c r="G142" s="110" t="s">
        <v>1203</v>
      </c>
      <c r="H142" s="52" t="e" cm="1">
        <f t="array" ref="H142">IF(ISNA(INDEX(#REF!,MATCH(CANbd!D142,#REF!,0),0))=TRUE,"MIN",IF(INDEX(#REF!,MATCH(CANbd!D142,#REF!,0),0)=0,"MIN",INDEX(#REF!,MATCH(CANbd!D142,#REF!,0),0)/$E142))</f>
        <v>#REF!</v>
      </c>
      <c r="I142" s="53" t="e" cm="1">
        <f t="array" ref="I142">IF(ISNA(INDEX(#REF!,MATCH(CANbd!D142,#REF!,0),0))=TRUE,"MOY",IF(INDEX(#REF!,MATCH(CANbd!D142,#REF!,0),0)=0,"MOY",INDEX(#REF!,MATCH(CANbd!D142,#REF!,0),0)/$E142))</f>
        <v>#REF!</v>
      </c>
      <c r="J142" s="72" t="e" cm="1">
        <f t="array" ref="J142">IF(ISNA(INDEX(#REF!,MATCH(CANbd!D142,#REF!,0),0))=TRUE,"MAX",IF(INDEX(#REF!,MATCH(CANbd!D142,#REF!,0),0)=0,"MAX",INDEX(#REF!,MATCH(CANbd!D142,#REF!,0),0)/$E142))</f>
        <v>#REF!</v>
      </c>
      <c r="K142" s="61" t="e">
        <f t="shared" si="7"/>
        <v>#REF!</v>
      </c>
      <c r="L142" s="61" t="e">
        <f t="shared" si="8"/>
        <v>#REF!</v>
      </c>
      <c r="M142" s="116"/>
      <c r="N142" s="71"/>
      <c r="O142" s="54"/>
      <c r="P142" s="50"/>
      <c r="Q142" s="51"/>
      <c r="R142" s="57"/>
      <c r="S142" s="114"/>
    </row>
    <row r="143" spans="1:19" x14ac:dyDescent="0.2">
      <c r="A143" s="71" t="s">
        <v>592</v>
      </c>
      <c r="B143" s="54" t="s">
        <v>1131</v>
      </c>
      <c r="C143" s="50">
        <v>89</v>
      </c>
      <c r="D143" s="51" t="s">
        <v>299</v>
      </c>
      <c r="E143" s="106">
        <v>1</v>
      </c>
      <c r="G143" s="110" t="s">
        <v>1204</v>
      </c>
      <c r="H143" s="52" t="e" cm="1">
        <f t="array" ref="H143">IF(ISNA(INDEX(#REF!,MATCH(CANbd!D143,#REF!,0),0))=TRUE,"MIN",IF(INDEX(#REF!,MATCH(CANbd!D143,#REF!,0),0)=0,"MIN",INDEX(#REF!,MATCH(CANbd!D143,#REF!,0),0)/$E143))</f>
        <v>#REF!</v>
      </c>
      <c r="I143" s="53" t="e" cm="1">
        <f t="array" ref="I143">IF(ISNA(INDEX(#REF!,MATCH(CANbd!D143,#REF!,0),0))=TRUE,"MOY",IF(INDEX(#REF!,MATCH(CANbd!D143,#REF!,0),0)=0,"MOY",INDEX(#REF!,MATCH(CANbd!D143,#REF!,0),0)/$E143))</f>
        <v>#REF!</v>
      </c>
      <c r="J143" s="72" t="e" cm="1">
        <f t="array" ref="J143">IF(ISNA(INDEX(#REF!,MATCH(CANbd!D143,#REF!,0),0))=TRUE,"MAX",IF(INDEX(#REF!,MATCH(CANbd!D143,#REF!,0),0)=0,"MAX",INDEX(#REF!,MATCH(CANbd!D143,#REF!,0),0)/$E143))</f>
        <v>#REF!</v>
      </c>
      <c r="K143" s="61" t="e">
        <f t="shared" si="7"/>
        <v>#REF!</v>
      </c>
      <c r="L143" s="61" t="e">
        <f t="shared" si="8"/>
        <v>#REF!</v>
      </c>
      <c r="M143" s="116"/>
      <c r="N143" s="71"/>
      <c r="O143" s="54"/>
      <c r="P143" s="50"/>
      <c r="Q143" s="51"/>
      <c r="R143" s="57"/>
      <c r="S143" s="114"/>
    </row>
    <row r="144" spans="1:19" x14ac:dyDescent="0.2">
      <c r="A144" s="71" t="s">
        <v>592</v>
      </c>
      <c r="B144" s="54" t="s">
        <v>1131</v>
      </c>
      <c r="C144" s="50">
        <v>108</v>
      </c>
      <c r="D144" s="51" t="s">
        <v>300</v>
      </c>
      <c r="E144" s="106">
        <v>1</v>
      </c>
      <c r="G144" s="110" t="s">
        <v>1205</v>
      </c>
      <c r="H144" s="52" t="e" cm="1">
        <f t="array" ref="H144">IF(ISNA(INDEX(#REF!,MATCH(CANbd!D144,#REF!,0),0))=TRUE,"MIN",IF(INDEX(#REF!,MATCH(CANbd!D144,#REF!,0),0)=0,"MIN",INDEX(#REF!,MATCH(CANbd!D144,#REF!,0),0)/$E144))</f>
        <v>#REF!</v>
      </c>
      <c r="I144" s="53" t="e" cm="1">
        <f t="array" ref="I144">IF(ISNA(INDEX(#REF!,MATCH(CANbd!D144,#REF!,0),0))=TRUE,"MOY",IF(INDEX(#REF!,MATCH(CANbd!D144,#REF!,0),0)=0,"MOY",INDEX(#REF!,MATCH(CANbd!D144,#REF!,0),0)/$E144))</f>
        <v>#REF!</v>
      </c>
      <c r="J144" s="72" t="e" cm="1">
        <f t="array" ref="J144">IF(ISNA(INDEX(#REF!,MATCH(CANbd!D144,#REF!,0),0))=TRUE,"MAX",IF(INDEX(#REF!,MATCH(CANbd!D144,#REF!,0),0)=0,"MAX",INDEX(#REF!,MATCH(CANbd!D144,#REF!,0),0)/$E144))</f>
        <v>#REF!</v>
      </c>
      <c r="K144" s="61" t="e">
        <f t="shared" si="7"/>
        <v>#REF!</v>
      </c>
      <c r="L144" s="61" t="e">
        <f t="shared" si="8"/>
        <v>#REF!</v>
      </c>
      <c r="M144" s="116"/>
      <c r="N144" s="71"/>
      <c r="O144" s="54"/>
      <c r="P144" s="50"/>
      <c r="Q144" s="51"/>
      <c r="R144" s="57"/>
      <c r="S144" s="114"/>
    </row>
    <row r="145" spans="1:19" x14ac:dyDescent="0.2">
      <c r="A145" s="71" t="s">
        <v>592</v>
      </c>
      <c r="B145" s="54" t="s">
        <v>1325</v>
      </c>
      <c r="C145" s="50">
        <v>17.2</v>
      </c>
      <c r="D145" s="51" t="s">
        <v>519</v>
      </c>
      <c r="E145" s="106">
        <v>1</v>
      </c>
      <c r="G145" s="110" t="s">
        <v>808</v>
      </c>
      <c r="H145" s="52" t="e" cm="1">
        <f t="array" ref="H145">IF(ISNA(INDEX(#REF!,MATCH(CANbd!D145,#REF!,0),0))=TRUE,"MIN",IF(INDEX(#REF!,MATCH(CANbd!D145,#REF!,0),0)=0,"MIN",INDEX(#REF!,MATCH(CANbd!D145,#REF!,0),0)/$E145))</f>
        <v>#REF!</v>
      </c>
      <c r="I145" s="53" t="e" cm="1">
        <f t="array" ref="I145">IF(ISNA(INDEX(#REF!,MATCH(CANbd!D145,#REF!,0),0))=TRUE,"MOY",IF(INDEX(#REF!,MATCH(CANbd!D145,#REF!,0),0)=0,"MOY",INDEX(#REF!,MATCH(CANbd!D145,#REF!,0),0)/$E145))</f>
        <v>#REF!</v>
      </c>
      <c r="J145" s="72" t="e" cm="1">
        <f t="array" ref="J145">IF(ISNA(INDEX(#REF!,MATCH(CANbd!D145,#REF!,0),0))=TRUE,"MAX",IF(INDEX(#REF!,MATCH(CANbd!D145,#REF!,0),0)=0,"MAX",INDEX(#REF!,MATCH(CANbd!D145,#REF!,0),0)/$E145))</f>
        <v>#REF!</v>
      </c>
      <c r="K145" s="61" t="e">
        <f t="shared" si="7"/>
        <v>#REF!</v>
      </c>
      <c r="L145" s="61" t="e">
        <f t="shared" si="8"/>
        <v>#REF!</v>
      </c>
      <c r="M145" s="116"/>
      <c r="N145" s="71"/>
      <c r="O145" s="54"/>
      <c r="P145" s="50"/>
      <c r="Q145" s="51"/>
      <c r="R145" s="57"/>
      <c r="S145" s="114"/>
    </row>
    <row r="146" spans="1:19" x14ac:dyDescent="0.2">
      <c r="A146" s="71" t="s">
        <v>592</v>
      </c>
      <c r="B146" s="54" t="s">
        <v>1325</v>
      </c>
      <c r="C146" s="50">
        <v>21.3</v>
      </c>
      <c r="D146" s="51" t="s">
        <v>520</v>
      </c>
      <c r="E146" s="106">
        <v>1</v>
      </c>
      <c r="G146" s="110" t="s">
        <v>809</v>
      </c>
      <c r="H146" s="52" t="e" cm="1">
        <f t="array" ref="H146">IF(ISNA(INDEX(#REF!,MATCH(CANbd!D146,#REF!,0),0))=TRUE,"MIN",IF(INDEX(#REF!,MATCH(CANbd!D146,#REF!,0),0)=0,"MIN",INDEX(#REF!,MATCH(CANbd!D146,#REF!,0),0)/$E146))</f>
        <v>#REF!</v>
      </c>
      <c r="I146" s="53" t="e" cm="1">
        <f t="array" ref="I146">IF(ISNA(INDEX(#REF!,MATCH(CANbd!D146,#REF!,0),0))=TRUE,"MOY",IF(INDEX(#REF!,MATCH(CANbd!D146,#REF!,0),0)=0,"MOY",INDEX(#REF!,MATCH(CANbd!D146,#REF!,0),0)/$E146))</f>
        <v>#REF!</v>
      </c>
      <c r="J146" s="72" t="e" cm="1">
        <f t="array" ref="J146">IF(ISNA(INDEX(#REF!,MATCH(CANbd!D146,#REF!,0),0))=TRUE,"MAX",IF(INDEX(#REF!,MATCH(CANbd!D146,#REF!,0),0)=0,"MAX",INDEX(#REF!,MATCH(CANbd!D146,#REF!,0),0)/$E146))</f>
        <v>#REF!</v>
      </c>
      <c r="K146" s="61" t="e">
        <f t="shared" si="7"/>
        <v>#REF!</v>
      </c>
      <c r="L146" s="61" t="e">
        <f t="shared" si="8"/>
        <v>#REF!</v>
      </c>
      <c r="M146" s="116"/>
      <c r="N146" s="71"/>
      <c r="O146" s="54"/>
      <c r="P146" s="50"/>
      <c r="Q146" s="51"/>
      <c r="R146" s="57"/>
      <c r="S146" s="114"/>
    </row>
    <row r="147" spans="1:19" x14ac:dyDescent="0.2">
      <c r="A147" s="71" t="s">
        <v>592</v>
      </c>
      <c r="B147" s="54" t="s">
        <v>1325</v>
      </c>
      <c r="C147" s="50">
        <v>26.9</v>
      </c>
      <c r="D147" s="51" t="s">
        <v>521</v>
      </c>
      <c r="E147" s="106">
        <v>1</v>
      </c>
      <c r="G147" s="110" t="s">
        <v>811</v>
      </c>
      <c r="H147" s="52" t="e" cm="1">
        <f t="array" ref="H147">IF(ISNA(INDEX(#REF!,MATCH(CANbd!D147,#REF!,0),0))=TRUE,"MIN",IF(INDEX(#REF!,MATCH(CANbd!D147,#REF!,0),0)=0,"MIN",INDEX(#REF!,MATCH(CANbd!D147,#REF!,0),0)/$E147))</f>
        <v>#REF!</v>
      </c>
      <c r="I147" s="53" t="e" cm="1">
        <f t="array" ref="I147">IF(ISNA(INDEX(#REF!,MATCH(CANbd!D147,#REF!,0),0))=TRUE,"MOY",IF(INDEX(#REF!,MATCH(CANbd!D147,#REF!,0),0)=0,"MOY",INDEX(#REF!,MATCH(CANbd!D147,#REF!,0),0)/$E147))</f>
        <v>#REF!</v>
      </c>
      <c r="J147" s="72" t="e" cm="1">
        <f t="array" ref="J147">IF(ISNA(INDEX(#REF!,MATCH(CANbd!D147,#REF!,0),0))=TRUE,"MAX",IF(INDEX(#REF!,MATCH(CANbd!D147,#REF!,0),0)=0,"MAX",INDEX(#REF!,MATCH(CANbd!D147,#REF!,0),0)/$E147))</f>
        <v>#REF!</v>
      </c>
      <c r="K147" s="61" t="e">
        <f t="shared" si="7"/>
        <v>#REF!</v>
      </c>
      <c r="L147" s="61" t="e">
        <f t="shared" si="8"/>
        <v>#REF!</v>
      </c>
      <c r="M147" s="116"/>
      <c r="N147" s="71"/>
      <c r="O147" s="54"/>
      <c r="P147" s="50"/>
      <c r="Q147" s="51"/>
      <c r="R147" s="57"/>
      <c r="S147" s="114"/>
    </row>
    <row r="148" spans="1:19" x14ac:dyDescent="0.2">
      <c r="A148" s="71" t="s">
        <v>592</v>
      </c>
      <c r="B148" s="54" t="s">
        <v>1325</v>
      </c>
      <c r="C148" s="50">
        <v>26.9</v>
      </c>
      <c r="D148" s="51" t="s">
        <v>1079</v>
      </c>
      <c r="E148" s="106">
        <v>1</v>
      </c>
      <c r="G148" s="110" t="s">
        <v>828</v>
      </c>
      <c r="H148" s="52" t="e" cm="1">
        <f t="array" ref="H148">IF(ISNA(INDEX(#REF!,MATCH(CANbd!D148,#REF!,0),0))=TRUE,"MIN",IF(INDEX(#REF!,MATCH(CANbd!D148,#REF!,0),0)=0,"MIN",INDEX(#REF!,MATCH(CANbd!D148,#REF!,0),0)/$E148))</f>
        <v>#REF!</v>
      </c>
      <c r="I148" s="53" t="e" cm="1">
        <f t="array" ref="I148">IF(ISNA(INDEX(#REF!,MATCH(CANbd!D148,#REF!,0),0))=TRUE,"MOY",IF(INDEX(#REF!,MATCH(CANbd!D148,#REF!,0),0)=0,"MOY",INDEX(#REF!,MATCH(CANbd!D148,#REF!,0),0)/$E148))</f>
        <v>#REF!</v>
      </c>
      <c r="J148" s="72" t="e" cm="1">
        <f t="array" ref="J148">IF(ISNA(INDEX(#REF!,MATCH(CANbd!D148,#REF!,0),0))=TRUE,"MAX",IF(INDEX(#REF!,MATCH(CANbd!D148,#REF!,0),0)=0,"MAX",INDEX(#REF!,MATCH(CANbd!D148,#REF!,0),0)/$E148))</f>
        <v>#REF!</v>
      </c>
      <c r="K148" s="61" t="e">
        <f t="shared" si="7"/>
        <v>#REF!</v>
      </c>
      <c r="L148" s="61" t="e">
        <f t="shared" si="8"/>
        <v>#REF!</v>
      </c>
      <c r="M148" s="116"/>
      <c r="N148" s="71"/>
      <c r="O148" s="54"/>
      <c r="P148" s="50"/>
      <c r="Q148" s="51"/>
      <c r="R148" s="57"/>
      <c r="S148" s="114"/>
    </row>
    <row r="149" spans="1:19" x14ac:dyDescent="0.2">
      <c r="A149" s="71" t="s">
        <v>592</v>
      </c>
      <c r="B149" s="54" t="s">
        <v>1325</v>
      </c>
      <c r="C149" s="50">
        <v>33.700000000000003</v>
      </c>
      <c r="D149" s="51" t="s">
        <v>522</v>
      </c>
      <c r="E149" s="106">
        <v>1</v>
      </c>
      <c r="G149" s="110" t="s">
        <v>814</v>
      </c>
      <c r="H149" s="52" t="e" cm="1">
        <f t="array" ref="H149">IF(ISNA(INDEX(#REF!,MATCH(CANbd!D149,#REF!,0),0))=TRUE,"MIN",IF(INDEX(#REF!,MATCH(CANbd!D149,#REF!,0),0)=0,"MIN",INDEX(#REF!,MATCH(CANbd!D149,#REF!,0),0)/$E149))</f>
        <v>#REF!</v>
      </c>
      <c r="I149" s="53" t="e" cm="1">
        <f t="array" ref="I149">IF(ISNA(INDEX(#REF!,MATCH(CANbd!D149,#REF!,0),0))=TRUE,"MOY",IF(INDEX(#REF!,MATCH(CANbd!D149,#REF!,0),0)=0,"MOY",INDEX(#REF!,MATCH(CANbd!D149,#REF!,0),0)/$E149))</f>
        <v>#REF!</v>
      </c>
      <c r="J149" s="72" t="e" cm="1">
        <f t="array" ref="J149">IF(ISNA(INDEX(#REF!,MATCH(CANbd!D149,#REF!,0),0))=TRUE,"MAX",IF(INDEX(#REF!,MATCH(CANbd!D149,#REF!,0),0)=0,"MAX",INDEX(#REF!,MATCH(CANbd!D149,#REF!,0),0)/$E149))</f>
        <v>#REF!</v>
      </c>
      <c r="K149" s="61" t="e">
        <f t="shared" si="7"/>
        <v>#REF!</v>
      </c>
      <c r="L149" s="61" t="e">
        <f t="shared" si="8"/>
        <v>#REF!</v>
      </c>
      <c r="M149" s="116"/>
      <c r="N149" s="71"/>
      <c r="O149" s="54"/>
      <c r="P149" s="50"/>
      <c r="Q149" s="51"/>
      <c r="R149" s="57"/>
      <c r="S149" s="114"/>
    </row>
    <row r="150" spans="1:19" x14ac:dyDescent="0.2">
      <c r="A150" s="71" t="s">
        <v>592</v>
      </c>
      <c r="B150" s="54" t="s">
        <v>1325</v>
      </c>
      <c r="C150" s="50">
        <v>33.700000000000003</v>
      </c>
      <c r="D150" s="51" t="s">
        <v>1084</v>
      </c>
      <c r="E150" s="106">
        <v>1</v>
      </c>
      <c r="G150" s="110" t="s">
        <v>831</v>
      </c>
      <c r="H150" s="52" t="e" cm="1">
        <f t="array" ref="H150">IF(ISNA(INDEX(#REF!,MATCH(CANbd!D150,#REF!,0),0))=TRUE,"MIN",IF(INDEX(#REF!,MATCH(CANbd!D150,#REF!,0),0)=0,"MIN",INDEX(#REF!,MATCH(CANbd!D150,#REF!,0),0)/$E150))</f>
        <v>#REF!</v>
      </c>
      <c r="I150" s="53" t="e" cm="1">
        <f t="array" ref="I150">IF(ISNA(INDEX(#REF!,MATCH(CANbd!D150,#REF!,0),0))=TRUE,"MOY",IF(INDEX(#REF!,MATCH(CANbd!D150,#REF!,0),0)=0,"MOY",INDEX(#REF!,MATCH(CANbd!D150,#REF!,0),0)/$E150))</f>
        <v>#REF!</v>
      </c>
      <c r="J150" s="72" t="e" cm="1">
        <f t="array" ref="J150">IF(ISNA(INDEX(#REF!,MATCH(CANbd!D150,#REF!,0),0))=TRUE,"MAX",IF(INDEX(#REF!,MATCH(CANbd!D150,#REF!,0),0)=0,"MAX",INDEX(#REF!,MATCH(CANbd!D150,#REF!,0),0)/$E150))</f>
        <v>#REF!</v>
      </c>
      <c r="K150" s="61" t="e">
        <f t="shared" si="7"/>
        <v>#REF!</v>
      </c>
      <c r="L150" s="61" t="e">
        <f t="shared" si="8"/>
        <v>#REF!</v>
      </c>
      <c r="M150" s="116"/>
      <c r="N150" s="71"/>
      <c r="O150" s="54"/>
      <c r="P150" s="50"/>
      <c r="Q150" s="51"/>
      <c r="R150" s="57"/>
      <c r="S150" s="114"/>
    </row>
    <row r="151" spans="1:19" x14ac:dyDescent="0.2">
      <c r="A151" s="71" t="s">
        <v>592</v>
      </c>
      <c r="B151" s="54" t="s">
        <v>1325</v>
      </c>
      <c r="C151" s="50">
        <v>42.4</v>
      </c>
      <c r="D151" s="51" t="s">
        <v>532</v>
      </c>
      <c r="E151" s="106">
        <v>1</v>
      </c>
      <c r="G151" s="110" t="s">
        <v>815</v>
      </c>
      <c r="H151" s="52" t="e" cm="1">
        <f t="array" ref="H151">IF(ISNA(INDEX(#REF!,MATCH(CANbd!D151,#REF!,0),0))=TRUE,"MIN",IF(INDEX(#REF!,MATCH(CANbd!D151,#REF!,0),0)=0,"MIN",INDEX(#REF!,MATCH(CANbd!D151,#REF!,0),0)/$E151))</f>
        <v>#REF!</v>
      </c>
      <c r="I151" s="53" t="e" cm="1">
        <f t="array" ref="I151">IF(ISNA(INDEX(#REF!,MATCH(CANbd!D151,#REF!,0),0))=TRUE,"MOY",IF(INDEX(#REF!,MATCH(CANbd!D151,#REF!,0),0)=0,"MOY",INDEX(#REF!,MATCH(CANbd!D151,#REF!,0),0)/$E151))</f>
        <v>#REF!</v>
      </c>
      <c r="J151" s="72" t="e" cm="1">
        <f t="array" ref="J151">IF(ISNA(INDEX(#REF!,MATCH(CANbd!D151,#REF!,0),0))=TRUE,"MAX",IF(INDEX(#REF!,MATCH(CANbd!D151,#REF!,0),0)=0,"MAX",INDEX(#REF!,MATCH(CANbd!D151,#REF!,0),0)/$E151))</f>
        <v>#REF!</v>
      </c>
      <c r="K151" s="61" t="e">
        <f t="shared" si="7"/>
        <v>#REF!</v>
      </c>
      <c r="L151" s="61" t="e">
        <f t="shared" si="8"/>
        <v>#REF!</v>
      </c>
      <c r="M151" s="116"/>
      <c r="N151" s="71"/>
      <c r="O151" s="54"/>
      <c r="P151" s="50"/>
      <c r="Q151" s="51"/>
      <c r="R151" s="57"/>
      <c r="S151" s="114"/>
    </row>
    <row r="152" spans="1:19" x14ac:dyDescent="0.2">
      <c r="A152" s="71" t="s">
        <v>592</v>
      </c>
      <c r="B152" s="54" t="s">
        <v>1325</v>
      </c>
      <c r="C152" s="50">
        <v>48.3</v>
      </c>
      <c r="D152" s="51" t="s">
        <v>533</v>
      </c>
      <c r="E152" s="106">
        <v>1</v>
      </c>
      <c r="G152" s="110" t="s">
        <v>816</v>
      </c>
      <c r="H152" s="52" t="e" cm="1">
        <f t="array" ref="H152">IF(ISNA(INDEX(#REF!,MATCH(CANbd!D152,#REF!,0),0))=TRUE,"MIN",IF(INDEX(#REF!,MATCH(CANbd!D152,#REF!,0),0)=0,"MIN",INDEX(#REF!,MATCH(CANbd!D152,#REF!,0),0)/$E152))</f>
        <v>#REF!</v>
      </c>
      <c r="I152" s="53" t="e" cm="1">
        <f t="array" ref="I152">IF(ISNA(INDEX(#REF!,MATCH(CANbd!D152,#REF!,0),0))=TRUE,"MOY",IF(INDEX(#REF!,MATCH(CANbd!D152,#REF!,0),0)=0,"MOY",INDEX(#REF!,MATCH(CANbd!D152,#REF!,0),0)/$E152))</f>
        <v>#REF!</v>
      </c>
      <c r="J152" s="72" t="e" cm="1">
        <f t="array" ref="J152">IF(ISNA(INDEX(#REF!,MATCH(CANbd!D152,#REF!,0),0))=TRUE,"MAX",IF(INDEX(#REF!,MATCH(CANbd!D152,#REF!,0),0)=0,"MAX",INDEX(#REF!,MATCH(CANbd!D152,#REF!,0),0)/$E152))</f>
        <v>#REF!</v>
      </c>
      <c r="K152" s="61" t="e">
        <f t="shared" si="7"/>
        <v>#REF!</v>
      </c>
      <c r="L152" s="61" t="e">
        <f t="shared" si="8"/>
        <v>#REF!</v>
      </c>
      <c r="M152" s="116"/>
      <c r="N152" s="71"/>
      <c r="O152" s="54"/>
      <c r="P152" s="50"/>
      <c r="Q152" s="51"/>
      <c r="R152" s="57"/>
      <c r="S152" s="114"/>
    </row>
    <row r="153" spans="1:19" x14ac:dyDescent="0.2">
      <c r="A153" s="71" t="s">
        <v>592</v>
      </c>
      <c r="B153" s="54" t="s">
        <v>1325</v>
      </c>
      <c r="C153" s="50">
        <v>60.3</v>
      </c>
      <c r="D153" s="51" t="s">
        <v>523</v>
      </c>
      <c r="E153" s="106">
        <v>1</v>
      </c>
      <c r="G153" s="110" t="s">
        <v>817</v>
      </c>
      <c r="H153" s="52" t="e" cm="1">
        <f t="array" ref="H153">IF(ISNA(INDEX(#REF!,MATCH(CANbd!D153,#REF!,0),0))=TRUE,"MIN",IF(INDEX(#REF!,MATCH(CANbd!D153,#REF!,0),0)=0,"MIN",INDEX(#REF!,MATCH(CANbd!D153,#REF!,0),0)/$E153))</f>
        <v>#REF!</v>
      </c>
      <c r="I153" s="53" t="e" cm="1">
        <f t="array" ref="I153">IF(ISNA(INDEX(#REF!,MATCH(CANbd!D153,#REF!,0),0))=TRUE,"MOY",IF(INDEX(#REF!,MATCH(CANbd!D153,#REF!,0),0)=0,"MOY",INDEX(#REF!,MATCH(CANbd!D153,#REF!,0),0)/$E153))</f>
        <v>#REF!</v>
      </c>
      <c r="J153" s="72" t="e" cm="1">
        <f t="array" ref="J153">IF(ISNA(INDEX(#REF!,MATCH(CANbd!D153,#REF!,0),0))=TRUE,"MAX",IF(INDEX(#REF!,MATCH(CANbd!D153,#REF!,0),0)=0,"MAX",INDEX(#REF!,MATCH(CANbd!D153,#REF!,0),0)/$E153))</f>
        <v>#REF!</v>
      </c>
      <c r="K153" s="61" t="e">
        <f t="shared" si="7"/>
        <v>#REF!</v>
      </c>
      <c r="L153" s="61" t="e">
        <f t="shared" si="8"/>
        <v>#REF!</v>
      </c>
      <c r="M153" s="116"/>
      <c r="N153" s="71"/>
      <c r="O153" s="54"/>
      <c r="P153" s="50"/>
      <c r="Q153" s="51"/>
      <c r="R153" s="57"/>
      <c r="S153" s="114"/>
    </row>
    <row r="154" spans="1:19" x14ac:dyDescent="0.2">
      <c r="A154" s="71" t="s">
        <v>592</v>
      </c>
      <c r="B154" s="54" t="s">
        <v>1325</v>
      </c>
      <c r="C154" s="50">
        <v>76.099999999999994</v>
      </c>
      <c r="D154" s="51" t="s">
        <v>524</v>
      </c>
      <c r="E154" s="106">
        <v>1</v>
      </c>
      <c r="G154" s="110" t="s">
        <v>818</v>
      </c>
      <c r="H154" s="52" t="e" cm="1">
        <f t="array" ref="H154">IF(ISNA(INDEX(#REF!,MATCH(CANbd!D154,#REF!,0),0))=TRUE,"MIN",IF(INDEX(#REF!,MATCH(CANbd!D154,#REF!,0),0)=0,"MIN",INDEX(#REF!,MATCH(CANbd!D154,#REF!,0),0)/$E154))</f>
        <v>#REF!</v>
      </c>
      <c r="I154" s="53" t="e" cm="1">
        <f t="array" ref="I154">IF(ISNA(INDEX(#REF!,MATCH(CANbd!D154,#REF!,0),0))=TRUE,"MOY",IF(INDEX(#REF!,MATCH(CANbd!D154,#REF!,0),0)=0,"MOY",INDEX(#REF!,MATCH(CANbd!D154,#REF!,0),0)/$E154))</f>
        <v>#REF!</v>
      </c>
      <c r="J154" s="72" t="e" cm="1">
        <f t="array" ref="J154">IF(ISNA(INDEX(#REF!,MATCH(CANbd!D154,#REF!,0),0))=TRUE,"MAX",IF(INDEX(#REF!,MATCH(CANbd!D154,#REF!,0),0)=0,"MAX",INDEX(#REF!,MATCH(CANbd!D154,#REF!,0),0)/$E154))</f>
        <v>#REF!</v>
      </c>
      <c r="K154" s="61" t="e">
        <f t="shared" si="7"/>
        <v>#REF!</v>
      </c>
      <c r="L154" s="61" t="e">
        <f t="shared" si="8"/>
        <v>#REF!</v>
      </c>
      <c r="M154" s="116"/>
      <c r="N154" s="71"/>
      <c r="O154" s="54"/>
      <c r="P154" s="50"/>
      <c r="Q154" s="51"/>
      <c r="R154" s="57"/>
      <c r="S154" s="114"/>
    </row>
    <row r="155" spans="1:19" x14ac:dyDescent="0.2">
      <c r="A155" s="71" t="s">
        <v>592</v>
      </c>
      <c r="B155" s="54" t="s">
        <v>1325</v>
      </c>
      <c r="C155" s="50">
        <v>88.9</v>
      </c>
      <c r="D155" s="51" t="s">
        <v>525</v>
      </c>
      <c r="E155" s="106">
        <v>1</v>
      </c>
      <c r="G155" s="110" t="s">
        <v>819</v>
      </c>
      <c r="H155" s="52" t="e" cm="1">
        <f t="array" ref="H155">IF(ISNA(INDEX(#REF!,MATCH(CANbd!D155,#REF!,0),0))=TRUE,"MIN",IF(INDEX(#REF!,MATCH(CANbd!D155,#REF!,0),0)=0,"MIN",INDEX(#REF!,MATCH(CANbd!D155,#REF!,0),0)/$E155))</f>
        <v>#REF!</v>
      </c>
      <c r="I155" s="53" t="e" cm="1">
        <f t="array" ref="I155">IF(ISNA(INDEX(#REF!,MATCH(CANbd!D155,#REF!,0),0))=TRUE,"MOY",IF(INDEX(#REF!,MATCH(CANbd!D155,#REF!,0),0)=0,"MOY",INDEX(#REF!,MATCH(CANbd!D155,#REF!,0),0)/$E155))</f>
        <v>#REF!</v>
      </c>
      <c r="J155" s="72" t="e" cm="1">
        <f t="array" ref="J155">IF(ISNA(INDEX(#REF!,MATCH(CANbd!D155,#REF!,0),0))=TRUE,"MAX",IF(INDEX(#REF!,MATCH(CANbd!D155,#REF!,0),0)=0,"MAX",INDEX(#REF!,MATCH(CANbd!D155,#REF!,0),0)/$E155))</f>
        <v>#REF!</v>
      </c>
      <c r="K155" s="61" t="e">
        <f t="shared" si="7"/>
        <v>#REF!</v>
      </c>
      <c r="L155" s="61" t="e">
        <f t="shared" si="8"/>
        <v>#REF!</v>
      </c>
      <c r="M155" s="116"/>
      <c r="N155" s="71"/>
      <c r="O155" s="54"/>
      <c r="P155" s="50"/>
      <c r="Q155" s="51"/>
      <c r="R155" s="57"/>
      <c r="S155" s="114"/>
    </row>
    <row r="156" spans="1:19" x14ac:dyDescent="0.2">
      <c r="A156" s="71" t="s">
        <v>592</v>
      </c>
      <c r="B156" s="54" t="s">
        <v>1325</v>
      </c>
      <c r="C156" s="50">
        <v>114.3</v>
      </c>
      <c r="D156" s="51" t="s">
        <v>526</v>
      </c>
      <c r="E156" s="106">
        <v>1</v>
      </c>
      <c r="G156" s="110" t="s">
        <v>806</v>
      </c>
      <c r="H156" s="52" t="e" cm="1">
        <f t="array" ref="H156">IF(ISNA(INDEX(#REF!,MATCH(CANbd!D156,#REF!,0),0))=TRUE,"MIN",IF(INDEX(#REF!,MATCH(CANbd!D156,#REF!,0),0)=0,"MIN",INDEX(#REF!,MATCH(CANbd!D156,#REF!,0),0)/$E156))</f>
        <v>#REF!</v>
      </c>
      <c r="I156" s="53" t="e" cm="1">
        <f t="array" ref="I156">IF(ISNA(INDEX(#REF!,MATCH(CANbd!D156,#REF!,0),0))=TRUE,"MOY",IF(INDEX(#REF!,MATCH(CANbd!D156,#REF!,0),0)=0,"MOY",INDEX(#REF!,MATCH(CANbd!D156,#REF!,0),0)/$E156))</f>
        <v>#REF!</v>
      </c>
      <c r="J156" s="72" t="e" cm="1">
        <f t="array" ref="J156">IF(ISNA(INDEX(#REF!,MATCH(CANbd!D156,#REF!,0),0))=TRUE,"MAX",IF(INDEX(#REF!,MATCH(CANbd!D156,#REF!,0),0)=0,"MAX",INDEX(#REF!,MATCH(CANbd!D156,#REF!,0),0)/$E156))</f>
        <v>#REF!</v>
      </c>
      <c r="K156" s="61" t="e">
        <f t="shared" si="7"/>
        <v>#REF!</v>
      </c>
      <c r="L156" s="61" t="e">
        <f t="shared" si="8"/>
        <v>#REF!</v>
      </c>
      <c r="M156" s="116"/>
      <c r="N156" s="71"/>
      <c r="O156" s="54"/>
      <c r="P156" s="50"/>
      <c r="Q156" s="51"/>
      <c r="R156" s="57"/>
      <c r="S156" s="114"/>
    </row>
    <row r="157" spans="1:19" x14ac:dyDescent="0.2">
      <c r="A157" s="71" t="s">
        <v>592</v>
      </c>
      <c r="B157" s="54" t="s">
        <v>1325</v>
      </c>
      <c r="C157" s="50">
        <v>139.69999999999999</v>
      </c>
      <c r="D157" s="51" t="s">
        <v>527</v>
      </c>
      <c r="E157" s="106">
        <v>1</v>
      </c>
      <c r="G157" s="110" t="s">
        <v>807</v>
      </c>
      <c r="H157" s="52" t="e" cm="1">
        <f t="array" ref="H157">IF(ISNA(INDEX(#REF!,MATCH(CANbd!D157,#REF!,0),0))=TRUE,"MIN",IF(INDEX(#REF!,MATCH(CANbd!D157,#REF!,0),0)=0,"MIN",INDEX(#REF!,MATCH(CANbd!D157,#REF!,0),0)/$E157))</f>
        <v>#REF!</v>
      </c>
      <c r="I157" s="53" t="e" cm="1">
        <f t="array" ref="I157">IF(ISNA(INDEX(#REF!,MATCH(CANbd!D157,#REF!,0),0))=TRUE,"MOY",IF(INDEX(#REF!,MATCH(CANbd!D157,#REF!,0),0)=0,"MOY",INDEX(#REF!,MATCH(CANbd!D157,#REF!,0),0)/$E157))</f>
        <v>#REF!</v>
      </c>
      <c r="J157" s="72" t="e" cm="1">
        <f t="array" ref="J157">IF(ISNA(INDEX(#REF!,MATCH(CANbd!D157,#REF!,0),0))=TRUE,"MAX",IF(INDEX(#REF!,MATCH(CANbd!D157,#REF!,0),0)=0,"MAX",INDEX(#REF!,MATCH(CANbd!D157,#REF!,0),0)/$E157))</f>
        <v>#REF!</v>
      </c>
      <c r="K157" s="61" t="e">
        <f t="shared" si="7"/>
        <v>#REF!</v>
      </c>
      <c r="L157" s="61" t="e">
        <f t="shared" si="8"/>
        <v>#REF!</v>
      </c>
      <c r="M157" s="116"/>
      <c r="N157" s="71"/>
      <c r="O157" s="54"/>
      <c r="P157" s="50"/>
      <c r="Q157" s="51"/>
      <c r="R157" s="57"/>
      <c r="S157" s="114"/>
    </row>
    <row r="158" spans="1:19" x14ac:dyDescent="0.2">
      <c r="A158" s="71" t="s">
        <v>592</v>
      </c>
      <c r="B158" s="54" t="s">
        <v>1325</v>
      </c>
      <c r="C158" s="50">
        <v>168.3</v>
      </c>
      <c r="D158" s="51" t="s">
        <v>538</v>
      </c>
      <c r="E158" s="106">
        <v>1</v>
      </c>
      <c r="G158" s="110" t="s">
        <v>823</v>
      </c>
      <c r="H158" s="52" t="e" cm="1">
        <f t="array" ref="H158">IF(ISNA(INDEX(#REF!,MATCH(CANbd!D158,#REF!,0),0))=TRUE,"MIN",IF(INDEX(#REF!,MATCH(CANbd!D158,#REF!,0),0)=0,"MIN",INDEX(#REF!,MATCH(CANbd!D158,#REF!,0),0)/$E158))</f>
        <v>#REF!</v>
      </c>
      <c r="I158" s="53" t="e" cm="1">
        <f t="array" ref="I158">IF(ISNA(INDEX(#REF!,MATCH(CANbd!D158,#REF!,0),0))=TRUE,"MOY",IF(INDEX(#REF!,MATCH(CANbd!D158,#REF!,0),0)=0,"MOY",INDEX(#REF!,MATCH(CANbd!D158,#REF!,0),0)/$E158))</f>
        <v>#REF!</v>
      </c>
      <c r="J158" s="72" t="e" cm="1">
        <f t="array" ref="J158">IF(ISNA(INDEX(#REF!,MATCH(CANbd!D158,#REF!,0),0))=TRUE,"MAX",IF(INDEX(#REF!,MATCH(CANbd!D158,#REF!,0),0)=0,"MAX",INDEX(#REF!,MATCH(CANbd!D158,#REF!,0),0)/$E158))</f>
        <v>#REF!</v>
      </c>
      <c r="K158" s="61" t="e">
        <f t="shared" si="7"/>
        <v>#REF!</v>
      </c>
      <c r="L158" s="61" t="e">
        <f t="shared" si="8"/>
        <v>#REF!</v>
      </c>
      <c r="M158" s="116"/>
      <c r="N158" s="71"/>
      <c r="O158" s="54"/>
      <c r="P158" s="50"/>
      <c r="Q158" s="51"/>
      <c r="R158" s="57"/>
      <c r="S158" s="114"/>
    </row>
    <row r="159" spans="1:19" x14ac:dyDescent="0.2">
      <c r="A159" s="71" t="s">
        <v>592</v>
      </c>
      <c r="B159" s="54" t="s">
        <v>1325</v>
      </c>
      <c r="C159" s="50">
        <v>168.3</v>
      </c>
      <c r="D159" s="51" t="s">
        <v>591</v>
      </c>
      <c r="E159" s="106">
        <v>1</v>
      </c>
      <c r="G159" s="110" t="s">
        <v>824</v>
      </c>
      <c r="H159" s="52" t="e" cm="1">
        <f t="array" ref="H159">IF(ISNA(INDEX(#REF!,MATCH(CANbd!D159,#REF!,0),0))=TRUE,"MIN",IF(INDEX(#REF!,MATCH(CANbd!D159,#REF!,0),0)=0,"MIN",INDEX(#REF!,MATCH(CANbd!D159,#REF!,0),0)/$E159))</f>
        <v>#REF!</v>
      </c>
      <c r="I159" s="53" t="e" cm="1">
        <f t="array" ref="I159">IF(ISNA(INDEX(#REF!,MATCH(CANbd!D159,#REF!,0),0))=TRUE,"MOY",IF(INDEX(#REF!,MATCH(CANbd!D159,#REF!,0),0)=0,"MOY",INDEX(#REF!,MATCH(CANbd!D159,#REF!,0),0)/$E159))</f>
        <v>#REF!</v>
      </c>
      <c r="J159" s="72" t="e" cm="1">
        <f t="array" ref="J159">IF(ISNA(INDEX(#REF!,MATCH(CANbd!D159,#REF!,0),0))=TRUE,"MAX",IF(INDEX(#REF!,MATCH(CANbd!D159,#REF!,0),0)=0,"MAX",INDEX(#REF!,MATCH(CANbd!D159,#REF!,0),0)/$E159))</f>
        <v>#REF!</v>
      </c>
      <c r="K159" s="61" t="e">
        <f t="shared" si="7"/>
        <v>#REF!</v>
      </c>
      <c r="L159" s="61" t="e">
        <f t="shared" si="8"/>
        <v>#REF!</v>
      </c>
      <c r="M159" s="116"/>
      <c r="N159" s="71"/>
      <c r="O159" s="54"/>
      <c r="P159" s="50"/>
      <c r="Q159" s="51"/>
      <c r="R159" s="57"/>
      <c r="S159" s="114"/>
    </row>
    <row r="160" spans="1:19" x14ac:dyDescent="0.2">
      <c r="A160" s="71" t="s">
        <v>592</v>
      </c>
      <c r="B160" s="54" t="s">
        <v>1325</v>
      </c>
      <c r="C160" s="50">
        <v>219.1</v>
      </c>
      <c r="D160" s="51" t="s">
        <v>529</v>
      </c>
      <c r="E160" s="106">
        <v>1</v>
      </c>
      <c r="G160" s="110" t="s">
        <v>810</v>
      </c>
      <c r="H160" s="52" t="e" cm="1">
        <f t="array" ref="H160">IF(ISNA(INDEX(#REF!,MATCH(CANbd!D160,#REF!,0),0))=TRUE,"MIN",IF(INDEX(#REF!,MATCH(CANbd!D160,#REF!,0),0)=0,"MIN",INDEX(#REF!,MATCH(CANbd!D160,#REF!,0),0)/$E160))</f>
        <v>#REF!</v>
      </c>
      <c r="I160" s="53" t="e" cm="1">
        <f t="array" ref="I160">IF(ISNA(INDEX(#REF!,MATCH(CANbd!D160,#REF!,0),0))=TRUE,"MOY",IF(INDEX(#REF!,MATCH(CANbd!D160,#REF!,0),0)=0,"MOY",INDEX(#REF!,MATCH(CANbd!D160,#REF!,0),0)/$E160))</f>
        <v>#REF!</v>
      </c>
      <c r="J160" s="72" t="e" cm="1">
        <f t="array" ref="J160">IF(ISNA(INDEX(#REF!,MATCH(CANbd!D160,#REF!,0),0))=TRUE,"MAX",IF(INDEX(#REF!,MATCH(CANbd!D160,#REF!,0),0)=0,"MAX",INDEX(#REF!,MATCH(CANbd!D160,#REF!,0),0)/$E160))</f>
        <v>#REF!</v>
      </c>
      <c r="K160" s="61" t="e">
        <f t="shared" si="7"/>
        <v>#REF!</v>
      </c>
      <c r="L160" s="61" t="e">
        <f t="shared" si="8"/>
        <v>#REF!</v>
      </c>
      <c r="M160" s="116"/>
      <c r="N160" s="71"/>
      <c r="O160" s="54"/>
      <c r="P160" s="50"/>
      <c r="Q160" s="51"/>
      <c r="R160" s="57"/>
      <c r="S160" s="114"/>
    </row>
    <row r="161" spans="1:35" x14ac:dyDescent="0.2">
      <c r="A161" s="71" t="s">
        <v>592</v>
      </c>
      <c r="B161" s="54" t="s">
        <v>1325</v>
      </c>
      <c r="C161" s="50">
        <v>273</v>
      </c>
      <c r="D161" s="51" t="s">
        <v>530</v>
      </c>
      <c r="E161" s="106">
        <v>1</v>
      </c>
      <c r="G161" s="110" t="s">
        <v>812</v>
      </c>
      <c r="H161" s="52" t="e" cm="1">
        <f t="array" ref="H161">IF(ISNA(INDEX(#REF!,MATCH(CANbd!D161,#REF!,0),0))=TRUE,"MIN",IF(INDEX(#REF!,MATCH(CANbd!D161,#REF!,0),0)=0,"MIN",INDEX(#REF!,MATCH(CANbd!D161,#REF!,0),0)/$E161))</f>
        <v>#REF!</v>
      </c>
      <c r="I161" s="53" t="e" cm="1">
        <f t="array" ref="I161">IF(ISNA(INDEX(#REF!,MATCH(CANbd!D161,#REF!,0),0))=TRUE,"MOY",IF(INDEX(#REF!,MATCH(CANbd!D161,#REF!,0),0)=0,"MOY",INDEX(#REF!,MATCH(CANbd!D161,#REF!,0),0)/$E161))</f>
        <v>#REF!</v>
      </c>
      <c r="J161" s="72" t="e" cm="1">
        <f t="array" ref="J161">IF(ISNA(INDEX(#REF!,MATCH(CANbd!D161,#REF!,0),0))=TRUE,"MAX",IF(INDEX(#REF!,MATCH(CANbd!D161,#REF!,0),0)=0,"MAX",INDEX(#REF!,MATCH(CANbd!D161,#REF!,0),0)/$E161))</f>
        <v>#REF!</v>
      </c>
      <c r="K161" s="61" t="e">
        <f t="shared" si="7"/>
        <v>#REF!</v>
      </c>
      <c r="L161" s="61" t="e">
        <f t="shared" si="8"/>
        <v>#REF!</v>
      </c>
      <c r="M161" s="116"/>
      <c r="N161" s="71"/>
      <c r="O161" s="54"/>
      <c r="P161" s="50"/>
      <c r="Q161" s="51"/>
      <c r="R161" s="57"/>
      <c r="S161" s="114"/>
    </row>
    <row r="162" spans="1:35" x14ac:dyDescent="0.2">
      <c r="A162" s="71" t="s">
        <v>592</v>
      </c>
      <c r="B162" s="54" t="s">
        <v>1325</v>
      </c>
      <c r="C162" s="50">
        <v>323.89999999999998</v>
      </c>
      <c r="D162" s="51" t="s">
        <v>531</v>
      </c>
      <c r="E162" s="106">
        <v>1</v>
      </c>
      <c r="G162" s="110" t="s">
        <v>813</v>
      </c>
      <c r="H162" s="52" t="e" cm="1">
        <f t="array" ref="H162">IF(ISNA(INDEX(#REF!,MATCH(CANbd!D162,#REF!,0),0))=TRUE,"MIN",IF(INDEX(#REF!,MATCH(CANbd!D162,#REF!,0),0)=0,"MIN",INDEX(#REF!,MATCH(CANbd!D162,#REF!,0),0)/$E162))</f>
        <v>#REF!</v>
      </c>
      <c r="I162" s="53" t="e" cm="1">
        <f t="array" ref="I162">IF(ISNA(INDEX(#REF!,MATCH(CANbd!D162,#REF!,0),0))=TRUE,"MOY",IF(INDEX(#REF!,MATCH(CANbd!D162,#REF!,0),0)=0,"MOY",INDEX(#REF!,MATCH(CANbd!D162,#REF!,0),0)/$E162))</f>
        <v>#REF!</v>
      </c>
      <c r="J162" s="72" t="e" cm="1">
        <f t="array" ref="J162">IF(ISNA(INDEX(#REF!,MATCH(CANbd!D162,#REF!,0),0))=TRUE,"MAX",IF(INDEX(#REF!,MATCH(CANbd!D162,#REF!,0),0)=0,"MAX",INDEX(#REF!,MATCH(CANbd!D162,#REF!,0),0)/$E162))</f>
        <v>#REF!</v>
      </c>
      <c r="K162" s="61" t="e">
        <f t="shared" si="7"/>
        <v>#REF!</v>
      </c>
      <c r="L162" s="61" t="e">
        <f t="shared" si="8"/>
        <v>#REF!</v>
      </c>
      <c r="M162" s="116"/>
      <c r="N162" s="71"/>
      <c r="O162" s="54"/>
      <c r="P162" s="50"/>
      <c r="Q162" s="51"/>
      <c r="R162" s="57"/>
      <c r="S162" s="114"/>
    </row>
    <row r="163" spans="1:35" x14ac:dyDescent="0.2">
      <c r="A163" s="71" t="s">
        <v>592</v>
      </c>
      <c r="B163" s="54" t="s">
        <v>1749</v>
      </c>
      <c r="C163" s="50">
        <v>17.2</v>
      </c>
      <c r="D163" s="51" t="s">
        <v>534</v>
      </c>
      <c r="E163" s="106">
        <v>1</v>
      </c>
      <c r="G163" s="110" t="s">
        <v>825</v>
      </c>
      <c r="H163" s="52" t="e" cm="1">
        <f t="array" ref="H163">IF(ISNA(INDEX(#REF!,MATCH(CANbd!D163,#REF!,0),0))=TRUE,"MIN",IF(INDEX(#REF!,MATCH(CANbd!D163,#REF!,0),0)=0,"MIN",INDEX(#REF!,MATCH(CANbd!D163,#REF!,0),0)/$E163))</f>
        <v>#REF!</v>
      </c>
      <c r="I163" s="53" t="e" cm="1">
        <f t="array" ref="I163">IF(ISNA(INDEX(#REF!,MATCH(CANbd!D163,#REF!,0),0))=TRUE,"MOY",IF(INDEX(#REF!,MATCH(CANbd!D163,#REF!,0),0)=0,"MOY",INDEX(#REF!,MATCH(CANbd!D163,#REF!,0),0)/$E163))</f>
        <v>#REF!</v>
      </c>
      <c r="J163" s="72" t="e" cm="1">
        <f t="array" ref="J163">IF(ISNA(INDEX(#REF!,MATCH(CANbd!D163,#REF!,0),0))=TRUE,"MAX",IF(INDEX(#REF!,MATCH(CANbd!D163,#REF!,0),0)=0,"MAX",INDEX(#REF!,MATCH(CANbd!D163,#REF!,0),0)/$E163))</f>
        <v>#REF!</v>
      </c>
      <c r="K163" s="61" t="e">
        <f t="shared" ref="K163:K184" si="9">H163="MIN"</f>
        <v>#REF!</v>
      </c>
      <c r="L163" s="61" t="e">
        <f t="shared" ref="L163:L184" si="10">J163="MAX"</f>
        <v>#REF!</v>
      </c>
      <c r="M163" s="116"/>
      <c r="N163" s="71"/>
      <c r="O163" s="54"/>
      <c r="P163" s="50"/>
      <c r="Q163" s="51"/>
      <c r="R163" s="57"/>
      <c r="S163" s="114"/>
      <c r="T163" s="24"/>
      <c r="U163" s="24"/>
      <c r="V163" s="24"/>
      <c r="AC163" s="25"/>
      <c r="AD163" s="25"/>
      <c r="AE163" s="25"/>
      <c r="AF163" s="25"/>
      <c r="AG163" s="25"/>
      <c r="AH163" s="25"/>
      <c r="AI163" s="25"/>
    </row>
    <row r="164" spans="1:35" x14ac:dyDescent="0.2">
      <c r="A164" s="71" t="s">
        <v>592</v>
      </c>
      <c r="B164" s="54" t="s">
        <v>1749</v>
      </c>
      <c r="C164" s="50">
        <v>21.3</v>
      </c>
      <c r="D164" s="51" t="s">
        <v>1076</v>
      </c>
      <c r="E164" s="106">
        <v>1</v>
      </c>
      <c r="G164" s="110" t="s">
        <v>826</v>
      </c>
      <c r="H164" s="52" t="e" cm="1">
        <f t="array" ref="H164">IF(ISNA(INDEX(#REF!,MATCH(CANbd!D164,#REF!,0),0))=TRUE,"MIN",IF(INDEX(#REF!,MATCH(CANbd!D164,#REF!,0),0)=0,"MIN",INDEX(#REF!,MATCH(CANbd!D164,#REF!,0),0)/$E164))</f>
        <v>#REF!</v>
      </c>
      <c r="I164" s="53" t="e" cm="1">
        <f t="array" ref="I164">IF(ISNA(INDEX(#REF!,MATCH(CANbd!D164,#REF!,0),0))=TRUE,"MOY",IF(INDEX(#REF!,MATCH(CANbd!D164,#REF!,0),0)=0,"MOY",INDEX(#REF!,MATCH(CANbd!D164,#REF!,0),0)/$E164))</f>
        <v>#REF!</v>
      </c>
      <c r="J164" s="72" t="e" cm="1">
        <f t="array" ref="J164">IF(ISNA(INDEX(#REF!,MATCH(CANbd!D164,#REF!,0),0))=TRUE,"MAX",IF(INDEX(#REF!,MATCH(CANbd!D164,#REF!,0),0)=0,"MAX",INDEX(#REF!,MATCH(CANbd!D164,#REF!,0),0)/$E164))</f>
        <v>#REF!</v>
      </c>
      <c r="K164" s="61" t="e">
        <f t="shared" si="9"/>
        <v>#REF!</v>
      </c>
      <c r="L164" s="61" t="e">
        <f t="shared" si="10"/>
        <v>#REF!</v>
      </c>
      <c r="M164" s="116"/>
      <c r="N164" s="71"/>
      <c r="O164" s="54"/>
      <c r="P164" s="50"/>
      <c r="Q164" s="51"/>
      <c r="R164" s="57"/>
      <c r="S164" s="114"/>
      <c r="T164" s="24"/>
      <c r="U164" s="24"/>
      <c r="V164" s="24"/>
      <c r="AC164" s="25"/>
      <c r="AD164" s="25"/>
      <c r="AE164" s="25"/>
      <c r="AF164" s="25"/>
      <c r="AG164" s="25"/>
      <c r="AH164" s="25"/>
      <c r="AI164" s="25"/>
    </row>
    <row r="165" spans="1:35" x14ac:dyDescent="0.2">
      <c r="A165" s="71" t="s">
        <v>592</v>
      </c>
      <c r="B165" s="54" t="s">
        <v>1749</v>
      </c>
      <c r="C165" s="50">
        <v>42.4</v>
      </c>
      <c r="D165" s="51" t="s">
        <v>1085</v>
      </c>
      <c r="E165" s="106">
        <v>1</v>
      </c>
      <c r="G165" s="110" t="s">
        <v>832</v>
      </c>
      <c r="H165" s="52" t="e" cm="1">
        <f t="array" ref="H165">IF(ISNA(INDEX(#REF!,MATCH(CANbd!D165,#REF!,0),0))=TRUE,"MIN",IF(INDEX(#REF!,MATCH(CANbd!D165,#REF!,0),0)=0,"MIN",INDEX(#REF!,MATCH(CANbd!D165,#REF!,0),0)/$E165))</f>
        <v>#REF!</v>
      </c>
      <c r="I165" s="53" t="e" cm="1">
        <f t="array" ref="I165">IF(ISNA(INDEX(#REF!,MATCH(CANbd!D165,#REF!,0),0))=TRUE,"MOY",IF(INDEX(#REF!,MATCH(CANbd!D165,#REF!,0),0)=0,"MOY",INDEX(#REF!,MATCH(CANbd!D165,#REF!,0),0)/$E165))</f>
        <v>#REF!</v>
      </c>
      <c r="J165" s="72" t="e" cm="1">
        <f t="array" ref="J165">IF(ISNA(INDEX(#REF!,MATCH(CANbd!D165,#REF!,0),0))=TRUE,"MAX",IF(INDEX(#REF!,MATCH(CANbd!D165,#REF!,0),0)=0,"MAX",INDEX(#REF!,MATCH(CANbd!D165,#REF!,0),0)/$E165))</f>
        <v>#REF!</v>
      </c>
      <c r="K165" s="61" t="e">
        <f t="shared" si="9"/>
        <v>#REF!</v>
      </c>
      <c r="L165" s="61" t="e">
        <f t="shared" si="10"/>
        <v>#REF!</v>
      </c>
      <c r="M165" s="116"/>
      <c r="N165" s="71"/>
      <c r="O165" s="54"/>
      <c r="P165" s="50"/>
      <c r="Q165" s="51"/>
      <c r="R165" s="57"/>
      <c r="S165" s="114"/>
      <c r="T165" s="24"/>
      <c r="U165" s="24"/>
      <c r="V165" s="24"/>
      <c r="AC165" s="25"/>
      <c r="AD165" s="25"/>
      <c r="AE165" s="25"/>
      <c r="AF165" s="25"/>
      <c r="AG165" s="25"/>
      <c r="AH165" s="25"/>
      <c r="AI165" s="25"/>
    </row>
    <row r="166" spans="1:35" x14ac:dyDescent="0.2">
      <c r="A166" s="71" t="s">
        <v>592</v>
      </c>
      <c r="B166" s="54" t="s">
        <v>1749</v>
      </c>
      <c r="C166" s="50">
        <v>48.3</v>
      </c>
      <c r="D166" s="51" t="s">
        <v>1087</v>
      </c>
      <c r="E166" s="106">
        <v>1</v>
      </c>
      <c r="G166" s="110" t="s">
        <v>833</v>
      </c>
      <c r="H166" s="52" t="e" cm="1">
        <f t="array" ref="H166">IF(ISNA(INDEX(#REF!,MATCH(CANbd!D166,#REF!,0),0))=TRUE,"MIN",IF(INDEX(#REF!,MATCH(CANbd!D166,#REF!,0),0)=0,"MIN",INDEX(#REF!,MATCH(CANbd!D166,#REF!,0),0)/$E166))</f>
        <v>#REF!</v>
      </c>
      <c r="I166" s="53" t="e" cm="1">
        <f t="array" ref="I166">IF(ISNA(INDEX(#REF!,MATCH(CANbd!D166,#REF!,0),0))=TRUE,"MOY",IF(INDEX(#REF!,MATCH(CANbd!D166,#REF!,0),0)=0,"MOY",INDEX(#REF!,MATCH(CANbd!D166,#REF!,0),0)/$E166))</f>
        <v>#REF!</v>
      </c>
      <c r="J166" s="72" t="e" cm="1">
        <f t="array" ref="J166">IF(ISNA(INDEX(#REF!,MATCH(CANbd!D166,#REF!,0),0))=TRUE,"MAX",IF(INDEX(#REF!,MATCH(CANbd!D166,#REF!,0),0)=0,"MAX",INDEX(#REF!,MATCH(CANbd!D166,#REF!,0),0)/$E166))</f>
        <v>#REF!</v>
      </c>
      <c r="K166" s="61" t="e">
        <f t="shared" si="9"/>
        <v>#REF!</v>
      </c>
      <c r="L166" s="61" t="e">
        <f t="shared" si="10"/>
        <v>#REF!</v>
      </c>
      <c r="M166" s="116"/>
      <c r="N166" s="71"/>
      <c r="O166" s="54"/>
      <c r="P166" s="50"/>
      <c r="Q166" s="51"/>
      <c r="R166" s="57"/>
      <c r="S166" s="114"/>
      <c r="T166" s="24"/>
      <c r="U166" s="24"/>
      <c r="V166" s="24"/>
      <c r="AC166" s="25"/>
      <c r="AD166" s="25"/>
      <c r="AE166" s="25"/>
      <c r="AF166" s="25"/>
      <c r="AG166" s="25"/>
      <c r="AH166" s="25"/>
      <c r="AI166" s="25"/>
    </row>
    <row r="167" spans="1:35" x14ac:dyDescent="0.2">
      <c r="A167" s="71" t="s">
        <v>592</v>
      </c>
      <c r="B167" s="54" t="s">
        <v>1749</v>
      </c>
      <c r="C167" s="50">
        <v>60.3</v>
      </c>
      <c r="D167" s="51" t="s">
        <v>1089</v>
      </c>
      <c r="E167" s="106">
        <v>1</v>
      </c>
      <c r="G167" s="110" t="s">
        <v>834</v>
      </c>
      <c r="H167" s="52" t="e" cm="1">
        <f t="array" ref="H167">IF(ISNA(INDEX(#REF!,MATCH(CANbd!D167,#REF!,0),0))=TRUE,"MIN",IF(INDEX(#REF!,MATCH(CANbd!D167,#REF!,0),0)=0,"MIN",INDEX(#REF!,MATCH(CANbd!D167,#REF!,0),0)/$E167))</f>
        <v>#REF!</v>
      </c>
      <c r="I167" s="53" t="e" cm="1">
        <f t="array" ref="I167">IF(ISNA(INDEX(#REF!,MATCH(CANbd!D167,#REF!,0),0))=TRUE,"MOY",IF(INDEX(#REF!,MATCH(CANbd!D167,#REF!,0),0)=0,"MOY",INDEX(#REF!,MATCH(CANbd!D167,#REF!,0),0)/$E167))</f>
        <v>#REF!</v>
      </c>
      <c r="J167" s="72" t="e" cm="1">
        <f t="array" ref="J167">IF(ISNA(INDEX(#REF!,MATCH(CANbd!D167,#REF!,0),0))=TRUE,"MAX",IF(INDEX(#REF!,MATCH(CANbd!D167,#REF!,0),0)=0,"MAX",INDEX(#REF!,MATCH(CANbd!D167,#REF!,0),0)/$E167))</f>
        <v>#REF!</v>
      </c>
      <c r="K167" s="61" t="e">
        <f t="shared" si="9"/>
        <v>#REF!</v>
      </c>
      <c r="L167" s="61" t="e">
        <f t="shared" si="10"/>
        <v>#REF!</v>
      </c>
      <c r="M167" s="116"/>
      <c r="N167" s="71"/>
      <c r="O167" s="54"/>
      <c r="P167" s="50"/>
      <c r="Q167" s="51"/>
      <c r="R167" s="57"/>
      <c r="S167" s="114"/>
      <c r="T167" s="24"/>
      <c r="U167" s="24"/>
      <c r="V167" s="24"/>
      <c r="AC167" s="25"/>
      <c r="AD167" s="25"/>
      <c r="AE167" s="25"/>
      <c r="AF167" s="25"/>
      <c r="AG167" s="25"/>
      <c r="AH167" s="25"/>
      <c r="AI167" s="25"/>
    </row>
    <row r="168" spans="1:35" x14ac:dyDescent="0.2">
      <c r="A168" s="71" t="s">
        <v>592</v>
      </c>
      <c r="B168" s="54" t="s">
        <v>1749</v>
      </c>
      <c r="C168" s="50">
        <v>76.099999999999994</v>
      </c>
      <c r="D168" s="51" t="s">
        <v>1091</v>
      </c>
      <c r="E168" s="106">
        <v>1</v>
      </c>
      <c r="G168" s="110" t="s">
        <v>835</v>
      </c>
      <c r="H168" s="52" t="e" cm="1">
        <f t="array" ref="H168">IF(ISNA(INDEX(#REF!,MATCH(CANbd!D168,#REF!,0),0))=TRUE,"MIN",IF(INDEX(#REF!,MATCH(CANbd!D168,#REF!,0),0)=0,"MIN",INDEX(#REF!,MATCH(CANbd!D168,#REF!,0),0)/$E168))</f>
        <v>#REF!</v>
      </c>
      <c r="I168" s="53" t="e" cm="1">
        <f t="array" ref="I168">IF(ISNA(INDEX(#REF!,MATCH(CANbd!D168,#REF!,0),0))=TRUE,"MOY",IF(INDEX(#REF!,MATCH(CANbd!D168,#REF!,0),0)=0,"MOY",INDEX(#REF!,MATCH(CANbd!D168,#REF!,0),0)/$E168))</f>
        <v>#REF!</v>
      </c>
      <c r="J168" s="72" t="e" cm="1">
        <f t="array" ref="J168">IF(ISNA(INDEX(#REF!,MATCH(CANbd!D168,#REF!,0),0))=TRUE,"MAX",IF(INDEX(#REF!,MATCH(CANbd!D168,#REF!,0),0)=0,"MAX",INDEX(#REF!,MATCH(CANbd!D168,#REF!,0),0)/$E168))</f>
        <v>#REF!</v>
      </c>
      <c r="K168" s="61" t="e">
        <f t="shared" si="9"/>
        <v>#REF!</v>
      </c>
      <c r="L168" s="61" t="e">
        <f t="shared" si="10"/>
        <v>#REF!</v>
      </c>
      <c r="M168" s="116"/>
      <c r="N168" s="71"/>
      <c r="O168" s="54"/>
      <c r="P168" s="50"/>
      <c r="Q168" s="51"/>
      <c r="R168" s="57"/>
      <c r="S168" s="114"/>
      <c r="T168" s="24"/>
      <c r="U168" s="24"/>
      <c r="V168" s="24"/>
      <c r="AC168" s="25"/>
      <c r="AD168" s="25"/>
      <c r="AE168" s="25"/>
      <c r="AF168" s="25"/>
      <c r="AG168" s="25"/>
      <c r="AH168" s="25"/>
      <c r="AI168" s="25"/>
    </row>
    <row r="169" spans="1:35" x14ac:dyDescent="0.2">
      <c r="A169" s="71" t="s">
        <v>592</v>
      </c>
      <c r="B169" s="54" t="s">
        <v>1749</v>
      </c>
      <c r="C169" s="50">
        <v>88.9</v>
      </c>
      <c r="D169" s="51" t="s">
        <v>588</v>
      </c>
      <c r="E169" s="106">
        <v>1</v>
      </c>
      <c r="G169" s="110" t="s">
        <v>836</v>
      </c>
      <c r="H169" s="52" t="e" cm="1">
        <f t="array" ref="H169">IF(ISNA(INDEX(#REF!,MATCH(CANbd!D169,#REF!,0),0))=TRUE,"MIN",IF(INDEX(#REF!,MATCH(CANbd!D169,#REF!,0),0)=0,"MIN",INDEX(#REF!,MATCH(CANbd!D169,#REF!,0),0)/$E169))</f>
        <v>#REF!</v>
      </c>
      <c r="I169" s="53" t="e" cm="1">
        <f t="array" ref="I169">IF(ISNA(INDEX(#REF!,MATCH(CANbd!D169,#REF!,0),0))=TRUE,"MOY",IF(INDEX(#REF!,MATCH(CANbd!D169,#REF!,0),0)=0,"MOY",INDEX(#REF!,MATCH(CANbd!D169,#REF!,0),0)/$E169))</f>
        <v>#REF!</v>
      </c>
      <c r="J169" s="72" t="e" cm="1">
        <f t="array" ref="J169">IF(ISNA(INDEX(#REF!,MATCH(CANbd!D169,#REF!,0),0))=TRUE,"MAX",IF(INDEX(#REF!,MATCH(CANbd!D169,#REF!,0),0)=0,"MAX",INDEX(#REF!,MATCH(CANbd!D169,#REF!,0),0)/$E169))</f>
        <v>#REF!</v>
      </c>
      <c r="K169" s="61" t="e">
        <f t="shared" si="9"/>
        <v>#REF!</v>
      </c>
      <c r="L169" s="61" t="e">
        <f t="shared" si="10"/>
        <v>#REF!</v>
      </c>
      <c r="M169" s="116"/>
      <c r="N169" s="71"/>
      <c r="O169" s="54"/>
      <c r="P169" s="50"/>
      <c r="Q169" s="51"/>
      <c r="R169" s="57"/>
      <c r="S169" s="114"/>
      <c r="T169" s="24"/>
      <c r="U169" s="24"/>
      <c r="V169" s="24"/>
      <c r="AC169" s="25"/>
      <c r="AD169" s="25"/>
      <c r="AE169" s="25"/>
      <c r="AF169" s="25"/>
      <c r="AG169" s="25"/>
      <c r="AH169" s="25"/>
      <c r="AI169" s="25"/>
    </row>
    <row r="170" spans="1:35" x14ac:dyDescent="0.2">
      <c r="A170" s="71" t="s">
        <v>592</v>
      </c>
      <c r="B170" s="54" t="s">
        <v>1749</v>
      </c>
      <c r="C170" s="50">
        <v>114.3</v>
      </c>
      <c r="D170" s="51" t="s">
        <v>589</v>
      </c>
      <c r="E170" s="106">
        <v>1</v>
      </c>
      <c r="G170" s="110" t="s">
        <v>820</v>
      </c>
      <c r="H170" s="52" t="e" cm="1">
        <f t="array" ref="H170">IF(ISNA(INDEX(#REF!,MATCH(CANbd!D170,#REF!,0),0))=TRUE,"MIN",IF(INDEX(#REF!,MATCH(CANbd!D170,#REF!,0),0)=0,"MIN",INDEX(#REF!,MATCH(CANbd!D170,#REF!,0),0)/$E170))</f>
        <v>#REF!</v>
      </c>
      <c r="I170" s="53" t="e" cm="1">
        <f t="array" ref="I170">IF(ISNA(INDEX(#REF!,MATCH(CANbd!D170,#REF!,0),0))=TRUE,"MOY",IF(INDEX(#REF!,MATCH(CANbd!D170,#REF!,0),0)=0,"MOY",INDEX(#REF!,MATCH(CANbd!D170,#REF!,0),0)/$E170))</f>
        <v>#REF!</v>
      </c>
      <c r="J170" s="72" t="e" cm="1">
        <f t="array" ref="J170">IF(ISNA(INDEX(#REF!,MATCH(CANbd!D170,#REF!,0),0))=TRUE,"MAX",IF(INDEX(#REF!,MATCH(CANbd!D170,#REF!,0),0)=0,"MAX",INDEX(#REF!,MATCH(CANbd!D170,#REF!,0),0)/$E170))</f>
        <v>#REF!</v>
      </c>
      <c r="K170" s="61" t="e">
        <f t="shared" si="9"/>
        <v>#REF!</v>
      </c>
      <c r="L170" s="61" t="e">
        <f t="shared" si="10"/>
        <v>#REF!</v>
      </c>
      <c r="M170" s="116"/>
      <c r="N170" s="71"/>
      <c r="O170" s="54"/>
      <c r="P170" s="50"/>
      <c r="Q170" s="51"/>
      <c r="R170" s="57"/>
      <c r="S170" s="114"/>
      <c r="T170" s="24"/>
      <c r="U170" s="24"/>
      <c r="V170" s="24"/>
      <c r="AC170" s="25"/>
      <c r="AD170" s="25"/>
      <c r="AE170" s="25"/>
      <c r="AF170" s="25"/>
      <c r="AG170" s="25"/>
      <c r="AH170" s="25"/>
      <c r="AI170" s="25"/>
    </row>
    <row r="171" spans="1:35" x14ac:dyDescent="0.2">
      <c r="A171" s="71" t="s">
        <v>592</v>
      </c>
      <c r="B171" s="54" t="s">
        <v>1749</v>
      </c>
      <c r="C171" s="50">
        <v>139.69999999999999</v>
      </c>
      <c r="D171" s="51" t="s">
        <v>537</v>
      </c>
      <c r="E171" s="106">
        <v>1</v>
      </c>
      <c r="G171" s="110" t="s">
        <v>821</v>
      </c>
      <c r="H171" s="52" t="e" cm="1">
        <f t="array" ref="H171">IF(ISNA(INDEX(#REF!,MATCH(CANbd!D171,#REF!,0),0))=TRUE,"MIN",IF(INDEX(#REF!,MATCH(CANbd!D171,#REF!,0),0)=0,"MIN",INDEX(#REF!,MATCH(CANbd!D171,#REF!,0),0)/$E171))</f>
        <v>#REF!</v>
      </c>
      <c r="I171" s="53" t="e" cm="1">
        <f t="array" ref="I171">IF(ISNA(INDEX(#REF!,MATCH(CANbd!D171,#REF!,0),0))=TRUE,"MOY",IF(INDEX(#REF!,MATCH(CANbd!D171,#REF!,0),0)=0,"MOY",INDEX(#REF!,MATCH(CANbd!D171,#REF!,0),0)/$E171))</f>
        <v>#REF!</v>
      </c>
      <c r="J171" s="72" t="e" cm="1">
        <f t="array" ref="J171">IF(ISNA(INDEX(#REF!,MATCH(CANbd!D171,#REF!,0),0))=TRUE,"MAX",IF(INDEX(#REF!,MATCH(CANbd!D171,#REF!,0),0)=0,"MAX",INDEX(#REF!,MATCH(CANbd!D171,#REF!,0),0)/$E171))</f>
        <v>#REF!</v>
      </c>
      <c r="K171" s="61" t="e">
        <f t="shared" si="9"/>
        <v>#REF!</v>
      </c>
      <c r="L171" s="61" t="e">
        <f t="shared" si="10"/>
        <v>#REF!</v>
      </c>
      <c r="M171" s="116"/>
      <c r="N171" s="71"/>
      <c r="O171" s="54"/>
      <c r="P171" s="50"/>
      <c r="Q171" s="51"/>
      <c r="R171" s="57"/>
      <c r="S171" s="114"/>
    </row>
    <row r="172" spans="1:35" x14ac:dyDescent="0.2">
      <c r="A172" s="71" t="s">
        <v>592</v>
      </c>
      <c r="B172" s="54" t="s">
        <v>1749</v>
      </c>
      <c r="C172" s="50">
        <v>139.69999999999999</v>
      </c>
      <c r="D172" s="51" t="s">
        <v>590</v>
      </c>
      <c r="E172" s="106">
        <v>1</v>
      </c>
      <c r="G172" s="110" t="s">
        <v>822</v>
      </c>
      <c r="H172" s="52" t="e" cm="1">
        <f t="array" ref="H172">IF(ISNA(INDEX(#REF!,MATCH(CANbd!D172,#REF!,0),0))=TRUE,"MIN",IF(INDEX(#REF!,MATCH(CANbd!D172,#REF!,0),0)=0,"MIN",INDEX(#REF!,MATCH(CANbd!D172,#REF!,0),0)/$E172))</f>
        <v>#REF!</v>
      </c>
      <c r="I172" s="53" t="e" cm="1">
        <f t="array" ref="I172">IF(ISNA(INDEX(#REF!,MATCH(CANbd!D172,#REF!,0),0))=TRUE,"MOY",IF(INDEX(#REF!,MATCH(CANbd!D172,#REF!,0),0)=0,"MOY",INDEX(#REF!,MATCH(CANbd!D172,#REF!,0),0)/$E172))</f>
        <v>#REF!</v>
      </c>
      <c r="J172" s="72" t="e" cm="1">
        <f t="array" ref="J172">IF(ISNA(INDEX(#REF!,MATCH(CANbd!D172,#REF!,0),0))=TRUE,"MAX",IF(INDEX(#REF!,MATCH(CANbd!D172,#REF!,0),0)=0,"MAX",INDEX(#REF!,MATCH(CANbd!D172,#REF!,0),0)/$E172))</f>
        <v>#REF!</v>
      </c>
      <c r="K172" s="61" t="e">
        <f t="shared" si="9"/>
        <v>#REF!</v>
      </c>
      <c r="L172" s="61" t="e">
        <f t="shared" si="10"/>
        <v>#REF!</v>
      </c>
      <c r="M172" s="116"/>
      <c r="N172" s="71"/>
      <c r="O172" s="54"/>
      <c r="P172" s="50"/>
      <c r="Q172" s="51"/>
      <c r="R172" s="57"/>
      <c r="S172" s="114"/>
    </row>
    <row r="173" spans="1:35" x14ac:dyDescent="0.2">
      <c r="A173" s="71" t="s">
        <v>592</v>
      </c>
      <c r="B173" s="54" t="s">
        <v>1749</v>
      </c>
      <c r="C173" s="50">
        <v>219.1</v>
      </c>
      <c r="D173" s="51" t="s">
        <v>1078</v>
      </c>
      <c r="E173" s="106">
        <v>1</v>
      </c>
      <c r="G173" s="110" t="s">
        <v>827</v>
      </c>
      <c r="H173" s="52" t="e" cm="1">
        <f t="array" ref="H173">IF(ISNA(INDEX(#REF!,MATCH(CANbd!D173,#REF!,0),0))=TRUE,"MIN",IF(INDEX(#REF!,MATCH(CANbd!D173,#REF!,0),0)=0,"MIN",INDEX(#REF!,MATCH(CANbd!D173,#REF!,0),0)/$E173))</f>
        <v>#REF!</v>
      </c>
      <c r="I173" s="53" t="e" cm="1">
        <f t="array" ref="I173">IF(ISNA(INDEX(#REF!,MATCH(CANbd!D173,#REF!,0),0))=TRUE,"MOY",IF(INDEX(#REF!,MATCH(CANbd!D173,#REF!,0),0)=0,"MOY",INDEX(#REF!,MATCH(CANbd!D173,#REF!,0),0)/$E173))</f>
        <v>#REF!</v>
      </c>
      <c r="J173" s="72" t="e" cm="1">
        <f t="array" ref="J173">IF(ISNA(INDEX(#REF!,MATCH(CANbd!D173,#REF!,0),0))=TRUE,"MAX",IF(INDEX(#REF!,MATCH(CANbd!D173,#REF!,0),0)=0,"MAX",INDEX(#REF!,MATCH(CANbd!D173,#REF!,0),0)/$E173))</f>
        <v>#REF!</v>
      </c>
      <c r="K173" s="61" t="e">
        <f t="shared" si="9"/>
        <v>#REF!</v>
      </c>
      <c r="L173" s="61" t="e">
        <f t="shared" si="10"/>
        <v>#REF!</v>
      </c>
      <c r="M173" s="116"/>
      <c r="N173" s="71"/>
      <c r="O173" s="54"/>
      <c r="P173" s="50"/>
      <c r="Q173" s="51"/>
      <c r="R173" s="57"/>
      <c r="S173" s="114"/>
    </row>
    <row r="174" spans="1:35" x14ac:dyDescent="0.2">
      <c r="A174" s="71" t="s">
        <v>592</v>
      </c>
      <c r="B174" s="54" t="s">
        <v>1749</v>
      </c>
      <c r="C174" s="50">
        <v>273</v>
      </c>
      <c r="D174" s="51" t="s">
        <v>1081</v>
      </c>
      <c r="E174" s="106">
        <v>1</v>
      </c>
      <c r="G174" s="110" t="s">
        <v>829</v>
      </c>
      <c r="H174" s="52" t="e" cm="1">
        <f t="array" ref="H174">IF(ISNA(INDEX(#REF!,MATCH(CANbd!D174,#REF!,0),0))=TRUE,"MIN",IF(INDEX(#REF!,MATCH(CANbd!D174,#REF!,0),0)=0,"MIN",INDEX(#REF!,MATCH(CANbd!D174,#REF!,0),0)/$E174))</f>
        <v>#REF!</v>
      </c>
      <c r="I174" s="53" t="e" cm="1">
        <f t="array" ref="I174">IF(ISNA(INDEX(#REF!,MATCH(CANbd!D174,#REF!,0),0))=TRUE,"MOY",IF(INDEX(#REF!,MATCH(CANbd!D174,#REF!,0),0)=0,"MOY",INDEX(#REF!,MATCH(CANbd!D174,#REF!,0),0)/$E174))</f>
        <v>#REF!</v>
      </c>
      <c r="J174" s="72" t="e" cm="1">
        <f t="array" ref="J174">IF(ISNA(INDEX(#REF!,MATCH(CANbd!D174,#REF!,0),0))=TRUE,"MAX",IF(INDEX(#REF!,MATCH(CANbd!D174,#REF!,0),0)=0,"MAX",INDEX(#REF!,MATCH(CANbd!D174,#REF!,0),0)/$E174))</f>
        <v>#REF!</v>
      </c>
      <c r="K174" s="61" t="e">
        <f t="shared" si="9"/>
        <v>#REF!</v>
      </c>
      <c r="L174" s="61" t="e">
        <f t="shared" si="10"/>
        <v>#REF!</v>
      </c>
      <c r="M174" s="116"/>
      <c r="N174" s="71"/>
      <c r="O174" s="54"/>
      <c r="P174" s="50"/>
      <c r="Q174" s="51"/>
      <c r="R174" s="57"/>
      <c r="S174" s="114"/>
    </row>
    <row r="175" spans="1:35" x14ac:dyDescent="0.2">
      <c r="A175" s="71" t="s">
        <v>592</v>
      </c>
      <c r="B175" s="54" t="s">
        <v>1749</v>
      </c>
      <c r="C175" s="50">
        <v>323.89999999999998</v>
      </c>
      <c r="D175" s="51" t="s">
        <v>1082</v>
      </c>
      <c r="E175" s="106">
        <v>1</v>
      </c>
      <c r="G175" s="110" t="s">
        <v>830</v>
      </c>
      <c r="H175" s="52" t="e" cm="1">
        <f t="array" ref="H175">IF(ISNA(INDEX(#REF!,MATCH(CANbd!D175,#REF!,0),0))=TRUE,"MIN",IF(INDEX(#REF!,MATCH(CANbd!D175,#REF!,0),0)=0,"MIN",INDEX(#REF!,MATCH(CANbd!D175,#REF!,0),0)/$E175))</f>
        <v>#REF!</v>
      </c>
      <c r="I175" s="53" t="e" cm="1">
        <f t="array" ref="I175">IF(ISNA(INDEX(#REF!,MATCH(CANbd!D175,#REF!,0),0))=TRUE,"MOY",IF(INDEX(#REF!,MATCH(CANbd!D175,#REF!,0),0)=0,"MOY",INDEX(#REF!,MATCH(CANbd!D175,#REF!,0),0)/$E175))</f>
        <v>#REF!</v>
      </c>
      <c r="J175" s="72" t="e" cm="1">
        <f t="array" ref="J175">IF(ISNA(INDEX(#REF!,MATCH(CANbd!D175,#REF!,0),0))=TRUE,"MAX",IF(INDEX(#REF!,MATCH(CANbd!D175,#REF!,0),0)=0,"MAX",INDEX(#REF!,MATCH(CANbd!D175,#REF!,0),0)/$E175))</f>
        <v>#REF!</v>
      </c>
      <c r="K175" s="61" t="e">
        <f t="shared" si="9"/>
        <v>#REF!</v>
      </c>
      <c r="L175" s="61" t="e">
        <f t="shared" si="10"/>
        <v>#REF!</v>
      </c>
      <c r="M175" s="116"/>
      <c r="N175" s="71"/>
      <c r="O175" s="54"/>
      <c r="P175" s="50"/>
      <c r="Q175" s="51"/>
      <c r="R175" s="57"/>
      <c r="S175" s="114"/>
    </row>
    <row r="176" spans="1:35" ht="12" thickBot="1" x14ac:dyDescent="0.25">
      <c r="A176" s="90" t="s">
        <v>1058</v>
      </c>
      <c r="B176" s="91" t="s">
        <v>1139</v>
      </c>
      <c r="C176" s="92">
        <v>26.9</v>
      </c>
      <c r="D176" s="93" t="s">
        <v>516</v>
      </c>
      <c r="E176" s="107">
        <v>1</v>
      </c>
      <c r="G176" s="111" t="s">
        <v>1170</v>
      </c>
      <c r="H176" s="95" t="e" cm="1">
        <f t="array" ref="H176">IF(ISNA(INDEX(#REF!,MATCH(CANbd!D176,#REF!,0),0))=TRUE,"MIN",IF(INDEX(#REF!,MATCH(CANbd!D176,#REF!,0),0)=0,"MIN",INDEX(#REF!,MATCH(CANbd!D176,#REF!,0),0)/$E176))</f>
        <v>#REF!</v>
      </c>
      <c r="I176" s="96" t="e" cm="1">
        <f t="array" ref="I176">IF(ISNA(INDEX(#REF!,MATCH(CANbd!D176,#REF!,0),0))=TRUE,"MOY",IF(INDEX(#REF!,MATCH(CANbd!D176,#REF!,0),0)=0,"MOY",INDEX(#REF!,MATCH(CANbd!D176,#REF!,0),0)/$E176))</f>
        <v>#REF!</v>
      </c>
      <c r="J176" s="97" t="e" cm="1">
        <f t="array" ref="J176">IF(ISNA(INDEX(#REF!,MATCH(CANbd!D176,#REF!,0),0))=TRUE,"MAX",IF(INDEX(#REF!,MATCH(CANbd!D176,#REF!,0),0)=0,"MAX",INDEX(#REF!,MATCH(CANbd!D176,#REF!,0),0)/$E176))</f>
        <v>#REF!</v>
      </c>
      <c r="K176" s="98" t="e">
        <f t="shared" si="9"/>
        <v>#REF!</v>
      </c>
      <c r="L176" s="99" t="e">
        <f t="shared" si="10"/>
        <v>#REF!</v>
      </c>
      <c r="M176" s="116"/>
      <c r="N176" s="71"/>
      <c r="O176" s="54"/>
      <c r="P176" s="50"/>
      <c r="Q176" s="51"/>
      <c r="R176" s="57"/>
      <c r="S176" s="114"/>
    </row>
    <row r="177" spans="1:19" x14ac:dyDescent="0.2">
      <c r="A177" s="82" t="s">
        <v>1058</v>
      </c>
      <c r="B177" s="100" t="s">
        <v>1139</v>
      </c>
      <c r="C177" s="84">
        <v>419</v>
      </c>
      <c r="D177" s="85" t="s">
        <v>190</v>
      </c>
      <c r="E177" s="108">
        <v>1</v>
      </c>
      <c r="G177" s="112" t="s">
        <v>1155</v>
      </c>
      <c r="H177" s="87" t="e" cm="1">
        <f t="array" ref="H177">IF(ISNA(INDEX(#REF!,MATCH(CANbd!D177,#REF!,0),0))=TRUE,"MIN",IF(INDEX(#REF!,MATCH(CANbd!D177,#REF!,0),0)=0,"MIN",INDEX(#REF!,MATCH(CANbd!D177,#REF!,0),0)/$E177))</f>
        <v>#REF!</v>
      </c>
      <c r="I177" s="88" t="e" cm="1">
        <f t="array" ref="I177">IF(ISNA(INDEX(#REF!,MATCH(CANbd!D177,#REF!,0),0))=TRUE,"MOY",IF(INDEX(#REF!,MATCH(CANbd!D177,#REF!,0),0)=0,"MOY",INDEX(#REF!,MATCH(CANbd!D177,#REF!,0),0)/$E177))</f>
        <v>#REF!</v>
      </c>
      <c r="J177" s="89" t="e" cm="1">
        <f t="array" ref="J177">IF(ISNA(INDEX(#REF!,MATCH(CANbd!D177,#REF!,0),0))=TRUE,"MAX",IF(INDEX(#REF!,MATCH(CANbd!D177,#REF!,0),0)=0,"MAX",INDEX(#REF!,MATCH(CANbd!D177,#REF!,0),0)/$E177))</f>
        <v>#REF!</v>
      </c>
      <c r="K177" s="61" t="e">
        <f t="shared" si="9"/>
        <v>#REF!</v>
      </c>
      <c r="L177" s="61" t="e">
        <f t="shared" si="10"/>
        <v>#REF!</v>
      </c>
      <c r="M177" s="116"/>
      <c r="N177" s="71"/>
      <c r="O177" s="54"/>
      <c r="P177" s="50"/>
      <c r="Q177" s="51"/>
      <c r="R177" s="57"/>
      <c r="S177" s="114"/>
    </row>
    <row r="178" spans="1:19" ht="12" thickBot="1" x14ac:dyDescent="0.25">
      <c r="A178" s="71" t="s">
        <v>1058</v>
      </c>
      <c r="B178" s="54" t="s">
        <v>1140</v>
      </c>
      <c r="C178" s="50">
        <v>60.3</v>
      </c>
      <c r="D178" s="51" t="s">
        <v>191</v>
      </c>
      <c r="E178" s="106">
        <v>1</v>
      </c>
      <c r="G178" s="110" t="s">
        <v>1156</v>
      </c>
      <c r="H178" s="52" t="e" cm="1">
        <f t="array" ref="H178">IF(ISNA(INDEX(#REF!,MATCH(CANbd!D178,#REF!,0),0))=TRUE,"MIN",IF(INDEX(#REF!,MATCH(CANbd!D178,#REF!,0),0)=0,"MIN",INDEX(#REF!,MATCH(CANbd!D178,#REF!,0),0)/$E178))</f>
        <v>#REF!</v>
      </c>
      <c r="I178" s="53" t="e" cm="1">
        <f t="array" ref="I178">IF(ISNA(INDEX(#REF!,MATCH(CANbd!D178,#REF!,0),0))=TRUE,"MOY",IF(INDEX(#REF!,MATCH(CANbd!D178,#REF!,0),0)=0,"MOY",INDEX(#REF!,MATCH(CANbd!D178,#REF!,0),0)/$E178))</f>
        <v>#REF!</v>
      </c>
      <c r="J178" s="72" t="e" cm="1">
        <f t="array" ref="J178">IF(ISNA(INDEX(#REF!,MATCH(CANbd!D178,#REF!,0),0))=TRUE,"MAX",IF(INDEX(#REF!,MATCH(CANbd!D178,#REF!,0),0)=0,"MAX",INDEX(#REF!,MATCH(CANbd!D178,#REF!,0),0)/$E178))</f>
        <v>#REF!</v>
      </c>
      <c r="K178" s="61" t="e">
        <f t="shared" si="9"/>
        <v>#REF!</v>
      </c>
      <c r="L178" s="61" t="e">
        <f t="shared" si="10"/>
        <v>#REF!</v>
      </c>
      <c r="M178" s="116"/>
      <c r="N178" s="90"/>
      <c r="O178" s="91"/>
      <c r="P178" s="92"/>
      <c r="Q178" s="93"/>
      <c r="R178" s="94"/>
      <c r="S178" s="114"/>
    </row>
    <row r="179" spans="1:19" x14ac:dyDescent="0.2">
      <c r="A179" s="71" t="s">
        <v>1058</v>
      </c>
      <c r="B179" s="54" t="s">
        <v>1140</v>
      </c>
      <c r="C179" s="50">
        <v>70</v>
      </c>
      <c r="D179" s="51" t="s">
        <v>192</v>
      </c>
      <c r="E179" s="106">
        <v>1</v>
      </c>
      <c r="G179" s="110" t="s">
        <v>1157</v>
      </c>
      <c r="H179" s="52" t="e" cm="1">
        <f t="array" ref="H179">IF(ISNA(INDEX(#REF!,MATCH(CANbd!D179,#REF!,0),0))=TRUE,"MIN",IF(INDEX(#REF!,MATCH(CANbd!D179,#REF!,0),0)=0,"MIN",INDEX(#REF!,MATCH(CANbd!D179,#REF!,0),0)/$E179))</f>
        <v>#REF!</v>
      </c>
      <c r="I179" s="53" t="e" cm="1">
        <f t="array" ref="I179">IF(ISNA(INDEX(#REF!,MATCH(CANbd!D179,#REF!,0),0))=TRUE,"MOY",IF(INDEX(#REF!,MATCH(CANbd!D179,#REF!,0),0)=0,"MOY",INDEX(#REF!,MATCH(CANbd!D179,#REF!,0),0)/$E179))</f>
        <v>#REF!</v>
      </c>
      <c r="J179" s="72" t="e" cm="1">
        <f t="array" ref="J179">IF(ISNA(INDEX(#REF!,MATCH(CANbd!D179,#REF!,0),0))=TRUE,"MAX",IF(INDEX(#REF!,MATCH(CANbd!D179,#REF!,0),0)=0,"MAX",INDEX(#REF!,MATCH(CANbd!D179,#REF!,0),0)/$E179))</f>
        <v>#REF!</v>
      </c>
      <c r="K179" s="61" t="e">
        <f t="shared" si="9"/>
        <v>#REF!</v>
      </c>
      <c r="L179" s="61" t="e">
        <f t="shared" si="10"/>
        <v>#REF!</v>
      </c>
      <c r="M179" s="116"/>
      <c r="N179" s="82"/>
      <c r="O179" s="100"/>
      <c r="P179" s="84"/>
      <c r="Q179" s="85"/>
      <c r="R179" s="86"/>
      <c r="S179" s="114"/>
    </row>
    <row r="180" spans="1:19" x14ac:dyDescent="0.2">
      <c r="A180" s="71" t="s">
        <v>1058</v>
      </c>
      <c r="B180" s="54" t="s">
        <v>1140</v>
      </c>
      <c r="C180" s="50">
        <v>76.099999999999994</v>
      </c>
      <c r="D180" s="51" t="s">
        <v>193</v>
      </c>
      <c r="E180" s="106">
        <v>1</v>
      </c>
      <c r="G180" s="110" t="s">
        <v>1158</v>
      </c>
      <c r="H180" s="52" t="e" cm="1">
        <f t="array" ref="H180">IF(ISNA(INDEX(#REF!,MATCH(CANbd!D180,#REF!,0),0))=TRUE,"MIN",IF(INDEX(#REF!,MATCH(CANbd!D180,#REF!,0),0)=0,"MIN",INDEX(#REF!,MATCH(CANbd!D180,#REF!,0),0)/$E180))</f>
        <v>#REF!</v>
      </c>
      <c r="I180" s="53" t="e" cm="1">
        <f t="array" ref="I180">IF(ISNA(INDEX(#REF!,MATCH(CANbd!D180,#REF!,0),0))=TRUE,"MOY",IF(INDEX(#REF!,MATCH(CANbd!D180,#REF!,0),0)=0,"MOY",INDEX(#REF!,MATCH(CANbd!D180,#REF!,0),0)/$E180))</f>
        <v>#REF!</v>
      </c>
      <c r="J180" s="72" t="e" cm="1">
        <f t="array" ref="J180">IF(ISNA(INDEX(#REF!,MATCH(CANbd!D180,#REF!,0),0))=TRUE,"MAX",IF(INDEX(#REF!,MATCH(CANbd!D180,#REF!,0),0)=0,"MAX",INDEX(#REF!,MATCH(CANbd!D180,#REF!,0),0)/$E180))</f>
        <v>#REF!</v>
      </c>
      <c r="K180" s="61" t="e">
        <f t="shared" si="9"/>
        <v>#REF!</v>
      </c>
      <c r="L180" s="61" t="e">
        <f t="shared" si="10"/>
        <v>#REF!</v>
      </c>
      <c r="M180" s="116"/>
      <c r="N180" s="71"/>
      <c r="O180" s="54"/>
      <c r="P180" s="50"/>
      <c r="Q180" s="51"/>
      <c r="R180" s="57"/>
      <c r="S180" s="114"/>
    </row>
    <row r="181" spans="1:19" x14ac:dyDescent="0.2">
      <c r="A181" s="71" t="s">
        <v>1058</v>
      </c>
      <c r="B181" s="54" t="s">
        <v>1140</v>
      </c>
      <c r="C181" s="50">
        <v>88.9</v>
      </c>
      <c r="D181" s="51" t="s">
        <v>194</v>
      </c>
      <c r="E181" s="106">
        <v>1</v>
      </c>
      <c r="G181" s="110" t="s">
        <v>1159</v>
      </c>
      <c r="H181" s="52" t="e" cm="1">
        <f t="array" ref="H181">IF(ISNA(INDEX(#REF!,MATCH(CANbd!D181,#REF!,0),0))=TRUE,"MIN",IF(INDEX(#REF!,MATCH(CANbd!D181,#REF!,0),0)=0,"MIN",INDEX(#REF!,MATCH(CANbd!D181,#REF!,0),0)/$E181))</f>
        <v>#REF!</v>
      </c>
      <c r="I181" s="53" t="e" cm="1">
        <f t="array" ref="I181">IF(ISNA(INDEX(#REF!,MATCH(CANbd!D181,#REF!,0),0))=TRUE,"MOY",IF(INDEX(#REF!,MATCH(CANbd!D181,#REF!,0),0)=0,"MOY",INDEX(#REF!,MATCH(CANbd!D181,#REF!,0),0)/$E181))</f>
        <v>#REF!</v>
      </c>
      <c r="J181" s="72" t="e" cm="1">
        <f t="array" ref="J181">IF(ISNA(INDEX(#REF!,MATCH(CANbd!D181,#REF!,0),0))=TRUE,"MAX",IF(INDEX(#REF!,MATCH(CANbd!D181,#REF!,0),0)=0,"MAX",INDEX(#REF!,MATCH(CANbd!D181,#REF!,0),0)/$E181))</f>
        <v>#REF!</v>
      </c>
      <c r="K181" s="61" t="e">
        <f t="shared" si="9"/>
        <v>#REF!</v>
      </c>
      <c r="L181" s="61" t="e">
        <f t="shared" si="10"/>
        <v>#REF!</v>
      </c>
      <c r="M181" s="116"/>
      <c r="N181" s="71"/>
      <c r="O181" s="54"/>
      <c r="P181" s="50"/>
      <c r="Q181" s="51"/>
      <c r="R181" s="57"/>
      <c r="S181" s="114"/>
    </row>
    <row r="182" spans="1:19" x14ac:dyDescent="0.2">
      <c r="A182" s="71" t="s">
        <v>1058</v>
      </c>
      <c r="B182" s="54" t="s">
        <v>1140</v>
      </c>
      <c r="C182" s="50">
        <v>108</v>
      </c>
      <c r="D182" s="51" t="s">
        <v>196</v>
      </c>
      <c r="E182" s="106">
        <v>1</v>
      </c>
      <c r="G182" s="110" t="s">
        <v>1161</v>
      </c>
      <c r="H182" s="52" t="e" cm="1">
        <f t="array" ref="H182">IF(ISNA(INDEX(#REF!,MATCH(CANbd!D182,#REF!,0),0))=TRUE,"MIN",IF(INDEX(#REF!,MATCH(CANbd!D182,#REF!,0),0)=0,"MIN",INDEX(#REF!,MATCH(CANbd!D182,#REF!,0),0)/$E182))</f>
        <v>#REF!</v>
      </c>
      <c r="I182" s="53" t="e" cm="1">
        <f t="array" ref="I182">IF(ISNA(INDEX(#REF!,MATCH(CANbd!D182,#REF!,0),0))=TRUE,"MOY",IF(INDEX(#REF!,MATCH(CANbd!D182,#REF!,0),0)=0,"MOY",INDEX(#REF!,MATCH(CANbd!D182,#REF!,0),0)/$E182))</f>
        <v>#REF!</v>
      </c>
      <c r="J182" s="72" t="e" cm="1">
        <f t="array" ref="J182">IF(ISNA(INDEX(#REF!,MATCH(CANbd!D182,#REF!,0),0))=TRUE,"MAX",IF(INDEX(#REF!,MATCH(CANbd!D182,#REF!,0),0)=0,"MAX",INDEX(#REF!,MATCH(CANbd!D182,#REF!,0),0)/$E182))</f>
        <v>#REF!</v>
      </c>
      <c r="K182" s="61" t="e">
        <f t="shared" si="9"/>
        <v>#REF!</v>
      </c>
      <c r="L182" s="61" t="e">
        <f t="shared" si="10"/>
        <v>#REF!</v>
      </c>
      <c r="M182" s="116"/>
      <c r="N182" s="71"/>
      <c r="O182" s="54"/>
      <c r="P182" s="50"/>
      <c r="Q182" s="51"/>
      <c r="R182" s="57"/>
      <c r="S182" s="114"/>
    </row>
    <row r="183" spans="1:19" x14ac:dyDescent="0.2">
      <c r="A183" s="71" t="s">
        <v>1058</v>
      </c>
      <c r="B183" s="54" t="s">
        <v>1140</v>
      </c>
      <c r="C183" s="50">
        <v>114.3</v>
      </c>
      <c r="D183" s="51" t="s">
        <v>197</v>
      </c>
      <c r="E183" s="106">
        <v>1</v>
      </c>
      <c r="G183" s="110" t="s">
        <v>1162</v>
      </c>
      <c r="H183" s="52" t="e" cm="1">
        <f t="array" ref="H183">IF(ISNA(INDEX(#REF!,MATCH(CANbd!D183,#REF!,0),0))=TRUE,"MIN",IF(INDEX(#REF!,MATCH(CANbd!D183,#REF!,0),0)=0,"MIN",INDEX(#REF!,MATCH(CANbd!D183,#REF!,0),0)/$E183))</f>
        <v>#REF!</v>
      </c>
      <c r="I183" s="53" t="e" cm="1">
        <f t="array" ref="I183">IF(ISNA(INDEX(#REF!,MATCH(CANbd!D183,#REF!,0),0))=TRUE,"MOY",IF(INDEX(#REF!,MATCH(CANbd!D183,#REF!,0),0)=0,"MOY",INDEX(#REF!,MATCH(CANbd!D183,#REF!,0),0)/$E183))</f>
        <v>#REF!</v>
      </c>
      <c r="J183" s="72" t="e" cm="1">
        <f t="array" ref="J183">IF(ISNA(INDEX(#REF!,MATCH(CANbd!D183,#REF!,0),0))=TRUE,"MAX",IF(INDEX(#REF!,MATCH(CANbd!D183,#REF!,0),0)=0,"MAX",INDEX(#REF!,MATCH(CANbd!D183,#REF!,0),0)/$E183))</f>
        <v>#REF!</v>
      </c>
      <c r="K183" s="61" t="e">
        <f t="shared" si="9"/>
        <v>#REF!</v>
      </c>
      <c r="L183" s="61" t="e">
        <f t="shared" si="10"/>
        <v>#REF!</v>
      </c>
      <c r="M183" s="116"/>
      <c r="N183" s="71"/>
      <c r="O183" s="54"/>
      <c r="P183" s="50"/>
      <c r="Q183" s="51"/>
      <c r="R183" s="57"/>
      <c r="S183" s="114"/>
    </row>
    <row r="184" spans="1:19" x14ac:dyDescent="0.2">
      <c r="A184" s="71" t="s">
        <v>1058</v>
      </c>
      <c r="B184" s="54" t="s">
        <v>1140</v>
      </c>
      <c r="C184" s="50">
        <v>133</v>
      </c>
      <c r="D184" s="51" t="s">
        <v>198</v>
      </c>
      <c r="E184" s="106">
        <v>1</v>
      </c>
      <c r="G184" s="110" t="s">
        <v>1163</v>
      </c>
      <c r="H184" s="52" t="e" cm="1">
        <f t="array" ref="H184">IF(ISNA(INDEX(#REF!,MATCH(CANbd!D184,#REF!,0),0))=TRUE,"MIN",IF(INDEX(#REF!,MATCH(CANbd!D184,#REF!,0),0)=0,"MIN",INDEX(#REF!,MATCH(CANbd!D184,#REF!,0),0)/$E184))</f>
        <v>#REF!</v>
      </c>
      <c r="I184" s="53" t="e" cm="1">
        <f t="array" ref="I184">IF(ISNA(INDEX(#REF!,MATCH(CANbd!D184,#REF!,0),0))=TRUE,"MOY",IF(INDEX(#REF!,MATCH(CANbd!D184,#REF!,0),0)=0,"MOY",INDEX(#REF!,MATCH(CANbd!D184,#REF!,0),0)/$E184))</f>
        <v>#REF!</v>
      </c>
      <c r="J184" s="72" t="e" cm="1">
        <f t="array" ref="J184">IF(ISNA(INDEX(#REF!,MATCH(CANbd!D184,#REF!,0),0))=TRUE,"MAX",IF(INDEX(#REF!,MATCH(CANbd!D184,#REF!,0),0)=0,"MAX",INDEX(#REF!,MATCH(CANbd!D184,#REF!,0),0)/$E184))</f>
        <v>#REF!</v>
      </c>
      <c r="K184" s="61" t="e">
        <f t="shared" si="9"/>
        <v>#REF!</v>
      </c>
      <c r="L184" s="61" t="e">
        <f t="shared" si="10"/>
        <v>#REF!</v>
      </c>
      <c r="M184" s="116"/>
      <c r="N184" s="71"/>
      <c r="O184" s="54"/>
      <c r="P184" s="50"/>
      <c r="Q184" s="51"/>
      <c r="R184" s="57"/>
      <c r="S184" s="114"/>
    </row>
    <row r="185" spans="1:19" x14ac:dyDescent="0.2">
      <c r="A185" s="71" t="s">
        <v>1058</v>
      </c>
      <c r="B185" s="54" t="s">
        <v>1140</v>
      </c>
      <c r="C185" s="50">
        <v>139.69999999999999</v>
      </c>
      <c r="D185" s="51" t="s">
        <v>199</v>
      </c>
      <c r="E185" s="106">
        <v>1</v>
      </c>
      <c r="G185" s="110" t="s">
        <v>1164</v>
      </c>
      <c r="H185" s="52" t="e" cm="1">
        <f t="array" ref="H185">IF(ISNA(INDEX(#REF!,MATCH(CANbd!D185,#REF!,0),0))=TRUE,"MIN",IF(INDEX(#REF!,MATCH(CANbd!D185,#REF!,0),0)=0,"MIN",INDEX(#REF!,MATCH(CANbd!D185,#REF!,0),0)/$E185))</f>
        <v>#REF!</v>
      </c>
      <c r="I185" s="53" t="e" cm="1">
        <f t="array" ref="I185">IF(ISNA(INDEX(#REF!,MATCH(CANbd!D185,#REF!,0),0))=TRUE,"MOY",IF(INDEX(#REF!,MATCH(CANbd!D185,#REF!,0),0)=0,"MOY",INDEX(#REF!,MATCH(CANbd!D185,#REF!,0),0)/$E185))</f>
        <v>#REF!</v>
      </c>
      <c r="J185" s="72" t="e" cm="1">
        <f t="array" ref="J185">IF(ISNA(INDEX(#REF!,MATCH(CANbd!D185,#REF!,0),0))=TRUE,"MAX",IF(INDEX(#REF!,MATCH(CANbd!D185,#REF!,0),0)=0,"MAX",INDEX(#REF!,MATCH(CANbd!D185,#REF!,0),0)/$E185))</f>
        <v>#REF!</v>
      </c>
      <c r="K185" s="61" t="e">
        <f t="shared" ref="K185:K248" si="11">H185="MIN"</f>
        <v>#REF!</v>
      </c>
      <c r="L185" s="61" t="e">
        <f t="shared" ref="L185:L248" si="12">J185="MAX"</f>
        <v>#REF!</v>
      </c>
      <c r="M185" s="116"/>
      <c r="N185" s="71"/>
      <c r="O185" s="54"/>
      <c r="P185" s="50"/>
      <c r="Q185" s="51"/>
      <c r="R185" s="57"/>
      <c r="S185" s="114"/>
    </row>
    <row r="186" spans="1:19" x14ac:dyDescent="0.2">
      <c r="A186" s="71" t="s">
        <v>1058</v>
      </c>
      <c r="B186" s="54" t="s">
        <v>1140</v>
      </c>
      <c r="C186" s="50">
        <v>159</v>
      </c>
      <c r="D186" s="51" t="s">
        <v>200</v>
      </c>
      <c r="E186" s="106">
        <v>1</v>
      </c>
      <c r="G186" s="110" t="s">
        <v>1165</v>
      </c>
      <c r="H186" s="52" t="e" cm="1">
        <f t="array" ref="H186">IF(ISNA(INDEX(#REF!,MATCH(CANbd!D186,#REF!,0),0))=TRUE,"MIN",IF(INDEX(#REF!,MATCH(CANbd!D186,#REF!,0),0)=0,"MIN",INDEX(#REF!,MATCH(CANbd!D186,#REF!,0),0)/$E186))</f>
        <v>#REF!</v>
      </c>
      <c r="I186" s="53" t="e" cm="1">
        <f t="array" ref="I186">IF(ISNA(INDEX(#REF!,MATCH(CANbd!D186,#REF!,0),0))=TRUE,"MOY",IF(INDEX(#REF!,MATCH(CANbd!D186,#REF!,0),0)=0,"MOY",INDEX(#REF!,MATCH(CANbd!D186,#REF!,0),0)/$E186))</f>
        <v>#REF!</v>
      </c>
      <c r="J186" s="72" t="e" cm="1">
        <f t="array" ref="J186">IF(ISNA(INDEX(#REF!,MATCH(CANbd!D186,#REF!,0),0))=TRUE,"MAX",IF(INDEX(#REF!,MATCH(CANbd!D186,#REF!,0),0)=0,"MAX",INDEX(#REF!,MATCH(CANbd!D186,#REF!,0),0)/$E186))</f>
        <v>#REF!</v>
      </c>
      <c r="K186" s="61" t="e">
        <f t="shared" si="11"/>
        <v>#REF!</v>
      </c>
      <c r="L186" s="61" t="e">
        <f t="shared" si="12"/>
        <v>#REF!</v>
      </c>
      <c r="M186" s="116"/>
      <c r="N186" s="71"/>
      <c r="O186" s="54"/>
      <c r="P186" s="50"/>
      <c r="Q186" s="51"/>
      <c r="R186" s="57"/>
      <c r="S186" s="114"/>
    </row>
    <row r="187" spans="1:19" x14ac:dyDescent="0.2">
      <c r="A187" s="71" t="s">
        <v>1058</v>
      </c>
      <c r="B187" s="54" t="s">
        <v>1140</v>
      </c>
      <c r="C187" s="50">
        <v>168.3</v>
      </c>
      <c r="D187" s="51" t="s">
        <v>201</v>
      </c>
      <c r="E187" s="106">
        <v>1</v>
      </c>
      <c r="G187" s="110" t="s">
        <v>1166</v>
      </c>
      <c r="H187" s="52" t="e" cm="1">
        <f t="array" ref="H187">IF(ISNA(INDEX(#REF!,MATCH(CANbd!D187,#REF!,0),0))=TRUE,"MIN",IF(INDEX(#REF!,MATCH(CANbd!D187,#REF!,0),0)=0,"MIN",INDEX(#REF!,MATCH(CANbd!D187,#REF!,0),0)/$E187))</f>
        <v>#REF!</v>
      </c>
      <c r="I187" s="53" t="e" cm="1">
        <f t="array" ref="I187">IF(ISNA(INDEX(#REF!,MATCH(CANbd!D187,#REF!,0),0))=TRUE,"MOY",IF(INDEX(#REF!,MATCH(CANbd!D187,#REF!,0),0)=0,"MOY",INDEX(#REF!,MATCH(CANbd!D187,#REF!,0),0)/$E187))</f>
        <v>#REF!</v>
      </c>
      <c r="J187" s="72" t="e" cm="1">
        <f t="array" ref="J187">IF(ISNA(INDEX(#REF!,MATCH(CANbd!D187,#REF!,0),0))=TRUE,"MAX",IF(INDEX(#REF!,MATCH(CANbd!D187,#REF!,0),0)=0,"MAX",INDEX(#REF!,MATCH(CANbd!D187,#REF!,0),0)/$E187))</f>
        <v>#REF!</v>
      </c>
      <c r="K187" s="61" t="e">
        <f t="shared" si="11"/>
        <v>#REF!</v>
      </c>
      <c r="L187" s="61" t="e">
        <f t="shared" si="12"/>
        <v>#REF!</v>
      </c>
      <c r="M187" s="116"/>
      <c r="N187" s="71"/>
      <c r="O187" s="54"/>
      <c r="P187" s="50"/>
      <c r="Q187" s="51"/>
      <c r="R187" s="57"/>
      <c r="S187" s="114"/>
    </row>
    <row r="188" spans="1:19" x14ac:dyDescent="0.2">
      <c r="A188" s="71" t="s">
        <v>1058</v>
      </c>
      <c r="B188" s="54" t="s">
        <v>1140</v>
      </c>
      <c r="C188" s="50">
        <v>219.1</v>
      </c>
      <c r="D188" s="51" t="s">
        <v>513</v>
      </c>
      <c r="E188" s="106">
        <v>1</v>
      </c>
      <c r="G188" s="110" t="s">
        <v>1167</v>
      </c>
      <c r="H188" s="52" t="e" cm="1">
        <f t="array" ref="H188">IF(ISNA(INDEX(#REF!,MATCH(CANbd!D188,#REF!,0),0))=TRUE,"MIN",IF(INDEX(#REF!,MATCH(CANbd!D188,#REF!,0),0)=0,"MIN",INDEX(#REF!,MATCH(CANbd!D188,#REF!,0),0)/$E188))</f>
        <v>#REF!</v>
      </c>
      <c r="I188" s="53" t="e" cm="1">
        <f t="array" ref="I188">IF(ISNA(INDEX(#REF!,MATCH(CANbd!D188,#REF!,0),0))=TRUE,"MOY",IF(INDEX(#REF!,MATCH(CANbd!D188,#REF!,0),0)=0,"MOY",INDEX(#REF!,MATCH(CANbd!D188,#REF!,0),0)/$E188))</f>
        <v>#REF!</v>
      </c>
      <c r="J188" s="72" t="e" cm="1">
        <f t="array" ref="J188">IF(ISNA(INDEX(#REF!,MATCH(CANbd!D188,#REF!,0),0))=TRUE,"MAX",IF(INDEX(#REF!,MATCH(CANbd!D188,#REF!,0),0)=0,"MAX",INDEX(#REF!,MATCH(CANbd!D188,#REF!,0),0)/$E188))</f>
        <v>#REF!</v>
      </c>
      <c r="K188" s="61" t="e">
        <f t="shared" si="11"/>
        <v>#REF!</v>
      </c>
      <c r="L188" s="61" t="e">
        <f t="shared" si="12"/>
        <v>#REF!</v>
      </c>
      <c r="M188" s="116"/>
      <c r="N188" s="71"/>
      <c r="O188" s="54"/>
      <c r="P188" s="50"/>
      <c r="Q188" s="51"/>
      <c r="R188" s="57"/>
      <c r="S188" s="114"/>
    </row>
    <row r="189" spans="1:19" x14ac:dyDescent="0.2">
      <c r="A189" s="71" t="s">
        <v>1058</v>
      </c>
      <c r="B189" s="54" t="s">
        <v>1140</v>
      </c>
      <c r="C189" s="50">
        <v>273</v>
      </c>
      <c r="D189" s="51" t="s">
        <v>514</v>
      </c>
      <c r="E189" s="106">
        <v>1</v>
      </c>
      <c r="G189" s="110" t="s">
        <v>1168</v>
      </c>
      <c r="H189" s="52" t="e" cm="1">
        <f t="array" ref="H189">IF(ISNA(INDEX(#REF!,MATCH(CANbd!D189,#REF!,0),0))=TRUE,"MIN",IF(INDEX(#REF!,MATCH(CANbd!D189,#REF!,0),0)=0,"MIN",INDEX(#REF!,MATCH(CANbd!D189,#REF!,0),0)/$E189))</f>
        <v>#REF!</v>
      </c>
      <c r="I189" s="53" t="e" cm="1">
        <f t="array" ref="I189">IF(ISNA(INDEX(#REF!,MATCH(CANbd!D189,#REF!,0),0))=TRUE,"MOY",IF(INDEX(#REF!,MATCH(CANbd!D189,#REF!,0),0)=0,"MOY",INDEX(#REF!,MATCH(CANbd!D189,#REF!,0),0)/$E189))</f>
        <v>#REF!</v>
      </c>
      <c r="J189" s="72" t="e" cm="1">
        <f t="array" ref="J189">IF(ISNA(INDEX(#REF!,MATCH(CANbd!D189,#REF!,0),0))=TRUE,"MAX",IF(INDEX(#REF!,MATCH(CANbd!D189,#REF!,0),0)=0,"MAX",INDEX(#REF!,MATCH(CANbd!D189,#REF!,0),0)/$E189))</f>
        <v>#REF!</v>
      </c>
      <c r="K189" s="61" t="e">
        <f t="shared" si="11"/>
        <v>#REF!</v>
      </c>
      <c r="L189" s="61" t="e">
        <f t="shared" si="12"/>
        <v>#REF!</v>
      </c>
      <c r="M189" s="116"/>
      <c r="N189" s="71"/>
      <c r="O189" s="54"/>
      <c r="P189" s="50"/>
      <c r="Q189" s="51"/>
      <c r="R189" s="57"/>
      <c r="S189" s="114"/>
    </row>
    <row r="190" spans="1:19" x14ac:dyDescent="0.2">
      <c r="A190" s="71" t="s">
        <v>1058</v>
      </c>
      <c r="B190" s="54" t="s">
        <v>1140</v>
      </c>
      <c r="C190" s="50">
        <v>323.89999999999998</v>
      </c>
      <c r="D190" s="51" t="s">
        <v>515</v>
      </c>
      <c r="E190" s="106">
        <v>1</v>
      </c>
      <c r="G190" s="110" t="s">
        <v>1169</v>
      </c>
      <c r="H190" s="52" t="e" cm="1">
        <f t="array" ref="H190">IF(ISNA(INDEX(#REF!,MATCH(CANbd!D190,#REF!,0),0))=TRUE,"MIN",IF(INDEX(#REF!,MATCH(CANbd!D190,#REF!,0),0)=0,"MIN",INDEX(#REF!,MATCH(CANbd!D190,#REF!,0),0)/$E190))</f>
        <v>#REF!</v>
      </c>
      <c r="I190" s="53" t="e" cm="1">
        <f t="array" ref="I190">IF(ISNA(INDEX(#REF!,MATCH(CANbd!D190,#REF!,0),0))=TRUE,"MOY",IF(INDEX(#REF!,MATCH(CANbd!D190,#REF!,0),0)=0,"MOY",INDEX(#REF!,MATCH(CANbd!D190,#REF!,0),0)/$E190))</f>
        <v>#REF!</v>
      </c>
      <c r="J190" s="72" t="e" cm="1">
        <f t="array" ref="J190">IF(ISNA(INDEX(#REF!,MATCH(CANbd!D190,#REF!,0),0))=TRUE,"MAX",IF(INDEX(#REF!,MATCH(CANbd!D190,#REF!,0),0)=0,"MAX",INDEX(#REF!,MATCH(CANbd!D190,#REF!,0),0)/$E190))</f>
        <v>#REF!</v>
      </c>
      <c r="K190" s="61" t="e">
        <f t="shared" si="11"/>
        <v>#REF!</v>
      </c>
      <c r="L190" s="61" t="e">
        <f t="shared" si="12"/>
        <v>#REF!</v>
      </c>
      <c r="M190" s="116"/>
      <c r="N190" s="71"/>
      <c r="O190" s="54"/>
      <c r="P190" s="50"/>
      <c r="Q190" s="51"/>
      <c r="R190" s="57"/>
      <c r="S190" s="114"/>
    </row>
    <row r="191" spans="1:19" x14ac:dyDescent="0.2">
      <c r="A191" s="71" t="s">
        <v>1058</v>
      </c>
      <c r="B191" s="54" t="s">
        <v>1141</v>
      </c>
      <c r="C191" s="50">
        <v>101.6</v>
      </c>
      <c r="D191" s="51" t="s">
        <v>195</v>
      </c>
      <c r="E191" s="106">
        <v>1</v>
      </c>
      <c r="G191" s="110" t="s">
        <v>1160</v>
      </c>
      <c r="H191" s="52" t="e" cm="1">
        <f t="array" ref="H191">IF(ISNA(INDEX(#REF!,MATCH(CANbd!D191,#REF!,0),0))=TRUE,"MIN",IF(INDEX(#REF!,MATCH(CANbd!D191,#REF!,0),0)=0,"MIN",INDEX(#REF!,MATCH(CANbd!D191,#REF!,0),0)/$E191))</f>
        <v>#REF!</v>
      </c>
      <c r="I191" s="53" t="e" cm="1">
        <f t="array" ref="I191">IF(ISNA(INDEX(#REF!,MATCH(CANbd!D191,#REF!,0),0))=TRUE,"MOY",IF(INDEX(#REF!,MATCH(CANbd!D191,#REF!,0),0)=0,"MOY",INDEX(#REF!,MATCH(CANbd!D191,#REF!,0),0)/$E191))</f>
        <v>#REF!</v>
      </c>
      <c r="J191" s="72" t="e" cm="1">
        <f t="array" ref="J191">IF(ISNA(INDEX(#REF!,MATCH(CANbd!D191,#REF!,0),0))=TRUE,"MAX",IF(INDEX(#REF!,MATCH(CANbd!D191,#REF!,0),0)=0,"MAX",INDEX(#REF!,MATCH(CANbd!D191,#REF!,0),0)/$E191))</f>
        <v>#REF!</v>
      </c>
      <c r="K191" s="61" t="e">
        <f t="shared" si="11"/>
        <v>#REF!</v>
      </c>
      <c r="L191" s="61" t="e">
        <f t="shared" si="12"/>
        <v>#REF!</v>
      </c>
      <c r="M191" s="116"/>
      <c r="N191" s="71"/>
      <c r="O191" s="54"/>
      <c r="P191" s="50"/>
      <c r="Q191" s="51"/>
      <c r="R191" s="57"/>
      <c r="S191" s="114"/>
    </row>
    <row r="192" spans="1:19" x14ac:dyDescent="0.2">
      <c r="A192" s="71" t="s">
        <v>1058</v>
      </c>
      <c r="B192" s="54" t="s">
        <v>1142</v>
      </c>
      <c r="C192" s="50">
        <v>17.2</v>
      </c>
      <c r="D192" s="51" t="s">
        <v>147</v>
      </c>
      <c r="E192" s="106">
        <v>1</v>
      </c>
      <c r="G192" s="110" t="s">
        <v>1148</v>
      </c>
      <c r="H192" s="52" t="e" cm="1">
        <f t="array" ref="H192">IF(ISNA(INDEX(#REF!,MATCH(CANbd!D192,#REF!,0),0))=TRUE,"MIN",IF(INDEX(#REF!,MATCH(CANbd!D192,#REF!,0),0)=0,"MIN",INDEX(#REF!,MATCH(CANbd!D192,#REF!,0),0)/$E192))</f>
        <v>#REF!</v>
      </c>
      <c r="I192" s="53" t="e" cm="1">
        <f t="array" ref="I192">IF(ISNA(INDEX(#REF!,MATCH(CANbd!D192,#REF!,0),0))=TRUE,"MOY",IF(INDEX(#REF!,MATCH(CANbd!D192,#REF!,0),0)=0,"MOY",INDEX(#REF!,MATCH(CANbd!D192,#REF!,0),0)/$E192))</f>
        <v>#REF!</v>
      </c>
      <c r="J192" s="72" t="e" cm="1">
        <f t="array" ref="J192">IF(ISNA(INDEX(#REF!,MATCH(CANbd!D192,#REF!,0),0))=TRUE,"MAX",IF(INDEX(#REF!,MATCH(CANbd!D192,#REF!,0),0)=0,"MAX",INDEX(#REF!,MATCH(CANbd!D192,#REF!,0),0)/$E192))</f>
        <v>#REF!</v>
      </c>
      <c r="K192" s="61" t="e">
        <f t="shared" si="11"/>
        <v>#REF!</v>
      </c>
      <c r="L192" s="61" t="e">
        <f t="shared" si="12"/>
        <v>#REF!</v>
      </c>
      <c r="M192" s="116"/>
      <c r="N192" s="71"/>
      <c r="O192" s="54"/>
      <c r="P192" s="50"/>
      <c r="Q192" s="51"/>
      <c r="R192" s="57"/>
      <c r="S192" s="114"/>
    </row>
    <row r="193" spans="1:19" x14ac:dyDescent="0.2">
      <c r="A193" s="71" t="s">
        <v>1058</v>
      </c>
      <c r="B193" s="54" t="s">
        <v>1142</v>
      </c>
      <c r="C193" s="50">
        <v>21.3</v>
      </c>
      <c r="D193" s="51" t="s">
        <v>148</v>
      </c>
      <c r="E193" s="106">
        <v>1</v>
      </c>
      <c r="G193" s="110" t="s">
        <v>1149</v>
      </c>
      <c r="H193" s="52" t="e" cm="1">
        <f t="array" ref="H193">IF(ISNA(INDEX(#REF!,MATCH(CANbd!D193,#REF!,0),0))=TRUE,"MIN",IF(INDEX(#REF!,MATCH(CANbd!D193,#REF!,0),0)=0,"MIN",INDEX(#REF!,MATCH(CANbd!D193,#REF!,0),0)/$E193))</f>
        <v>#REF!</v>
      </c>
      <c r="I193" s="53" t="e" cm="1">
        <f t="array" ref="I193">IF(ISNA(INDEX(#REF!,MATCH(CANbd!D193,#REF!,0),0))=TRUE,"MOY",IF(INDEX(#REF!,MATCH(CANbd!D193,#REF!,0),0)=0,"MOY",INDEX(#REF!,MATCH(CANbd!D193,#REF!,0),0)/$E193))</f>
        <v>#REF!</v>
      </c>
      <c r="J193" s="72" t="e" cm="1">
        <f t="array" ref="J193">IF(ISNA(INDEX(#REF!,MATCH(CANbd!D193,#REF!,0),0))=TRUE,"MAX",IF(INDEX(#REF!,MATCH(CANbd!D193,#REF!,0),0)=0,"MAX",INDEX(#REF!,MATCH(CANbd!D193,#REF!,0),0)/$E193))</f>
        <v>#REF!</v>
      </c>
      <c r="K193" s="61" t="e">
        <f t="shared" si="11"/>
        <v>#REF!</v>
      </c>
      <c r="L193" s="61" t="e">
        <f t="shared" si="12"/>
        <v>#REF!</v>
      </c>
      <c r="M193" s="116"/>
      <c r="N193" s="71"/>
      <c r="O193" s="54"/>
      <c r="P193" s="50"/>
      <c r="Q193" s="51"/>
      <c r="R193" s="57"/>
      <c r="S193" s="114"/>
    </row>
    <row r="194" spans="1:19" x14ac:dyDescent="0.2">
      <c r="A194" s="71" t="s">
        <v>1058</v>
      </c>
      <c r="B194" s="54" t="s">
        <v>1142</v>
      </c>
      <c r="C194" s="50">
        <v>26.9</v>
      </c>
      <c r="D194" s="51" t="s">
        <v>149</v>
      </c>
      <c r="E194" s="106">
        <v>1</v>
      </c>
      <c r="G194" s="110" t="s">
        <v>1150</v>
      </c>
      <c r="H194" s="52" t="e" cm="1">
        <f t="array" ref="H194">IF(ISNA(INDEX(#REF!,MATCH(CANbd!D194,#REF!,0),0))=TRUE,"MIN",IF(INDEX(#REF!,MATCH(CANbd!D194,#REF!,0),0)=0,"MIN",INDEX(#REF!,MATCH(CANbd!D194,#REF!,0),0)/$E194))</f>
        <v>#REF!</v>
      </c>
      <c r="I194" s="53" t="e" cm="1">
        <f t="array" ref="I194">IF(ISNA(INDEX(#REF!,MATCH(CANbd!D194,#REF!,0),0))=TRUE,"MOY",IF(INDEX(#REF!,MATCH(CANbd!D194,#REF!,0),0)=0,"MOY",INDEX(#REF!,MATCH(CANbd!D194,#REF!,0),0)/$E194))</f>
        <v>#REF!</v>
      </c>
      <c r="J194" s="72" t="e" cm="1">
        <f t="array" ref="J194">IF(ISNA(INDEX(#REF!,MATCH(CANbd!D194,#REF!,0),0))=TRUE,"MAX",IF(INDEX(#REF!,MATCH(CANbd!D194,#REF!,0),0)=0,"MAX",INDEX(#REF!,MATCH(CANbd!D194,#REF!,0),0)/$E194))</f>
        <v>#REF!</v>
      </c>
      <c r="K194" s="61" t="e">
        <f t="shared" si="11"/>
        <v>#REF!</v>
      </c>
      <c r="L194" s="61" t="e">
        <f t="shared" si="12"/>
        <v>#REF!</v>
      </c>
      <c r="M194" s="116"/>
      <c r="N194" s="71"/>
      <c r="O194" s="54"/>
      <c r="P194" s="50"/>
      <c r="Q194" s="51"/>
      <c r="R194" s="57"/>
      <c r="S194" s="114"/>
    </row>
    <row r="195" spans="1:19" x14ac:dyDescent="0.2">
      <c r="A195" s="71" t="s">
        <v>1058</v>
      </c>
      <c r="B195" s="54" t="s">
        <v>1142</v>
      </c>
      <c r="C195" s="50">
        <v>33.700000000000003</v>
      </c>
      <c r="D195" s="51" t="s">
        <v>150</v>
      </c>
      <c r="E195" s="106">
        <v>1</v>
      </c>
      <c r="G195" s="110" t="s">
        <v>1151</v>
      </c>
      <c r="H195" s="52" t="e" cm="1">
        <f t="array" ref="H195">IF(ISNA(INDEX(#REF!,MATCH(CANbd!D195,#REF!,0),0))=TRUE,"MIN",IF(INDEX(#REF!,MATCH(CANbd!D195,#REF!,0),0)=0,"MIN",INDEX(#REF!,MATCH(CANbd!D195,#REF!,0),0)/$E195))</f>
        <v>#REF!</v>
      </c>
      <c r="I195" s="53" t="e" cm="1">
        <f t="array" ref="I195">IF(ISNA(INDEX(#REF!,MATCH(CANbd!D195,#REF!,0),0))=TRUE,"MOY",IF(INDEX(#REF!,MATCH(CANbd!D195,#REF!,0),0)=0,"MOY",INDEX(#REF!,MATCH(CANbd!D195,#REF!,0),0)/$E195))</f>
        <v>#REF!</v>
      </c>
      <c r="J195" s="72" t="e" cm="1">
        <f t="array" ref="J195">IF(ISNA(INDEX(#REF!,MATCH(CANbd!D195,#REF!,0),0))=TRUE,"MAX",IF(INDEX(#REF!,MATCH(CANbd!D195,#REF!,0),0)=0,"MAX",INDEX(#REF!,MATCH(CANbd!D195,#REF!,0),0)/$E195))</f>
        <v>#REF!</v>
      </c>
      <c r="K195" s="61" t="e">
        <f t="shared" si="11"/>
        <v>#REF!</v>
      </c>
      <c r="L195" s="61" t="e">
        <f t="shared" si="12"/>
        <v>#REF!</v>
      </c>
      <c r="M195" s="116"/>
      <c r="N195" s="71"/>
      <c r="O195" s="54"/>
      <c r="P195" s="50"/>
      <c r="Q195" s="51"/>
      <c r="R195" s="57"/>
      <c r="S195" s="114"/>
    </row>
    <row r="196" spans="1:19" x14ac:dyDescent="0.2">
      <c r="A196" s="71" t="s">
        <v>1058</v>
      </c>
      <c r="B196" s="54" t="s">
        <v>1142</v>
      </c>
      <c r="C196" s="50">
        <v>42.4</v>
      </c>
      <c r="D196" s="51" t="s">
        <v>151</v>
      </c>
      <c r="E196" s="106">
        <v>1</v>
      </c>
      <c r="G196" s="110" t="s">
        <v>1152</v>
      </c>
      <c r="H196" s="52" t="e" cm="1">
        <f t="array" ref="H196">IF(ISNA(INDEX(#REF!,MATCH(CANbd!D196,#REF!,0),0))=TRUE,"MIN",IF(INDEX(#REF!,MATCH(CANbd!D196,#REF!,0),0)=0,"MIN",INDEX(#REF!,MATCH(CANbd!D196,#REF!,0),0)/$E196))</f>
        <v>#REF!</v>
      </c>
      <c r="I196" s="53" t="e" cm="1">
        <f t="array" ref="I196">IF(ISNA(INDEX(#REF!,MATCH(CANbd!D196,#REF!,0),0))=TRUE,"MOY",IF(INDEX(#REF!,MATCH(CANbd!D196,#REF!,0),0)=0,"MOY",INDEX(#REF!,MATCH(CANbd!D196,#REF!,0),0)/$E196))</f>
        <v>#REF!</v>
      </c>
      <c r="J196" s="72" t="e" cm="1">
        <f t="array" ref="J196">IF(ISNA(INDEX(#REF!,MATCH(CANbd!D196,#REF!,0),0))=TRUE,"MAX",IF(INDEX(#REF!,MATCH(CANbd!D196,#REF!,0),0)=0,"MAX",INDEX(#REF!,MATCH(CANbd!D196,#REF!,0),0)/$E196))</f>
        <v>#REF!</v>
      </c>
      <c r="K196" s="61" t="e">
        <f t="shared" si="11"/>
        <v>#REF!</v>
      </c>
      <c r="L196" s="61" t="e">
        <f t="shared" si="12"/>
        <v>#REF!</v>
      </c>
      <c r="M196" s="116"/>
      <c r="N196" s="71"/>
      <c r="O196" s="54"/>
      <c r="P196" s="50"/>
      <c r="Q196" s="51"/>
      <c r="R196" s="57"/>
      <c r="S196" s="114"/>
    </row>
    <row r="197" spans="1:19" x14ac:dyDescent="0.2">
      <c r="A197" s="71" t="s">
        <v>1058</v>
      </c>
      <c r="B197" s="54" t="s">
        <v>1142</v>
      </c>
      <c r="C197" s="50">
        <v>48.3</v>
      </c>
      <c r="D197" s="51" t="s">
        <v>152</v>
      </c>
      <c r="E197" s="106">
        <v>1</v>
      </c>
      <c r="G197" s="110" t="s">
        <v>1153</v>
      </c>
      <c r="H197" s="52" t="e" cm="1">
        <f t="array" ref="H197">IF(ISNA(INDEX(#REF!,MATCH(CANbd!D197,#REF!,0),0))=TRUE,"MIN",IF(INDEX(#REF!,MATCH(CANbd!D197,#REF!,0),0)=0,"MIN",INDEX(#REF!,MATCH(CANbd!D197,#REF!,0),0)/$E197))</f>
        <v>#REF!</v>
      </c>
      <c r="I197" s="53" t="e" cm="1">
        <f t="array" ref="I197">IF(ISNA(INDEX(#REF!,MATCH(CANbd!D197,#REF!,0),0))=TRUE,"MOY",IF(INDEX(#REF!,MATCH(CANbd!D197,#REF!,0),0)=0,"MOY",INDEX(#REF!,MATCH(CANbd!D197,#REF!,0),0)/$E197))</f>
        <v>#REF!</v>
      </c>
      <c r="J197" s="72" t="e" cm="1">
        <f t="array" ref="J197">IF(ISNA(INDEX(#REF!,MATCH(CANbd!D197,#REF!,0),0))=TRUE,"MAX",IF(INDEX(#REF!,MATCH(CANbd!D197,#REF!,0),0)=0,"MAX",INDEX(#REF!,MATCH(CANbd!D197,#REF!,0),0)/$E197))</f>
        <v>#REF!</v>
      </c>
      <c r="K197" s="61" t="e">
        <f t="shared" si="11"/>
        <v>#REF!</v>
      </c>
      <c r="L197" s="61" t="e">
        <f t="shared" si="12"/>
        <v>#REF!</v>
      </c>
      <c r="M197" s="116"/>
      <c r="N197" s="71"/>
      <c r="O197" s="54"/>
      <c r="P197" s="50"/>
      <c r="Q197" s="51"/>
      <c r="R197" s="57"/>
      <c r="S197" s="114"/>
    </row>
    <row r="198" spans="1:19" x14ac:dyDescent="0.2">
      <c r="A198" s="71" t="s">
        <v>1058</v>
      </c>
      <c r="B198" s="54" t="s">
        <v>1142</v>
      </c>
      <c r="C198" s="50">
        <v>60.3</v>
      </c>
      <c r="D198" s="51" t="s">
        <v>153</v>
      </c>
      <c r="E198" s="106">
        <v>1</v>
      </c>
      <c r="G198" s="110" t="s">
        <v>1154</v>
      </c>
      <c r="H198" s="52" t="e" cm="1">
        <f t="array" ref="H198">IF(ISNA(INDEX(#REF!,MATCH(CANbd!D198,#REF!,0),0))=TRUE,"MIN",IF(INDEX(#REF!,MATCH(CANbd!D198,#REF!,0),0)=0,"MIN",INDEX(#REF!,MATCH(CANbd!D198,#REF!,0),0)/$E198))</f>
        <v>#REF!</v>
      </c>
      <c r="I198" s="53" t="e" cm="1">
        <f t="array" ref="I198">IF(ISNA(INDEX(#REF!,MATCH(CANbd!D198,#REF!,0),0))=TRUE,"MOY",IF(INDEX(#REF!,MATCH(CANbd!D198,#REF!,0),0)=0,"MOY",INDEX(#REF!,MATCH(CANbd!D198,#REF!,0),0)/$E198))</f>
        <v>#REF!</v>
      </c>
      <c r="J198" s="72" t="e" cm="1">
        <f t="array" ref="J198">IF(ISNA(INDEX(#REF!,MATCH(CANbd!D198,#REF!,0),0))=TRUE,"MAX",IF(INDEX(#REF!,MATCH(CANbd!D198,#REF!,0),0)=0,"MAX",INDEX(#REF!,MATCH(CANbd!D198,#REF!,0),0)/$E198))</f>
        <v>#REF!</v>
      </c>
      <c r="K198" s="61" t="e">
        <f t="shared" si="11"/>
        <v>#REF!</v>
      </c>
      <c r="L198" s="61" t="e">
        <f t="shared" si="12"/>
        <v>#REF!</v>
      </c>
      <c r="M198" s="116"/>
      <c r="N198" s="71"/>
      <c r="O198" s="54"/>
      <c r="P198" s="50"/>
      <c r="Q198" s="51"/>
      <c r="R198" s="57"/>
      <c r="S198" s="114"/>
    </row>
    <row r="199" spans="1:19" x14ac:dyDescent="0.2">
      <c r="A199" s="71" t="s">
        <v>1058</v>
      </c>
      <c r="B199" s="49" t="s">
        <v>1052</v>
      </c>
      <c r="C199" s="50">
        <v>33.700000000000003</v>
      </c>
      <c r="D199" s="51" t="s">
        <v>168</v>
      </c>
      <c r="E199" s="106">
        <v>1</v>
      </c>
      <c r="G199" s="110" t="s">
        <v>647</v>
      </c>
      <c r="H199" s="52" t="e" cm="1">
        <f t="array" ref="H199">IF(ISNA(INDEX(#REF!,MATCH(CANbd!D199,#REF!,0),0))=TRUE,"MIN",IF(INDEX(#REF!,MATCH(CANbd!D199,#REF!,0),0)=0,"MIN",INDEX(#REF!,MATCH(CANbd!D199,#REF!,0),0)/$E199))</f>
        <v>#REF!</v>
      </c>
      <c r="I199" s="53" t="e" cm="1">
        <f t="array" ref="I199">IF(ISNA(INDEX(#REF!,MATCH(CANbd!D199,#REF!,0),0))=TRUE,"MOY",IF(INDEX(#REF!,MATCH(CANbd!D199,#REF!,0),0)=0,"MOY",INDEX(#REF!,MATCH(CANbd!D199,#REF!,0),0)/$E199))</f>
        <v>#REF!</v>
      </c>
      <c r="J199" s="72" t="e" cm="1">
        <f t="array" ref="J199">IF(ISNA(INDEX(#REF!,MATCH(CANbd!D199,#REF!,0),0))=TRUE,"MAX",IF(INDEX(#REF!,MATCH(CANbd!D199,#REF!,0),0)=0,"MAX",INDEX(#REF!,MATCH(CANbd!D199,#REF!,0),0)/$E199))</f>
        <v>#REF!</v>
      </c>
      <c r="K199" s="61" t="e">
        <f t="shared" si="11"/>
        <v>#REF!</v>
      </c>
      <c r="L199" s="61" t="e">
        <f t="shared" si="12"/>
        <v>#REF!</v>
      </c>
      <c r="M199" s="116"/>
      <c r="N199" s="71"/>
      <c r="O199" s="54"/>
      <c r="P199" s="50"/>
      <c r="Q199" s="51"/>
      <c r="R199" s="57"/>
      <c r="S199" s="114"/>
    </row>
    <row r="200" spans="1:19" x14ac:dyDescent="0.2">
      <c r="A200" s="71" t="s">
        <v>1058</v>
      </c>
      <c r="B200" s="49" t="s">
        <v>1052</v>
      </c>
      <c r="C200" s="50">
        <v>42.4</v>
      </c>
      <c r="D200" s="51" t="s">
        <v>169</v>
      </c>
      <c r="E200" s="106">
        <v>1</v>
      </c>
      <c r="G200" s="110" t="s">
        <v>650</v>
      </c>
      <c r="H200" s="52" t="e" cm="1">
        <f t="array" ref="H200">IF(ISNA(INDEX(#REF!,MATCH(CANbd!D200,#REF!,0),0))=TRUE,"MIN",IF(INDEX(#REF!,MATCH(CANbd!D200,#REF!,0),0)=0,"MIN",INDEX(#REF!,MATCH(CANbd!D200,#REF!,0),0)/$E200))</f>
        <v>#REF!</v>
      </c>
      <c r="I200" s="53" t="e" cm="1">
        <f t="array" ref="I200">IF(ISNA(INDEX(#REF!,MATCH(CANbd!D200,#REF!,0),0))=TRUE,"MOY",IF(INDEX(#REF!,MATCH(CANbd!D200,#REF!,0),0)=0,"MOY",INDEX(#REF!,MATCH(CANbd!D200,#REF!,0),0)/$E200))</f>
        <v>#REF!</v>
      </c>
      <c r="J200" s="72" t="e" cm="1">
        <f t="array" ref="J200">IF(ISNA(INDEX(#REF!,MATCH(CANbd!D200,#REF!,0),0))=TRUE,"MAX",IF(INDEX(#REF!,MATCH(CANbd!D200,#REF!,0),0)=0,"MAX",INDEX(#REF!,MATCH(CANbd!D200,#REF!,0),0)/$E200))</f>
        <v>#REF!</v>
      </c>
      <c r="K200" s="61" t="e">
        <f t="shared" si="11"/>
        <v>#REF!</v>
      </c>
      <c r="L200" s="61" t="e">
        <f t="shared" si="12"/>
        <v>#REF!</v>
      </c>
      <c r="M200" s="116"/>
      <c r="N200" s="71"/>
      <c r="O200" s="54"/>
      <c r="P200" s="50"/>
      <c r="Q200" s="51"/>
      <c r="R200" s="57"/>
      <c r="S200" s="114"/>
    </row>
    <row r="201" spans="1:19" x14ac:dyDescent="0.2">
      <c r="A201" s="71" t="s">
        <v>1058</v>
      </c>
      <c r="B201" s="49" t="s">
        <v>1052</v>
      </c>
      <c r="C201" s="50">
        <v>48.3</v>
      </c>
      <c r="D201" s="51" t="s">
        <v>170</v>
      </c>
      <c r="E201" s="106">
        <v>1</v>
      </c>
      <c r="G201" s="110" t="s">
        <v>651</v>
      </c>
      <c r="H201" s="52" t="e" cm="1">
        <f t="array" ref="H201">IF(ISNA(INDEX(#REF!,MATCH(CANbd!D201,#REF!,0),0))=TRUE,"MIN",IF(INDEX(#REF!,MATCH(CANbd!D201,#REF!,0),0)=0,"MIN",INDEX(#REF!,MATCH(CANbd!D201,#REF!,0),0)/$E201))</f>
        <v>#REF!</v>
      </c>
      <c r="I201" s="53" t="e" cm="1">
        <f t="array" ref="I201">IF(ISNA(INDEX(#REF!,MATCH(CANbd!D201,#REF!,0),0))=TRUE,"MOY",IF(INDEX(#REF!,MATCH(CANbd!D201,#REF!,0),0)=0,"MOY",INDEX(#REF!,MATCH(CANbd!D201,#REF!,0),0)/$E201))</f>
        <v>#REF!</v>
      </c>
      <c r="J201" s="72" t="e" cm="1">
        <f t="array" ref="J201">IF(ISNA(INDEX(#REF!,MATCH(CANbd!D201,#REF!,0),0))=TRUE,"MAX",IF(INDEX(#REF!,MATCH(CANbd!D201,#REF!,0),0)=0,"MAX",INDEX(#REF!,MATCH(CANbd!D201,#REF!,0),0)/$E201))</f>
        <v>#REF!</v>
      </c>
      <c r="K201" s="61" t="e">
        <f t="shared" si="11"/>
        <v>#REF!</v>
      </c>
      <c r="L201" s="61" t="e">
        <f t="shared" si="12"/>
        <v>#REF!</v>
      </c>
      <c r="M201" s="116"/>
      <c r="N201" s="71"/>
      <c r="O201" s="49"/>
      <c r="P201" s="50"/>
      <c r="Q201" s="51"/>
      <c r="R201" s="57"/>
      <c r="S201" s="114"/>
    </row>
    <row r="202" spans="1:19" x14ac:dyDescent="0.2">
      <c r="A202" s="71" t="s">
        <v>1058</v>
      </c>
      <c r="B202" s="49" t="s">
        <v>1052</v>
      </c>
      <c r="C202" s="50">
        <v>54</v>
      </c>
      <c r="D202" s="51" t="s">
        <v>172</v>
      </c>
      <c r="E202" s="106">
        <v>1</v>
      </c>
      <c r="G202" s="110" t="s">
        <v>652</v>
      </c>
      <c r="H202" s="52" t="e" cm="1">
        <f t="array" ref="H202">IF(ISNA(INDEX(#REF!,MATCH(CANbd!D202,#REF!,0),0))=TRUE,"MIN",IF(INDEX(#REF!,MATCH(CANbd!D202,#REF!,0),0)=0,"MIN",INDEX(#REF!,MATCH(CANbd!D202,#REF!,0),0)/$E202))</f>
        <v>#REF!</v>
      </c>
      <c r="I202" s="53" t="e" cm="1">
        <f t="array" ref="I202">IF(ISNA(INDEX(#REF!,MATCH(CANbd!D202,#REF!,0),0))=TRUE,"MOY",IF(INDEX(#REF!,MATCH(CANbd!D202,#REF!,0),0)=0,"MOY",INDEX(#REF!,MATCH(CANbd!D202,#REF!,0),0)/$E202))</f>
        <v>#REF!</v>
      </c>
      <c r="J202" s="72" t="e" cm="1">
        <f t="array" ref="J202">IF(ISNA(INDEX(#REF!,MATCH(CANbd!D202,#REF!,0),0))=TRUE,"MAX",IF(INDEX(#REF!,MATCH(CANbd!D202,#REF!,0),0)=0,"MAX",INDEX(#REF!,MATCH(CANbd!D202,#REF!,0),0)/$E202))</f>
        <v>#REF!</v>
      </c>
      <c r="K202" s="61" t="e">
        <f t="shared" si="11"/>
        <v>#REF!</v>
      </c>
      <c r="L202" s="61" t="e">
        <f t="shared" si="12"/>
        <v>#REF!</v>
      </c>
      <c r="M202" s="116"/>
      <c r="N202" s="71"/>
      <c r="O202" s="49"/>
      <c r="P202" s="50"/>
      <c r="Q202" s="51"/>
      <c r="R202" s="57"/>
      <c r="S202" s="114"/>
    </row>
    <row r="203" spans="1:19" x14ac:dyDescent="0.2">
      <c r="A203" s="71" t="s">
        <v>1058</v>
      </c>
      <c r="B203" s="49" t="s">
        <v>1052</v>
      </c>
      <c r="C203" s="50">
        <v>60.3</v>
      </c>
      <c r="D203" s="51" t="s">
        <v>171</v>
      </c>
      <c r="E203" s="106">
        <v>1</v>
      </c>
      <c r="G203" s="110" t="s">
        <v>653</v>
      </c>
      <c r="H203" s="52" t="e" cm="1">
        <f t="array" ref="H203">IF(ISNA(INDEX(#REF!,MATCH(CANbd!D203,#REF!,0),0))=TRUE,"MIN",IF(INDEX(#REF!,MATCH(CANbd!D203,#REF!,0),0)=0,"MIN",INDEX(#REF!,MATCH(CANbd!D203,#REF!,0),0)/$E203))</f>
        <v>#REF!</v>
      </c>
      <c r="I203" s="53" t="e" cm="1">
        <f t="array" ref="I203">IF(ISNA(INDEX(#REF!,MATCH(CANbd!D203,#REF!,0),0))=TRUE,"MOY",IF(INDEX(#REF!,MATCH(CANbd!D203,#REF!,0),0)=0,"MOY",INDEX(#REF!,MATCH(CANbd!D203,#REF!,0),0)/$E203))</f>
        <v>#REF!</v>
      </c>
      <c r="J203" s="72" t="e" cm="1">
        <f t="array" ref="J203">IF(ISNA(INDEX(#REF!,MATCH(CANbd!D203,#REF!,0),0))=TRUE,"MAX",IF(INDEX(#REF!,MATCH(CANbd!D203,#REF!,0),0)=0,"MAX",INDEX(#REF!,MATCH(CANbd!D203,#REF!,0),0)/$E203))</f>
        <v>#REF!</v>
      </c>
      <c r="K203" s="61" t="e">
        <f t="shared" si="11"/>
        <v>#REF!</v>
      </c>
      <c r="L203" s="61" t="e">
        <f t="shared" si="12"/>
        <v>#REF!</v>
      </c>
      <c r="M203" s="116"/>
      <c r="N203" s="71"/>
      <c r="O203" s="49"/>
      <c r="P203" s="50"/>
      <c r="Q203" s="51"/>
      <c r="R203" s="57"/>
      <c r="S203" s="114"/>
    </row>
    <row r="204" spans="1:19" x14ac:dyDescent="0.2">
      <c r="A204" s="71" t="s">
        <v>1058</v>
      </c>
      <c r="B204" s="49" t="s">
        <v>1052</v>
      </c>
      <c r="C204" s="50">
        <v>70</v>
      </c>
      <c r="D204" s="51" t="s">
        <v>173</v>
      </c>
      <c r="E204" s="106">
        <v>1</v>
      </c>
      <c r="G204" s="110" t="s">
        <v>654</v>
      </c>
      <c r="H204" s="52" t="e" cm="1">
        <f t="array" ref="H204">IF(ISNA(INDEX(#REF!,MATCH(CANbd!D204,#REF!,0),0))=TRUE,"MIN",IF(INDEX(#REF!,MATCH(CANbd!D204,#REF!,0),0)=0,"MIN",INDEX(#REF!,MATCH(CANbd!D204,#REF!,0),0)/$E204))</f>
        <v>#REF!</v>
      </c>
      <c r="I204" s="53" t="e" cm="1">
        <f t="array" ref="I204">IF(ISNA(INDEX(#REF!,MATCH(CANbd!D204,#REF!,0),0))=TRUE,"MOY",IF(INDEX(#REF!,MATCH(CANbd!D204,#REF!,0),0)=0,"MOY",INDEX(#REF!,MATCH(CANbd!D204,#REF!,0),0)/$E204))</f>
        <v>#REF!</v>
      </c>
      <c r="J204" s="72" t="e" cm="1">
        <f t="array" ref="J204">IF(ISNA(INDEX(#REF!,MATCH(CANbd!D204,#REF!,0),0))=TRUE,"MAX",IF(INDEX(#REF!,MATCH(CANbd!D204,#REF!,0),0)=0,"MAX",INDEX(#REF!,MATCH(CANbd!D204,#REF!,0),0)/$E204))</f>
        <v>#REF!</v>
      </c>
      <c r="K204" s="61" t="e">
        <f t="shared" si="11"/>
        <v>#REF!</v>
      </c>
      <c r="L204" s="61" t="e">
        <f t="shared" si="12"/>
        <v>#REF!</v>
      </c>
      <c r="M204" s="116"/>
      <c r="N204" s="71"/>
      <c r="O204" s="49"/>
      <c r="P204" s="50"/>
      <c r="Q204" s="51"/>
      <c r="R204" s="57"/>
      <c r="S204" s="114"/>
    </row>
    <row r="205" spans="1:19" x14ac:dyDescent="0.2">
      <c r="A205" s="71" t="s">
        <v>1058</v>
      </c>
      <c r="B205" s="49" t="s">
        <v>1052</v>
      </c>
      <c r="C205" s="50">
        <v>76.099999999999994</v>
      </c>
      <c r="D205" s="51" t="s">
        <v>174</v>
      </c>
      <c r="E205" s="106">
        <v>1</v>
      </c>
      <c r="G205" s="110" t="s">
        <v>655</v>
      </c>
      <c r="H205" s="52" t="e" cm="1">
        <f t="array" ref="H205">IF(ISNA(INDEX(#REF!,MATCH(CANbd!D205,#REF!,0),0))=TRUE,"MIN",IF(INDEX(#REF!,MATCH(CANbd!D205,#REF!,0),0)=0,"MIN",INDEX(#REF!,MATCH(CANbd!D205,#REF!,0),0)/$E205))</f>
        <v>#REF!</v>
      </c>
      <c r="I205" s="53" t="e" cm="1">
        <f t="array" ref="I205">IF(ISNA(INDEX(#REF!,MATCH(CANbd!D205,#REF!,0),0))=TRUE,"MOY",IF(INDEX(#REF!,MATCH(CANbd!D205,#REF!,0),0)=0,"MOY",INDEX(#REF!,MATCH(CANbd!D205,#REF!,0),0)/$E205))</f>
        <v>#REF!</v>
      </c>
      <c r="J205" s="72" t="e" cm="1">
        <f t="array" ref="J205">IF(ISNA(INDEX(#REF!,MATCH(CANbd!D205,#REF!,0),0))=TRUE,"MAX",IF(INDEX(#REF!,MATCH(CANbd!D205,#REF!,0),0)=0,"MAX",INDEX(#REF!,MATCH(CANbd!D205,#REF!,0),0)/$E205))</f>
        <v>#REF!</v>
      </c>
      <c r="K205" s="61" t="e">
        <f t="shared" si="11"/>
        <v>#REF!</v>
      </c>
      <c r="L205" s="61" t="e">
        <f t="shared" si="12"/>
        <v>#REF!</v>
      </c>
      <c r="M205" s="116"/>
      <c r="N205" s="71"/>
      <c r="O205" s="49"/>
      <c r="P205" s="50"/>
      <c r="Q205" s="51"/>
      <c r="R205" s="57"/>
      <c r="S205" s="114"/>
    </row>
    <row r="206" spans="1:19" x14ac:dyDescent="0.2">
      <c r="A206" s="71" t="s">
        <v>1058</v>
      </c>
      <c r="B206" s="49" t="s">
        <v>1052</v>
      </c>
      <c r="C206" s="50">
        <v>88.9</v>
      </c>
      <c r="D206" s="51" t="s">
        <v>175</v>
      </c>
      <c r="E206" s="106">
        <v>1</v>
      </c>
      <c r="G206" s="110" t="s">
        <v>656</v>
      </c>
      <c r="H206" s="52" t="e" cm="1">
        <f t="array" ref="H206">IF(ISNA(INDEX(#REF!,MATCH(CANbd!D206,#REF!,0),0))=TRUE,"MIN",IF(INDEX(#REF!,MATCH(CANbd!D206,#REF!,0),0)=0,"MIN",INDEX(#REF!,MATCH(CANbd!D206,#REF!,0),0)/$E206))</f>
        <v>#REF!</v>
      </c>
      <c r="I206" s="53" t="e" cm="1">
        <f t="array" ref="I206">IF(ISNA(INDEX(#REF!,MATCH(CANbd!D206,#REF!,0),0))=TRUE,"MOY",IF(INDEX(#REF!,MATCH(CANbd!D206,#REF!,0),0)=0,"MOY",INDEX(#REF!,MATCH(CANbd!D206,#REF!,0),0)/$E206))</f>
        <v>#REF!</v>
      </c>
      <c r="J206" s="72" t="e" cm="1">
        <f t="array" ref="J206">IF(ISNA(INDEX(#REF!,MATCH(CANbd!D206,#REF!,0),0))=TRUE,"MAX",IF(INDEX(#REF!,MATCH(CANbd!D206,#REF!,0),0)=0,"MAX",INDEX(#REF!,MATCH(CANbd!D206,#REF!,0),0)/$E206))</f>
        <v>#REF!</v>
      </c>
      <c r="K206" s="61" t="e">
        <f t="shared" si="11"/>
        <v>#REF!</v>
      </c>
      <c r="L206" s="61" t="e">
        <f t="shared" si="12"/>
        <v>#REF!</v>
      </c>
      <c r="M206" s="116"/>
      <c r="N206" s="71"/>
      <c r="O206" s="49"/>
      <c r="P206" s="50"/>
      <c r="Q206" s="51"/>
      <c r="R206" s="57"/>
      <c r="S206" s="114"/>
    </row>
    <row r="207" spans="1:19" x14ac:dyDescent="0.2">
      <c r="A207" s="71" t="s">
        <v>1058</v>
      </c>
      <c r="B207" s="49" t="s">
        <v>1052</v>
      </c>
      <c r="C207" s="50">
        <v>101.6</v>
      </c>
      <c r="D207" s="51" t="s">
        <v>176</v>
      </c>
      <c r="E207" s="106">
        <v>1</v>
      </c>
      <c r="G207" s="110" t="s">
        <v>636</v>
      </c>
      <c r="H207" s="52" t="e" cm="1">
        <f t="array" ref="H207">IF(ISNA(INDEX(#REF!,MATCH(CANbd!D207,#REF!,0),0))=TRUE,"MIN",IF(INDEX(#REF!,MATCH(CANbd!D207,#REF!,0),0)=0,"MIN",INDEX(#REF!,MATCH(CANbd!D207,#REF!,0),0)/$E207))</f>
        <v>#REF!</v>
      </c>
      <c r="I207" s="53" t="e" cm="1">
        <f t="array" ref="I207">IF(ISNA(INDEX(#REF!,MATCH(CANbd!D207,#REF!,0),0))=TRUE,"MOY",IF(INDEX(#REF!,MATCH(CANbd!D207,#REF!,0),0)=0,"MOY",INDEX(#REF!,MATCH(CANbd!D207,#REF!,0),0)/$E207))</f>
        <v>#REF!</v>
      </c>
      <c r="J207" s="72" t="e" cm="1">
        <f t="array" ref="J207">IF(ISNA(INDEX(#REF!,MATCH(CANbd!D207,#REF!,0),0))=TRUE,"MAX",IF(INDEX(#REF!,MATCH(CANbd!D207,#REF!,0),0)=0,"MAX",INDEX(#REF!,MATCH(CANbd!D207,#REF!,0),0)/$E207))</f>
        <v>#REF!</v>
      </c>
      <c r="K207" s="61" t="e">
        <f t="shared" si="11"/>
        <v>#REF!</v>
      </c>
      <c r="L207" s="61" t="e">
        <f t="shared" si="12"/>
        <v>#REF!</v>
      </c>
      <c r="M207" s="116"/>
      <c r="N207" s="71"/>
      <c r="O207" s="49"/>
      <c r="P207" s="50"/>
      <c r="Q207" s="51"/>
      <c r="R207" s="57"/>
      <c r="S207" s="114"/>
    </row>
    <row r="208" spans="1:19" x14ac:dyDescent="0.2">
      <c r="A208" s="71" t="s">
        <v>1058</v>
      </c>
      <c r="B208" s="49" t="s">
        <v>1052</v>
      </c>
      <c r="C208" s="50">
        <v>108</v>
      </c>
      <c r="D208" s="51" t="s">
        <v>177</v>
      </c>
      <c r="E208" s="106">
        <v>1</v>
      </c>
      <c r="G208" s="110" t="s">
        <v>637</v>
      </c>
      <c r="H208" s="52" t="e" cm="1">
        <f t="array" ref="H208">IF(ISNA(INDEX(#REF!,MATCH(CANbd!D208,#REF!,0),0))=TRUE,"MIN",IF(INDEX(#REF!,MATCH(CANbd!D208,#REF!,0),0)=0,"MIN",INDEX(#REF!,MATCH(CANbd!D208,#REF!,0),0)/$E208))</f>
        <v>#REF!</v>
      </c>
      <c r="I208" s="53" t="e" cm="1">
        <f t="array" ref="I208">IF(ISNA(INDEX(#REF!,MATCH(CANbd!D208,#REF!,0),0))=TRUE,"MOY",IF(INDEX(#REF!,MATCH(CANbd!D208,#REF!,0),0)=0,"MOY",INDEX(#REF!,MATCH(CANbd!D208,#REF!,0),0)/$E208))</f>
        <v>#REF!</v>
      </c>
      <c r="J208" s="72" t="e" cm="1">
        <f t="array" ref="J208">IF(ISNA(INDEX(#REF!,MATCH(CANbd!D208,#REF!,0),0))=TRUE,"MAX",IF(INDEX(#REF!,MATCH(CANbd!D208,#REF!,0),0)=0,"MAX",INDEX(#REF!,MATCH(CANbd!D208,#REF!,0),0)/$E208))</f>
        <v>#REF!</v>
      </c>
      <c r="K208" s="61" t="e">
        <f t="shared" si="11"/>
        <v>#REF!</v>
      </c>
      <c r="L208" s="61" t="e">
        <f t="shared" si="12"/>
        <v>#REF!</v>
      </c>
      <c r="M208" s="116"/>
      <c r="N208" s="71"/>
      <c r="O208" s="49"/>
      <c r="P208" s="50"/>
      <c r="Q208" s="51"/>
      <c r="R208" s="57"/>
      <c r="S208" s="114"/>
    </row>
    <row r="209" spans="1:19" x14ac:dyDescent="0.2">
      <c r="A209" s="71" t="s">
        <v>1058</v>
      </c>
      <c r="B209" s="49" t="s">
        <v>1052</v>
      </c>
      <c r="C209" s="50">
        <v>114.3</v>
      </c>
      <c r="D209" s="51" t="s">
        <v>178</v>
      </c>
      <c r="E209" s="106">
        <v>1</v>
      </c>
      <c r="G209" s="110" t="s">
        <v>638</v>
      </c>
      <c r="H209" s="52" t="e" cm="1">
        <f t="array" ref="H209">IF(ISNA(INDEX(#REF!,MATCH(CANbd!D209,#REF!,0),0))=TRUE,"MIN",IF(INDEX(#REF!,MATCH(CANbd!D209,#REF!,0),0)=0,"MIN",INDEX(#REF!,MATCH(CANbd!D209,#REF!,0),0)/$E209))</f>
        <v>#REF!</v>
      </c>
      <c r="I209" s="53" t="e" cm="1">
        <f t="array" ref="I209">IF(ISNA(INDEX(#REF!,MATCH(CANbd!D209,#REF!,0),0))=TRUE,"MOY",IF(INDEX(#REF!,MATCH(CANbd!D209,#REF!,0),0)=0,"MOY",INDEX(#REF!,MATCH(CANbd!D209,#REF!,0),0)/$E209))</f>
        <v>#REF!</v>
      </c>
      <c r="J209" s="72" t="e" cm="1">
        <f t="array" ref="J209">IF(ISNA(INDEX(#REF!,MATCH(CANbd!D209,#REF!,0),0))=TRUE,"MAX",IF(INDEX(#REF!,MATCH(CANbd!D209,#REF!,0),0)=0,"MAX",INDEX(#REF!,MATCH(CANbd!D209,#REF!,0),0)/$E209))</f>
        <v>#REF!</v>
      </c>
      <c r="K209" s="61" t="e">
        <f t="shared" si="11"/>
        <v>#REF!</v>
      </c>
      <c r="L209" s="61" t="e">
        <f t="shared" si="12"/>
        <v>#REF!</v>
      </c>
      <c r="M209" s="116"/>
      <c r="N209" s="71"/>
      <c r="O209" s="49"/>
      <c r="P209" s="50"/>
      <c r="Q209" s="51"/>
      <c r="R209" s="57"/>
      <c r="S209" s="114"/>
    </row>
    <row r="210" spans="1:19" x14ac:dyDescent="0.2">
      <c r="A210" s="71" t="s">
        <v>1058</v>
      </c>
      <c r="B210" s="49" t="s">
        <v>1052</v>
      </c>
      <c r="C210" s="50">
        <v>133</v>
      </c>
      <c r="D210" s="51" t="s">
        <v>179</v>
      </c>
      <c r="E210" s="106">
        <v>1</v>
      </c>
      <c r="G210" s="110" t="s">
        <v>639</v>
      </c>
      <c r="H210" s="52" t="e" cm="1">
        <f t="array" ref="H210">IF(ISNA(INDEX(#REF!,MATCH(CANbd!D210,#REF!,0),0))=TRUE,"MIN",IF(INDEX(#REF!,MATCH(CANbd!D210,#REF!,0),0)=0,"MIN",INDEX(#REF!,MATCH(CANbd!D210,#REF!,0),0)/$E210))</f>
        <v>#REF!</v>
      </c>
      <c r="I210" s="53" t="e" cm="1">
        <f t="array" ref="I210">IF(ISNA(INDEX(#REF!,MATCH(CANbd!D210,#REF!,0),0))=TRUE,"MOY",IF(INDEX(#REF!,MATCH(CANbd!D210,#REF!,0),0)=0,"MOY",INDEX(#REF!,MATCH(CANbd!D210,#REF!,0),0)/$E210))</f>
        <v>#REF!</v>
      </c>
      <c r="J210" s="72" t="e" cm="1">
        <f t="array" ref="J210">IF(ISNA(INDEX(#REF!,MATCH(CANbd!D210,#REF!,0),0))=TRUE,"MAX",IF(INDEX(#REF!,MATCH(CANbd!D210,#REF!,0),0)=0,"MAX",INDEX(#REF!,MATCH(CANbd!D210,#REF!,0),0)/$E210))</f>
        <v>#REF!</v>
      </c>
      <c r="K210" s="61" t="e">
        <f t="shared" si="11"/>
        <v>#REF!</v>
      </c>
      <c r="L210" s="61" t="e">
        <f t="shared" si="12"/>
        <v>#REF!</v>
      </c>
      <c r="M210" s="116"/>
      <c r="N210" s="71"/>
      <c r="O210" s="49"/>
      <c r="P210" s="50"/>
      <c r="Q210" s="51"/>
      <c r="R210" s="57"/>
      <c r="S210" s="114"/>
    </row>
    <row r="211" spans="1:19" x14ac:dyDescent="0.2">
      <c r="A211" s="71" t="s">
        <v>1058</v>
      </c>
      <c r="B211" s="49" t="s">
        <v>1052</v>
      </c>
      <c r="C211" s="50">
        <v>139.69999999999999</v>
      </c>
      <c r="D211" s="51" t="s">
        <v>180</v>
      </c>
      <c r="E211" s="106">
        <v>1</v>
      </c>
      <c r="G211" s="110" t="s">
        <v>640</v>
      </c>
      <c r="H211" s="52" t="e" cm="1">
        <f t="array" ref="H211">IF(ISNA(INDEX(#REF!,MATCH(CANbd!D211,#REF!,0),0))=TRUE,"MIN",IF(INDEX(#REF!,MATCH(CANbd!D211,#REF!,0),0)=0,"MIN",INDEX(#REF!,MATCH(CANbd!D211,#REF!,0),0)/$E211))</f>
        <v>#REF!</v>
      </c>
      <c r="I211" s="53" t="e" cm="1">
        <f t="array" ref="I211">IF(ISNA(INDEX(#REF!,MATCH(CANbd!D211,#REF!,0),0))=TRUE,"MOY",IF(INDEX(#REF!,MATCH(CANbd!D211,#REF!,0),0)=0,"MOY",INDEX(#REF!,MATCH(CANbd!D211,#REF!,0),0)/$E211))</f>
        <v>#REF!</v>
      </c>
      <c r="J211" s="72" t="e" cm="1">
        <f t="array" ref="J211">IF(ISNA(INDEX(#REF!,MATCH(CANbd!D211,#REF!,0),0))=TRUE,"MAX",IF(INDEX(#REF!,MATCH(CANbd!D211,#REF!,0),0)=0,"MAX",INDEX(#REF!,MATCH(CANbd!D211,#REF!,0),0)/$E211))</f>
        <v>#REF!</v>
      </c>
      <c r="K211" s="61" t="e">
        <f t="shared" si="11"/>
        <v>#REF!</v>
      </c>
      <c r="L211" s="61" t="e">
        <f t="shared" si="12"/>
        <v>#REF!</v>
      </c>
      <c r="M211" s="116"/>
      <c r="N211" s="71"/>
      <c r="O211" s="49"/>
      <c r="P211" s="50"/>
      <c r="Q211" s="51"/>
      <c r="R211" s="57"/>
      <c r="S211" s="114"/>
    </row>
    <row r="212" spans="1:19" x14ac:dyDescent="0.2">
      <c r="A212" s="71" t="s">
        <v>1058</v>
      </c>
      <c r="B212" s="49" t="s">
        <v>1052</v>
      </c>
      <c r="C212" s="50">
        <v>159</v>
      </c>
      <c r="D212" s="51" t="s">
        <v>181</v>
      </c>
      <c r="E212" s="106">
        <v>1</v>
      </c>
      <c r="G212" s="110" t="s">
        <v>641</v>
      </c>
      <c r="H212" s="52" t="e" cm="1">
        <f t="array" ref="H212">IF(ISNA(INDEX(#REF!,MATCH(CANbd!D212,#REF!,0),0))=TRUE,"MIN",IF(INDEX(#REF!,MATCH(CANbd!D212,#REF!,0),0)=0,"MIN",INDEX(#REF!,MATCH(CANbd!D212,#REF!,0),0)/$E212))</f>
        <v>#REF!</v>
      </c>
      <c r="I212" s="53" t="e" cm="1">
        <f t="array" ref="I212">IF(ISNA(INDEX(#REF!,MATCH(CANbd!D212,#REF!,0),0))=TRUE,"MOY",IF(INDEX(#REF!,MATCH(CANbd!D212,#REF!,0),0)=0,"MOY",INDEX(#REF!,MATCH(CANbd!D212,#REF!,0),0)/$E212))</f>
        <v>#REF!</v>
      </c>
      <c r="J212" s="72" t="e" cm="1">
        <f t="array" ref="J212">IF(ISNA(INDEX(#REF!,MATCH(CANbd!D212,#REF!,0),0))=TRUE,"MAX",IF(INDEX(#REF!,MATCH(CANbd!D212,#REF!,0),0)=0,"MAX",INDEX(#REF!,MATCH(CANbd!D212,#REF!,0),0)/$E212))</f>
        <v>#REF!</v>
      </c>
      <c r="K212" s="61" t="e">
        <f t="shared" si="11"/>
        <v>#REF!</v>
      </c>
      <c r="L212" s="61" t="e">
        <f t="shared" si="12"/>
        <v>#REF!</v>
      </c>
      <c r="M212" s="116"/>
      <c r="N212" s="71"/>
      <c r="O212" s="49"/>
      <c r="P212" s="50"/>
      <c r="Q212" s="51"/>
      <c r="R212" s="57"/>
      <c r="S212" s="114"/>
    </row>
    <row r="213" spans="1:19" x14ac:dyDescent="0.2">
      <c r="A213" s="71" t="s">
        <v>1058</v>
      </c>
      <c r="B213" s="49" t="s">
        <v>1052</v>
      </c>
      <c r="C213" s="50">
        <v>168.3</v>
      </c>
      <c r="D213" s="51" t="s">
        <v>182</v>
      </c>
      <c r="E213" s="106">
        <v>1</v>
      </c>
      <c r="G213" s="110" t="s">
        <v>642</v>
      </c>
      <c r="H213" s="52" t="e" cm="1">
        <f t="array" ref="H213">IF(ISNA(INDEX(#REF!,MATCH(CANbd!D213,#REF!,0),0))=TRUE,"MIN",IF(INDEX(#REF!,MATCH(CANbd!D213,#REF!,0),0)=0,"MIN",INDEX(#REF!,MATCH(CANbd!D213,#REF!,0),0)/$E213))</f>
        <v>#REF!</v>
      </c>
      <c r="I213" s="53" t="e" cm="1">
        <f t="array" ref="I213">IF(ISNA(INDEX(#REF!,MATCH(CANbd!D213,#REF!,0),0))=TRUE,"MOY",IF(INDEX(#REF!,MATCH(CANbd!D213,#REF!,0),0)=0,"MOY",INDEX(#REF!,MATCH(CANbd!D213,#REF!,0),0)/$E213))</f>
        <v>#REF!</v>
      </c>
      <c r="J213" s="72" t="e" cm="1">
        <f t="array" ref="J213">IF(ISNA(INDEX(#REF!,MATCH(CANbd!D213,#REF!,0),0))=TRUE,"MAX",IF(INDEX(#REF!,MATCH(CANbd!D213,#REF!,0),0)=0,"MAX",INDEX(#REF!,MATCH(CANbd!D213,#REF!,0),0)/$E213))</f>
        <v>#REF!</v>
      </c>
      <c r="K213" s="61" t="e">
        <f t="shared" si="11"/>
        <v>#REF!</v>
      </c>
      <c r="L213" s="61" t="e">
        <f t="shared" si="12"/>
        <v>#REF!</v>
      </c>
      <c r="M213" s="116"/>
      <c r="N213" s="71"/>
      <c r="O213" s="49"/>
      <c r="P213" s="50"/>
      <c r="Q213" s="51"/>
      <c r="R213" s="57"/>
      <c r="S213" s="114"/>
    </row>
    <row r="214" spans="1:19" x14ac:dyDescent="0.2">
      <c r="A214" s="71" t="s">
        <v>1058</v>
      </c>
      <c r="B214" s="49" t="s">
        <v>1052</v>
      </c>
      <c r="C214" s="50">
        <v>193.7</v>
      </c>
      <c r="D214" s="51" t="s">
        <v>183</v>
      </c>
      <c r="E214" s="106">
        <v>1</v>
      </c>
      <c r="G214" s="110" t="s">
        <v>643</v>
      </c>
      <c r="H214" s="52" t="e" cm="1">
        <f t="array" ref="H214">IF(ISNA(INDEX(#REF!,MATCH(CANbd!D214,#REF!,0),0))=TRUE,"MIN",IF(INDEX(#REF!,MATCH(CANbd!D214,#REF!,0),0)=0,"MIN",INDEX(#REF!,MATCH(CANbd!D214,#REF!,0),0)/$E214))</f>
        <v>#REF!</v>
      </c>
      <c r="I214" s="53" t="e" cm="1">
        <f t="array" ref="I214">IF(ISNA(INDEX(#REF!,MATCH(CANbd!D214,#REF!,0),0))=TRUE,"MOY",IF(INDEX(#REF!,MATCH(CANbd!D214,#REF!,0),0)=0,"MOY",INDEX(#REF!,MATCH(CANbd!D214,#REF!,0),0)/$E214))</f>
        <v>#REF!</v>
      </c>
      <c r="J214" s="72" t="e" cm="1">
        <f t="array" ref="J214">IF(ISNA(INDEX(#REF!,MATCH(CANbd!D214,#REF!,0),0))=TRUE,"MAX",IF(INDEX(#REF!,MATCH(CANbd!D214,#REF!,0),0)=0,"MAX",INDEX(#REF!,MATCH(CANbd!D214,#REF!,0),0)/$E214))</f>
        <v>#REF!</v>
      </c>
      <c r="K214" s="61" t="e">
        <f t="shared" si="11"/>
        <v>#REF!</v>
      </c>
      <c r="L214" s="61" t="e">
        <f t="shared" si="12"/>
        <v>#REF!</v>
      </c>
      <c r="M214" s="116"/>
      <c r="N214" s="71"/>
      <c r="O214" s="49"/>
      <c r="P214" s="50"/>
      <c r="Q214" s="51"/>
      <c r="R214" s="57"/>
      <c r="S214" s="114"/>
    </row>
    <row r="215" spans="1:19" x14ac:dyDescent="0.2">
      <c r="A215" s="71" t="s">
        <v>1058</v>
      </c>
      <c r="B215" s="49" t="s">
        <v>1052</v>
      </c>
      <c r="C215" s="50">
        <v>219.1</v>
      </c>
      <c r="D215" s="51" t="s">
        <v>184</v>
      </c>
      <c r="E215" s="106">
        <v>1</v>
      </c>
      <c r="G215" s="110" t="s">
        <v>644</v>
      </c>
      <c r="H215" s="52" t="e" cm="1">
        <f t="array" ref="H215">IF(ISNA(INDEX(#REF!,MATCH(CANbd!D215,#REF!,0),0))=TRUE,"MIN",IF(INDEX(#REF!,MATCH(CANbd!D215,#REF!,0),0)=0,"MIN",INDEX(#REF!,MATCH(CANbd!D215,#REF!,0),0)/$E215))</f>
        <v>#REF!</v>
      </c>
      <c r="I215" s="53" t="e" cm="1">
        <f t="array" ref="I215">IF(ISNA(INDEX(#REF!,MATCH(CANbd!D215,#REF!,0),0))=TRUE,"MOY",IF(INDEX(#REF!,MATCH(CANbd!D215,#REF!,0),0)=0,"MOY",INDEX(#REF!,MATCH(CANbd!D215,#REF!,0),0)/$E215))</f>
        <v>#REF!</v>
      </c>
      <c r="J215" s="72" t="e" cm="1">
        <f t="array" ref="J215">IF(ISNA(INDEX(#REF!,MATCH(CANbd!D215,#REF!,0),0))=TRUE,"MAX",IF(INDEX(#REF!,MATCH(CANbd!D215,#REF!,0),0)=0,"MAX",INDEX(#REF!,MATCH(CANbd!D215,#REF!,0),0)/$E215))</f>
        <v>#REF!</v>
      </c>
      <c r="K215" s="61" t="e">
        <f t="shared" si="11"/>
        <v>#REF!</v>
      </c>
      <c r="L215" s="61" t="e">
        <f t="shared" si="12"/>
        <v>#REF!</v>
      </c>
      <c r="M215" s="116"/>
      <c r="N215" s="71"/>
      <c r="O215" s="49"/>
      <c r="P215" s="50"/>
      <c r="Q215" s="51"/>
      <c r="R215" s="57"/>
      <c r="S215" s="114"/>
    </row>
    <row r="216" spans="1:19" x14ac:dyDescent="0.2">
      <c r="A216" s="71" t="s">
        <v>1058</v>
      </c>
      <c r="B216" s="49" t="s">
        <v>1052</v>
      </c>
      <c r="C216" s="50">
        <v>244.5</v>
      </c>
      <c r="D216" s="51" t="s">
        <v>185</v>
      </c>
      <c r="E216" s="106">
        <v>1</v>
      </c>
      <c r="G216" s="110" t="s">
        <v>645</v>
      </c>
      <c r="H216" s="52" t="e" cm="1">
        <f t="array" ref="H216">IF(ISNA(INDEX(#REF!,MATCH(CANbd!D216,#REF!,0),0))=TRUE,"MIN",IF(INDEX(#REF!,MATCH(CANbd!D216,#REF!,0),0)=0,"MIN",INDEX(#REF!,MATCH(CANbd!D216,#REF!,0),0)/$E216))</f>
        <v>#REF!</v>
      </c>
      <c r="I216" s="53" t="e" cm="1">
        <f t="array" ref="I216">IF(ISNA(INDEX(#REF!,MATCH(CANbd!D216,#REF!,0),0))=TRUE,"MOY",IF(INDEX(#REF!,MATCH(CANbd!D216,#REF!,0),0)=0,"MOY",INDEX(#REF!,MATCH(CANbd!D216,#REF!,0),0)/$E216))</f>
        <v>#REF!</v>
      </c>
      <c r="J216" s="72" t="e" cm="1">
        <f t="array" ref="J216">IF(ISNA(INDEX(#REF!,MATCH(CANbd!D216,#REF!,0),0))=TRUE,"MAX",IF(INDEX(#REF!,MATCH(CANbd!D216,#REF!,0),0)=0,"MAX",INDEX(#REF!,MATCH(CANbd!D216,#REF!,0),0)/$E216))</f>
        <v>#REF!</v>
      </c>
      <c r="K216" s="61" t="e">
        <f t="shared" si="11"/>
        <v>#REF!</v>
      </c>
      <c r="L216" s="61" t="e">
        <f t="shared" si="12"/>
        <v>#REF!</v>
      </c>
      <c r="M216" s="116"/>
      <c r="N216" s="71"/>
      <c r="O216" s="49"/>
      <c r="P216" s="50"/>
      <c r="Q216" s="51"/>
      <c r="R216" s="57"/>
      <c r="S216" s="114"/>
    </row>
    <row r="217" spans="1:19" x14ac:dyDescent="0.2">
      <c r="A217" s="71" t="s">
        <v>1058</v>
      </c>
      <c r="B217" s="49" t="s">
        <v>1052</v>
      </c>
      <c r="C217" s="50">
        <v>273</v>
      </c>
      <c r="D217" s="51" t="s">
        <v>186</v>
      </c>
      <c r="E217" s="106">
        <v>1</v>
      </c>
      <c r="G217" s="110" t="s">
        <v>646</v>
      </c>
      <c r="H217" s="52" t="e" cm="1">
        <f t="array" ref="H217">IF(ISNA(INDEX(#REF!,MATCH(CANbd!D217,#REF!,0),0))=TRUE,"MIN",IF(INDEX(#REF!,MATCH(CANbd!D217,#REF!,0),0)=0,"MIN",INDEX(#REF!,MATCH(CANbd!D217,#REF!,0),0)/$E217))</f>
        <v>#REF!</v>
      </c>
      <c r="I217" s="53" t="e" cm="1">
        <f t="array" ref="I217">IF(ISNA(INDEX(#REF!,MATCH(CANbd!D217,#REF!,0),0))=TRUE,"MOY",IF(INDEX(#REF!,MATCH(CANbd!D217,#REF!,0),0)=0,"MOY",INDEX(#REF!,MATCH(CANbd!D217,#REF!,0),0)/$E217))</f>
        <v>#REF!</v>
      </c>
      <c r="J217" s="72" t="e" cm="1">
        <f t="array" ref="J217">IF(ISNA(INDEX(#REF!,MATCH(CANbd!D217,#REF!,0),0))=TRUE,"MAX",IF(INDEX(#REF!,MATCH(CANbd!D217,#REF!,0),0)=0,"MAX",INDEX(#REF!,MATCH(CANbd!D217,#REF!,0),0)/$E217))</f>
        <v>#REF!</v>
      </c>
      <c r="K217" s="61" t="e">
        <f t="shared" si="11"/>
        <v>#REF!</v>
      </c>
      <c r="L217" s="61" t="e">
        <f t="shared" si="12"/>
        <v>#REF!</v>
      </c>
      <c r="M217" s="116"/>
      <c r="N217" s="71"/>
      <c r="O217" s="49"/>
      <c r="P217" s="50"/>
      <c r="Q217" s="51"/>
      <c r="R217" s="57"/>
      <c r="S217" s="114"/>
    </row>
    <row r="218" spans="1:19" x14ac:dyDescent="0.2">
      <c r="A218" s="71" t="s">
        <v>1058</v>
      </c>
      <c r="B218" s="49" t="s">
        <v>1052</v>
      </c>
      <c r="C218" s="50">
        <v>323.89999999999998</v>
      </c>
      <c r="D218" s="51" t="s">
        <v>187</v>
      </c>
      <c r="E218" s="106">
        <v>1</v>
      </c>
      <c r="G218" s="110" t="s">
        <v>657</v>
      </c>
      <c r="H218" s="52" t="e" cm="1">
        <f t="array" ref="H218">IF(ISNA(INDEX(#REF!,MATCH(CANbd!D218,#REF!,0),0))=TRUE,"MIN",IF(INDEX(#REF!,MATCH(CANbd!D218,#REF!,0),0)=0,"MIN",INDEX(#REF!,MATCH(CANbd!D218,#REF!,0),0)/$E218))</f>
        <v>#REF!</v>
      </c>
      <c r="I218" s="53" t="e" cm="1">
        <f t="array" ref="I218">IF(ISNA(INDEX(#REF!,MATCH(CANbd!D218,#REF!,0),0))=TRUE,"MOY",IF(INDEX(#REF!,MATCH(CANbd!D218,#REF!,0),0)=0,"MOY",INDEX(#REF!,MATCH(CANbd!D218,#REF!,0),0)/$E218))</f>
        <v>#REF!</v>
      </c>
      <c r="J218" s="72" t="e" cm="1">
        <f t="array" ref="J218">IF(ISNA(INDEX(#REF!,MATCH(CANbd!D218,#REF!,0),0))=TRUE,"MAX",IF(INDEX(#REF!,MATCH(CANbd!D218,#REF!,0),0)=0,"MAX",INDEX(#REF!,MATCH(CANbd!D218,#REF!,0),0)/$E218))</f>
        <v>#REF!</v>
      </c>
      <c r="K218" s="61" t="e">
        <f t="shared" si="11"/>
        <v>#REF!</v>
      </c>
      <c r="L218" s="61" t="e">
        <f t="shared" si="12"/>
        <v>#REF!</v>
      </c>
      <c r="M218" s="116"/>
      <c r="N218" s="71"/>
      <c r="O218" s="49"/>
      <c r="P218" s="50"/>
      <c r="Q218" s="51"/>
      <c r="R218" s="57"/>
      <c r="S218" s="114"/>
    </row>
    <row r="219" spans="1:19" x14ac:dyDescent="0.2">
      <c r="A219" s="71" t="s">
        <v>1058</v>
      </c>
      <c r="B219" s="49" t="s">
        <v>1052</v>
      </c>
      <c r="C219" s="50">
        <v>355.6</v>
      </c>
      <c r="D219" s="51" t="s">
        <v>188</v>
      </c>
      <c r="E219" s="106">
        <v>1</v>
      </c>
      <c r="G219" s="110" t="s">
        <v>648</v>
      </c>
      <c r="H219" s="52" t="e" cm="1">
        <f t="array" ref="H219">IF(ISNA(INDEX(#REF!,MATCH(CANbd!D219,#REF!,0),0))=TRUE,"MIN",IF(INDEX(#REF!,MATCH(CANbd!D219,#REF!,0),0)=0,"MIN",INDEX(#REF!,MATCH(CANbd!D219,#REF!,0),0)/$E219))</f>
        <v>#REF!</v>
      </c>
      <c r="I219" s="53" t="e" cm="1">
        <f t="array" ref="I219">IF(ISNA(INDEX(#REF!,MATCH(CANbd!D219,#REF!,0),0))=TRUE,"MOY",IF(INDEX(#REF!,MATCH(CANbd!D219,#REF!,0),0)=0,"MOY",INDEX(#REF!,MATCH(CANbd!D219,#REF!,0),0)/$E219))</f>
        <v>#REF!</v>
      </c>
      <c r="J219" s="72" t="e" cm="1">
        <f t="array" ref="J219">IF(ISNA(INDEX(#REF!,MATCH(CANbd!D219,#REF!,0),0))=TRUE,"MAX",IF(INDEX(#REF!,MATCH(CANbd!D219,#REF!,0),0)=0,"MAX",INDEX(#REF!,MATCH(CANbd!D219,#REF!,0),0)/$E219))</f>
        <v>#REF!</v>
      </c>
      <c r="K219" s="61" t="e">
        <f t="shared" si="11"/>
        <v>#REF!</v>
      </c>
      <c r="L219" s="61" t="e">
        <f t="shared" si="12"/>
        <v>#REF!</v>
      </c>
      <c r="M219" s="116"/>
      <c r="N219" s="71"/>
      <c r="O219" s="49"/>
      <c r="P219" s="50"/>
      <c r="Q219" s="51"/>
      <c r="R219" s="57"/>
      <c r="S219" s="114"/>
    </row>
    <row r="220" spans="1:19" x14ac:dyDescent="0.2">
      <c r="A220" s="71" t="s">
        <v>1058</v>
      </c>
      <c r="B220" s="49" t="s">
        <v>1052</v>
      </c>
      <c r="C220" s="50">
        <v>406.4</v>
      </c>
      <c r="D220" s="51" t="s">
        <v>189</v>
      </c>
      <c r="E220" s="106">
        <v>1</v>
      </c>
      <c r="G220" s="110" t="s">
        <v>649</v>
      </c>
      <c r="H220" s="52" t="e" cm="1">
        <f t="array" ref="H220">IF(ISNA(INDEX(#REF!,MATCH(CANbd!D220,#REF!,0),0))=TRUE,"MIN",IF(INDEX(#REF!,MATCH(CANbd!D220,#REF!,0),0)=0,"MIN",INDEX(#REF!,MATCH(CANbd!D220,#REF!,0),0)/$E220))</f>
        <v>#REF!</v>
      </c>
      <c r="I220" s="53" t="e" cm="1">
        <f t="array" ref="I220">IF(ISNA(INDEX(#REF!,MATCH(CANbd!D220,#REF!,0),0))=TRUE,"MOY",IF(INDEX(#REF!,MATCH(CANbd!D220,#REF!,0),0)=0,"MOY",INDEX(#REF!,MATCH(CANbd!D220,#REF!,0),0)/$E220))</f>
        <v>#REF!</v>
      </c>
      <c r="J220" s="72" t="e" cm="1">
        <f t="array" ref="J220">IF(ISNA(INDEX(#REF!,MATCH(CANbd!D220,#REF!,0),0))=TRUE,"MAX",IF(INDEX(#REF!,MATCH(CANbd!D220,#REF!,0),0)=0,"MAX",INDEX(#REF!,MATCH(CANbd!D220,#REF!,0),0)/$E220))</f>
        <v>#REF!</v>
      </c>
      <c r="K220" s="61" t="e">
        <f t="shared" si="11"/>
        <v>#REF!</v>
      </c>
      <c r="L220" s="61" t="e">
        <f t="shared" si="12"/>
        <v>#REF!</v>
      </c>
      <c r="M220" s="116"/>
      <c r="N220" s="71"/>
      <c r="O220" s="49"/>
      <c r="P220" s="50"/>
      <c r="Q220" s="51"/>
      <c r="R220" s="57"/>
      <c r="S220" s="114"/>
    </row>
    <row r="221" spans="1:19" x14ac:dyDescent="0.2">
      <c r="A221" s="71" t="s">
        <v>1058</v>
      </c>
      <c r="B221" s="49" t="s">
        <v>1055</v>
      </c>
      <c r="C221" s="50">
        <v>17.2</v>
      </c>
      <c r="D221" s="51" t="s">
        <v>158</v>
      </c>
      <c r="E221" s="106">
        <v>1</v>
      </c>
      <c r="G221" s="110" t="s">
        <v>663</v>
      </c>
      <c r="H221" s="52" t="e" cm="1">
        <f t="array" ref="H221">IF(ISNA(INDEX(#REF!,MATCH(CANbd!D221,#REF!,0),0))=TRUE,"MIN",IF(INDEX(#REF!,MATCH(CANbd!D221,#REF!,0),0)=0,"MIN",INDEX(#REF!,MATCH(CANbd!D221,#REF!,0),0)/$E221))</f>
        <v>#REF!</v>
      </c>
      <c r="I221" s="53" t="e" cm="1">
        <f t="array" ref="I221">IF(ISNA(INDEX(#REF!,MATCH(CANbd!D221,#REF!,0),0))=TRUE,"MOY",IF(INDEX(#REF!,MATCH(CANbd!D221,#REF!,0),0)=0,"MOY",INDEX(#REF!,MATCH(CANbd!D221,#REF!,0),0)/$E221))</f>
        <v>#REF!</v>
      </c>
      <c r="J221" s="72" t="e" cm="1">
        <f t="array" ref="J221">IF(ISNA(INDEX(#REF!,MATCH(CANbd!D221,#REF!,0),0))=TRUE,"MAX",IF(INDEX(#REF!,MATCH(CANbd!D221,#REF!,0),0)=0,"MAX",INDEX(#REF!,MATCH(CANbd!D221,#REF!,0),0)/$E221))</f>
        <v>#REF!</v>
      </c>
      <c r="K221" s="61" t="e">
        <f t="shared" si="11"/>
        <v>#REF!</v>
      </c>
      <c r="L221" s="61" t="e">
        <f t="shared" si="12"/>
        <v>#REF!</v>
      </c>
      <c r="M221" s="116"/>
      <c r="N221" s="71"/>
      <c r="O221" s="49"/>
      <c r="P221" s="50"/>
      <c r="Q221" s="51"/>
      <c r="R221" s="57"/>
      <c r="S221" s="114"/>
    </row>
    <row r="222" spans="1:19" x14ac:dyDescent="0.2">
      <c r="A222" s="71" t="s">
        <v>1058</v>
      </c>
      <c r="B222" s="49" t="s">
        <v>1055</v>
      </c>
      <c r="C222" s="50">
        <v>21.3</v>
      </c>
      <c r="D222" s="51" t="s">
        <v>159</v>
      </c>
      <c r="E222" s="106">
        <v>1</v>
      </c>
      <c r="G222" s="110" t="s">
        <v>664</v>
      </c>
      <c r="H222" s="52" t="e" cm="1">
        <f t="array" ref="H222">IF(ISNA(INDEX(#REF!,MATCH(CANbd!D222,#REF!,0),0))=TRUE,"MIN",IF(INDEX(#REF!,MATCH(CANbd!D222,#REF!,0),0)=0,"MIN",INDEX(#REF!,MATCH(CANbd!D222,#REF!,0),0)/$E222))</f>
        <v>#REF!</v>
      </c>
      <c r="I222" s="53" t="e" cm="1">
        <f t="array" ref="I222">IF(ISNA(INDEX(#REF!,MATCH(CANbd!D222,#REF!,0),0))=TRUE,"MOY",IF(INDEX(#REF!,MATCH(CANbd!D222,#REF!,0),0)=0,"MOY",INDEX(#REF!,MATCH(CANbd!D222,#REF!,0),0)/$E222))</f>
        <v>#REF!</v>
      </c>
      <c r="J222" s="72" t="e" cm="1">
        <f t="array" ref="J222">IF(ISNA(INDEX(#REF!,MATCH(CANbd!D222,#REF!,0),0))=TRUE,"MAX",IF(INDEX(#REF!,MATCH(CANbd!D222,#REF!,0),0)=0,"MAX",INDEX(#REF!,MATCH(CANbd!D222,#REF!,0),0)/$E222))</f>
        <v>#REF!</v>
      </c>
      <c r="K222" s="61" t="e">
        <f t="shared" si="11"/>
        <v>#REF!</v>
      </c>
      <c r="L222" s="61" t="e">
        <f t="shared" si="12"/>
        <v>#REF!</v>
      </c>
      <c r="M222" s="116"/>
      <c r="N222" s="71"/>
      <c r="O222" s="49"/>
      <c r="P222" s="50"/>
      <c r="Q222" s="51"/>
      <c r="R222" s="57"/>
      <c r="S222" s="114"/>
    </row>
    <row r="223" spans="1:19" x14ac:dyDescent="0.2">
      <c r="A223" s="71" t="s">
        <v>1058</v>
      </c>
      <c r="B223" s="49" t="s">
        <v>1055</v>
      </c>
      <c r="C223" s="50">
        <v>26.9</v>
      </c>
      <c r="D223" s="51" t="s">
        <v>160</v>
      </c>
      <c r="E223" s="106">
        <v>1</v>
      </c>
      <c r="G223" s="110" t="s">
        <v>665</v>
      </c>
      <c r="H223" s="52" t="e" cm="1">
        <f t="array" ref="H223">IF(ISNA(INDEX(#REF!,MATCH(CANbd!D223,#REF!,0),0))=TRUE,"MIN",IF(INDEX(#REF!,MATCH(CANbd!D223,#REF!,0),0)=0,"MIN",INDEX(#REF!,MATCH(CANbd!D223,#REF!,0),0)/$E223))</f>
        <v>#REF!</v>
      </c>
      <c r="I223" s="53" t="e" cm="1">
        <f t="array" ref="I223">IF(ISNA(INDEX(#REF!,MATCH(CANbd!D223,#REF!,0),0))=TRUE,"MOY",IF(INDEX(#REF!,MATCH(CANbd!D223,#REF!,0),0)=0,"MOY",INDEX(#REF!,MATCH(CANbd!D223,#REF!,0),0)/$E223))</f>
        <v>#REF!</v>
      </c>
      <c r="J223" s="72" t="e" cm="1">
        <f t="array" ref="J223">IF(ISNA(INDEX(#REF!,MATCH(CANbd!D223,#REF!,0),0))=TRUE,"MAX",IF(INDEX(#REF!,MATCH(CANbd!D223,#REF!,0),0)=0,"MAX",INDEX(#REF!,MATCH(CANbd!D223,#REF!,0),0)/$E223))</f>
        <v>#REF!</v>
      </c>
      <c r="K223" s="61" t="e">
        <f t="shared" si="11"/>
        <v>#REF!</v>
      </c>
      <c r="L223" s="61" t="e">
        <f t="shared" si="12"/>
        <v>#REF!</v>
      </c>
      <c r="M223" s="116"/>
      <c r="N223" s="71"/>
      <c r="O223" s="49"/>
      <c r="P223" s="50"/>
      <c r="Q223" s="51"/>
      <c r="R223" s="57"/>
      <c r="S223" s="114"/>
    </row>
    <row r="224" spans="1:19" x14ac:dyDescent="0.2">
      <c r="A224" s="71" t="s">
        <v>1058</v>
      </c>
      <c r="B224" s="49" t="s">
        <v>1055</v>
      </c>
      <c r="C224" s="50">
        <v>33.700000000000003</v>
      </c>
      <c r="D224" s="51" t="s">
        <v>161</v>
      </c>
      <c r="E224" s="106">
        <v>1</v>
      </c>
      <c r="G224" s="110" t="s">
        <v>666</v>
      </c>
      <c r="H224" s="52" t="e" cm="1">
        <f t="array" ref="H224">IF(ISNA(INDEX(#REF!,MATCH(CANbd!D224,#REF!,0),0))=TRUE,"MIN",IF(INDEX(#REF!,MATCH(CANbd!D224,#REF!,0),0)=0,"MIN",INDEX(#REF!,MATCH(CANbd!D224,#REF!,0),0)/$E224))</f>
        <v>#REF!</v>
      </c>
      <c r="I224" s="53" t="e" cm="1">
        <f t="array" ref="I224">IF(ISNA(INDEX(#REF!,MATCH(CANbd!D224,#REF!,0),0))=TRUE,"MOY",IF(INDEX(#REF!,MATCH(CANbd!D224,#REF!,0),0)=0,"MOY",INDEX(#REF!,MATCH(CANbd!D224,#REF!,0),0)/$E224))</f>
        <v>#REF!</v>
      </c>
      <c r="J224" s="72" t="e" cm="1">
        <f t="array" ref="J224">IF(ISNA(INDEX(#REF!,MATCH(CANbd!D224,#REF!,0),0))=TRUE,"MAX",IF(INDEX(#REF!,MATCH(CANbd!D224,#REF!,0),0)=0,"MAX",INDEX(#REF!,MATCH(CANbd!D224,#REF!,0),0)/$E224))</f>
        <v>#REF!</v>
      </c>
      <c r="K224" s="61" t="e">
        <f t="shared" si="11"/>
        <v>#REF!</v>
      </c>
      <c r="L224" s="61" t="e">
        <f t="shared" si="12"/>
        <v>#REF!</v>
      </c>
      <c r="M224" s="116"/>
      <c r="N224" s="71"/>
      <c r="O224" s="49"/>
      <c r="P224" s="50"/>
      <c r="Q224" s="51"/>
      <c r="R224" s="57"/>
      <c r="S224" s="114"/>
    </row>
    <row r="225" spans="1:19" x14ac:dyDescent="0.2">
      <c r="A225" s="71" t="s">
        <v>1058</v>
      </c>
      <c r="B225" s="49" t="s">
        <v>1055</v>
      </c>
      <c r="C225" s="50">
        <v>42.4</v>
      </c>
      <c r="D225" s="51" t="s">
        <v>162</v>
      </c>
      <c r="E225" s="106">
        <v>1</v>
      </c>
      <c r="G225" s="110" t="s">
        <v>667</v>
      </c>
      <c r="H225" s="52" t="e" cm="1">
        <f t="array" ref="H225">IF(ISNA(INDEX(#REF!,MATCH(CANbd!D225,#REF!,0),0))=TRUE,"MIN",IF(INDEX(#REF!,MATCH(CANbd!D225,#REF!,0),0)=0,"MIN",INDEX(#REF!,MATCH(CANbd!D225,#REF!,0),0)/$E225))</f>
        <v>#REF!</v>
      </c>
      <c r="I225" s="53" t="e" cm="1">
        <f t="array" ref="I225">IF(ISNA(INDEX(#REF!,MATCH(CANbd!D225,#REF!,0),0))=TRUE,"MOY",IF(INDEX(#REF!,MATCH(CANbd!D225,#REF!,0),0)=0,"MOY",INDEX(#REF!,MATCH(CANbd!D225,#REF!,0),0)/$E225))</f>
        <v>#REF!</v>
      </c>
      <c r="J225" s="72" t="e" cm="1">
        <f t="array" ref="J225">IF(ISNA(INDEX(#REF!,MATCH(CANbd!D225,#REF!,0),0))=TRUE,"MAX",IF(INDEX(#REF!,MATCH(CANbd!D225,#REF!,0),0)=0,"MAX",INDEX(#REF!,MATCH(CANbd!D225,#REF!,0),0)/$E225))</f>
        <v>#REF!</v>
      </c>
      <c r="K225" s="61" t="e">
        <f t="shared" si="11"/>
        <v>#REF!</v>
      </c>
      <c r="L225" s="61" t="e">
        <f t="shared" si="12"/>
        <v>#REF!</v>
      </c>
      <c r="M225" s="116"/>
      <c r="N225" s="71"/>
      <c r="O225" s="49"/>
      <c r="P225" s="50"/>
      <c r="Q225" s="51"/>
      <c r="R225" s="57"/>
      <c r="S225" s="114"/>
    </row>
    <row r="226" spans="1:19" x14ac:dyDescent="0.2">
      <c r="A226" s="71" t="s">
        <v>1058</v>
      </c>
      <c r="B226" s="49" t="s">
        <v>1055</v>
      </c>
      <c r="C226" s="50">
        <v>48.3</v>
      </c>
      <c r="D226" s="51" t="s">
        <v>163</v>
      </c>
      <c r="E226" s="106">
        <v>1</v>
      </c>
      <c r="G226" s="110" t="s">
        <v>668</v>
      </c>
      <c r="H226" s="52" t="e" cm="1">
        <f t="array" ref="H226">IF(ISNA(INDEX(#REF!,MATCH(CANbd!D226,#REF!,0),0))=TRUE,"MIN",IF(INDEX(#REF!,MATCH(CANbd!D226,#REF!,0),0)=0,"MIN",INDEX(#REF!,MATCH(CANbd!D226,#REF!,0),0)/$E226))</f>
        <v>#REF!</v>
      </c>
      <c r="I226" s="53" t="e" cm="1">
        <f t="array" ref="I226">IF(ISNA(INDEX(#REF!,MATCH(CANbd!D226,#REF!,0),0))=TRUE,"MOY",IF(INDEX(#REF!,MATCH(CANbd!D226,#REF!,0),0)=0,"MOY",INDEX(#REF!,MATCH(CANbd!D226,#REF!,0),0)/$E226))</f>
        <v>#REF!</v>
      </c>
      <c r="J226" s="72" t="e" cm="1">
        <f t="array" ref="J226">IF(ISNA(INDEX(#REF!,MATCH(CANbd!D226,#REF!,0),0))=TRUE,"MAX",IF(INDEX(#REF!,MATCH(CANbd!D226,#REF!,0),0)=0,"MAX",INDEX(#REF!,MATCH(CANbd!D226,#REF!,0),0)/$E226))</f>
        <v>#REF!</v>
      </c>
      <c r="K226" s="61" t="e">
        <f t="shared" si="11"/>
        <v>#REF!</v>
      </c>
      <c r="L226" s="61" t="e">
        <f t="shared" si="12"/>
        <v>#REF!</v>
      </c>
      <c r="M226" s="116"/>
      <c r="N226" s="71"/>
      <c r="O226" s="49"/>
      <c r="P226" s="50"/>
      <c r="Q226" s="51"/>
      <c r="R226" s="57"/>
      <c r="S226" s="114"/>
    </row>
    <row r="227" spans="1:19" x14ac:dyDescent="0.2">
      <c r="A227" s="71" t="s">
        <v>1058</v>
      </c>
      <c r="B227" s="49" t="s">
        <v>1055</v>
      </c>
      <c r="C227" s="50">
        <v>60.3</v>
      </c>
      <c r="D227" s="51" t="s">
        <v>164</v>
      </c>
      <c r="E227" s="106">
        <v>1</v>
      </c>
      <c r="G227" s="110" t="s">
        <v>669</v>
      </c>
      <c r="H227" s="52" t="e" cm="1">
        <f t="array" ref="H227">IF(ISNA(INDEX(#REF!,MATCH(CANbd!D227,#REF!,0),0))=TRUE,"MIN",IF(INDEX(#REF!,MATCH(CANbd!D227,#REF!,0),0)=0,"MIN",INDEX(#REF!,MATCH(CANbd!D227,#REF!,0),0)/$E227))</f>
        <v>#REF!</v>
      </c>
      <c r="I227" s="53" t="e" cm="1">
        <f t="array" ref="I227">IF(ISNA(INDEX(#REF!,MATCH(CANbd!D227,#REF!,0),0))=TRUE,"MOY",IF(INDEX(#REF!,MATCH(CANbd!D227,#REF!,0),0)=0,"MOY",INDEX(#REF!,MATCH(CANbd!D227,#REF!,0),0)/$E227))</f>
        <v>#REF!</v>
      </c>
      <c r="J227" s="72" t="e" cm="1">
        <f t="array" ref="J227">IF(ISNA(INDEX(#REF!,MATCH(CANbd!D227,#REF!,0),0))=TRUE,"MAX",IF(INDEX(#REF!,MATCH(CANbd!D227,#REF!,0),0)=0,"MAX",INDEX(#REF!,MATCH(CANbd!D227,#REF!,0),0)/$E227))</f>
        <v>#REF!</v>
      </c>
      <c r="K227" s="61" t="e">
        <f t="shared" si="11"/>
        <v>#REF!</v>
      </c>
      <c r="L227" s="61" t="e">
        <f t="shared" si="12"/>
        <v>#REF!</v>
      </c>
      <c r="M227" s="116"/>
      <c r="N227" s="71"/>
      <c r="O227" s="49"/>
      <c r="P227" s="50"/>
      <c r="Q227" s="51"/>
      <c r="R227" s="57"/>
      <c r="S227" s="114"/>
    </row>
    <row r="228" spans="1:19" x14ac:dyDescent="0.2">
      <c r="A228" s="71" t="s">
        <v>1058</v>
      </c>
      <c r="B228" s="49" t="s">
        <v>1055</v>
      </c>
      <c r="C228" s="50">
        <v>76.099999999999994</v>
      </c>
      <c r="D228" s="51" t="s">
        <v>165</v>
      </c>
      <c r="E228" s="106">
        <v>1</v>
      </c>
      <c r="G228" s="110" t="s">
        <v>670</v>
      </c>
      <c r="H228" s="52" t="e" cm="1">
        <f t="array" ref="H228">IF(ISNA(INDEX(#REF!,MATCH(CANbd!D228,#REF!,0),0))=TRUE,"MIN",IF(INDEX(#REF!,MATCH(CANbd!D228,#REF!,0),0)=0,"MIN",INDEX(#REF!,MATCH(CANbd!D228,#REF!,0),0)/$E228))</f>
        <v>#REF!</v>
      </c>
      <c r="I228" s="53" t="e" cm="1">
        <f t="array" ref="I228">IF(ISNA(INDEX(#REF!,MATCH(CANbd!D228,#REF!,0),0))=TRUE,"MOY",IF(INDEX(#REF!,MATCH(CANbd!D228,#REF!,0),0)=0,"MOY",INDEX(#REF!,MATCH(CANbd!D228,#REF!,0),0)/$E228))</f>
        <v>#REF!</v>
      </c>
      <c r="J228" s="72" t="e" cm="1">
        <f t="array" ref="J228">IF(ISNA(INDEX(#REF!,MATCH(CANbd!D228,#REF!,0),0))=TRUE,"MAX",IF(INDEX(#REF!,MATCH(CANbd!D228,#REF!,0),0)=0,"MAX",INDEX(#REF!,MATCH(CANbd!D228,#REF!,0),0)/$E228))</f>
        <v>#REF!</v>
      </c>
      <c r="K228" s="61" t="e">
        <f t="shared" si="11"/>
        <v>#REF!</v>
      </c>
      <c r="L228" s="61" t="e">
        <f t="shared" si="12"/>
        <v>#REF!</v>
      </c>
      <c r="M228" s="116"/>
      <c r="N228" s="71"/>
      <c r="O228" s="49"/>
      <c r="P228" s="50"/>
      <c r="Q228" s="51"/>
      <c r="R228" s="57"/>
      <c r="S228" s="114"/>
    </row>
    <row r="229" spans="1:19" x14ac:dyDescent="0.2">
      <c r="A229" s="71" t="s">
        <v>1058</v>
      </c>
      <c r="B229" s="49" t="s">
        <v>1055</v>
      </c>
      <c r="C229" s="50">
        <v>88.9</v>
      </c>
      <c r="D229" s="51" t="s">
        <v>166</v>
      </c>
      <c r="E229" s="106">
        <v>1</v>
      </c>
      <c r="G229" s="110" t="s">
        <v>671</v>
      </c>
      <c r="H229" s="52" t="e" cm="1">
        <f t="array" ref="H229">IF(ISNA(INDEX(#REF!,MATCH(CANbd!D229,#REF!,0),0))=TRUE,"MIN",IF(INDEX(#REF!,MATCH(CANbd!D229,#REF!,0),0)=0,"MIN",INDEX(#REF!,MATCH(CANbd!D229,#REF!,0),0)/$E229))</f>
        <v>#REF!</v>
      </c>
      <c r="I229" s="53" t="e" cm="1">
        <f t="array" ref="I229">IF(ISNA(INDEX(#REF!,MATCH(CANbd!D229,#REF!,0),0))=TRUE,"MOY",IF(INDEX(#REF!,MATCH(CANbd!D229,#REF!,0),0)=0,"MOY",INDEX(#REF!,MATCH(CANbd!D229,#REF!,0),0)/$E229))</f>
        <v>#REF!</v>
      </c>
      <c r="J229" s="72" t="e" cm="1">
        <f t="array" ref="J229">IF(ISNA(INDEX(#REF!,MATCH(CANbd!D229,#REF!,0),0))=TRUE,"MAX",IF(INDEX(#REF!,MATCH(CANbd!D229,#REF!,0),0)=0,"MAX",INDEX(#REF!,MATCH(CANbd!D229,#REF!,0),0)/$E229))</f>
        <v>#REF!</v>
      </c>
      <c r="K229" s="61" t="e">
        <f t="shared" si="11"/>
        <v>#REF!</v>
      </c>
      <c r="L229" s="61" t="e">
        <f t="shared" si="12"/>
        <v>#REF!</v>
      </c>
      <c r="M229" s="116"/>
      <c r="N229" s="71"/>
      <c r="O229" s="49"/>
      <c r="P229" s="50"/>
      <c r="Q229" s="51"/>
      <c r="R229" s="57"/>
      <c r="S229" s="114"/>
    </row>
    <row r="230" spans="1:19" x14ac:dyDescent="0.2">
      <c r="A230" s="71" t="s">
        <v>1058</v>
      </c>
      <c r="B230" s="49" t="s">
        <v>1055</v>
      </c>
      <c r="C230" s="50">
        <v>114.3</v>
      </c>
      <c r="D230" s="51" t="s">
        <v>167</v>
      </c>
      <c r="E230" s="106">
        <v>1</v>
      </c>
      <c r="G230" s="110" t="s">
        <v>662</v>
      </c>
      <c r="H230" s="52" t="e" cm="1">
        <f t="array" ref="H230">IF(ISNA(INDEX(#REF!,MATCH(CANbd!D230,#REF!,0),0))=TRUE,"MIN",IF(INDEX(#REF!,MATCH(CANbd!D230,#REF!,0),0)=0,"MIN",INDEX(#REF!,MATCH(CANbd!D230,#REF!,0),0)/$E230))</f>
        <v>#REF!</v>
      </c>
      <c r="I230" s="53" t="e" cm="1">
        <f t="array" ref="I230">IF(ISNA(INDEX(#REF!,MATCH(CANbd!D230,#REF!,0),0))=TRUE,"MOY",IF(INDEX(#REF!,MATCH(CANbd!D230,#REF!,0),0)=0,"MOY",INDEX(#REF!,MATCH(CANbd!D230,#REF!,0),0)/$E230))</f>
        <v>#REF!</v>
      </c>
      <c r="J230" s="72" t="e" cm="1">
        <f t="array" ref="J230">IF(ISNA(INDEX(#REF!,MATCH(CANbd!D230,#REF!,0),0))=TRUE,"MAX",IF(INDEX(#REF!,MATCH(CANbd!D230,#REF!,0),0)=0,"MAX",INDEX(#REF!,MATCH(CANbd!D230,#REF!,0),0)/$E230))</f>
        <v>#REF!</v>
      </c>
      <c r="K230" s="61" t="e">
        <f t="shared" si="11"/>
        <v>#REF!</v>
      </c>
      <c r="L230" s="61" t="e">
        <f t="shared" si="12"/>
        <v>#REF!</v>
      </c>
      <c r="M230" s="116"/>
      <c r="N230" s="71"/>
      <c r="O230" s="49"/>
      <c r="P230" s="50"/>
      <c r="Q230" s="51"/>
      <c r="R230" s="57"/>
      <c r="S230" s="114"/>
    </row>
    <row r="231" spans="1:19" x14ac:dyDescent="0.2">
      <c r="A231" s="71" t="s">
        <v>1058</v>
      </c>
      <c r="B231" s="49" t="s">
        <v>1049</v>
      </c>
      <c r="C231" s="50">
        <v>17.2</v>
      </c>
      <c r="D231" s="51" t="s">
        <v>141</v>
      </c>
      <c r="E231" s="106">
        <v>1</v>
      </c>
      <c r="G231" s="110" t="s">
        <v>629</v>
      </c>
      <c r="H231" s="52" t="e" cm="1">
        <f t="array" ref="H231">IF(ISNA(INDEX(#REF!,MATCH(CANbd!D231,#REF!,0),0))=TRUE,"MIN",IF(INDEX(#REF!,MATCH(CANbd!D231,#REF!,0),0)=0,"MIN",INDEX(#REF!,MATCH(CANbd!D231,#REF!,0),0)/$E231))</f>
        <v>#REF!</v>
      </c>
      <c r="I231" s="53" t="e" cm="1">
        <f t="array" ref="I231">IF(ISNA(INDEX(#REF!,MATCH(CANbd!D231,#REF!,0),0))=TRUE,"MOY",IF(INDEX(#REF!,MATCH(CANbd!D231,#REF!,0),0)=0,"MOY",INDEX(#REF!,MATCH(CANbd!D231,#REF!,0),0)/$E231))</f>
        <v>#REF!</v>
      </c>
      <c r="J231" s="72" t="e" cm="1">
        <f t="array" ref="J231">IF(ISNA(INDEX(#REF!,MATCH(CANbd!D231,#REF!,0),0))=TRUE,"MAX",IF(INDEX(#REF!,MATCH(CANbd!D231,#REF!,0),0)=0,"MAX",INDEX(#REF!,MATCH(CANbd!D231,#REF!,0),0)/$E231))</f>
        <v>#REF!</v>
      </c>
      <c r="K231" s="61" t="e">
        <f t="shared" si="11"/>
        <v>#REF!</v>
      </c>
      <c r="L231" s="61" t="e">
        <f t="shared" si="12"/>
        <v>#REF!</v>
      </c>
      <c r="M231" s="116"/>
      <c r="N231" s="71"/>
      <c r="O231" s="49"/>
      <c r="P231" s="50"/>
      <c r="Q231" s="51"/>
      <c r="R231" s="57"/>
      <c r="S231" s="114"/>
    </row>
    <row r="232" spans="1:19" x14ac:dyDescent="0.2">
      <c r="A232" s="71" t="s">
        <v>1058</v>
      </c>
      <c r="B232" s="49" t="s">
        <v>1049</v>
      </c>
      <c r="C232" s="50">
        <v>21.3</v>
      </c>
      <c r="D232" s="51" t="s">
        <v>7</v>
      </c>
      <c r="E232" s="106">
        <v>1</v>
      </c>
      <c r="G232" s="110" t="s">
        <v>630</v>
      </c>
      <c r="H232" s="52" t="e" cm="1">
        <f t="array" ref="H232">IF(ISNA(INDEX(#REF!,MATCH(CANbd!D232,#REF!,0),0))=TRUE,"MIN",IF(INDEX(#REF!,MATCH(CANbd!D232,#REF!,0),0)=0,"MIN",INDEX(#REF!,MATCH(CANbd!D232,#REF!,0),0)/$E232))</f>
        <v>#REF!</v>
      </c>
      <c r="I232" s="53" t="e" cm="1">
        <f t="array" ref="I232">IF(ISNA(INDEX(#REF!,MATCH(CANbd!D232,#REF!,0),0))=TRUE,"MOY",IF(INDEX(#REF!,MATCH(CANbd!D232,#REF!,0),0)=0,"MOY",INDEX(#REF!,MATCH(CANbd!D232,#REF!,0),0)/$E232))</f>
        <v>#REF!</v>
      </c>
      <c r="J232" s="72" t="e" cm="1">
        <f t="array" ref="J232">IF(ISNA(INDEX(#REF!,MATCH(CANbd!D232,#REF!,0),0))=TRUE,"MAX",IF(INDEX(#REF!,MATCH(CANbd!D232,#REF!,0),0)=0,"MAX",INDEX(#REF!,MATCH(CANbd!D232,#REF!,0),0)/$E232))</f>
        <v>#REF!</v>
      </c>
      <c r="K232" s="61" t="e">
        <f t="shared" si="11"/>
        <v>#REF!</v>
      </c>
      <c r="L232" s="61" t="e">
        <f t="shared" si="12"/>
        <v>#REF!</v>
      </c>
      <c r="M232" s="116"/>
      <c r="N232" s="71"/>
      <c r="O232" s="49"/>
      <c r="P232" s="50"/>
      <c r="Q232" s="51"/>
      <c r="R232" s="57"/>
      <c r="S232" s="114"/>
    </row>
    <row r="233" spans="1:19" x14ac:dyDescent="0.2">
      <c r="A233" s="71" t="s">
        <v>1058</v>
      </c>
      <c r="B233" s="49" t="s">
        <v>1049</v>
      </c>
      <c r="C233" s="50">
        <v>26.9</v>
      </c>
      <c r="D233" s="51" t="s">
        <v>142</v>
      </c>
      <c r="E233" s="106">
        <v>1</v>
      </c>
      <c r="G233" s="110" t="s">
        <v>631</v>
      </c>
      <c r="H233" s="52" t="e" cm="1">
        <f t="array" ref="H233">IF(ISNA(INDEX(#REF!,MATCH(CANbd!D233,#REF!,0),0))=TRUE,"MIN",IF(INDEX(#REF!,MATCH(CANbd!D233,#REF!,0),0)=0,"MIN",INDEX(#REF!,MATCH(CANbd!D233,#REF!,0),0)/$E233))</f>
        <v>#REF!</v>
      </c>
      <c r="I233" s="53" t="e" cm="1">
        <f t="array" ref="I233">IF(ISNA(INDEX(#REF!,MATCH(CANbd!D233,#REF!,0),0))=TRUE,"MOY",IF(INDEX(#REF!,MATCH(CANbd!D233,#REF!,0),0)=0,"MOY",INDEX(#REF!,MATCH(CANbd!D233,#REF!,0),0)/$E233))</f>
        <v>#REF!</v>
      </c>
      <c r="J233" s="72" t="e" cm="1">
        <f t="array" ref="J233">IF(ISNA(INDEX(#REF!,MATCH(CANbd!D233,#REF!,0),0))=TRUE,"MAX",IF(INDEX(#REF!,MATCH(CANbd!D233,#REF!,0),0)=0,"MAX",INDEX(#REF!,MATCH(CANbd!D233,#REF!,0),0)/$E233))</f>
        <v>#REF!</v>
      </c>
      <c r="K233" s="61" t="e">
        <f t="shared" si="11"/>
        <v>#REF!</v>
      </c>
      <c r="L233" s="61" t="e">
        <f t="shared" si="12"/>
        <v>#REF!</v>
      </c>
      <c r="M233" s="116"/>
      <c r="N233" s="71"/>
      <c r="O233" s="49"/>
      <c r="P233" s="50"/>
      <c r="Q233" s="51"/>
      <c r="R233" s="57"/>
      <c r="S233" s="114"/>
    </row>
    <row r="234" spans="1:19" x14ac:dyDescent="0.2">
      <c r="A234" s="71" t="s">
        <v>1058</v>
      </c>
      <c r="B234" s="49" t="s">
        <v>1049</v>
      </c>
      <c r="C234" s="50">
        <v>33.700000000000003</v>
      </c>
      <c r="D234" s="51" t="s">
        <v>143</v>
      </c>
      <c r="E234" s="106">
        <v>1</v>
      </c>
      <c r="G234" s="110" t="s">
        <v>632</v>
      </c>
      <c r="H234" s="52" t="e" cm="1">
        <f t="array" ref="H234">IF(ISNA(INDEX(#REF!,MATCH(CANbd!D234,#REF!,0),0))=TRUE,"MIN",IF(INDEX(#REF!,MATCH(CANbd!D234,#REF!,0),0)=0,"MIN",INDEX(#REF!,MATCH(CANbd!D234,#REF!,0),0)/$E234))</f>
        <v>#REF!</v>
      </c>
      <c r="I234" s="53" t="e" cm="1">
        <f t="array" ref="I234">IF(ISNA(INDEX(#REF!,MATCH(CANbd!D234,#REF!,0),0))=TRUE,"MOY",IF(INDEX(#REF!,MATCH(CANbd!D234,#REF!,0),0)=0,"MOY",INDEX(#REF!,MATCH(CANbd!D234,#REF!,0),0)/$E234))</f>
        <v>#REF!</v>
      </c>
      <c r="J234" s="72" t="e" cm="1">
        <f t="array" ref="J234">IF(ISNA(INDEX(#REF!,MATCH(CANbd!D234,#REF!,0),0))=TRUE,"MAX",IF(INDEX(#REF!,MATCH(CANbd!D234,#REF!,0),0)=0,"MAX",INDEX(#REF!,MATCH(CANbd!D234,#REF!,0),0)/$E234))</f>
        <v>#REF!</v>
      </c>
      <c r="K234" s="61" t="e">
        <f t="shared" si="11"/>
        <v>#REF!</v>
      </c>
      <c r="L234" s="61" t="e">
        <f t="shared" si="12"/>
        <v>#REF!</v>
      </c>
      <c r="M234" s="116"/>
      <c r="N234" s="71"/>
      <c r="O234" s="49"/>
      <c r="P234" s="50"/>
      <c r="Q234" s="51"/>
      <c r="R234" s="57"/>
      <c r="S234" s="114"/>
    </row>
    <row r="235" spans="1:19" x14ac:dyDescent="0.2">
      <c r="A235" s="71" t="s">
        <v>1058</v>
      </c>
      <c r="B235" s="49" t="s">
        <v>1049</v>
      </c>
      <c r="C235" s="50">
        <v>42.4</v>
      </c>
      <c r="D235" s="51" t="s">
        <v>144</v>
      </c>
      <c r="E235" s="106">
        <v>1</v>
      </c>
      <c r="G235" s="110" t="s">
        <v>633</v>
      </c>
      <c r="H235" s="52" t="e" cm="1">
        <f t="array" ref="H235">IF(ISNA(INDEX(#REF!,MATCH(CANbd!D235,#REF!,0),0))=TRUE,"MIN",IF(INDEX(#REF!,MATCH(CANbd!D235,#REF!,0),0)=0,"MIN",INDEX(#REF!,MATCH(CANbd!D235,#REF!,0),0)/$E235))</f>
        <v>#REF!</v>
      </c>
      <c r="I235" s="53" t="e" cm="1">
        <f t="array" ref="I235">IF(ISNA(INDEX(#REF!,MATCH(CANbd!D235,#REF!,0),0))=TRUE,"MOY",IF(INDEX(#REF!,MATCH(CANbd!D235,#REF!,0),0)=0,"MOY",INDEX(#REF!,MATCH(CANbd!D235,#REF!,0),0)/$E235))</f>
        <v>#REF!</v>
      </c>
      <c r="J235" s="72" t="e" cm="1">
        <f t="array" ref="J235">IF(ISNA(INDEX(#REF!,MATCH(CANbd!D235,#REF!,0),0))=TRUE,"MAX",IF(INDEX(#REF!,MATCH(CANbd!D235,#REF!,0),0)=0,"MAX",INDEX(#REF!,MATCH(CANbd!D235,#REF!,0),0)/$E235))</f>
        <v>#REF!</v>
      </c>
      <c r="K235" s="61" t="e">
        <f t="shared" si="11"/>
        <v>#REF!</v>
      </c>
      <c r="L235" s="61" t="e">
        <f t="shared" si="12"/>
        <v>#REF!</v>
      </c>
      <c r="M235" s="116"/>
      <c r="N235" s="71"/>
      <c r="O235" s="49"/>
      <c r="P235" s="50"/>
      <c r="Q235" s="51"/>
      <c r="R235" s="57"/>
      <c r="S235" s="114"/>
    </row>
    <row r="236" spans="1:19" x14ac:dyDescent="0.2">
      <c r="A236" s="71" t="s">
        <v>1058</v>
      </c>
      <c r="B236" s="49" t="s">
        <v>1049</v>
      </c>
      <c r="C236" s="50">
        <v>48.3</v>
      </c>
      <c r="D236" s="51" t="s">
        <v>145</v>
      </c>
      <c r="E236" s="106">
        <v>1</v>
      </c>
      <c r="G236" s="110" t="s">
        <v>634</v>
      </c>
      <c r="H236" s="52" t="e" cm="1">
        <f t="array" ref="H236">IF(ISNA(INDEX(#REF!,MATCH(CANbd!D236,#REF!,0),0))=TRUE,"MIN",IF(INDEX(#REF!,MATCH(CANbd!D236,#REF!,0),0)=0,"MIN",INDEX(#REF!,MATCH(CANbd!D236,#REF!,0),0)/$E236))</f>
        <v>#REF!</v>
      </c>
      <c r="I236" s="53" t="e" cm="1">
        <f t="array" ref="I236">IF(ISNA(INDEX(#REF!,MATCH(CANbd!D236,#REF!,0),0))=TRUE,"MOY",IF(INDEX(#REF!,MATCH(CANbd!D236,#REF!,0),0)=0,"MOY",INDEX(#REF!,MATCH(CANbd!D236,#REF!,0),0)/$E236))</f>
        <v>#REF!</v>
      </c>
      <c r="J236" s="72" t="e" cm="1">
        <f t="array" ref="J236">IF(ISNA(INDEX(#REF!,MATCH(CANbd!D236,#REF!,0),0))=TRUE,"MAX",IF(INDEX(#REF!,MATCH(CANbd!D236,#REF!,0),0)=0,"MAX",INDEX(#REF!,MATCH(CANbd!D236,#REF!,0),0)/$E236))</f>
        <v>#REF!</v>
      </c>
      <c r="K236" s="61" t="e">
        <f t="shared" si="11"/>
        <v>#REF!</v>
      </c>
      <c r="L236" s="61" t="e">
        <f t="shared" si="12"/>
        <v>#REF!</v>
      </c>
      <c r="M236" s="116"/>
      <c r="N236" s="71"/>
      <c r="O236" s="49"/>
      <c r="P236" s="50"/>
      <c r="Q236" s="51"/>
      <c r="R236" s="57"/>
      <c r="S236" s="114"/>
    </row>
    <row r="237" spans="1:19" x14ac:dyDescent="0.2">
      <c r="A237" s="71" t="s">
        <v>1058</v>
      </c>
      <c r="B237" s="49" t="s">
        <v>1049</v>
      </c>
      <c r="C237" s="50">
        <v>60.3</v>
      </c>
      <c r="D237" s="51" t="s">
        <v>146</v>
      </c>
      <c r="E237" s="106">
        <v>1</v>
      </c>
      <c r="G237" s="110" t="s">
        <v>635</v>
      </c>
      <c r="H237" s="52" t="e" cm="1">
        <f t="array" ref="H237">IF(ISNA(INDEX(#REF!,MATCH(CANbd!D237,#REF!,0),0))=TRUE,"MIN",IF(INDEX(#REF!,MATCH(CANbd!D237,#REF!,0),0)=0,"MIN",INDEX(#REF!,MATCH(CANbd!D237,#REF!,0),0)/$E237))</f>
        <v>#REF!</v>
      </c>
      <c r="I237" s="53" t="e" cm="1">
        <f t="array" ref="I237">IF(ISNA(INDEX(#REF!,MATCH(CANbd!D237,#REF!,0),0))=TRUE,"MOY",IF(INDEX(#REF!,MATCH(CANbd!D237,#REF!,0),0)=0,"MOY",INDEX(#REF!,MATCH(CANbd!D237,#REF!,0),0)/$E237))</f>
        <v>#REF!</v>
      </c>
      <c r="J237" s="72" t="e" cm="1">
        <f t="array" ref="J237">IF(ISNA(INDEX(#REF!,MATCH(CANbd!D237,#REF!,0),0))=TRUE,"MAX",IF(INDEX(#REF!,MATCH(CANbd!D237,#REF!,0),0)=0,"MAX",INDEX(#REF!,MATCH(CANbd!D237,#REF!,0),0)/$E237))</f>
        <v>#REF!</v>
      </c>
      <c r="K237" s="61" t="e">
        <f t="shared" si="11"/>
        <v>#REF!</v>
      </c>
      <c r="L237" s="61" t="e">
        <f t="shared" si="12"/>
        <v>#REF!</v>
      </c>
      <c r="M237" s="116"/>
      <c r="N237" s="71"/>
      <c r="O237" s="49"/>
      <c r="P237" s="50"/>
      <c r="Q237" s="51"/>
      <c r="R237" s="57"/>
      <c r="S237" s="114"/>
    </row>
    <row r="238" spans="1:19" x14ac:dyDescent="0.2">
      <c r="A238" s="71" t="s">
        <v>1058</v>
      </c>
      <c r="B238" s="49" t="s">
        <v>1049</v>
      </c>
      <c r="C238" s="50">
        <v>76.099999999999994</v>
      </c>
      <c r="D238" s="51" t="s">
        <v>154</v>
      </c>
      <c r="E238" s="106">
        <v>1</v>
      </c>
      <c r="G238" s="110" t="s">
        <v>659</v>
      </c>
      <c r="H238" s="52" t="e" cm="1">
        <f t="array" ref="H238">IF(ISNA(INDEX(#REF!,MATCH(CANbd!D238,#REF!,0),0))=TRUE,"MIN",IF(INDEX(#REF!,MATCH(CANbd!D238,#REF!,0),0)=0,"MIN",INDEX(#REF!,MATCH(CANbd!D238,#REF!,0),0)/$E238))</f>
        <v>#REF!</v>
      </c>
      <c r="I238" s="53" t="e" cm="1">
        <f t="array" ref="I238">IF(ISNA(INDEX(#REF!,MATCH(CANbd!D238,#REF!,0),0))=TRUE,"MOY",IF(INDEX(#REF!,MATCH(CANbd!D238,#REF!,0),0)=0,"MOY",INDEX(#REF!,MATCH(CANbd!D238,#REF!,0),0)/$E238))</f>
        <v>#REF!</v>
      </c>
      <c r="J238" s="72" t="e" cm="1">
        <f t="array" ref="J238">IF(ISNA(INDEX(#REF!,MATCH(CANbd!D238,#REF!,0),0))=TRUE,"MAX",IF(INDEX(#REF!,MATCH(CANbd!D238,#REF!,0),0)=0,"MAX",INDEX(#REF!,MATCH(CANbd!D238,#REF!,0),0)/$E238))</f>
        <v>#REF!</v>
      </c>
      <c r="K238" s="61" t="e">
        <f t="shared" si="11"/>
        <v>#REF!</v>
      </c>
      <c r="L238" s="61" t="e">
        <f t="shared" si="12"/>
        <v>#REF!</v>
      </c>
      <c r="M238" s="116"/>
      <c r="N238" s="71"/>
      <c r="O238" s="49"/>
      <c r="P238" s="50"/>
      <c r="Q238" s="51"/>
      <c r="R238" s="57"/>
      <c r="S238" s="114"/>
    </row>
    <row r="239" spans="1:19" x14ac:dyDescent="0.2">
      <c r="A239" s="71" t="s">
        <v>1058</v>
      </c>
      <c r="B239" s="49" t="s">
        <v>1049</v>
      </c>
      <c r="C239" s="50">
        <v>88.9</v>
      </c>
      <c r="D239" s="51" t="s">
        <v>155</v>
      </c>
      <c r="E239" s="106">
        <v>1</v>
      </c>
      <c r="G239" s="110" t="s">
        <v>660</v>
      </c>
      <c r="H239" s="52" t="e" cm="1">
        <f t="array" ref="H239">IF(ISNA(INDEX(#REF!,MATCH(CANbd!D239,#REF!,0),0))=TRUE,"MIN",IF(INDEX(#REF!,MATCH(CANbd!D239,#REF!,0),0)=0,"MIN",INDEX(#REF!,MATCH(CANbd!D239,#REF!,0),0)/$E239))</f>
        <v>#REF!</v>
      </c>
      <c r="I239" s="53" t="e" cm="1">
        <f t="array" ref="I239">IF(ISNA(INDEX(#REF!,MATCH(CANbd!D239,#REF!,0),0))=TRUE,"MOY",IF(INDEX(#REF!,MATCH(CANbd!D239,#REF!,0),0)=0,"MOY",INDEX(#REF!,MATCH(CANbd!D239,#REF!,0),0)/$E239))</f>
        <v>#REF!</v>
      </c>
      <c r="J239" s="72" t="e" cm="1">
        <f t="array" ref="J239">IF(ISNA(INDEX(#REF!,MATCH(CANbd!D239,#REF!,0),0))=TRUE,"MAX",IF(INDEX(#REF!,MATCH(CANbd!D239,#REF!,0),0)=0,"MAX",INDEX(#REF!,MATCH(CANbd!D239,#REF!,0),0)/$E239))</f>
        <v>#REF!</v>
      </c>
      <c r="K239" s="61" t="e">
        <f t="shared" si="11"/>
        <v>#REF!</v>
      </c>
      <c r="L239" s="61" t="e">
        <f t="shared" si="12"/>
        <v>#REF!</v>
      </c>
      <c r="M239" s="116"/>
      <c r="N239" s="71"/>
      <c r="O239" s="49"/>
      <c r="P239" s="50"/>
      <c r="Q239" s="51"/>
      <c r="R239" s="57"/>
      <c r="S239" s="114"/>
    </row>
    <row r="240" spans="1:19" x14ac:dyDescent="0.2">
      <c r="A240" s="71" t="s">
        <v>1058</v>
      </c>
      <c r="B240" s="49" t="s">
        <v>1049</v>
      </c>
      <c r="C240" s="50">
        <v>100</v>
      </c>
      <c r="D240" s="51" t="s">
        <v>157</v>
      </c>
      <c r="E240" s="106">
        <v>1</v>
      </c>
      <c r="G240" s="110" t="s">
        <v>658</v>
      </c>
      <c r="H240" s="52" t="e" cm="1">
        <f t="array" ref="H240">IF(ISNA(INDEX(#REF!,MATCH(CANbd!D240,#REF!,0),0))=TRUE,"MIN",IF(INDEX(#REF!,MATCH(CANbd!D240,#REF!,0),0)=0,"MIN",INDEX(#REF!,MATCH(CANbd!D240,#REF!,0),0)/$E240))</f>
        <v>#REF!</v>
      </c>
      <c r="I240" s="53" t="e" cm="1">
        <f t="array" ref="I240">IF(ISNA(INDEX(#REF!,MATCH(CANbd!D240,#REF!,0),0))=TRUE,"MOY",IF(INDEX(#REF!,MATCH(CANbd!D240,#REF!,0),0)=0,"MOY",INDEX(#REF!,MATCH(CANbd!D240,#REF!,0),0)/$E240))</f>
        <v>#REF!</v>
      </c>
      <c r="J240" s="72" t="e" cm="1">
        <f t="array" ref="J240">IF(ISNA(INDEX(#REF!,MATCH(CANbd!D240,#REF!,0),0))=TRUE,"MAX",IF(INDEX(#REF!,MATCH(CANbd!D240,#REF!,0),0)=0,"MAX",INDEX(#REF!,MATCH(CANbd!D240,#REF!,0),0)/$E240))</f>
        <v>#REF!</v>
      </c>
      <c r="K240" s="61" t="e">
        <f t="shared" si="11"/>
        <v>#REF!</v>
      </c>
      <c r="L240" s="61" t="e">
        <f t="shared" si="12"/>
        <v>#REF!</v>
      </c>
      <c r="M240" s="116"/>
      <c r="N240" s="71"/>
      <c r="O240" s="49"/>
      <c r="P240" s="50"/>
      <c r="Q240" s="51"/>
      <c r="R240" s="57"/>
      <c r="S240" s="114"/>
    </row>
    <row r="241" spans="1:19" ht="12" thickBot="1" x14ac:dyDescent="0.25">
      <c r="A241" s="90" t="s">
        <v>1058</v>
      </c>
      <c r="B241" s="101" t="s">
        <v>1049</v>
      </c>
      <c r="C241" s="92">
        <v>101.6</v>
      </c>
      <c r="D241" s="93" t="s">
        <v>156</v>
      </c>
      <c r="E241" s="107">
        <v>1</v>
      </c>
      <c r="G241" s="111" t="s">
        <v>661</v>
      </c>
      <c r="H241" s="95" t="e" cm="1">
        <f t="array" ref="H241">IF(ISNA(INDEX(#REF!,MATCH(CANbd!D241,#REF!,0),0))=TRUE,"MIN",IF(INDEX(#REF!,MATCH(CANbd!D241,#REF!,0),0)=0,"MIN",INDEX(#REF!,MATCH(CANbd!D241,#REF!,0),0)/$E241))</f>
        <v>#REF!</v>
      </c>
      <c r="I241" s="96" t="e" cm="1">
        <f t="array" ref="I241">IF(ISNA(INDEX(#REF!,MATCH(CANbd!D241,#REF!,0),0))=TRUE,"MOY",IF(INDEX(#REF!,MATCH(CANbd!D241,#REF!,0),0)=0,"MOY",INDEX(#REF!,MATCH(CANbd!D241,#REF!,0),0)/$E241))</f>
        <v>#REF!</v>
      </c>
      <c r="J241" s="97" t="e" cm="1">
        <f t="array" ref="J241">IF(ISNA(INDEX(#REF!,MATCH(CANbd!D241,#REF!,0),0))=TRUE,"MAX",IF(INDEX(#REF!,MATCH(CANbd!D241,#REF!,0),0)=0,"MAX",INDEX(#REF!,MATCH(CANbd!D241,#REF!,0),0)/$E241))</f>
        <v>#REF!</v>
      </c>
      <c r="K241" s="98" t="e">
        <f t="shared" si="11"/>
        <v>#REF!</v>
      </c>
      <c r="L241" s="99" t="e">
        <f t="shared" si="12"/>
        <v>#REF!</v>
      </c>
      <c r="M241" s="116"/>
      <c r="N241" s="71"/>
      <c r="O241" s="49"/>
      <c r="P241" s="50"/>
      <c r="Q241" s="51"/>
      <c r="R241" s="57"/>
      <c r="S241" s="114"/>
    </row>
    <row r="242" spans="1:19" x14ac:dyDescent="0.2">
      <c r="A242" s="82" t="s">
        <v>1143</v>
      </c>
      <c r="B242" s="83" t="s">
        <v>1053</v>
      </c>
      <c r="C242" s="84">
        <v>76.099999999999994</v>
      </c>
      <c r="D242" s="85" t="s">
        <v>441</v>
      </c>
      <c r="E242" s="108">
        <v>1</v>
      </c>
      <c r="G242" s="112" t="s">
        <v>711</v>
      </c>
      <c r="H242" s="87" t="e" cm="1">
        <f t="array" ref="H242">IF(ISNA(INDEX(#REF!,MATCH(CANbd!D242,#REF!,0),0))=TRUE,"MIN",IF(INDEX(#REF!,MATCH(CANbd!D242,#REF!,0),0)=0,"MIN",INDEX(#REF!,MATCH(CANbd!D242,#REF!,0),0)/$E242))</f>
        <v>#REF!</v>
      </c>
      <c r="I242" s="88" t="e" cm="1">
        <f t="array" ref="I242">IF(ISNA(INDEX(#REF!,MATCH(CANbd!D242,#REF!,0),0))=TRUE,"MOY",IF(INDEX(#REF!,MATCH(CANbd!D242,#REF!,0),0)=0,"MOY",INDEX(#REF!,MATCH(CANbd!D242,#REF!,0),0)/$E242))</f>
        <v>#REF!</v>
      </c>
      <c r="J242" s="89" t="e" cm="1">
        <f t="array" ref="J242">IF(ISNA(INDEX(#REF!,MATCH(CANbd!D242,#REF!,0),0))=TRUE,"MAX",IF(INDEX(#REF!,MATCH(CANbd!D242,#REF!,0),0)=0,"MAX",INDEX(#REF!,MATCH(CANbd!D242,#REF!,0),0)/$E242))</f>
        <v>#REF!</v>
      </c>
      <c r="K242" s="61" t="e">
        <f t="shared" si="11"/>
        <v>#REF!</v>
      </c>
      <c r="L242" s="61" t="e">
        <f t="shared" si="12"/>
        <v>#REF!</v>
      </c>
      <c r="M242" s="116"/>
      <c r="N242" s="71"/>
      <c r="O242" s="49"/>
      <c r="P242" s="50"/>
      <c r="Q242" s="51"/>
      <c r="R242" s="57"/>
      <c r="S242" s="114"/>
    </row>
    <row r="243" spans="1:19" ht="12" thickBot="1" x14ac:dyDescent="0.25">
      <c r="A243" s="71" t="s">
        <v>1143</v>
      </c>
      <c r="B243" s="49" t="s">
        <v>1053</v>
      </c>
      <c r="C243" s="50">
        <v>88.9</v>
      </c>
      <c r="D243" s="51" t="s">
        <v>442</v>
      </c>
      <c r="E243" s="106">
        <v>1</v>
      </c>
      <c r="G243" s="110" t="s">
        <v>712</v>
      </c>
      <c r="H243" s="52" t="e" cm="1">
        <f t="array" ref="H243">IF(ISNA(INDEX(#REF!,MATCH(CANbd!D243,#REF!,0),0))=TRUE,"MIN",IF(INDEX(#REF!,MATCH(CANbd!D243,#REF!,0),0)=0,"MIN",INDEX(#REF!,MATCH(CANbd!D243,#REF!,0),0)/$E243))</f>
        <v>#REF!</v>
      </c>
      <c r="I243" s="53" t="e" cm="1">
        <f t="array" ref="I243">IF(ISNA(INDEX(#REF!,MATCH(CANbd!D243,#REF!,0),0))=TRUE,"MOY",IF(INDEX(#REF!,MATCH(CANbd!D243,#REF!,0),0)=0,"MOY",INDEX(#REF!,MATCH(CANbd!D243,#REF!,0),0)/$E243))</f>
        <v>#REF!</v>
      </c>
      <c r="J243" s="72" t="e" cm="1">
        <f t="array" ref="J243">IF(ISNA(INDEX(#REF!,MATCH(CANbd!D243,#REF!,0),0))=TRUE,"MAX",IF(INDEX(#REF!,MATCH(CANbd!D243,#REF!,0),0)=0,"MAX",INDEX(#REF!,MATCH(CANbd!D243,#REF!,0),0)/$E243))</f>
        <v>#REF!</v>
      </c>
      <c r="K243" s="61" t="e">
        <f t="shared" si="11"/>
        <v>#REF!</v>
      </c>
      <c r="L243" s="61" t="e">
        <f t="shared" si="12"/>
        <v>#REF!</v>
      </c>
      <c r="M243" s="116"/>
      <c r="N243" s="90"/>
      <c r="O243" s="101"/>
      <c r="P243" s="92"/>
      <c r="Q243" s="93"/>
      <c r="R243" s="94"/>
      <c r="S243" s="114"/>
    </row>
    <row r="244" spans="1:19" x14ac:dyDescent="0.2">
      <c r="A244" s="71" t="s">
        <v>1143</v>
      </c>
      <c r="B244" s="49" t="s">
        <v>1053</v>
      </c>
      <c r="C244" s="50">
        <v>114.3</v>
      </c>
      <c r="D244" s="51" t="s">
        <v>443</v>
      </c>
      <c r="E244" s="106">
        <v>1</v>
      </c>
      <c r="G244" s="110" t="s">
        <v>706</v>
      </c>
      <c r="H244" s="52" t="e" cm="1">
        <f t="array" ref="H244">IF(ISNA(INDEX(#REF!,MATCH(CANbd!D244,#REF!,0),0))=TRUE,"MIN",IF(INDEX(#REF!,MATCH(CANbd!D244,#REF!,0),0)=0,"MIN",INDEX(#REF!,MATCH(CANbd!D244,#REF!,0),0)/$E244))</f>
        <v>#REF!</v>
      </c>
      <c r="I244" s="53" t="e" cm="1">
        <f t="array" ref="I244">IF(ISNA(INDEX(#REF!,MATCH(CANbd!D244,#REF!,0),0))=TRUE,"MOY",IF(INDEX(#REF!,MATCH(CANbd!D244,#REF!,0),0)=0,"MOY",INDEX(#REF!,MATCH(CANbd!D244,#REF!,0),0)/$E244))</f>
        <v>#REF!</v>
      </c>
      <c r="J244" s="72" t="e" cm="1">
        <f t="array" ref="J244">IF(ISNA(INDEX(#REF!,MATCH(CANbd!D244,#REF!,0),0))=TRUE,"MAX",IF(INDEX(#REF!,MATCH(CANbd!D244,#REF!,0),0)=0,"MAX",INDEX(#REF!,MATCH(CANbd!D244,#REF!,0),0)/$E244))</f>
        <v>#REF!</v>
      </c>
      <c r="K244" s="61" t="e">
        <f t="shared" si="11"/>
        <v>#REF!</v>
      </c>
      <c r="L244" s="61" t="e">
        <f t="shared" si="12"/>
        <v>#REF!</v>
      </c>
      <c r="M244" s="116"/>
      <c r="N244" s="82"/>
      <c r="O244" s="83"/>
      <c r="P244" s="84"/>
      <c r="Q244" s="85"/>
      <c r="R244" s="86"/>
      <c r="S244" s="114"/>
    </row>
    <row r="245" spans="1:19" x14ac:dyDescent="0.2">
      <c r="A245" s="71" t="s">
        <v>1143</v>
      </c>
      <c r="B245" s="49" t="s">
        <v>1053</v>
      </c>
      <c r="C245" s="50">
        <v>139.69999999999999</v>
      </c>
      <c r="D245" s="51" t="s">
        <v>444</v>
      </c>
      <c r="E245" s="106">
        <v>1</v>
      </c>
      <c r="G245" s="110" t="s">
        <v>707</v>
      </c>
      <c r="H245" s="52" t="e" cm="1">
        <f t="array" ref="H245">IF(ISNA(INDEX(#REF!,MATCH(CANbd!D245,#REF!,0),0))=TRUE,"MIN",IF(INDEX(#REF!,MATCH(CANbd!D245,#REF!,0),0)=0,"MIN",INDEX(#REF!,MATCH(CANbd!D245,#REF!,0),0)/$E245))</f>
        <v>#REF!</v>
      </c>
      <c r="I245" s="53" t="e" cm="1">
        <f t="array" ref="I245">IF(ISNA(INDEX(#REF!,MATCH(CANbd!D245,#REF!,0),0))=TRUE,"MOY",IF(INDEX(#REF!,MATCH(CANbd!D245,#REF!,0),0)=0,"MOY",INDEX(#REF!,MATCH(CANbd!D245,#REF!,0),0)/$E245))</f>
        <v>#REF!</v>
      </c>
      <c r="J245" s="72" t="e" cm="1">
        <f t="array" ref="J245">IF(ISNA(INDEX(#REF!,MATCH(CANbd!D245,#REF!,0),0))=TRUE,"MAX",IF(INDEX(#REF!,MATCH(CANbd!D245,#REF!,0),0)=0,"MAX",INDEX(#REF!,MATCH(CANbd!D245,#REF!,0),0)/$E245))</f>
        <v>#REF!</v>
      </c>
      <c r="K245" s="61" t="e">
        <f t="shared" si="11"/>
        <v>#REF!</v>
      </c>
      <c r="L245" s="61" t="e">
        <f t="shared" si="12"/>
        <v>#REF!</v>
      </c>
      <c r="M245" s="116"/>
      <c r="N245" s="71"/>
      <c r="O245" s="49"/>
      <c r="P245" s="50"/>
      <c r="Q245" s="51"/>
      <c r="R245" s="57"/>
      <c r="S245" s="114"/>
    </row>
    <row r="246" spans="1:19" x14ac:dyDescent="0.2">
      <c r="A246" s="71" t="s">
        <v>1143</v>
      </c>
      <c r="B246" s="49" t="s">
        <v>1053</v>
      </c>
      <c r="C246" s="50">
        <v>168.3</v>
      </c>
      <c r="D246" s="51" t="s">
        <v>445</v>
      </c>
      <c r="E246" s="106">
        <v>1</v>
      </c>
      <c r="G246" s="110" t="s">
        <v>708</v>
      </c>
      <c r="H246" s="52" t="e" cm="1">
        <f t="array" ref="H246">IF(ISNA(INDEX(#REF!,MATCH(CANbd!D246,#REF!,0),0))=TRUE,"MIN",IF(INDEX(#REF!,MATCH(CANbd!D246,#REF!,0),0)=0,"MIN",INDEX(#REF!,MATCH(CANbd!D246,#REF!,0),0)/$E246))</f>
        <v>#REF!</v>
      </c>
      <c r="I246" s="53" t="e" cm="1">
        <f t="array" ref="I246">IF(ISNA(INDEX(#REF!,MATCH(CANbd!D246,#REF!,0),0))=TRUE,"MOY",IF(INDEX(#REF!,MATCH(CANbd!D246,#REF!,0),0)=0,"MOY",INDEX(#REF!,MATCH(CANbd!D246,#REF!,0),0)/$E246))</f>
        <v>#REF!</v>
      </c>
      <c r="J246" s="72" t="e" cm="1">
        <f t="array" ref="J246">IF(ISNA(INDEX(#REF!,MATCH(CANbd!D246,#REF!,0),0))=TRUE,"MAX",IF(INDEX(#REF!,MATCH(CANbd!D246,#REF!,0),0)=0,"MAX",INDEX(#REF!,MATCH(CANbd!D246,#REF!,0),0)/$E246))</f>
        <v>#REF!</v>
      </c>
      <c r="K246" s="61" t="e">
        <f t="shared" si="11"/>
        <v>#REF!</v>
      </c>
      <c r="L246" s="61" t="e">
        <f t="shared" si="12"/>
        <v>#REF!</v>
      </c>
      <c r="M246" s="116"/>
      <c r="N246" s="71"/>
      <c r="O246" s="49"/>
      <c r="P246" s="50"/>
      <c r="Q246" s="51"/>
      <c r="R246" s="57"/>
      <c r="S246" s="114"/>
    </row>
    <row r="247" spans="1:19" x14ac:dyDescent="0.2">
      <c r="A247" s="71" t="s">
        <v>1143</v>
      </c>
      <c r="B247" s="49" t="s">
        <v>1053</v>
      </c>
      <c r="C247" s="50">
        <v>219.1</v>
      </c>
      <c r="D247" s="51" t="s">
        <v>446</v>
      </c>
      <c r="E247" s="106">
        <v>1</v>
      </c>
      <c r="G247" s="110" t="s">
        <v>709</v>
      </c>
      <c r="H247" s="52" t="e" cm="1">
        <f t="array" ref="H247">IF(ISNA(INDEX(#REF!,MATCH(CANbd!D247,#REF!,0),0))=TRUE,"MIN",IF(INDEX(#REF!,MATCH(CANbd!D247,#REF!,0),0)=0,"MIN",INDEX(#REF!,MATCH(CANbd!D247,#REF!,0),0)/$E247))</f>
        <v>#REF!</v>
      </c>
      <c r="I247" s="53" t="e" cm="1">
        <f t="array" ref="I247">IF(ISNA(INDEX(#REF!,MATCH(CANbd!D247,#REF!,0),0))=TRUE,"MOY",IF(INDEX(#REF!,MATCH(CANbd!D247,#REF!,0),0)=0,"MOY",INDEX(#REF!,MATCH(CANbd!D247,#REF!,0),0)/$E247))</f>
        <v>#REF!</v>
      </c>
      <c r="J247" s="72" t="e" cm="1">
        <f t="array" ref="J247">IF(ISNA(INDEX(#REF!,MATCH(CANbd!D247,#REF!,0),0))=TRUE,"MAX",IF(INDEX(#REF!,MATCH(CANbd!D247,#REF!,0),0)=0,"MAX",INDEX(#REF!,MATCH(CANbd!D247,#REF!,0),0)/$E247))</f>
        <v>#REF!</v>
      </c>
      <c r="K247" s="61" t="e">
        <f t="shared" si="11"/>
        <v>#REF!</v>
      </c>
      <c r="L247" s="61" t="e">
        <f t="shared" si="12"/>
        <v>#REF!</v>
      </c>
      <c r="M247" s="116"/>
      <c r="N247" s="71"/>
      <c r="O247" s="49"/>
      <c r="P247" s="50"/>
      <c r="Q247" s="51"/>
      <c r="R247" s="57"/>
      <c r="S247" s="114"/>
    </row>
    <row r="248" spans="1:19" x14ac:dyDescent="0.2">
      <c r="A248" s="71" t="s">
        <v>1143</v>
      </c>
      <c r="B248" s="49" t="s">
        <v>1053</v>
      </c>
      <c r="C248" s="50">
        <v>273</v>
      </c>
      <c r="D248" s="51" t="s">
        <v>447</v>
      </c>
      <c r="E248" s="106">
        <v>1</v>
      </c>
      <c r="G248" s="110" t="s">
        <v>710</v>
      </c>
      <c r="H248" s="52" t="e" cm="1">
        <f t="array" ref="H248">IF(ISNA(INDEX(#REF!,MATCH(CANbd!D248,#REF!,0),0))=TRUE,"MIN",IF(INDEX(#REF!,MATCH(CANbd!D248,#REF!,0),0)=0,"MIN",INDEX(#REF!,MATCH(CANbd!D248,#REF!,0),0)/$E248))</f>
        <v>#REF!</v>
      </c>
      <c r="I248" s="53" t="e" cm="1">
        <f t="array" ref="I248">IF(ISNA(INDEX(#REF!,MATCH(CANbd!D248,#REF!,0),0))=TRUE,"MOY",IF(INDEX(#REF!,MATCH(CANbd!D248,#REF!,0),0)=0,"MOY",INDEX(#REF!,MATCH(CANbd!D248,#REF!,0),0)/$E248))</f>
        <v>#REF!</v>
      </c>
      <c r="J248" s="72" t="e" cm="1">
        <f t="array" ref="J248">IF(ISNA(INDEX(#REF!,MATCH(CANbd!D248,#REF!,0),0))=TRUE,"MAX",IF(INDEX(#REF!,MATCH(CANbd!D248,#REF!,0),0)=0,"MAX",INDEX(#REF!,MATCH(CANbd!D248,#REF!,0),0)/$E248))</f>
        <v>#REF!</v>
      </c>
      <c r="K248" s="61" t="e">
        <f t="shared" si="11"/>
        <v>#REF!</v>
      </c>
      <c r="L248" s="61" t="e">
        <f t="shared" si="12"/>
        <v>#REF!</v>
      </c>
      <c r="M248" s="116"/>
      <c r="N248" s="71"/>
      <c r="O248" s="49"/>
      <c r="P248" s="50"/>
      <c r="Q248" s="51"/>
      <c r="R248" s="57"/>
      <c r="S248" s="114"/>
    </row>
    <row r="249" spans="1:19" x14ac:dyDescent="0.2">
      <c r="A249" s="71" t="s">
        <v>1143</v>
      </c>
      <c r="B249" s="49" t="s">
        <v>1050</v>
      </c>
      <c r="C249" s="50">
        <v>21.3</v>
      </c>
      <c r="D249" s="51" t="s">
        <v>283</v>
      </c>
      <c r="E249" s="106">
        <v>1</v>
      </c>
      <c r="G249" s="110" t="s">
        <v>672</v>
      </c>
      <c r="H249" s="52" t="e" cm="1">
        <f t="array" ref="H249">IF(ISNA(INDEX(#REF!,MATCH(CANbd!D249,#REF!,0),0))=TRUE,"MIN",IF(INDEX(#REF!,MATCH(CANbd!D249,#REF!,0),0)=0,"MIN",INDEX(#REF!,MATCH(CANbd!D249,#REF!,0),0)/$E249))</f>
        <v>#REF!</v>
      </c>
      <c r="I249" s="53" t="e" cm="1">
        <f t="array" ref="I249">IF(ISNA(INDEX(#REF!,MATCH(CANbd!D249,#REF!,0),0))=TRUE,"MOY",IF(INDEX(#REF!,MATCH(CANbd!D249,#REF!,0),0)=0,"MOY",INDEX(#REF!,MATCH(CANbd!D249,#REF!,0),0)/$E249))</f>
        <v>#REF!</v>
      </c>
      <c r="J249" s="72" t="e" cm="1">
        <f t="array" ref="J249">IF(ISNA(INDEX(#REF!,MATCH(CANbd!D249,#REF!,0),0))=TRUE,"MAX",IF(INDEX(#REF!,MATCH(CANbd!D249,#REF!,0),0)=0,"MAX",INDEX(#REF!,MATCH(CANbd!D249,#REF!,0),0)/$E249))</f>
        <v>#REF!</v>
      </c>
      <c r="K249" s="61" t="e">
        <f t="shared" ref="K249:K280" si="13">H249="MIN"</f>
        <v>#REF!</v>
      </c>
      <c r="L249" s="61" t="e">
        <f t="shared" ref="L249:L280" si="14">J249="MAX"</f>
        <v>#REF!</v>
      </c>
      <c r="M249" s="116"/>
      <c r="N249" s="71"/>
      <c r="O249" s="49"/>
      <c r="P249" s="50"/>
      <c r="Q249" s="51"/>
      <c r="R249" s="57"/>
      <c r="S249" s="114"/>
    </row>
    <row r="250" spans="1:19" x14ac:dyDescent="0.2">
      <c r="A250" s="71" t="s">
        <v>1143</v>
      </c>
      <c r="B250" s="49" t="s">
        <v>1050</v>
      </c>
      <c r="C250" s="50">
        <v>26.9</v>
      </c>
      <c r="D250" s="51" t="s">
        <v>284</v>
      </c>
      <c r="E250" s="106">
        <v>1</v>
      </c>
      <c r="G250" s="110" t="s">
        <v>673</v>
      </c>
      <c r="H250" s="52" t="e" cm="1">
        <f t="array" ref="H250">IF(ISNA(INDEX(#REF!,MATCH(CANbd!D250,#REF!,0),0))=TRUE,"MIN",IF(INDEX(#REF!,MATCH(CANbd!D250,#REF!,0),0)=0,"MIN",INDEX(#REF!,MATCH(CANbd!D250,#REF!,0),0)/$E250))</f>
        <v>#REF!</v>
      </c>
      <c r="I250" s="53" t="e" cm="1">
        <f t="array" ref="I250">IF(ISNA(INDEX(#REF!,MATCH(CANbd!D250,#REF!,0),0))=TRUE,"MOY",IF(INDEX(#REF!,MATCH(CANbd!D250,#REF!,0),0)=0,"MOY",INDEX(#REF!,MATCH(CANbd!D250,#REF!,0),0)/$E250))</f>
        <v>#REF!</v>
      </c>
      <c r="J250" s="72" t="e" cm="1">
        <f t="array" ref="J250">IF(ISNA(INDEX(#REF!,MATCH(CANbd!D250,#REF!,0),0))=TRUE,"MAX",IF(INDEX(#REF!,MATCH(CANbd!D250,#REF!,0),0)=0,"MAX",INDEX(#REF!,MATCH(CANbd!D250,#REF!,0),0)/$E250))</f>
        <v>#REF!</v>
      </c>
      <c r="K250" s="61" t="e">
        <f t="shared" si="13"/>
        <v>#REF!</v>
      </c>
      <c r="L250" s="61" t="e">
        <f t="shared" si="14"/>
        <v>#REF!</v>
      </c>
      <c r="M250" s="116"/>
      <c r="N250" s="71"/>
      <c r="O250" s="49"/>
      <c r="P250" s="50"/>
      <c r="Q250" s="51"/>
      <c r="R250" s="57"/>
      <c r="S250" s="114"/>
    </row>
    <row r="251" spans="1:19" x14ac:dyDescent="0.2">
      <c r="A251" s="71" t="s">
        <v>1143</v>
      </c>
      <c r="B251" s="49" t="s">
        <v>1050</v>
      </c>
      <c r="C251" s="50">
        <v>33.700000000000003</v>
      </c>
      <c r="D251" s="51" t="s">
        <v>285</v>
      </c>
      <c r="E251" s="106">
        <v>1</v>
      </c>
      <c r="G251" s="110" t="s">
        <v>674</v>
      </c>
      <c r="H251" s="52" t="e" cm="1">
        <f t="array" ref="H251">IF(ISNA(INDEX(#REF!,MATCH(CANbd!D251,#REF!,0),0))=TRUE,"MIN",IF(INDEX(#REF!,MATCH(CANbd!D251,#REF!,0),0)=0,"MIN",INDEX(#REF!,MATCH(CANbd!D251,#REF!,0),0)/$E251))</f>
        <v>#REF!</v>
      </c>
      <c r="I251" s="53" t="e" cm="1">
        <f t="array" ref="I251">IF(ISNA(INDEX(#REF!,MATCH(CANbd!D251,#REF!,0),0))=TRUE,"MOY",IF(INDEX(#REF!,MATCH(CANbd!D251,#REF!,0),0)=0,"MOY",INDEX(#REF!,MATCH(CANbd!D251,#REF!,0),0)/$E251))</f>
        <v>#REF!</v>
      </c>
      <c r="J251" s="72" t="e" cm="1">
        <f t="array" ref="J251">IF(ISNA(INDEX(#REF!,MATCH(CANbd!D251,#REF!,0),0))=TRUE,"MAX",IF(INDEX(#REF!,MATCH(CANbd!D251,#REF!,0),0)=0,"MAX",INDEX(#REF!,MATCH(CANbd!D251,#REF!,0),0)/$E251))</f>
        <v>#REF!</v>
      </c>
      <c r="K251" s="61" t="e">
        <f t="shared" si="13"/>
        <v>#REF!</v>
      </c>
      <c r="L251" s="61" t="e">
        <f t="shared" si="14"/>
        <v>#REF!</v>
      </c>
      <c r="M251" s="116"/>
      <c r="N251" s="71"/>
      <c r="O251" s="49"/>
      <c r="P251" s="50"/>
      <c r="Q251" s="51"/>
      <c r="R251" s="57"/>
      <c r="S251" s="114"/>
    </row>
    <row r="252" spans="1:19" x14ac:dyDescent="0.2">
      <c r="A252" s="71" t="s">
        <v>1143</v>
      </c>
      <c r="B252" s="49" t="s">
        <v>1050</v>
      </c>
      <c r="C252" s="50">
        <v>42.4</v>
      </c>
      <c r="D252" s="51" t="s">
        <v>286</v>
      </c>
      <c r="E252" s="106">
        <v>1</v>
      </c>
      <c r="G252" s="110" t="s">
        <v>675</v>
      </c>
      <c r="H252" s="52" t="e" cm="1">
        <f t="array" ref="H252">IF(ISNA(INDEX(#REF!,MATCH(CANbd!D252,#REF!,0),0))=TRUE,"MIN",IF(INDEX(#REF!,MATCH(CANbd!D252,#REF!,0),0)=0,"MIN",INDEX(#REF!,MATCH(CANbd!D252,#REF!,0),0)/$E252))</f>
        <v>#REF!</v>
      </c>
      <c r="I252" s="53" t="e" cm="1">
        <f t="array" ref="I252">IF(ISNA(INDEX(#REF!,MATCH(CANbd!D252,#REF!,0),0))=TRUE,"MOY",IF(INDEX(#REF!,MATCH(CANbd!D252,#REF!,0),0)=0,"MOY",INDEX(#REF!,MATCH(CANbd!D252,#REF!,0),0)/$E252))</f>
        <v>#REF!</v>
      </c>
      <c r="J252" s="72" t="e" cm="1">
        <f t="array" ref="J252">IF(ISNA(INDEX(#REF!,MATCH(CANbd!D252,#REF!,0),0))=TRUE,"MAX",IF(INDEX(#REF!,MATCH(CANbd!D252,#REF!,0),0)=0,"MAX",INDEX(#REF!,MATCH(CANbd!D252,#REF!,0),0)/$E252))</f>
        <v>#REF!</v>
      </c>
      <c r="K252" s="61" t="e">
        <f t="shared" si="13"/>
        <v>#REF!</v>
      </c>
      <c r="L252" s="61" t="e">
        <f t="shared" si="14"/>
        <v>#REF!</v>
      </c>
      <c r="M252" s="116"/>
      <c r="N252" s="71"/>
      <c r="O252" s="49"/>
      <c r="P252" s="50"/>
      <c r="Q252" s="51"/>
      <c r="R252" s="57"/>
      <c r="S252" s="114"/>
    </row>
    <row r="253" spans="1:19" x14ac:dyDescent="0.2">
      <c r="A253" s="71" t="s">
        <v>1143</v>
      </c>
      <c r="B253" s="49" t="s">
        <v>1050</v>
      </c>
      <c r="C253" s="50">
        <v>48.3</v>
      </c>
      <c r="D253" s="51" t="s">
        <v>287</v>
      </c>
      <c r="E253" s="106">
        <v>1</v>
      </c>
      <c r="G253" s="110" t="s">
        <v>676</v>
      </c>
      <c r="H253" s="52" t="e" cm="1">
        <f t="array" ref="H253">IF(ISNA(INDEX(#REF!,MATCH(CANbd!D253,#REF!,0),0))=TRUE,"MIN",IF(INDEX(#REF!,MATCH(CANbd!D253,#REF!,0),0)=0,"MIN",INDEX(#REF!,MATCH(CANbd!D253,#REF!,0),0)/$E253))</f>
        <v>#REF!</v>
      </c>
      <c r="I253" s="53" t="e" cm="1">
        <f t="array" ref="I253">IF(ISNA(INDEX(#REF!,MATCH(CANbd!D253,#REF!,0),0))=TRUE,"MOY",IF(INDEX(#REF!,MATCH(CANbd!D253,#REF!,0),0)=0,"MOY",INDEX(#REF!,MATCH(CANbd!D253,#REF!,0),0)/$E253))</f>
        <v>#REF!</v>
      </c>
      <c r="J253" s="72" t="e" cm="1">
        <f t="array" ref="J253">IF(ISNA(INDEX(#REF!,MATCH(CANbd!D253,#REF!,0),0))=TRUE,"MAX",IF(INDEX(#REF!,MATCH(CANbd!D253,#REF!,0),0)=0,"MAX",INDEX(#REF!,MATCH(CANbd!D253,#REF!,0),0)/$E253))</f>
        <v>#REF!</v>
      </c>
      <c r="K253" s="61" t="e">
        <f t="shared" si="13"/>
        <v>#REF!</v>
      </c>
      <c r="L253" s="61" t="e">
        <f t="shared" si="14"/>
        <v>#REF!</v>
      </c>
      <c r="M253" s="116"/>
      <c r="N253" s="71"/>
      <c r="O253" s="49"/>
      <c r="P253" s="50"/>
      <c r="Q253" s="51"/>
      <c r="R253" s="57"/>
      <c r="S253" s="114"/>
    </row>
    <row r="254" spans="1:19" x14ac:dyDescent="0.2">
      <c r="A254" s="71" t="s">
        <v>1143</v>
      </c>
      <c r="B254" s="49" t="s">
        <v>1050</v>
      </c>
      <c r="C254" s="50">
        <v>60.3</v>
      </c>
      <c r="D254" s="51" t="s">
        <v>288</v>
      </c>
      <c r="E254" s="106">
        <v>1</v>
      </c>
      <c r="G254" s="110" t="s">
        <v>677</v>
      </c>
      <c r="H254" s="52" t="e" cm="1">
        <f t="array" ref="H254">IF(ISNA(INDEX(#REF!,MATCH(CANbd!D254,#REF!,0),0))=TRUE,"MIN",IF(INDEX(#REF!,MATCH(CANbd!D254,#REF!,0),0)=0,"MIN",INDEX(#REF!,MATCH(CANbd!D254,#REF!,0),0)/$E254))</f>
        <v>#REF!</v>
      </c>
      <c r="I254" s="53" t="e" cm="1">
        <f t="array" ref="I254">IF(ISNA(INDEX(#REF!,MATCH(CANbd!D254,#REF!,0),0))=TRUE,"MOY",IF(INDEX(#REF!,MATCH(CANbd!D254,#REF!,0),0)=0,"MOY",INDEX(#REF!,MATCH(CANbd!D254,#REF!,0),0)/$E254))</f>
        <v>#REF!</v>
      </c>
      <c r="J254" s="72" t="e" cm="1">
        <f t="array" ref="J254">IF(ISNA(INDEX(#REF!,MATCH(CANbd!D254,#REF!,0),0))=TRUE,"MAX",IF(INDEX(#REF!,MATCH(CANbd!D254,#REF!,0),0)=0,"MAX",INDEX(#REF!,MATCH(CANbd!D254,#REF!,0),0)/$E254))</f>
        <v>#REF!</v>
      </c>
      <c r="K254" s="61" t="e">
        <f t="shared" si="13"/>
        <v>#REF!</v>
      </c>
      <c r="L254" s="61" t="e">
        <f t="shared" si="14"/>
        <v>#REF!</v>
      </c>
      <c r="M254" s="116"/>
      <c r="N254" s="71"/>
      <c r="O254" s="49"/>
      <c r="P254" s="50"/>
      <c r="Q254" s="51"/>
      <c r="R254" s="57"/>
      <c r="S254" s="114"/>
    </row>
    <row r="255" spans="1:19" x14ac:dyDescent="0.2">
      <c r="A255" s="71" t="s">
        <v>1143</v>
      </c>
      <c r="B255" s="49" t="s">
        <v>1050</v>
      </c>
      <c r="C255" s="50">
        <v>76.099999999999994</v>
      </c>
      <c r="D255" s="51" t="s">
        <v>289</v>
      </c>
      <c r="E255" s="106">
        <v>1</v>
      </c>
      <c r="G255" s="110" t="s">
        <v>678</v>
      </c>
      <c r="H255" s="52" t="e" cm="1">
        <f t="array" ref="H255">IF(ISNA(INDEX(#REF!,MATCH(CANbd!D255,#REF!,0),0))=TRUE,"MIN",IF(INDEX(#REF!,MATCH(CANbd!D255,#REF!,0),0)=0,"MIN",INDEX(#REF!,MATCH(CANbd!D255,#REF!,0),0)/$E255))</f>
        <v>#REF!</v>
      </c>
      <c r="I255" s="53" t="e" cm="1">
        <f t="array" ref="I255">IF(ISNA(INDEX(#REF!,MATCH(CANbd!D255,#REF!,0),0))=TRUE,"MOY",IF(INDEX(#REF!,MATCH(CANbd!D255,#REF!,0),0)=0,"MOY",INDEX(#REF!,MATCH(CANbd!D255,#REF!,0),0)/$E255))</f>
        <v>#REF!</v>
      </c>
      <c r="J255" s="72" t="e" cm="1">
        <f t="array" ref="J255">IF(ISNA(INDEX(#REF!,MATCH(CANbd!D255,#REF!,0),0))=TRUE,"MAX",IF(INDEX(#REF!,MATCH(CANbd!D255,#REF!,0),0)=0,"MAX",INDEX(#REF!,MATCH(CANbd!D255,#REF!,0),0)/$E255))</f>
        <v>#REF!</v>
      </c>
      <c r="K255" s="61" t="e">
        <f t="shared" si="13"/>
        <v>#REF!</v>
      </c>
      <c r="L255" s="61" t="e">
        <f t="shared" si="14"/>
        <v>#REF!</v>
      </c>
      <c r="M255" s="116"/>
      <c r="N255" s="71"/>
      <c r="O255" s="49"/>
      <c r="P255" s="50"/>
      <c r="Q255" s="51"/>
      <c r="R255" s="57"/>
      <c r="S255" s="114"/>
    </row>
    <row r="256" spans="1:19" x14ac:dyDescent="0.2">
      <c r="A256" s="71" t="s">
        <v>1143</v>
      </c>
      <c r="B256" s="49" t="s">
        <v>1050</v>
      </c>
      <c r="C256" s="50">
        <v>88.9</v>
      </c>
      <c r="D256" s="51" t="s">
        <v>290</v>
      </c>
      <c r="E256" s="106">
        <v>1</v>
      </c>
      <c r="G256" s="110" t="s">
        <v>679</v>
      </c>
      <c r="H256" s="52" t="e" cm="1">
        <f t="array" ref="H256">IF(ISNA(INDEX(#REF!,MATCH(CANbd!D256,#REF!,0),0))=TRUE,"MIN",IF(INDEX(#REF!,MATCH(CANbd!D256,#REF!,0),0)=0,"MIN",INDEX(#REF!,MATCH(CANbd!D256,#REF!,0),0)/$E256))</f>
        <v>#REF!</v>
      </c>
      <c r="I256" s="53" t="e" cm="1">
        <f t="array" ref="I256">IF(ISNA(INDEX(#REF!,MATCH(CANbd!D256,#REF!,0),0))=TRUE,"MOY",IF(INDEX(#REF!,MATCH(CANbd!D256,#REF!,0),0)=0,"MOY",INDEX(#REF!,MATCH(CANbd!D256,#REF!,0),0)/$E256))</f>
        <v>#REF!</v>
      </c>
      <c r="J256" s="72" t="e" cm="1">
        <f t="array" ref="J256">IF(ISNA(INDEX(#REF!,MATCH(CANbd!D256,#REF!,0),0))=TRUE,"MAX",IF(INDEX(#REF!,MATCH(CANbd!D256,#REF!,0),0)=0,"MAX",INDEX(#REF!,MATCH(CANbd!D256,#REF!,0),0)/$E256))</f>
        <v>#REF!</v>
      </c>
      <c r="K256" s="61" t="e">
        <f t="shared" si="13"/>
        <v>#REF!</v>
      </c>
      <c r="L256" s="61" t="e">
        <f t="shared" si="14"/>
        <v>#REF!</v>
      </c>
      <c r="M256" s="116"/>
      <c r="N256" s="71"/>
      <c r="O256" s="49"/>
      <c r="P256" s="50"/>
      <c r="Q256" s="51"/>
      <c r="R256" s="57"/>
      <c r="S256" s="114"/>
    </row>
    <row r="257" spans="1:19" x14ac:dyDescent="0.2">
      <c r="A257" s="71" t="s">
        <v>1143</v>
      </c>
      <c r="B257" s="49" t="s">
        <v>1341</v>
      </c>
      <c r="C257" s="50">
        <v>76.099999999999994</v>
      </c>
      <c r="D257" s="51" t="s">
        <v>539</v>
      </c>
      <c r="E257" s="106">
        <v>1</v>
      </c>
      <c r="G257" s="110" t="s">
        <v>688</v>
      </c>
      <c r="H257" s="52" t="e" cm="1">
        <f t="array" ref="H257">IF(ISNA(INDEX(#REF!,MATCH(CANbd!D257,#REF!,0),0))=TRUE,"MIN",IF(INDEX(#REF!,MATCH(CANbd!D257,#REF!,0),0)=0,"MIN",INDEX(#REF!,MATCH(CANbd!D257,#REF!,0),0)/$E257))</f>
        <v>#REF!</v>
      </c>
      <c r="I257" s="53" t="e" cm="1">
        <f t="array" ref="I257">IF(ISNA(INDEX(#REF!,MATCH(CANbd!D257,#REF!,0),0))=TRUE,"MOY",IF(INDEX(#REF!,MATCH(CANbd!D257,#REF!,0),0)=0,"MOY",INDEX(#REF!,MATCH(CANbd!D257,#REF!,0),0)/$E257))</f>
        <v>#REF!</v>
      </c>
      <c r="J257" s="72" t="e" cm="1">
        <f t="array" ref="J257">IF(ISNA(INDEX(#REF!,MATCH(CANbd!D257,#REF!,0),0))=TRUE,"MAX",IF(INDEX(#REF!,MATCH(CANbd!D257,#REF!,0),0)=0,"MAX",INDEX(#REF!,MATCH(CANbd!D257,#REF!,0),0)/$E257))</f>
        <v>#REF!</v>
      </c>
      <c r="K257" s="61" t="e">
        <f t="shared" si="13"/>
        <v>#REF!</v>
      </c>
      <c r="L257" s="61" t="e">
        <f t="shared" si="14"/>
        <v>#REF!</v>
      </c>
      <c r="M257" s="116"/>
      <c r="N257" s="71"/>
      <c r="O257" s="49"/>
      <c r="P257" s="50"/>
      <c r="Q257" s="51"/>
      <c r="R257" s="57"/>
      <c r="S257" s="114"/>
    </row>
    <row r="258" spans="1:19" x14ac:dyDescent="0.2">
      <c r="A258" s="71" t="s">
        <v>1143</v>
      </c>
      <c r="B258" s="49" t="s">
        <v>1341</v>
      </c>
      <c r="C258" s="50">
        <v>88.9</v>
      </c>
      <c r="D258" s="51" t="s">
        <v>540</v>
      </c>
      <c r="E258" s="106">
        <v>1</v>
      </c>
      <c r="G258" s="110" t="s">
        <v>689</v>
      </c>
      <c r="H258" s="52" t="e" cm="1">
        <f t="array" ref="H258">IF(ISNA(INDEX(#REF!,MATCH(CANbd!D258,#REF!,0),0))=TRUE,"MIN",IF(INDEX(#REF!,MATCH(CANbd!D258,#REF!,0),0)=0,"MIN",INDEX(#REF!,MATCH(CANbd!D258,#REF!,0),0)/$E258))</f>
        <v>#REF!</v>
      </c>
      <c r="I258" s="53" t="e" cm="1">
        <f t="array" ref="I258">IF(ISNA(INDEX(#REF!,MATCH(CANbd!D258,#REF!,0),0))=TRUE,"MOY",IF(INDEX(#REF!,MATCH(CANbd!D258,#REF!,0),0)=0,"MOY",INDEX(#REF!,MATCH(CANbd!D258,#REF!,0),0)/$E258))</f>
        <v>#REF!</v>
      </c>
      <c r="J258" s="72" t="e" cm="1">
        <f t="array" ref="J258">IF(ISNA(INDEX(#REF!,MATCH(CANbd!D258,#REF!,0),0))=TRUE,"MAX",IF(INDEX(#REF!,MATCH(CANbd!D258,#REF!,0),0)=0,"MAX",INDEX(#REF!,MATCH(CANbd!D258,#REF!,0),0)/$E258))</f>
        <v>#REF!</v>
      </c>
      <c r="K258" s="61" t="e">
        <f t="shared" si="13"/>
        <v>#REF!</v>
      </c>
      <c r="L258" s="61" t="e">
        <f t="shared" si="14"/>
        <v>#REF!</v>
      </c>
      <c r="M258" s="116"/>
      <c r="N258" s="71"/>
      <c r="O258" s="49"/>
      <c r="P258" s="50"/>
      <c r="Q258" s="51"/>
      <c r="R258" s="57"/>
      <c r="S258" s="114"/>
    </row>
    <row r="259" spans="1:19" x14ac:dyDescent="0.2">
      <c r="A259" s="71" t="s">
        <v>1143</v>
      </c>
      <c r="B259" s="49" t="s">
        <v>1341</v>
      </c>
      <c r="C259" s="50">
        <v>114.3</v>
      </c>
      <c r="D259" s="51" t="s">
        <v>541</v>
      </c>
      <c r="E259" s="106">
        <v>1</v>
      </c>
      <c r="G259" s="110" t="s">
        <v>680</v>
      </c>
      <c r="H259" s="52" t="e" cm="1">
        <f t="array" ref="H259">IF(ISNA(INDEX(#REF!,MATCH(CANbd!D259,#REF!,0),0))=TRUE,"MIN",IF(INDEX(#REF!,MATCH(CANbd!D259,#REF!,0),0)=0,"MIN",INDEX(#REF!,MATCH(CANbd!D259,#REF!,0),0)/$E259))</f>
        <v>#REF!</v>
      </c>
      <c r="I259" s="53" t="e" cm="1">
        <f t="array" ref="I259">IF(ISNA(INDEX(#REF!,MATCH(CANbd!D259,#REF!,0),0))=TRUE,"MOY",IF(INDEX(#REF!,MATCH(CANbd!D259,#REF!,0),0)=0,"MOY",INDEX(#REF!,MATCH(CANbd!D259,#REF!,0),0)/$E259))</f>
        <v>#REF!</v>
      </c>
      <c r="J259" s="72" t="e" cm="1">
        <f t="array" ref="J259">IF(ISNA(INDEX(#REF!,MATCH(CANbd!D259,#REF!,0),0))=TRUE,"MAX",IF(INDEX(#REF!,MATCH(CANbd!D259,#REF!,0),0)=0,"MAX",INDEX(#REF!,MATCH(CANbd!D259,#REF!,0),0)/$E259))</f>
        <v>#REF!</v>
      </c>
      <c r="K259" s="61" t="e">
        <f t="shared" si="13"/>
        <v>#REF!</v>
      </c>
      <c r="L259" s="61" t="e">
        <f t="shared" si="14"/>
        <v>#REF!</v>
      </c>
      <c r="M259" s="116"/>
      <c r="N259" s="71"/>
      <c r="O259" s="49"/>
      <c r="P259" s="50"/>
      <c r="Q259" s="51"/>
      <c r="R259" s="57"/>
      <c r="S259" s="114"/>
    </row>
    <row r="260" spans="1:19" x14ac:dyDescent="0.2">
      <c r="A260" s="71" t="s">
        <v>1143</v>
      </c>
      <c r="B260" s="49" t="s">
        <v>1341</v>
      </c>
      <c r="C260" s="50">
        <v>139.69999999999999</v>
      </c>
      <c r="D260" s="51" t="s">
        <v>542</v>
      </c>
      <c r="E260" s="106">
        <v>1</v>
      </c>
      <c r="G260" s="110" t="s">
        <v>681</v>
      </c>
      <c r="H260" s="52" t="e" cm="1">
        <f t="array" ref="H260">IF(ISNA(INDEX(#REF!,MATCH(CANbd!D260,#REF!,0),0))=TRUE,"MIN",IF(INDEX(#REF!,MATCH(CANbd!D260,#REF!,0),0)=0,"MIN",INDEX(#REF!,MATCH(CANbd!D260,#REF!,0),0)/$E260))</f>
        <v>#REF!</v>
      </c>
      <c r="I260" s="53" t="e" cm="1">
        <f t="array" ref="I260">IF(ISNA(INDEX(#REF!,MATCH(CANbd!D260,#REF!,0),0))=TRUE,"MOY",IF(INDEX(#REF!,MATCH(CANbd!D260,#REF!,0),0)=0,"MOY",INDEX(#REF!,MATCH(CANbd!D260,#REF!,0),0)/$E260))</f>
        <v>#REF!</v>
      </c>
      <c r="J260" s="72" t="e" cm="1">
        <f t="array" ref="J260">IF(ISNA(INDEX(#REF!,MATCH(CANbd!D260,#REF!,0),0))=TRUE,"MAX",IF(INDEX(#REF!,MATCH(CANbd!D260,#REF!,0),0)=0,"MAX",INDEX(#REF!,MATCH(CANbd!D260,#REF!,0),0)/$E260))</f>
        <v>#REF!</v>
      </c>
      <c r="K260" s="61" t="e">
        <f t="shared" si="13"/>
        <v>#REF!</v>
      </c>
      <c r="L260" s="61" t="e">
        <f t="shared" si="14"/>
        <v>#REF!</v>
      </c>
      <c r="M260" s="116"/>
      <c r="N260" s="71"/>
      <c r="O260" s="49"/>
      <c r="P260" s="50"/>
      <c r="Q260" s="51"/>
      <c r="R260" s="57"/>
      <c r="S260" s="114"/>
    </row>
    <row r="261" spans="1:19" x14ac:dyDescent="0.2">
      <c r="A261" s="71" t="s">
        <v>1143</v>
      </c>
      <c r="B261" s="49" t="s">
        <v>1341</v>
      </c>
      <c r="C261" s="50">
        <v>168.3</v>
      </c>
      <c r="D261" s="51" t="s">
        <v>543</v>
      </c>
      <c r="E261" s="106">
        <v>1</v>
      </c>
      <c r="G261" s="110" t="s">
        <v>682</v>
      </c>
      <c r="H261" s="52" t="e" cm="1">
        <f t="array" ref="H261">IF(ISNA(INDEX(#REF!,MATCH(CANbd!D261,#REF!,0),0))=TRUE,"MIN",IF(INDEX(#REF!,MATCH(CANbd!D261,#REF!,0),0)=0,"MIN",INDEX(#REF!,MATCH(CANbd!D261,#REF!,0),0)/$E261))</f>
        <v>#REF!</v>
      </c>
      <c r="I261" s="53" t="e" cm="1">
        <f t="array" ref="I261">IF(ISNA(INDEX(#REF!,MATCH(CANbd!D261,#REF!,0),0))=TRUE,"MOY",IF(INDEX(#REF!,MATCH(CANbd!D261,#REF!,0),0)=0,"MOY",INDEX(#REF!,MATCH(CANbd!D261,#REF!,0),0)/$E261))</f>
        <v>#REF!</v>
      </c>
      <c r="J261" s="72" t="e" cm="1">
        <f t="array" ref="J261">IF(ISNA(INDEX(#REF!,MATCH(CANbd!D261,#REF!,0),0))=TRUE,"MAX",IF(INDEX(#REF!,MATCH(CANbd!D261,#REF!,0),0)=0,"MAX",INDEX(#REF!,MATCH(CANbd!D261,#REF!,0),0)/$E261))</f>
        <v>#REF!</v>
      </c>
      <c r="K261" s="61" t="e">
        <f t="shared" si="13"/>
        <v>#REF!</v>
      </c>
      <c r="L261" s="61" t="e">
        <f t="shared" si="14"/>
        <v>#REF!</v>
      </c>
      <c r="M261" s="116"/>
      <c r="N261" s="71"/>
      <c r="O261" s="49"/>
      <c r="P261" s="50"/>
      <c r="Q261" s="51"/>
      <c r="R261" s="57"/>
      <c r="S261" s="114"/>
    </row>
    <row r="262" spans="1:19" x14ac:dyDescent="0.2">
      <c r="A262" s="71" t="s">
        <v>1143</v>
      </c>
      <c r="B262" s="49" t="s">
        <v>1341</v>
      </c>
      <c r="C262" s="50">
        <v>219.1</v>
      </c>
      <c r="D262" s="51" t="s">
        <v>544</v>
      </c>
      <c r="E262" s="106">
        <v>1</v>
      </c>
      <c r="G262" s="110" t="s">
        <v>683</v>
      </c>
      <c r="H262" s="52" t="e" cm="1">
        <f t="array" ref="H262">IF(ISNA(INDEX(#REF!,MATCH(CANbd!D262,#REF!,0),0))=TRUE,"MIN",IF(INDEX(#REF!,MATCH(CANbd!D262,#REF!,0),0)=0,"MIN",INDEX(#REF!,MATCH(CANbd!D262,#REF!,0),0)/$E262))</f>
        <v>#REF!</v>
      </c>
      <c r="I262" s="53" t="e" cm="1">
        <f t="array" ref="I262">IF(ISNA(INDEX(#REF!,MATCH(CANbd!D262,#REF!,0),0))=TRUE,"MOY",IF(INDEX(#REF!,MATCH(CANbd!D262,#REF!,0),0)=0,"MOY",INDEX(#REF!,MATCH(CANbd!D262,#REF!,0),0)/$E262))</f>
        <v>#REF!</v>
      </c>
      <c r="J262" s="72" t="e" cm="1">
        <f t="array" ref="J262">IF(ISNA(INDEX(#REF!,MATCH(CANbd!D262,#REF!,0),0))=TRUE,"MAX",IF(INDEX(#REF!,MATCH(CANbd!D262,#REF!,0),0)=0,"MAX",INDEX(#REF!,MATCH(CANbd!D262,#REF!,0),0)/$E262))</f>
        <v>#REF!</v>
      </c>
      <c r="K262" s="61" t="e">
        <f t="shared" si="13"/>
        <v>#REF!</v>
      </c>
      <c r="L262" s="61" t="e">
        <f t="shared" si="14"/>
        <v>#REF!</v>
      </c>
      <c r="M262" s="116"/>
      <c r="N262" s="71"/>
      <c r="O262" s="49"/>
      <c r="P262" s="50"/>
      <c r="Q262" s="51"/>
      <c r="R262" s="57"/>
      <c r="S262" s="114"/>
    </row>
    <row r="263" spans="1:19" x14ac:dyDescent="0.2">
      <c r="A263" s="71" t="s">
        <v>1143</v>
      </c>
      <c r="B263" s="49" t="s">
        <v>1341</v>
      </c>
      <c r="C263" s="50">
        <v>273</v>
      </c>
      <c r="D263" s="51" t="s">
        <v>545</v>
      </c>
      <c r="E263" s="106">
        <v>1</v>
      </c>
      <c r="G263" s="110" t="s">
        <v>684</v>
      </c>
      <c r="H263" s="52" t="e" cm="1">
        <f t="array" ref="H263">IF(ISNA(INDEX(#REF!,MATCH(CANbd!D263,#REF!,0),0))=TRUE,"MIN",IF(INDEX(#REF!,MATCH(CANbd!D263,#REF!,0),0)=0,"MIN",INDEX(#REF!,MATCH(CANbd!D263,#REF!,0),0)/$E263))</f>
        <v>#REF!</v>
      </c>
      <c r="I263" s="53" t="e" cm="1">
        <f t="array" ref="I263">IF(ISNA(INDEX(#REF!,MATCH(CANbd!D263,#REF!,0),0))=TRUE,"MOY",IF(INDEX(#REF!,MATCH(CANbd!D263,#REF!,0),0)=0,"MOY",INDEX(#REF!,MATCH(CANbd!D263,#REF!,0),0)/$E263))</f>
        <v>#REF!</v>
      </c>
      <c r="J263" s="72" t="e" cm="1">
        <f t="array" ref="J263">IF(ISNA(INDEX(#REF!,MATCH(CANbd!D263,#REF!,0),0))=TRUE,"MAX",IF(INDEX(#REF!,MATCH(CANbd!D263,#REF!,0),0)=0,"MAX",INDEX(#REF!,MATCH(CANbd!D263,#REF!,0),0)/$E263))</f>
        <v>#REF!</v>
      </c>
      <c r="K263" s="61" t="e">
        <f t="shared" si="13"/>
        <v>#REF!</v>
      </c>
      <c r="L263" s="61" t="e">
        <f t="shared" si="14"/>
        <v>#REF!</v>
      </c>
      <c r="M263" s="116"/>
      <c r="N263" s="71"/>
      <c r="O263" s="49"/>
      <c r="P263" s="50"/>
      <c r="Q263" s="51"/>
      <c r="R263" s="57"/>
      <c r="S263" s="114"/>
    </row>
    <row r="264" spans="1:19" x14ac:dyDescent="0.2">
      <c r="A264" s="71" t="s">
        <v>1143</v>
      </c>
      <c r="B264" s="49" t="s">
        <v>1341</v>
      </c>
      <c r="C264" s="50">
        <v>323.89999999999998</v>
      </c>
      <c r="D264" s="51" t="s">
        <v>546</v>
      </c>
      <c r="E264" s="106">
        <v>1</v>
      </c>
      <c r="G264" s="110" t="s">
        <v>685</v>
      </c>
      <c r="H264" s="52" t="e" cm="1">
        <f t="array" ref="H264">IF(ISNA(INDEX(#REF!,MATCH(CANbd!D264,#REF!,0),0))=TRUE,"MIN",IF(INDEX(#REF!,MATCH(CANbd!D264,#REF!,0),0)=0,"MIN",INDEX(#REF!,MATCH(CANbd!D264,#REF!,0),0)/$E264))</f>
        <v>#REF!</v>
      </c>
      <c r="I264" s="53" t="e" cm="1">
        <f t="array" ref="I264">IF(ISNA(INDEX(#REF!,MATCH(CANbd!D264,#REF!,0),0))=TRUE,"MOY",IF(INDEX(#REF!,MATCH(CANbd!D264,#REF!,0),0)=0,"MOY",INDEX(#REF!,MATCH(CANbd!D264,#REF!,0),0)/$E264))</f>
        <v>#REF!</v>
      </c>
      <c r="J264" s="72" t="e" cm="1">
        <f t="array" ref="J264">IF(ISNA(INDEX(#REF!,MATCH(CANbd!D264,#REF!,0),0))=TRUE,"MAX",IF(INDEX(#REF!,MATCH(CANbd!D264,#REF!,0),0)=0,"MAX",INDEX(#REF!,MATCH(CANbd!D264,#REF!,0),0)/$E264))</f>
        <v>#REF!</v>
      </c>
      <c r="K264" s="61" t="e">
        <f t="shared" si="13"/>
        <v>#REF!</v>
      </c>
      <c r="L264" s="61" t="e">
        <f t="shared" si="14"/>
        <v>#REF!</v>
      </c>
      <c r="M264" s="116"/>
      <c r="N264" s="71"/>
      <c r="O264" s="49"/>
      <c r="P264" s="50"/>
      <c r="Q264" s="51"/>
      <c r="R264" s="57"/>
      <c r="S264" s="114"/>
    </row>
    <row r="265" spans="1:19" x14ac:dyDescent="0.2">
      <c r="A265" s="71" t="s">
        <v>1143</v>
      </c>
      <c r="B265" s="49" t="s">
        <v>1341</v>
      </c>
      <c r="C265" s="50">
        <v>355.6</v>
      </c>
      <c r="D265" s="51" t="s">
        <v>547</v>
      </c>
      <c r="E265" s="106">
        <v>1</v>
      </c>
      <c r="G265" s="110" t="s">
        <v>686</v>
      </c>
      <c r="H265" s="52" t="e" cm="1">
        <f t="array" ref="H265">IF(ISNA(INDEX(#REF!,MATCH(CANbd!D265,#REF!,0),0))=TRUE,"MIN",IF(INDEX(#REF!,MATCH(CANbd!D265,#REF!,0),0)=0,"MIN",INDEX(#REF!,MATCH(CANbd!D265,#REF!,0),0)/$E265))</f>
        <v>#REF!</v>
      </c>
      <c r="I265" s="53" t="e" cm="1">
        <f t="array" ref="I265">IF(ISNA(INDEX(#REF!,MATCH(CANbd!D265,#REF!,0),0))=TRUE,"MOY",IF(INDEX(#REF!,MATCH(CANbd!D265,#REF!,0),0)=0,"MOY",INDEX(#REF!,MATCH(CANbd!D265,#REF!,0),0)/$E265))</f>
        <v>#REF!</v>
      </c>
      <c r="J265" s="72" t="e" cm="1">
        <f t="array" ref="J265">IF(ISNA(INDEX(#REF!,MATCH(CANbd!D265,#REF!,0),0))=TRUE,"MAX",IF(INDEX(#REF!,MATCH(CANbd!D265,#REF!,0),0)=0,"MAX",INDEX(#REF!,MATCH(CANbd!D265,#REF!,0),0)/$E265))</f>
        <v>#REF!</v>
      </c>
      <c r="K265" s="61" t="e">
        <f t="shared" si="13"/>
        <v>#REF!</v>
      </c>
      <c r="L265" s="61" t="e">
        <f t="shared" si="14"/>
        <v>#REF!</v>
      </c>
      <c r="M265" s="116"/>
      <c r="N265" s="71"/>
      <c r="O265" s="49"/>
      <c r="P265" s="50"/>
      <c r="Q265" s="51"/>
      <c r="R265" s="57"/>
      <c r="S265" s="114"/>
    </row>
    <row r="266" spans="1:19" x14ac:dyDescent="0.2">
      <c r="A266" s="71" t="s">
        <v>1143</v>
      </c>
      <c r="B266" s="49" t="s">
        <v>1341</v>
      </c>
      <c r="C266" s="50">
        <v>406.4</v>
      </c>
      <c r="D266" s="51" t="s">
        <v>548</v>
      </c>
      <c r="E266" s="106">
        <v>1</v>
      </c>
      <c r="G266" s="110" t="s">
        <v>687</v>
      </c>
      <c r="H266" s="52" t="e" cm="1">
        <f t="array" ref="H266">IF(ISNA(INDEX(#REF!,MATCH(CANbd!D266,#REF!,0),0))=TRUE,"MIN",IF(INDEX(#REF!,MATCH(CANbd!D266,#REF!,0),0)=0,"MIN",INDEX(#REF!,MATCH(CANbd!D266,#REF!,0),0)/$E266))</f>
        <v>#REF!</v>
      </c>
      <c r="I266" s="53" t="e" cm="1">
        <f t="array" ref="I266">IF(ISNA(INDEX(#REF!,MATCH(CANbd!D266,#REF!,0),0))=TRUE,"MOY",IF(INDEX(#REF!,MATCH(CANbd!D266,#REF!,0),0)=0,"MOY",INDEX(#REF!,MATCH(CANbd!D266,#REF!,0),0)/$E266))</f>
        <v>#REF!</v>
      </c>
      <c r="J266" s="72" t="e" cm="1">
        <f t="array" ref="J266">IF(ISNA(INDEX(#REF!,MATCH(CANbd!D266,#REF!,0),0))=TRUE,"MAX",IF(INDEX(#REF!,MATCH(CANbd!D266,#REF!,0),0)=0,"MAX",INDEX(#REF!,MATCH(CANbd!D266,#REF!,0),0)/$E266))</f>
        <v>#REF!</v>
      </c>
      <c r="K266" s="61" t="e">
        <f t="shared" si="13"/>
        <v>#REF!</v>
      </c>
      <c r="L266" s="61" t="e">
        <f t="shared" si="14"/>
        <v>#REF!</v>
      </c>
      <c r="M266" s="116"/>
      <c r="N266" s="71"/>
      <c r="O266" s="49"/>
      <c r="P266" s="50"/>
      <c r="Q266" s="51"/>
      <c r="R266" s="57"/>
      <c r="S266" s="114"/>
    </row>
    <row r="267" spans="1:19" x14ac:dyDescent="0.2">
      <c r="A267" s="71" t="s">
        <v>1143</v>
      </c>
      <c r="B267" s="49" t="s">
        <v>1051</v>
      </c>
      <c r="C267" s="50">
        <v>21.3</v>
      </c>
      <c r="D267" s="51" t="s">
        <v>433</v>
      </c>
      <c r="E267" s="106">
        <v>1</v>
      </c>
      <c r="G267" s="110" t="s">
        <v>713</v>
      </c>
      <c r="H267" s="52" t="e" cm="1">
        <f t="array" ref="H267">IF(ISNA(INDEX(#REF!,MATCH(CANbd!D267,#REF!,0),0))=TRUE,"MIN",IF(INDEX(#REF!,MATCH(CANbd!D267,#REF!,0),0)=0,"MIN",INDEX(#REF!,MATCH(CANbd!D267,#REF!,0),0)/$E267))</f>
        <v>#REF!</v>
      </c>
      <c r="I267" s="53" t="e" cm="1">
        <f t="array" ref="I267">IF(ISNA(INDEX(#REF!,MATCH(CANbd!D267,#REF!,0),0))=TRUE,"MOY",IF(INDEX(#REF!,MATCH(CANbd!D267,#REF!,0),0)=0,"MOY",INDEX(#REF!,MATCH(CANbd!D267,#REF!,0),0)/$E267))</f>
        <v>#REF!</v>
      </c>
      <c r="J267" s="72" t="e" cm="1">
        <f t="array" ref="J267">IF(ISNA(INDEX(#REF!,MATCH(CANbd!D267,#REF!,0),0))=TRUE,"MAX",IF(INDEX(#REF!,MATCH(CANbd!D267,#REF!,0),0)=0,"MAX",INDEX(#REF!,MATCH(CANbd!D267,#REF!,0),0)/$E267))</f>
        <v>#REF!</v>
      </c>
      <c r="K267" s="61" t="e">
        <f t="shared" si="13"/>
        <v>#REF!</v>
      </c>
      <c r="L267" s="61" t="e">
        <f t="shared" si="14"/>
        <v>#REF!</v>
      </c>
      <c r="M267" s="116"/>
      <c r="N267" s="71"/>
      <c r="O267" s="49"/>
      <c r="P267" s="50"/>
      <c r="Q267" s="51"/>
      <c r="R267" s="57"/>
      <c r="S267" s="114"/>
    </row>
    <row r="268" spans="1:19" x14ac:dyDescent="0.2">
      <c r="A268" s="71" t="s">
        <v>1143</v>
      </c>
      <c r="B268" s="49" t="s">
        <v>1051</v>
      </c>
      <c r="C268" s="50">
        <v>26.9</v>
      </c>
      <c r="D268" s="51" t="s">
        <v>434</v>
      </c>
      <c r="E268" s="106">
        <v>1</v>
      </c>
      <c r="G268" s="110" t="s">
        <v>714</v>
      </c>
      <c r="H268" s="52" t="e" cm="1">
        <f t="array" ref="H268">IF(ISNA(INDEX(#REF!,MATCH(CANbd!D268,#REF!,0),0))=TRUE,"MIN",IF(INDEX(#REF!,MATCH(CANbd!D268,#REF!,0),0)=0,"MIN",INDEX(#REF!,MATCH(CANbd!D268,#REF!,0),0)/$E268))</f>
        <v>#REF!</v>
      </c>
      <c r="I268" s="53" t="e" cm="1">
        <f t="array" ref="I268">IF(ISNA(INDEX(#REF!,MATCH(CANbd!D268,#REF!,0),0))=TRUE,"MOY",IF(INDEX(#REF!,MATCH(CANbd!D268,#REF!,0),0)=0,"MOY",INDEX(#REF!,MATCH(CANbd!D268,#REF!,0),0)/$E268))</f>
        <v>#REF!</v>
      </c>
      <c r="J268" s="72" t="e" cm="1">
        <f t="array" ref="J268">IF(ISNA(INDEX(#REF!,MATCH(CANbd!D268,#REF!,0),0))=TRUE,"MAX",IF(INDEX(#REF!,MATCH(CANbd!D268,#REF!,0),0)=0,"MAX",INDEX(#REF!,MATCH(CANbd!D268,#REF!,0),0)/$E268))</f>
        <v>#REF!</v>
      </c>
      <c r="K268" s="61" t="e">
        <f t="shared" si="13"/>
        <v>#REF!</v>
      </c>
      <c r="L268" s="61" t="e">
        <f t="shared" si="14"/>
        <v>#REF!</v>
      </c>
      <c r="M268" s="116"/>
      <c r="N268" s="71"/>
      <c r="O268" s="49"/>
      <c r="P268" s="50"/>
      <c r="Q268" s="51"/>
      <c r="R268" s="57"/>
      <c r="S268" s="114"/>
    </row>
    <row r="269" spans="1:19" x14ac:dyDescent="0.2">
      <c r="A269" s="71" t="s">
        <v>1143</v>
      </c>
      <c r="B269" s="49" t="s">
        <v>1051</v>
      </c>
      <c r="C269" s="50">
        <v>33.700000000000003</v>
      </c>
      <c r="D269" s="51" t="s">
        <v>435</v>
      </c>
      <c r="E269" s="106">
        <v>1</v>
      </c>
      <c r="G269" s="110" t="s">
        <v>715</v>
      </c>
      <c r="H269" s="52" t="e" cm="1">
        <f t="array" ref="H269">IF(ISNA(INDEX(#REF!,MATCH(CANbd!D269,#REF!,0),0))=TRUE,"MIN",IF(INDEX(#REF!,MATCH(CANbd!D269,#REF!,0),0)=0,"MIN",INDEX(#REF!,MATCH(CANbd!D269,#REF!,0),0)/$E269))</f>
        <v>#REF!</v>
      </c>
      <c r="I269" s="53" t="e" cm="1">
        <f t="array" ref="I269">IF(ISNA(INDEX(#REF!,MATCH(CANbd!D269,#REF!,0),0))=TRUE,"MOY",IF(INDEX(#REF!,MATCH(CANbd!D269,#REF!,0),0)=0,"MOY",INDEX(#REF!,MATCH(CANbd!D269,#REF!,0),0)/$E269))</f>
        <v>#REF!</v>
      </c>
      <c r="J269" s="72" t="e" cm="1">
        <f t="array" ref="J269">IF(ISNA(INDEX(#REF!,MATCH(CANbd!D269,#REF!,0),0))=TRUE,"MAX",IF(INDEX(#REF!,MATCH(CANbd!D269,#REF!,0),0)=0,"MAX",INDEX(#REF!,MATCH(CANbd!D269,#REF!,0),0)/$E269))</f>
        <v>#REF!</v>
      </c>
      <c r="K269" s="61" t="e">
        <f t="shared" si="13"/>
        <v>#REF!</v>
      </c>
      <c r="L269" s="61" t="e">
        <f t="shared" si="14"/>
        <v>#REF!</v>
      </c>
      <c r="M269" s="116"/>
      <c r="N269" s="71"/>
      <c r="O269" s="49"/>
      <c r="P269" s="50"/>
      <c r="Q269" s="51"/>
      <c r="R269" s="57"/>
      <c r="S269" s="114"/>
    </row>
    <row r="270" spans="1:19" x14ac:dyDescent="0.2">
      <c r="A270" s="71" t="s">
        <v>1143</v>
      </c>
      <c r="B270" s="49" t="s">
        <v>1051</v>
      </c>
      <c r="C270" s="50">
        <v>42.4</v>
      </c>
      <c r="D270" s="51" t="s">
        <v>436</v>
      </c>
      <c r="E270" s="106">
        <v>1</v>
      </c>
      <c r="G270" s="110" t="s">
        <v>716</v>
      </c>
      <c r="H270" s="52" t="e" cm="1">
        <f t="array" ref="H270">IF(ISNA(INDEX(#REF!,MATCH(CANbd!D270,#REF!,0),0))=TRUE,"MIN",IF(INDEX(#REF!,MATCH(CANbd!D270,#REF!,0),0)=0,"MIN",INDEX(#REF!,MATCH(CANbd!D270,#REF!,0),0)/$E270))</f>
        <v>#REF!</v>
      </c>
      <c r="I270" s="53" t="e" cm="1">
        <f t="array" ref="I270">IF(ISNA(INDEX(#REF!,MATCH(CANbd!D270,#REF!,0),0))=TRUE,"MOY",IF(INDEX(#REF!,MATCH(CANbd!D270,#REF!,0),0)=0,"MOY",INDEX(#REF!,MATCH(CANbd!D270,#REF!,0),0)/$E270))</f>
        <v>#REF!</v>
      </c>
      <c r="J270" s="72" t="e" cm="1">
        <f t="array" ref="J270">IF(ISNA(INDEX(#REF!,MATCH(CANbd!D270,#REF!,0),0))=TRUE,"MAX",IF(INDEX(#REF!,MATCH(CANbd!D270,#REF!,0),0)=0,"MAX",INDEX(#REF!,MATCH(CANbd!D270,#REF!,0),0)/$E270))</f>
        <v>#REF!</v>
      </c>
      <c r="K270" s="61" t="e">
        <f t="shared" si="13"/>
        <v>#REF!</v>
      </c>
      <c r="L270" s="61" t="e">
        <f t="shared" si="14"/>
        <v>#REF!</v>
      </c>
      <c r="M270" s="116"/>
      <c r="N270" s="71"/>
      <c r="O270" s="49"/>
      <c r="P270" s="50"/>
      <c r="Q270" s="51"/>
      <c r="R270" s="57"/>
      <c r="S270" s="114"/>
    </row>
    <row r="271" spans="1:19" x14ac:dyDescent="0.2">
      <c r="A271" s="71" t="s">
        <v>1143</v>
      </c>
      <c r="B271" s="49" t="s">
        <v>1051</v>
      </c>
      <c r="C271" s="50">
        <v>48.3</v>
      </c>
      <c r="D271" s="51" t="s">
        <v>437</v>
      </c>
      <c r="E271" s="106">
        <v>1</v>
      </c>
      <c r="G271" s="110" t="s">
        <v>717</v>
      </c>
      <c r="H271" s="52" t="e" cm="1">
        <f t="array" ref="H271">IF(ISNA(INDEX(#REF!,MATCH(CANbd!D271,#REF!,0),0))=TRUE,"MIN",IF(INDEX(#REF!,MATCH(CANbd!D271,#REF!,0),0)=0,"MIN",INDEX(#REF!,MATCH(CANbd!D271,#REF!,0),0)/$E271))</f>
        <v>#REF!</v>
      </c>
      <c r="I271" s="53" t="e" cm="1">
        <f t="array" ref="I271">IF(ISNA(INDEX(#REF!,MATCH(CANbd!D271,#REF!,0),0))=TRUE,"MOY",IF(INDEX(#REF!,MATCH(CANbd!D271,#REF!,0),0)=0,"MOY",INDEX(#REF!,MATCH(CANbd!D271,#REF!,0),0)/$E271))</f>
        <v>#REF!</v>
      </c>
      <c r="J271" s="72" t="e" cm="1">
        <f t="array" ref="J271">IF(ISNA(INDEX(#REF!,MATCH(CANbd!D271,#REF!,0),0))=TRUE,"MAX",IF(INDEX(#REF!,MATCH(CANbd!D271,#REF!,0),0)=0,"MAX",INDEX(#REF!,MATCH(CANbd!D271,#REF!,0),0)/$E271))</f>
        <v>#REF!</v>
      </c>
      <c r="K271" s="61" t="e">
        <f t="shared" si="13"/>
        <v>#REF!</v>
      </c>
      <c r="L271" s="61" t="e">
        <f t="shared" si="14"/>
        <v>#REF!</v>
      </c>
      <c r="M271" s="116"/>
      <c r="N271" s="71"/>
      <c r="O271" s="49"/>
      <c r="P271" s="50"/>
      <c r="Q271" s="51"/>
      <c r="R271" s="57"/>
      <c r="S271" s="114"/>
    </row>
    <row r="272" spans="1:19" x14ac:dyDescent="0.2">
      <c r="A272" s="71" t="s">
        <v>1143</v>
      </c>
      <c r="B272" s="49" t="s">
        <v>1051</v>
      </c>
      <c r="C272" s="50">
        <v>60.3</v>
      </c>
      <c r="D272" s="51" t="s">
        <v>438</v>
      </c>
      <c r="E272" s="106">
        <v>1</v>
      </c>
      <c r="G272" s="110" t="s">
        <v>718</v>
      </c>
      <c r="H272" s="52" t="e" cm="1">
        <f t="array" ref="H272">IF(ISNA(INDEX(#REF!,MATCH(CANbd!D272,#REF!,0),0))=TRUE,"MIN",IF(INDEX(#REF!,MATCH(CANbd!D272,#REF!,0),0)=0,"MIN",INDEX(#REF!,MATCH(CANbd!D272,#REF!,0),0)/$E272))</f>
        <v>#REF!</v>
      </c>
      <c r="I272" s="53" t="e" cm="1">
        <f t="array" ref="I272">IF(ISNA(INDEX(#REF!,MATCH(CANbd!D272,#REF!,0),0))=TRUE,"MOY",IF(INDEX(#REF!,MATCH(CANbd!D272,#REF!,0),0)=0,"MOY",INDEX(#REF!,MATCH(CANbd!D272,#REF!,0),0)/$E272))</f>
        <v>#REF!</v>
      </c>
      <c r="J272" s="72" t="e" cm="1">
        <f t="array" ref="J272">IF(ISNA(INDEX(#REF!,MATCH(CANbd!D272,#REF!,0),0))=TRUE,"MAX",IF(INDEX(#REF!,MATCH(CANbd!D272,#REF!,0),0)=0,"MAX",INDEX(#REF!,MATCH(CANbd!D272,#REF!,0),0)/$E272))</f>
        <v>#REF!</v>
      </c>
      <c r="K272" s="61" t="e">
        <f t="shared" si="13"/>
        <v>#REF!</v>
      </c>
      <c r="L272" s="61" t="e">
        <f t="shared" si="14"/>
        <v>#REF!</v>
      </c>
      <c r="M272" s="116"/>
      <c r="N272" s="71"/>
      <c r="O272" s="49"/>
      <c r="P272" s="50"/>
      <c r="Q272" s="51"/>
      <c r="R272" s="57"/>
      <c r="S272" s="114"/>
    </row>
    <row r="273" spans="1:35" x14ac:dyDescent="0.2">
      <c r="A273" s="71" t="s">
        <v>1143</v>
      </c>
      <c r="B273" s="49" t="s">
        <v>1051</v>
      </c>
      <c r="C273" s="50">
        <v>76.099999999999994</v>
      </c>
      <c r="D273" s="51" t="s">
        <v>439</v>
      </c>
      <c r="E273" s="106">
        <v>1</v>
      </c>
      <c r="G273" s="110" t="s">
        <v>719</v>
      </c>
      <c r="H273" s="52" t="e" cm="1">
        <f t="array" ref="H273">IF(ISNA(INDEX(#REF!,MATCH(CANbd!D273,#REF!,0),0))=TRUE,"MIN",IF(INDEX(#REF!,MATCH(CANbd!D273,#REF!,0),0)=0,"MIN",INDEX(#REF!,MATCH(CANbd!D273,#REF!,0),0)/$E273))</f>
        <v>#REF!</v>
      </c>
      <c r="I273" s="53" t="e" cm="1">
        <f t="array" ref="I273">IF(ISNA(INDEX(#REF!,MATCH(CANbd!D273,#REF!,0),0))=TRUE,"MOY",IF(INDEX(#REF!,MATCH(CANbd!D273,#REF!,0),0)=0,"MOY",INDEX(#REF!,MATCH(CANbd!D273,#REF!,0),0)/$E273))</f>
        <v>#REF!</v>
      </c>
      <c r="J273" s="72" t="e" cm="1">
        <f t="array" ref="J273">IF(ISNA(INDEX(#REF!,MATCH(CANbd!D273,#REF!,0),0))=TRUE,"MAX",IF(INDEX(#REF!,MATCH(CANbd!D273,#REF!,0),0)=0,"MAX",INDEX(#REF!,MATCH(CANbd!D273,#REF!,0),0)/$E273))</f>
        <v>#REF!</v>
      </c>
      <c r="K273" s="61" t="e">
        <f t="shared" si="13"/>
        <v>#REF!</v>
      </c>
      <c r="L273" s="61" t="e">
        <f t="shared" si="14"/>
        <v>#REF!</v>
      </c>
      <c r="M273" s="116"/>
      <c r="N273" s="71"/>
      <c r="O273" s="49"/>
      <c r="P273" s="50"/>
      <c r="Q273" s="51"/>
      <c r="R273" s="57"/>
      <c r="S273" s="114"/>
    </row>
    <row r="274" spans="1:35" ht="12" thickBot="1" x14ac:dyDescent="0.25">
      <c r="A274" s="90" t="s">
        <v>1143</v>
      </c>
      <c r="B274" s="101" t="s">
        <v>1051</v>
      </c>
      <c r="C274" s="92">
        <v>88.9</v>
      </c>
      <c r="D274" s="93" t="s">
        <v>440</v>
      </c>
      <c r="E274" s="107">
        <v>1</v>
      </c>
      <c r="G274" s="111" t="s">
        <v>720</v>
      </c>
      <c r="H274" s="95" t="e" cm="1">
        <f t="array" ref="H274">IF(ISNA(INDEX(#REF!,MATCH(CANbd!D274,#REF!,0),0))=TRUE,"MIN",IF(INDEX(#REF!,MATCH(CANbd!D274,#REF!,0),0)=0,"MIN",INDEX(#REF!,MATCH(CANbd!D274,#REF!,0),0)/$E274))</f>
        <v>#REF!</v>
      </c>
      <c r="I274" s="96" t="e" cm="1">
        <f t="array" ref="I274">IF(ISNA(INDEX(#REF!,MATCH(CANbd!D274,#REF!,0),0))=TRUE,"MOY",IF(INDEX(#REF!,MATCH(CANbd!D274,#REF!,0),0)=0,"MOY",INDEX(#REF!,MATCH(CANbd!D274,#REF!,0),0)/$E274))</f>
        <v>#REF!</v>
      </c>
      <c r="J274" s="97" t="e" cm="1">
        <f t="array" ref="J274">IF(ISNA(INDEX(#REF!,MATCH(CANbd!D274,#REF!,0),0))=TRUE,"MAX",IF(INDEX(#REF!,MATCH(CANbd!D274,#REF!,0),0)=0,"MAX",INDEX(#REF!,MATCH(CANbd!D274,#REF!,0),0)/$E274))</f>
        <v>#REF!</v>
      </c>
      <c r="K274" s="98" t="e">
        <f t="shared" si="13"/>
        <v>#REF!</v>
      </c>
      <c r="L274" s="99" t="e">
        <f t="shared" si="14"/>
        <v>#REF!</v>
      </c>
      <c r="M274" s="116"/>
      <c r="N274" s="71"/>
      <c r="O274" s="49"/>
      <c r="P274" s="50"/>
      <c r="Q274" s="51"/>
      <c r="R274" s="57"/>
      <c r="S274" s="114"/>
    </row>
    <row r="275" spans="1:35" x14ac:dyDescent="0.2">
      <c r="A275" s="82" t="s">
        <v>595</v>
      </c>
      <c r="B275" s="83" t="s">
        <v>1047</v>
      </c>
      <c r="C275" s="84">
        <v>18.8</v>
      </c>
      <c r="D275" s="85" t="s">
        <v>1029</v>
      </c>
      <c r="E275" s="108">
        <v>1</v>
      </c>
      <c r="G275" s="112" t="s">
        <v>1039</v>
      </c>
      <c r="H275" s="87" t="e" cm="1">
        <f t="array" ref="H275">IF(ISNA(INDEX(#REF!,MATCH(CANbd!D275,#REF!,0),0))=TRUE,"MIN",IF(INDEX(#REF!,MATCH(CANbd!D275,#REF!,0),0)=0,"MIN",INDEX(#REF!,MATCH(CANbd!D275,#REF!,0),0)/$E275))</f>
        <v>#REF!</v>
      </c>
      <c r="I275" s="88" t="e" cm="1">
        <f t="array" ref="I275">IF(ISNA(INDEX(#REF!,MATCH(CANbd!D275,#REF!,0),0))=TRUE,"MOY",IF(INDEX(#REF!,MATCH(CANbd!D275,#REF!,0),0)=0,"MOY",INDEX(#REF!,MATCH(CANbd!D275,#REF!,0),0)/$E275))</f>
        <v>#REF!</v>
      </c>
      <c r="J275" s="89" t="e" cm="1">
        <f t="array" ref="J275">IF(ISNA(INDEX(#REF!,MATCH(CANbd!D275,#REF!,0),0))=TRUE,"MAX",IF(INDEX(#REF!,MATCH(CANbd!D275,#REF!,0),0)=0,"MAX",INDEX(#REF!,MATCH(CANbd!D275,#REF!,0),0)/$E275))</f>
        <v>#REF!</v>
      </c>
      <c r="K275" s="61" t="e">
        <f t="shared" si="13"/>
        <v>#REF!</v>
      </c>
      <c r="L275" s="61" t="e">
        <f t="shared" si="14"/>
        <v>#REF!</v>
      </c>
      <c r="M275" s="116"/>
      <c r="N275" s="71"/>
      <c r="O275" s="49"/>
      <c r="P275" s="50"/>
      <c r="Q275" s="51"/>
      <c r="R275" s="57"/>
      <c r="S275" s="114"/>
    </row>
    <row r="276" spans="1:35" ht="12" thickBot="1" x14ac:dyDescent="0.25">
      <c r="A276" s="71" t="s">
        <v>595</v>
      </c>
      <c r="B276" s="49" t="s">
        <v>1047</v>
      </c>
      <c r="C276" s="50">
        <v>21.3</v>
      </c>
      <c r="D276" s="51" t="s">
        <v>1030</v>
      </c>
      <c r="E276" s="106">
        <v>1</v>
      </c>
      <c r="G276" s="110" t="s">
        <v>1040</v>
      </c>
      <c r="H276" s="52" t="e" cm="1">
        <f t="array" ref="H276">IF(ISNA(INDEX(#REF!,MATCH(CANbd!D276,#REF!,0),0))=TRUE,"MIN",IF(INDEX(#REF!,MATCH(CANbd!D276,#REF!,0),0)=0,"MIN",INDEX(#REF!,MATCH(CANbd!D276,#REF!,0),0)/$E276))</f>
        <v>#REF!</v>
      </c>
      <c r="I276" s="53" t="e" cm="1">
        <f t="array" ref="I276">IF(ISNA(INDEX(#REF!,MATCH(CANbd!D276,#REF!,0),0))=TRUE,"MOY",IF(INDEX(#REF!,MATCH(CANbd!D276,#REF!,0),0)=0,"MOY",INDEX(#REF!,MATCH(CANbd!D276,#REF!,0),0)/$E276))</f>
        <v>#REF!</v>
      </c>
      <c r="J276" s="72" t="e" cm="1">
        <f t="array" ref="J276">IF(ISNA(INDEX(#REF!,MATCH(CANbd!D276,#REF!,0),0))=TRUE,"MAX",IF(INDEX(#REF!,MATCH(CANbd!D276,#REF!,0),0)=0,"MAX",INDEX(#REF!,MATCH(CANbd!D276,#REF!,0),0)/$E276))</f>
        <v>#REF!</v>
      </c>
      <c r="K276" s="61" t="e">
        <f t="shared" si="13"/>
        <v>#REF!</v>
      </c>
      <c r="L276" s="61" t="e">
        <f t="shared" si="14"/>
        <v>#REF!</v>
      </c>
      <c r="M276" s="116"/>
      <c r="N276" s="90"/>
      <c r="O276" s="101"/>
      <c r="P276" s="92"/>
      <c r="Q276" s="93"/>
      <c r="R276" s="94"/>
      <c r="S276" s="114"/>
    </row>
    <row r="277" spans="1:35" x14ac:dyDescent="0.2">
      <c r="A277" s="71" t="s">
        <v>595</v>
      </c>
      <c r="B277" s="49" t="s">
        <v>1047</v>
      </c>
      <c r="C277" s="50">
        <v>25.4</v>
      </c>
      <c r="D277" s="51" t="s">
        <v>1031</v>
      </c>
      <c r="E277" s="106">
        <v>1</v>
      </c>
      <c r="G277" s="110" t="s">
        <v>1041</v>
      </c>
      <c r="H277" s="52" t="e" cm="1">
        <f t="array" ref="H277">IF(ISNA(INDEX(#REF!,MATCH(CANbd!D277,#REF!,0),0))=TRUE,"MIN",IF(INDEX(#REF!,MATCH(CANbd!D277,#REF!,0),0)=0,"MIN",INDEX(#REF!,MATCH(CANbd!D277,#REF!,0),0)/$E277))</f>
        <v>#REF!</v>
      </c>
      <c r="I277" s="53" t="e" cm="1">
        <f t="array" ref="I277">IF(ISNA(INDEX(#REF!,MATCH(CANbd!D277,#REF!,0),0))=TRUE,"MOY",IF(INDEX(#REF!,MATCH(CANbd!D277,#REF!,0),0)=0,"MOY",INDEX(#REF!,MATCH(CANbd!D277,#REF!,0),0)/$E277))</f>
        <v>#REF!</v>
      </c>
      <c r="J277" s="72" t="e" cm="1">
        <f t="array" ref="J277">IF(ISNA(INDEX(#REF!,MATCH(CANbd!D277,#REF!,0),0))=TRUE,"MAX",IF(INDEX(#REF!,MATCH(CANbd!D277,#REF!,0),0)=0,"MAX",INDEX(#REF!,MATCH(CANbd!D277,#REF!,0),0)/$E277))</f>
        <v>#REF!</v>
      </c>
      <c r="K277" s="61" t="e">
        <f t="shared" si="13"/>
        <v>#REF!</v>
      </c>
      <c r="L277" s="61" t="e">
        <f t="shared" si="14"/>
        <v>#REF!</v>
      </c>
      <c r="M277" s="116"/>
      <c r="N277" s="82"/>
      <c r="O277" s="83"/>
      <c r="P277" s="84"/>
      <c r="Q277" s="85"/>
      <c r="R277" s="86"/>
      <c r="S277" s="114"/>
    </row>
    <row r="278" spans="1:35" x14ac:dyDescent="0.2">
      <c r="A278" s="71" t="s">
        <v>595</v>
      </c>
      <c r="B278" s="49" t="s">
        <v>1047</v>
      </c>
      <c r="C278" s="50">
        <v>28.7</v>
      </c>
      <c r="D278" s="51" t="s">
        <v>1032</v>
      </c>
      <c r="E278" s="106">
        <v>1</v>
      </c>
      <c r="G278" s="110" t="s">
        <v>1042</v>
      </c>
      <c r="H278" s="52" t="e" cm="1">
        <f t="array" ref="H278">IF(ISNA(INDEX(#REF!,MATCH(CANbd!D278,#REF!,0),0))=TRUE,"MIN",IF(INDEX(#REF!,MATCH(CANbd!D278,#REF!,0),0)=0,"MIN",INDEX(#REF!,MATCH(CANbd!D278,#REF!,0),0)/$E278))</f>
        <v>#REF!</v>
      </c>
      <c r="I278" s="53" t="e" cm="1">
        <f t="array" ref="I278">IF(ISNA(INDEX(#REF!,MATCH(CANbd!D278,#REF!,0),0))=TRUE,"MOY",IF(INDEX(#REF!,MATCH(CANbd!D278,#REF!,0),0)=0,"MOY",INDEX(#REF!,MATCH(CANbd!D278,#REF!,0),0)/$E278))</f>
        <v>#REF!</v>
      </c>
      <c r="J278" s="72" t="e" cm="1">
        <f t="array" ref="J278">IF(ISNA(INDEX(#REF!,MATCH(CANbd!D278,#REF!,0),0))=TRUE,"MAX",IF(INDEX(#REF!,MATCH(CANbd!D278,#REF!,0),0)=0,"MAX",INDEX(#REF!,MATCH(CANbd!D278,#REF!,0),0)/$E278))</f>
        <v>#REF!</v>
      </c>
      <c r="K278" s="61" t="e">
        <f t="shared" si="13"/>
        <v>#REF!</v>
      </c>
      <c r="L278" s="61" t="e">
        <f t="shared" si="14"/>
        <v>#REF!</v>
      </c>
      <c r="M278" s="116"/>
      <c r="N278" s="71"/>
      <c r="O278" s="49"/>
      <c r="P278" s="50"/>
      <c r="Q278" s="51"/>
      <c r="R278" s="57"/>
      <c r="S278" s="114"/>
    </row>
    <row r="279" spans="1:35" x14ac:dyDescent="0.2">
      <c r="A279" s="71" t="s">
        <v>595</v>
      </c>
      <c r="B279" s="49" t="s">
        <v>1047</v>
      </c>
      <c r="C279" s="50">
        <v>34.4</v>
      </c>
      <c r="D279" s="51" t="s">
        <v>1033</v>
      </c>
      <c r="E279" s="106">
        <v>1</v>
      </c>
      <c r="G279" s="110" t="s">
        <v>1043</v>
      </c>
      <c r="H279" s="52" t="e" cm="1">
        <f t="array" ref="H279">IF(ISNA(INDEX(#REF!,MATCH(CANbd!D279,#REF!,0),0))=TRUE,"MIN",IF(INDEX(#REF!,MATCH(CANbd!D279,#REF!,0),0)=0,"MIN",INDEX(#REF!,MATCH(CANbd!D279,#REF!,0),0)/$E279))</f>
        <v>#REF!</v>
      </c>
      <c r="I279" s="53" t="e" cm="1">
        <f t="array" ref="I279">IF(ISNA(INDEX(#REF!,MATCH(CANbd!D279,#REF!,0),0))=TRUE,"MOY",IF(INDEX(#REF!,MATCH(CANbd!D279,#REF!,0),0)=0,"MOY",INDEX(#REF!,MATCH(CANbd!D279,#REF!,0),0)/$E279))</f>
        <v>#REF!</v>
      </c>
      <c r="J279" s="72" t="e" cm="1">
        <f t="array" ref="J279">IF(ISNA(INDEX(#REF!,MATCH(CANbd!D279,#REF!,0),0))=TRUE,"MAX",IF(INDEX(#REF!,MATCH(CANbd!D279,#REF!,0),0)=0,"MAX",INDEX(#REF!,MATCH(CANbd!D279,#REF!,0),0)/$E279))</f>
        <v>#REF!</v>
      </c>
      <c r="K279" s="61" t="e">
        <f t="shared" si="13"/>
        <v>#REF!</v>
      </c>
      <c r="L279" s="61" t="e">
        <f t="shared" si="14"/>
        <v>#REF!</v>
      </c>
      <c r="M279" s="116"/>
      <c r="N279" s="71"/>
      <c r="O279" s="49"/>
      <c r="P279" s="50"/>
      <c r="Q279" s="51"/>
      <c r="R279" s="57"/>
      <c r="S279" s="114"/>
      <c r="T279" s="24"/>
      <c r="U279" s="24"/>
      <c r="V279" s="24"/>
      <c r="AC279" s="25"/>
      <c r="AD279" s="25"/>
      <c r="AE279" s="25"/>
      <c r="AF279" s="25"/>
      <c r="AG279" s="25"/>
      <c r="AH279" s="25"/>
      <c r="AI279" s="25"/>
    </row>
    <row r="280" spans="1:35" x14ac:dyDescent="0.2">
      <c r="A280" s="71" t="s">
        <v>595</v>
      </c>
      <c r="B280" s="49" t="s">
        <v>1047</v>
      </c>
      <c r="C280" s="50">
        <v>42</v>
      </c>
      <c r="D280" s="51" t="s">
        <v>1034</v>
      </c>
      <c r="E280" s="106">
        <v>1</v>
      </c>
      <c r="G280" s="110" t="s">
        <v>1044</v>
      </c>
      <c r="H280" s="52" t="e" cm="1">
        <f t="array" ref="H280">IF(ISNA(INDEX(#REF!,MATCH(CANbd!D280,#REF!,0),0))=TRUE,"MIN",IF(INDEX(#REF!,MATCH(CANbd!D280,#REF!,0),0)=0,"MIN",INDEX(#REF!,MATCH(CANbd!D280,#REF!,0),0)/$E280))</f>
        <v>#REF!</v>
      </c>
      <c r="I280" s="53" t="e" cm="1">
        <f t="array" ref="I280">IF(ISNA(INDEX(#REF!,MATCH(CANbd!D280,#REF!,0),0))=TRUE,"MOY",IF(INDEX(#REF!,MATCH(CANbd!D280,#REF!,0),0)=0,"MOY",INDEX(#REF!,MATCH(CANbd!D280,#REF!,0),0)/$E280))</f>
        <v>#REF!</v>
      </c>
      <c r="J280" s="72" t="e" cm="1">
        <f t="array" ref="J280">IF(ISNA(INDEX(#REF!,MATCH(CANbd!D280,#REF!,0),0))=TRUE,"MAX",IF(INDEX(#REF!,MATCH(CANbd!D280,#REF!,0),0)=0,"MAX",INDEX(#REF!,MATCH(CANbd!D280,#REF!,0),0)/$E280))</f>
        <v>#REF!</v>
      </c>
      <c r="K280" s="61" t="e">
        <f t="shared" si="13"/>
        <v>#REF!</v>
      </c>
      <c r="L280" s="61" t="e">
        <f t="shared" si="14"/>
        <v>#REF!</v>
      </c>
      <c r="M280" s="116"/>
      <c r="N280" s="71"/>
      <c r="O280" s="49"/>
      <c r="P280" s="50"/>
      <c r="Q280" s="51"/>
      <c r="R280" s="57"/>
      <c r="S280" s="114"/>
      <c r="T280" s="24"/>
      <c r="U280" s="24"/>
      <c r="V280" s="24"/>
      <c r="AC280" s="25"/>
      <c r="AD280" s="25"/>
      <c r="AE280" s="25"/>
      <c r="AF280" s="25"/>
      <c r="AG280" s="25"/>
      <c r="AH280" s="25"/>
      <c r="AI280" s="25"/>
    </row>
    <row r="281" spans="1:35" x14ac:dyDescent="0.2">
      <c r="A281" s="71" t="s">
        <v>595</v>
      </c>
      <c r="B281" s="49" t="s">
        <v>1047</v>
      </c>
      <c r="C281" s="50">
        <v>50</v>
      </c>
      <c r="D281" s="51" t="s">
        <v>1035</v>
      </c>
      <c r="E281" s="106">
        <v>1</v>
      </c>
      <c r="G281" s="110" t="s">
        <v>1045</v>
      </c>
      <c r="H281" s="52" t="e" cm="1">
        <f t="array" ref="H281">IF(ISNA(INDEX(#REF!,MATCH(CANbd!D281,#REF!,0),0))=TRUE,"MIN",IF(INDEX(#REF!,MATCH(CANbd!D281,#REF!,0),0)=0,"MIN",INDEX(#REF!,MATCH(CANbd!D281,#REF!,0),0)/$E281))</f>
        <v>#REF!</v>
      </c>
      <c r="I281" s="53" t="e" cm="1">
        <f t="array" ref="I281">IF(ISNA(INDEX(#REF!,MATCH(CANbd!D281,#REF!,0),0))=TRUE,"MOY",IF(INDEX(#REF!,MATCH(CANbd!D281,#REF!,0),0)=0,"MOY",INDEX(#REF!,MATCH(CANbd!D281,#REF!,0),0)/$E281))</f>
        <v>#REF!</v>
      </c>
      <c r="J281" s="72" t="e" cm="1">
        <f t="array" ref="J281">IF(ISNA(INDEX(#REF!,MATCH(CANbd!D281,#REF!,0),0))=TRUE,"MAX",IF(INDEX(#REF!,MATCH(CANbd!D281,#REF!,0),0)=0,"MAX",INDEX(#REF!,MATCH(CANbd!D281,#REF!,0),0)/$E281))</f>
        <v>#REF!</v>
      </c>
      <c r="K281" s="61" t="e">
        <f t="shared" ref="K281:K312" si="15">H281="MIN"</f>
        <v>#REF!</v>
      </c>
      <c r="L281" s="61" t="e">
        <f t="shared" ref="L281:L312" si="16">J281="MAX"</f>
        <v>#REF!</v>
      </c>
      <c r="M281" s="116"/>
      <c r="N281" s="71"/>
      <c r="O281" s="49"/>
      <c r="P281" s="50"/>
      <c r="Q281" s="51"/>
      <c r="R281" s="57"/>
      <c r="S281" s="114"/>
      <c r="T281" s="24"/>
      <c r="U281" s="24"/>
      <c r="V281" s="24"/>
      <c r="AC281" s="25"/>
      <c r="AD281" s="25"/>
      <c r="AE281" s="25"/>
      <c r="AF281" s="25"/>
      <c r="AG281" s="25"/>
      <c r="AH281" s="25"/>
      <c r="AI281" s="25"/>
    </row>
    <row r="282" spans="1:35" x14ac:dyDescent="0.2">
      <c r="A282" s="71" t="s">
        <v>595</v>
      </c>
      <c r="B282" s="49" t="s">
        <v>1028</v>
      </c>
      <c r="C282" s="50">
        <v>10</v>
      </c>
      <c r="D282" s="51" t="s">
        <v>244</v>
      </c>
      <c r="E282" s="106">
        <v>1</v>
      </c>
      <c r="G282" s="110" t="s">
        <v>735</v>
      </c>
      <c r="H282" s="52" t="e" cm="1">
        <f t="array" ref="H282">IF(ISNA(INDEX(#REF!,MATCH(CANbd!D282,#REF!,0),0))=TRUE,"MIN",IF(INDEX(#REF!,MATCH(CANbd!D282,#REF!,0),0)=0,"MIN",INDEX(#REF!,MATCH(CANbd!D282,#REF!,0),0)/$E282))</f>
        <v>#REF!</v>
      </c>
      <c r="I282" s="53" t="e" cm="1">
        <f t="array" ref="I282">IF(ISNA(INDEX(#REF!,MATCH(CANbd!D282,#REF!,0),0))=TRUE,"MOY",IF(INDEX(#REF!,MATCH(CANbd!D282,#REF!,0),0)=0,"MOY",INDEX(#REF!,MATCH(CANbd!D282,#REF!,0),0)/$E282))</f>
        <v>#REF!</v>
      </c>
      <c r="J282" s="72" t="e" cm="1">
        <f t="array" ref="J282">IF(ISNA(INDEX(#REF!,MATCH(CANbd!D282,#REF!,0),0))=TRUE,"MAX",IF(INDEX(#REF!,MATCH(CANbd!D282,#REF!,0),0)=0,"MAX",INDEX(#REF!,MATCH(CANbd!D282,#REF!,0),0)/$E282))</f>
        <v>#REF!</v>
      </c>
      <c r="K282" s="61" t="e">
        <f t="shared" si="15"/>
        <v>#REF!</v>
      </c>
      <c r="L282" s="61" t="e">
        <f t="shared" si="16"/>
        <v>#REF!</v>
      </c>
      <c r="M282" s="116"/>
      <c r="N282" s="71"/>
      <c r="O282" s="49"/>
      <c r="P282" s="50"/>
      <c r="Q282" s="51"/>
      <c r="R282" s="57"/>
      <c r="S282" s="114"/>
      <c r="T282" s="24"/>
      <c r="U282" s="24"/>
      <c r="V282" s="24"/>
      <c r="AC282" s="25"/>
      <c r="AD282" s="25"/>
      <c r="AE282" s="25"/>
      <c r="AF282" s="25"/>
      <c r="AG282" s="25"/>
      <c r="AH282" s="25"/>
      <c r="AI282" s="25"/>
    </row>
    <row r="283" spans="1:35" x14ac:dyDescent="0.2">
      <c r="A283" s="71" t="s">
        <v>595</v>
      </c>
      <c r="B283" s="49" t="s">
        <v>1028</v>
      </c>
      <c r="C283" s="50">
        <v>12</v>
      </c>
      <c r="D283" s="51" t="s">
        <v>245</v>
      </c>
      <c r="E283" s="106">
        <v>1</v>
      </c>
      <c r="G283" s="110" t="s">
        <v>730</v>
      </c>
      <c r="H283" s="52" t="e" cm="1">
        <f t="array" ref="H283">IF(ISNA(INDEX(#REF!,MATCH(CANbd!D283,#REF!,0),0))=TRUE,"MIN",IF(INDEX(#REF!,MATCH(CANbd!D283,#REF!,0),0)=0,"MIN",INDEX(#REF!,MATCH(CANbd!D283,#REF!,0),0)/$E283))</f>
        <v>#REF!</v>
      </c>
      <c r="I283" s="53" t="e" cm="1">
        <f t="array" ref="I283">IF(ISNA(INDEX(#REF!,MATCH(CANbd!D283,#REF!,0),0))=TRUE,"MOY",IF(INDEX(#REF!,MATCH(CANbd!D283,#REF!,0),0)=0,"MOY",INDEX(#REF!,MATCH(CANbd!D283,#REF!,0),0)/$E283))</f>
        <v>#REF!</v>
      </c>
      <c r="J283" s="72" t="e" cm="1">
        <f t="array" ref="J283">IF(ISNA(INDEX(#REF!,MATCH(CANbd!D283,#REF!,0),0))=TRUE,"MAX",IF(INDEX(#REF!,MATCH(CANbd!D283,#REF!,0),0)=0,"MAX",INDEX(#REF!,MATCH(CANbd!D283,#REF!,0),0)/$E283))</f>
        <v>#REF!</v>
      </c>
      <c r="K283" s="61" t="e">
        <f t="shared" si="15"/>
        <v>#REF!</v>
      </c>
      <c r="L283" s="61" t="e">
        <f t="shared" si="16"/>
        <v>#REF!</v>
      </c>
      <c r="M283" s="116"/>
      <c r="N283" s="71"/>
      <c r="O283" s="49"/>
      <c r="P283" s="50"/>
      <c r="Q283" s="51"/>
      <c r="R283" s="57"/>
      <c r="S283" s="114"/>
      <c r="T283" s="24"/>
      <c r="U283" s="24"/>
      <c r="V283" s="24"/>
      <c r="AC283" s="25"/>
      <c r="AD283" s="25"/>
      <c r="AE283" s="25"/>
      <c r="AF283" s="25"/>
      <c r="AG283" s="25"/>
      <c r="AH283" s="25"/>
      <c r="AI283" s="25"/>
    </row>
    <row r="284" spans="1:35" x14ac:dyDescent="0.2">
      <c r="A284" s="71" t="s">
        <v>595</v>
      </c>
      <c r="B284" s="49" t="s">
        <v>1028</v>
      </c>
      <c r="C284" s="50">
        <v>14</v>
      </c>
      <c r="D284" s="51" t="s">
        <v>246</v>
      </c>
      <c r="E284" s="106">
        <v>1</v>
      </c>
      <c r="G284" s="110" t="s">
        <v>731</v>
      </c>
      <c r="H284" s="52" t="e" cm="1">
        <f t="array" ref="H284">IF(ISNA(INDEX(#REF!,MATCH(CANbd!D284,#REF!,0),0))=TRUE,"MIN",IF(INDEX(#REF!,MATCH(CANbd!D284,#REF!,0),0)=0,"MIN",INDEX(#REF!,MATCH(CANbd!D284,#REF!,0),0)/$E284))</f>
        <v>#REF!</v>
      </c>
      <c r="I284" s="53" t="e" cm="1">
        <f t="array" ref="I284">IF(ISNA(INDEX(#REF!,MATCH(CANbd!D284,#REF!,0),0))=TRUE,"MOY",IF(INDEX(#REF!,MATCH(CANbd!D284,#REF!,0),0)=0,"MOY",INDEX(#REF!,MATCH(CANbd!D284,#REF!,0),0)/$E284))</f>
        <v>#REF!</v>
      </c>
      <c r="J284" s="72" t="e" cm="1">
        <f t="array" ref="J284">IF(ISNA(INDEX(#REF!,MATCH(CANbd!D284,#REF!,0),0))=TRUE,"MAX",IF(INDEX(#REF!,MATCH(CANbd!D284,#REF!,0),0)=0,"MAX",INDEX(#REF!,MATCH(CANbd!D284,#REF!,0),0)/$E284))</f>
        <v>#REF!</v>
      </c>
      <c r="K284" s="61" t="e">
        <f t="shared" si="15"/>
        <v>#REF!</v>
      </c>
      <c r="L284" s="61" t="e">
        <f t="shared" si="16"/>
        <v>#REF!</v>
      </c>
      <c r="M284" s="116"/>
      <c r="N284" s="71"/>
      <c r="O284" s="49"/>
      <c r="P284" s="50"/>
      <c r="Q284" s="51"/>
      <c r="R284" s="57"/>
      <c r="S284" s="114"/>
      <c r="T284" s="24"/>
      <c r="U284" s="24"/>
      <c r="V284" s="24"/>
      <c r="AC284" s="25"/>
      <c r="AD284" s="25"/>
      <c r="AE284" s="25"/>
      <c r="AF284" s="25"/>
      <c r="AG284" s="25"/>
      <c r="AH284" s="25"/>
      <c r="AI284" s="25"/>
    </row>
    <row r="285" spans="1:35" x14ac:dyDescent="0.2">
      <c r="A285" s="71" t="s">
        <v>595</v>
      </c>
      <c r="B285" s="49" t="s">
        <v>1028</v>
      </c>
      <c r="C285" s="50">
        <v>16</v>
      </c>
      <c r="D285" s="51" t="s">
        <v>247</v>
      </c>
      <c r="E285" s="106">
        <v>1</v>
      </c>
      <c r="G285" s="110" t="s">
        <v>732</v>
      </c>
      <c r="H285" s="52" t="e" cm="1">
        <f t="array" ref="H285">IF(ISNA(INDEX(#REF!,MATCH(CANbd!D285,#REF!,0),0))=TRUE,"MIN",IF(INDEX(#REF!,MATCH(CANbd!D285,#REF!,0),0)=0,"MIN",INDEX(#REF!,MATCH(CANbd!D285,#REF!,0),0)/$E285))</f>
        <v>#REF!</v>
      </c>
      <c r="I285" s="53" t="e" cm="1">
        <f t="array" ref="I285">IF(ISNA(INDEX(#REF!,MATCH(CANbd!D285,#REF!,0),0))=TRUE,"MOY",IF(INDEX(#REF!,MATCH(CANbd!D285,#REF!,0),0)=0,"MOY",INDEX(#REF!,MATCH(CANbd!D285,#REF!,0),0)/$E285))</f>
        <v>#REF!</v>
      </c>
      <c r="J285" s="72" t="e" cm="1">
        <f t="array" ref="J285">IF(ISNA(INDEX(#REF!,MATCH(CANbd!D285,#REF!,0),0))=TRUE,"MAX",IF(INDEX(#REF!,MATCH(CANbd!D285,#REF!,0),0)=0,"MAX",INDEX(#REF!,MATCH(CANbd!D285,#REF!,0),0)/$E285))</f>
        <v>#REF!</v>
      </c>
      <c r="K285" s="61" t="e">
        <f t="shared" si="15"/>
        <v>#REF!</v>
      </c>
      <c r="L285" s="61" t="e">
        <f t="shared" si="16"/>
        <v>#REF!</v>
      </c>
      <c r="M285" s="116"/>
      <c r="N285" s="71"/>
      <c r="O285" s="49"/>
      <c r="P285" s="50"/>
      <c r="Q285" s="51"/>
      <c r="R285" s="57"/>
      <c r="S285" s="114"/>
      <c r="T285" s="24"/>
      <c r="U285" s="24"/>
      <c r="V285" s="24"/>
      <c r="AC285" s="25"/>
      <c r="AD285" s="25"/>
      <c r="AE285" s="25"/>
      <c r="AF285" s="25"/>
      <c r="AG285" s="25"/>
      <c r="AH285" s="25"/>
      <c r="AI285" s="25"/>
    </row>
    <row r="286" spans="1:35" x14ac:dyDescent="0.2">
      <c r="A286" s="71" t="s">
        <v>595</v>
      </c>
      <c r="B286" s="49" t="s">
        <v>1028</v>
      </c>
      <c r="C286" s="50">
        <v>18</v>
      </c>
      <c r="D286" s="51" t="s">
        <v>248</v>
      </c>
      <c r="E286" s="106">
        <v>1</v>
      </c>
      <c r="G286" s="110" t="s">
        <v>733</v>
      </c>
      <c r="H286" s="52" t="e" cm="1">
        <f t="array" ref="H286">IF(ISNA(INDEX(#REF!,MATCH(CANbd!D286,#REF!,0),0))=TRUE,"MIN",IF(INDEX(#REF!,MATCH(CANbd!D286,#REF!,0),0)=0,"MIN",INDEX(#REF!,MATCH(CANbd!D286,#REF!,0),0)/$E286))</f>
        <v>#REF!</v>
      </c>
      <c r="I286" s="53" t="e" cm="1">
        <f t="array" ref="I286">IF(ISNA(INDEX(#REF!,MATCH(CANbd!D286,#REF!,0),0))=TRUE,"MOY",IF(INDEX(#REF!,MATCH(CANbd!D286,#REF!,0),0)=0,"MOY",INDEX(#REF!,MATCH(CANbd!D286,#REF!,0),0)/$E286))</f>
        <v>#REF!</v>
      </c>
      <c r="J286" s="72" t="e" cm="1">
        <f t="array" ref="J286">IF(ISNA(INDEX(#REF!,MATCH(CANbd!D286,#REF!,0),0))=TRUE,"MAX",IF(INDEX(#REF!,MATCH(CANbd!D286,#REF!,0),0)=0,"MAX",INDEX(#REF!,MATCH(CANbd!D286,#REF!,0),0)/$E286))</f>
        <v>#REF!</v>
      </c>
      <c r="K286" s="61" t="e">
        <f t="shared" si="15"/>
        <v>#REF!</v>
      </c>
      <c r="L286" s="61" t="e">
        <f t="shared" si="16"/>
        <v>#REF!</v>
      </c>
      <c r="M286" s="116"/>
      <c r="N286" s="71"/>
      <c r="O286" s="49"/>
      <c r="P286" s="50"/>
      <c r="Q286" s="51"/>
      <c r="R286" s="57"/>
      <c r="S286" s="114"/>
      <c r="T286" s="24"/>
      <c r="U286" s="24"/>
      <c r="V286" s="24"/>
      <c r="AC286" s="25"/>
      <c r="AD286" s="25"/>
      <c r="AE286" s="25"/>
      <c r="AF286" s="25"/>
      <c r="AG286" s="25"/>
      <c r="AH286" s="25"/>
      <c r="AI286" s="25"/>
    </row>
    <row r="287" spans="1:35" x14ac:dyDescent="0.2">
      <c r="A287" s="71" t="s">
        <v>595</v>
      </c>
      <c r="B287" s="49" t="s">
        <v>1028</v>
      </c>
      <c r="C287" s="50">
        <v>22</v>
      </c>
      <c r="D287" s="51" t="s">
        <v>249</v>
      </c>
      <c r="E287" s="106">
        <v>1</v>
      </c>
      <c r="G287" s="110" t="s">
        <v>734</v>
      </c>
      <c r="H287" s="52" t="e" cm="1">
        <f t="array" ref="H287">IF(ISNA(INDEX(#REF!,MATCH(CANbd!D287,#REF!,0),0))=TRUE,"MIN",IF(INDEX(#REF!,MATCH(CANbd!D287,#REF!,0),0)=0,"MIN",INDEX(#REF!,MATCH(CANbd!D287,#REF!,0),0)/$E287))</f>
        <v>#REF!</v>
      </c>
      <c r="I287" s="53" t="e" cm="1">
        <f t="array" ref="I287">IF(ISNA(INDEX(#REF!,MATCH(CANbd!D287,#REF!,0),0))=TRUE,"MOY",IF(INDEX(#REF!,MATCH(CANbd!D287,#REF!,0),0)=0,"MOY",INDEX(#REF!,MATCH(CANbd!D287,#REF!,0),0)/$E287))</f>
        <v>#REF!</v>
      </c>
      <c r="J287" s="72" t="e" cm="1">
        <f t="array" ref="J287">IF(ISNA(INDEX(#REF!,MATCH(CANbd!D287,#REF!,0),0))=TRUE,"MAX",IF(INDEX(#REF!,MATCH(CANbd!D287,#REF!,0),0)=0,"MAX",INDEX(#REF!,MATCH(CANbd!D287,#REF!,0),0)/$E287))</f>
        <v>#REF!</v>
      </c>
      <c r="K287" s="61" t="e">
        <f t="shared" si="15"/>
        <v>#REF!</v>
      </c>
      <c r="L287" s="61" t="e">
        <f t="shared" si="16"/>
        <v>#REF!</v>
      </c>
      <c r="M287" s="116"/>
      <c r="N287" s="71"/>
      <c r="O287" s="49"/>
      <c r="P287" s="50"/>
      <c r="Q287" s="51"/>
      <c r="R287" s="57"/>
      <c r="S287" s="114"/>
      <c r="T287" s="24"/>
      <c r="U287" s="24"/>
      <c r="V287" s="24"/>
      <c r="AC287" s="25"/>
      <c r="AD287" s="25"/>
      <c r="AE287" s="25"/>
      <c r="AF287" s="25"/>
      <c r="AG287" s="25"/>
      <c r="AH287" s="25"/>
      <c r="AI287" s="25"/>
    </row>
    <row r="288" spans="1:35" x14ac:dyDescent="0.2">
      <c r="A288" s="71" t="s">
        <v>595</v>
      </c>
      <c r="B288" s="49" t="s">
        <v>594</v>
      </c>
      <c r="C288" s="50">
        <v>10</v>
      </c>
      <c r="D288" s="51" t="s">
        <v>366</v>
      </c>
      <c r="E288" s="106">
        <v>4</v>
      </c>
      <c r="G288" s="110" t="s">
        <v>756</v>
      </c>
      <c r="H288" s="52" t="e" cm="1">
        <f t="array" ref="H288">IF(ISNA(INDEX(#REF!,MATCH(CANbd!D288,#REF!,0),0))=TRUE,"MIN",IF(INDEX(#REF!,MATCH(CANbd!D288,#REF!,0),0)=0,"MIN",INDEX(#REF!,MATCH(CANbd!D288,#REF!,0),0)/$E288))</f>
        <v>#REF!</v>
      </c>
      <c r="I288" s="53" t="e" cm="1">
        <f t="array" ref="I288">IF(ISNA(INDEX(#REF!,MATCH(CANbd!D288,#REF!,0),0))=TRUE,"MOY",IF(INDEX(#REF!,MATCH(CANbd!D288,#REF!,0),0)=0,"MOY",INDEX(#REF!,MATCH(CANbd!D288,#REF!,0),0)/$E288))</f>
        <v>#REF!</v>
      </c>
      <c r="J288" s="72" t="e" cm="1">
        <f t="array" ref="J288">IF(ISNA(INDEX(#REF!,MATCH(CANbd!D288,#REF!,0),0))=TRUE,"MAX",IF(INDEX(#REF!,MATCH(CANbd!D288,#REF!,0),0)=0,"MAX",INDEX(#REF!,MATCH(CANbd!D288,#REF!,0),0)/$E288))</f>
        <v>#REF!</v>
      </c>
      <c r="K288" s="61" t="e">
        <f t="shared" si="15"/>
        <v>#REF!</v>
      </c>
      <c r="L288" s="61" t="e">
        <f t="shared" si="16"/>
        <v>#REF!</v>
      </c>
      <c r="M288" s="116"/>
      <c r="N288" s="71"/>
      <c r="O288" s="49"/>
      <c r="P288" s="50"/>
      <c r="Q288" s="51"/>
      <c r="R288" s="57"/>
      <c r="S288" s="114"/>
      <c r="T288" s="24"/>
      <c r="U288" s="24"/>
      <c r="V288" s="24"/>
      <c r="AC288" s="25"/>
      <c r="AD288" s="25"/>
      <c r="AE288" s="25"/>
      <c r="AF288" s="25"/>
      <c r="AG288" s="25"/>
      <c r="AH288" s="25"/>
      <c r="AI288" s="25"/>
    </row>
    <row r="289" spans="1:35" x14ac:dyDescent="0.2">
      <c r="A289" s="71" t="s">
        <v>595</v>
      </c>
      <c r="B289" s="49" t="s">
        <v>594</v>
      </c>
      <c r="C289" s="50">
        <v>12</v>
      </c>
      <c r="D289" s="51" t="s">
        <v>367</v>
      </c>
      <c r="E289" s="106">
        <v>4</v>
      </c>
      <c r="G289" s="110" t="s">
        <v>747</v>
      </c>
      <c r="H289" s="52" t="e" cm="1">
        <f t="array" ref="H289">IF(ISNA(INDEX(#REF!,MATCH(CANbd!D289,#REF!,0),0))=TRUE,"MIN",IF(INDEX(#REF!,MATCH(CANbd!D289,#REF!,0),0)=0,"MIN",INDEX(#REF!,MATCH(CANbd!D289,#REF!,0),0)/$E289))</f>
        <v>#REF!</v>
      </c>
      <c r="I289" s="53" t="e" cm="1">
        <f t="array" ref="I289">IF(ISNA(INDEX(#REF!,MATCH(CANbd!D289,#REF!,0),0))=TRUE,"MOY",IF(INDEX(#REF!,MATCH(CANbd!D289,#REF!,0),0)=0,"MOY",INDEX(#REF!,MATCH(CANbd!D289,#REF!,0),0)/$E289))</f>
        <v>#REF!</v>
      </c>
      <c r="J289" s="72" t="e" cm="1">
        <f t="array" ref="J289">IF(ISNA(INDEX(#REF!,MATCH(CANbd!D289,#REF!,0),0))=TRUE,"MAX",IF(INDEX(#REF!,MATCH(CANbd!D289,#REF!,0),0)=0,"MAX",INDEX(#REF!,MATCH(CANbd!D289,#REF!,0),0)/$E289))</f>
        <v>#REF!</v>
      </c>
      <c r="K289" s="61" t="e">
        <f t="shared" si="15"/>
        <v>#REF!</v>
      </c>
      <c r="L289" s="61" t="e">
        <f t="shared" si="16"/>
        <v>#REF!</v>
      </c>
      <c r="M289" s="116"/>
      <c r="N289" s="71"/>
      <c r="O289" s="49"/>
      <c r="P289" s="50"/>
      <c r="Q289" s="51"/>
      <c r="R289" s="57"/>
      <c r="S289" s="114"/>
      <c r="T289" s="24"/>
      <c r="U289" s="24"/>
      <c r="V289" s="24"/>
      <c r="AC289" s="25"/>
      <c r="AD289" s="25"/>
      <c r="AE289" s="25"/>
      <c r="AF289" s="25"/>
      <c r="AG289" s="25"/>
      <c r="AH289" s="25"/>
      <c r="AI289" s="25"/>
    </row>
    <row r="290" spans="1:35" x14ac:dyDescent="0.2">
      <c r="A290" s="71" t="s">
        <v>595</v>
      </c>
      <c r="B290" s="49" t="s">
        <v>594</v>
      </c>
      <c r="C290" s="50">
        <v>14</v>
      </c>
      <c r="D290" s="51" t="s">
        <v>368</v>
      </c>
      <c r="E290" s="106">
        <v>4</v>
      </c>
      <c r="G290" s="110" t="s">
        <v>748</v>
      </c>
      <c r="H290" s="52" t="e" cm="1">
        <f t="array" ref="H290">IF(ISNA(INDEX(#REF!,MATCH(CANbd!D290,#REF!,0),0))=TRUE,"MIN",IF(INDEX(#REF!,MATCH(CANbd!D290,#REF!,0),0)=0,"MIN",INDEX(#REF!,MATCH(CANbd!D290,#REF!,0),0)/$E290))</f>
        <v>#REF!</v>
      </c>
      <c r="I290" s="53" t="e" cm="1">
        <f t="array" ref="I290">IF(ISNA(INDEX(#REF!,MATCH(CANbd!D290,#REF!,0),0))=TRUE,"MOY",IF(INDEX(#REF!,MATCH(CANbd!D290,#REF!,0),0)=0,"MOY",INDEX(#REF!,MATCH(CANbd!D290,#REF!,0),0)/$E290))</f>
        <v>#REF!</v>
      </c>
      <c r="J290" s="72" t="e" cm="1">
        <f t="array" ref="J290">IF(ISNA(INDEX(#REF!,MATCH(CANbd!D290,#REF!,0),0))=TRUE,"MAX",IF(INDEX(#REF!,MATCH(CANbd!D290,#REF!,0),0)=0,"MAX",INDEX(#REF!,MATCH(CANbd!D290,#REF!,0),0)/$E290))</f>
        <v>#REF!</v>
      </c>
      <c r="K290" s="61" t="e">
        <f t="shared" si="15"/>
        <v>#REF!</v>
      </c>
      <c r="L290" s="61" t="e">
        <f t="shared" si="16"/>
        <v>#REF!</v>
      </c>
      <c r="M290" s="116"/>
      <c r="N290" s="71"/>
      <c r="O290" s="49"/>
      <c r="P290" s="50"/>
      <c r="Q290" s="51"/>
      <c r="R290" s="57"/>
      <c r="S290" s="114"/>
      <c r="T290" s="24"/>
      <c r="U290" s="24"/>
      <c r="V290" s="24"/>
      <c r="AC290" s="25"/>
      <c r="AD290" s="25"/>
      <c r="AE290" s="25"/>
      <c r="AF290" s="25"/>
      <c r="AG290" s="25"/>
      <c r="AH290" s="25"/>
      <c r="AI290" s="25"/>
    </row>
    <row r="291" spans="1:35" x14ac:dyDescent="0.2">
      <c r="A291" s="71" t="s">
        <v>595</v>
      </c>
      <c r="B291" s="49" t="s">
        <v>594</v>
      </c>
      <c r="C291" s="50">
        <v>16</v>
      </c>
      <c r="D291" s="51" t="s">
        <v>369</v>
      </c>
      <c r="E291" s="106">
        <v>4</v>
      </c>
      <c r="G291" s="110" t="s">
        <v>749</v>
      </c>
      <c r="H291" s="52" t="e" cm="1">
        <f t="array" ref="H291">IF(ISNA(INDEX(#REF!,MATCH(CANbd!D291,#REF!,0),0))=TRUE,"MIN",IF(INDEX(#REF!,MATCH(CANbd!D291,#REF!,0),0)=0,"MIN",INDEX(#REF!,MATCH(CANbd!D291,#REF!,0),0)/$E291))</f>
        <v>#REF!</v>
      </c>
      <c r="I291" s="53" t="e" cm="1">
        <f t="array" ref="I291">IF(ISNA(INDEX(#REF!,MATCH(CANbd!D291,#REF!,0),0))=TRUE,"MOY",IF(INDEX(#REF!,MATCH(CANbd!D291,#REF!,0),0)=0,"MOY",INDEX(#REF!,MATCH(CANbd!D291,#REF!,0),0)/$E291))</f>
        <v>#REF!</v>
      </c>
      <c r="J291" s="72" t="e" cm="1">
        <f t="array" ref="J291">IF(ISNA(INDEX(#REF!,MATCH(CANbd!D291,#REF!,0),0))=TRUE,"MAX",IF(INDEX(#REF!,MATCH(CANbd!D291,#REF!,0),0)=0,"MAX",INDEX(#REF!,MATCH(CANbd!D291,#REF!,0),0)/$E291))</f>
        <v>#REF!</v>
      </c>
      <c r="K291" s="61" t="e">
        <f t="shared" si="15"/>
        <v>#REF!</v>
      </c>
      <c r="L291" s="61" t="e">
        <f t="shared" si="16"/>
        <v>#REF!</v>
      </c>
      <c r="M291" s="116"/>
      <c r="N291" s="71"/>
      <c r="O291" s="49"/>
      <c r="P291" s="50"/>
      <c r="Q291" s="51"/>
      <c r="R291" s="57"/>
      <c r="S291" s="114"/>
      <c r="T291" s="24"/>
      <c r="U291" s="24"/>
      <c r="V291" s="24"/>
      <c r="AC291" s="25"/>
      <c r="AD291" s="25"/>
      <c r="AE291" s="25"/>
      <c r="AF291" s="25"/>
      <c r="AG291" s="25"/>
      <c r="AH291" s="25"/>
      <c r="AI291" s="25"/>
    </row>
    <row r="292" spans="1:35" x14ac:dyDescent="0.2">
      <c r="A292" s="71" t="s">
        <v>595</v>
      </c>
      <c r="B292" s="49" t="s">
        <v>594</v>
      </c>
      <c r="C292" s="50">
        <v>18</v>
      </c>
      <c r="D292" s="51" t="s">
        <v>370</v>
      </c>
      <c r="E292" s="106">
        <v>4</v>
      </c>
      <c r="G292" s="110" t="s">
        <v>750</v>
      </c>
      <c r="H292" s="52" t="e" cm="1">
        <f t="array" ref="H292">IF(ISNA(INDEX(#REF!,MATCH(CANbd!D292,#REF!,0),0))=TRUE,"MIN",IF(INDEX(#REF!,MATCH(CANbd!D292,#REF!,0),0)=0,"MIN",INDEX(#REF!,MATCH(CANbd!D292,#REF!,0),0)/$E292))</f>
        <v>#REF!</v>
      </c>
      <c r="I292" s="53" t="e" cm="1">
        <f t="array" ref="I292">IF(ISNA(INDEX(#REF!,MATCH(CANbd!D292,#REF!,0),0))=TRUE,"MOY",IF(INDEX(#REF!,MATCH(CANbd!D292,#REF!,0),0)=0,"MOY",INDEX(#REF!,MATCH(CANbd!D292,#REF!,0),0)/$E292))</f>
        <v>#REF!</v>
      </c>
      <c r="J292" s="72" t="e" cm="1">
        <f t="array" ref="J292">IF(ISNA(INDEX(#REF!,MATCH(CANbd!D292,#REF!,0),0))=TRUE,"MAX",IF(INDEX(#REF!,MATCH(CANbd!D292,#REF!,0),0)=0,"MAX",INDEX(#REF!,MATCH(CANbd!D292,#REF!,0),0)/$E292))</f>
        <v>#REF!</v>
      </c>
      <c r="K292" s="61" t="e">
        <f t="shared" si="15"/>
        <v>#REF!</v>
      </c>
      <c r="L292" s="61" t="e">
        <f t="shared" si="16"/>
        <v>#REF!</v>
      </c>
      <c r="M292" s="116"/>
      <c r="N292" s="71"/>
      <c r="O292" s="49"/>
      <c r="P292" s="50"/>
      <c r="Q292" s="51"/>
      <c r="R292" s="57"/>
      <c r="S292" s="114"/>
      <c r="T292" s="24"/>
      <c r="U292" s="24"/>
      <c r="V292" s="24"/>
      <c r="AC292" s="25"/>
      <c r="AD292" s="25"/>
      <c r="AE292" s="25"/>
      <c r="AF292" s="25"/>
      <c r="AG292" s="25"/>
      <c r="AH292" s="25"/>
      <c r="AI292" s="25"/>
    </row>
    <row r="293" spans="1:35" x14ac:dyDescent="0.2">
      <c r="A293" s="71" t="s">
        <v>595</v>
      </c>
      <c r="B293" s="49" t="s">
        <v>594</v>
      </c>
      <c r="C293" s="50">
        <v>22</v>
      </c>
      <c r="D293" s="51" t="s">
        <v>371</v>
      </c>
      <c r="E293" s="106">
        <v>4</v>
      </c>
      <c r="G293" s="110" t="s">
        <v>751</v>
      </c>
      <c r="H293" s="52" t="e" cm="1">
        <f t="array" ref="H293">IF(ISNA(INDEX(#REF!,MATCH(CANbd!D293,#REF!,0),0))=TRUE,"MIN",IF(INDEX(#REF!,MATCH(CANbd!D293,#REF!,0),0)=0,"MIN",INDEX(#REF!,MATCH(CANbd!D293,#REF!,0),0)/$E293))</f>
        <v>#REF!</v>
      </c>
      <c r="I293" s="53" t="e" cm="1">
        <f t="array" ref="I293">IF(ISNA(INDEX(#REF!,MATCH(CANbd!D293,#REF!,0),0))=TRUE,"MOY",IF(INDEX(#REF!,MATCH(CANbd!D293,#REF!,0),0)=0,"MOY",INDEX(#REF!,MATCH(CANbd!D293,#REF!,0),0)/$E293))</f>
        <v>#REF!</v>
      </c>
      <c r="J293" s="72" t="e" cm="1">
        <f t="array" ref="J293">IF(ISNA(INDEX(#REF!,MATCH(CANbd!D293,#REF!,0),0))=TRUE,"MAX",IF(INDEX(#REF!,MATCH(CANbd!D293,#REF!,0),0)=0,"MAX",INDEX(#REF!,MATCH(CANbd!D293,#REF!,0),0)/$E293))</f>
        <v>#REF!</v>
      </c>
      <c r="K293" s="61" t="e">
        <f t="shared" si="15"/>
        <v>#REF!</v>
      </c>
      <c r="L293" s="61" t="e">
        <f t="shared" si="16"/>
        <v>#REF!</v>
      </c>
      <c r="M293" s="116"/>
      <c r="N293" s="71"/>
      <c r="O293" s="49"/>
      <c r="P293" s="50"/>
      <c r="Q293" s="51"/>
      <c r="R293" s="57"/>
      <c r="S293" s="114"/>
      <c r="T293" s="24"/>
      <c r="U293" s="24"/>
      <c r="V293" s="24"/>
      <c r="AC293" s="25"/>
      <c r="AD293" s="25"/>
      <c r="AE293" s="25"/>
      <c r="AF293" s="25"/>
      <c r="AG293" s="25"/>
      <c r="AH293" s="25"/>
      <c r="AI293" s="25"/>
    </row>
    <row r="294" spans="1:35" x14ac:dyDescent="0.2">
      <c r="A294" s="71" t="s">
        <v>595</v>
      </c>
      <c r="B294" s="49" t="s">
        <v>594</v>
      </c>
      <c r="C294" s="50">
        <v>28</v>
      </c>
      <c r="D294" s="51" t="s">
        <v>372</v>
      </c>
      <c r="E294" s="106">
        <v>4</v>
      </c>
      <c r="G294" s="110" t="s">
        <v>752</v>
      </c>
      <c r="H294" s="52" t="e" cm="1">
        <f t="array" ref="H294">IF(ISNA(INDEX(#REF!,MATCH(CANbd!D294,#REF!,0),0))=TRUE,"MIN",IF(INDEX(#REF!,MATCH(CANbd!D294,#REF!,0),0)=0,"MIN",INDEX(#REF!,MATCH(CANbd!D294,#REF!,0),0)/$E294))</f>
        <v>#REF!</v>
      </c>
      <c r="I294" s="53" t="e" cm="1">
        <f t="array" ref="I294">IF(ISNA(INDEX(#REF!,MATCH(CANbd!D294,#REF!,0),0))=TRUE,"MOY",IF(INDEX(#REF!,MATCH(CANbd!D294,#REF!,0),0)=0,"MOY",INDEX(#REF!,MATCH(CANbd!D294,#REF!,0),0)/$E294))</f>
        <v>#REF!</v>
      </c>
      <c r="J294" s="72" t="e" cm="1">
        <f t="array" ref="J294">IF(ISNA(INDEX(#REF!,MATCH(CANbd!D294,#REF!,0),0))=TRUE,"MAX",IF(INDEX(#REF!,MATCH(CANbd!D294,#REF!,0),0)=0,"MAX",INDEX(#REF!,MATCH(CANbd!D294,#REF!,0),0)/$E294))</f>
        <v>#REF!</v>
      </c>
      <c r="K294" s="61" t="e">
        <f t="shared" si="15"/>
        <v>#REF!</v>
      </c>
      <c r="L294" s="61" t="e">
        <f t="shared" si="16"/>
        <v>#REF!</v>
      </c>
      <c r="M294" s="116"/>
      <c r="N294" s="71"/>
      <c r="O294" s="49"/>
      <c r="P294" s="50"/>
      <c r="Q294" s="51"/>
      <c r="R294" s="57"/>
      <c r="S294" s="114"/>
      <c r="T294" s="24"/>
      <c r="U294" s="24"/>
      <c r="V294" s="24"/>
      <c r="AC294" s="25"/>
      <c r="AD294" s="25"/>
      <c r="AE294" s="25"/>
      <c r="AF294" s="25"/>
      <c r="AG294" s="25"/>
      <c r="AH294" s="25"/>
      <c r="AI294" s="25"/>
    </row>
    <row r="295" spans="1:35" x14ac:dyDescent="0.2">
      <c r="A295" s="71" t="s">
        <v>595</v>
      </c>
      <c r="B295" s="49" t="s">
        <v>594</v>
      </c>
      <c r="C295" s="50">
        <v>32</v>
      </c>
      <c r="D295" s="51" t="s">
        <v>373</v>
      </c>
      <c r="E295" s="106">
        <v>4</v>
      </c>
      <c r="G295" s="110" t="s">
        <v>753</v>
      </c>
      <c r="H295" s="52" t="e" cm="1">
        <f t="array" ref="H295">IF(ISNA(INDEX(#REF!,MATCH(CANbd!D295,#REF!,0),0))=TRUE,"MIN",IF(INDEX(#REF!,MATCH(CANbd!D295,#REF!,0),0)=0,"MIN",INDEX(#REF!,MATCH(CANbd!D295,#REF!,0),0)/$E295))</f>
        <v>#REF!</v>
      </c>
      <c r="I295" s="53" t="e" cm="1">
        <f t="array" ref="I295">IF(ISNA(INDEX(#REF!,MATCH(CANbd!D295,#REF!,0),0))=TRUE,"MOY",IF(INDEX(#REF!,MATCH(CANbd!D295,#REF!,0),0)=0,"MOY",INDEX(#REF!,MATCH(CANbd!D295,#REF!,0),0)/$E295))</f>
        <v>#REF!</v>
      </c>
      <c r="J295" s="72" t="e" cm="1">
        <f t="array" ref="J295">IF(ISNA(INDEX(#REF!,MATCH(CANbd!D295,#REF!,0),0))=TRUE,"MAX",IF(INDEX(#REF!,MATCH(CANbd!D295,#REF!,0),0)=0,"MAX",INDEX(#REF!,MATCH(CANbd!D295,#REF!,0),0)/$E295))</f>
        <v>#REF!</v>
      </c>
      <c r="K295" s="61" t="e">
        <f t="shared" si="15"/>
        <v>#REF!</v>
      </c>
      <c r="L295" s="61" t="e">
        <f t="shared" si="16"/>
        <v>#REF!</v>
      </c>
      <c r="M295" s="116"/>
      <c r="N295" s="71"/>
      <c r="O295" s="49"/>
      <c r="P295" s="50"/>
      <c r="Q295" s="51"/>
      <c r="R295" s="57"/>
      <c r="S295" s="114"/>
      <c r="T295" s="24"/>
      <c r="U295" s="24"/>
      <c r="V295" s="24"/>
      <c r="AC295" s="25"/>
      <c r="AD295" s="25"/>
      <c r="AE295" s="25"/>
      <c r="AF295" s="25"/>
      <c r="AG295" s="25"/>
      <c r="AH295" s="25"/>
      <c r="AI295" s="25"/>
    </row>
    <row r="296" spans="1:35" x14ac:dyDescent="0.2">
      <c r="A296" s="71" t="s">
        <v>595</v>
      </c>
      <c r="B296" s="49" t="s">
        <v>594</v>
      </c>
      <c r="C296" s="50">
        <v>40</v>
      </c>
      <c r="D296" s="51" t="s">
        <v>374</v>
      </c>
      <c r="E296" s="106">
        <v>4</v>
      </c>
      <c r="G296" s="110" t="s">
        <v>754</v>
      </c>
      <c r="H296" s="52" t="e" cm="1">
        <f t="array" ref="H296">IF(ISNA(INDEX(#REF!,MATCH(CANbd!D296,#REF!,0),0))=TRUE,"MIN",IF(INDEX(#REF!,MATCH(CANbd!D296,#REF!,0),0)=0,"MIN",INDEX(#REF!,MATCH(CANbd!D296,#REF!,0),0)/$E296))</f>
        <v>#REF!</v>
      </c>
      <c r="I296" s="53" t="e" cm="1">
        <f t="array" ref="I296">IF(ISNA(INDEX(#REF!,MATCH(CANbd!D296,#REF!,0),0))=TRUE,"MOY",IF(INDEX(#REF!,MATCH(CANbd!D296,#REF!,0),0)=0,"MOY",INDEX(#REF!,MATCH(CANbd!D296,#REF!,0),0)/$E296))</f>
        <v>#REF!</v>
      </c>
      <c r="J296" s="72" t="e" cm="1">
        <f t="array" ref="J296">IF(ISNA(INDEX(#REF!,MATCH(CANbd!D296,#REF!,0),0))=TRUE,"MAX",IF(INDEX(#REF!,MATCH(CANbd!D296,#REF!,0),0)=0,"MAX",INDEX(#REF!,MATCH(CANbd!D296,#REF!,0),0)/$E296))</f>
        <v>#REF!</v>
      </c>
      <c r="K296" s="61" t="e">
        <f t="shared" si="15"/>
        <v>#REF!</v>
      </c>
      <c r="L296" s="61" t="e">
        <f t="shared" si="16"/>
        <v>#REF!</v>
      </c>
      <c r="M296" s="116"/>
      <c r="N296" s="71"/>
      <c r="O296" s="49"/>
      <c r="P296" s="50"/>
      <c r="Q296" s="51"/>
      <c r="R296" s="57"/>
      <c r="S296" s="114"/>
      <c r="T296" s="24"/>
      <c r="U296" s="24"/>
      <c r="V296" s="24"/>
      <c r="AC296" s="25"/>
      <c r="AD296" s="25"/>
      <c r="AE296" s="25"/>
      <c r="AF296" s="25"/>
      <c r="AG296" s="25"/>
      <c r="AH296" s="25"/>
      <c r="AI296" s="25"/>
    </row>
    <row r="297" spans="1:35" x14ac:dyDescent="0.2">
      <c r="A297" s="71" t="s">
        <v>595</v>
      </c>
      <c r="B297" s="49" t="s">
        <v>594</v>
      </c>
      <c r="C297" s="50">
        <v>42</v>
      </c>
      <c r="D297" s="51" t="s">
        <v>375</v>
      </c>
      <c r="E297" s="106">
        <v>4</v>
      </c>
      <c r="G297" s="110" t="s">
        <v>755</v>
      </c>
      <c r="H297" s="52" t="e" cm="1">
        <f t="array" ref="H297">IF(ISNA(INDEX(#REF!,MATCH(CANbd!D297,#REF!,0),0))=TRUE,"MIN",IF(INDEX(#REF!,MATCH(CANbd!D297,#REF!,0),0)=0,"MIN",INDEX(#REF!,MATCH(CANbd!D297,#REF!,0),0)/$E297))</f>
        <v>#REF!</v>
      </c>
      <c r="I297" s="53" t="e" cm="1">
        <f t="array" ref="I297">IF(ISNA(INDEX(#REF!,MATCH(CANbd!D297,#REF!,0),0))=TRUE,"MOY",IF(INDEX(#REF!,MATCH(CANbd!D297,#REF!,0),0)=0,"MOY",INDEX(#REF!,MATCH(CANbd!D297,#REF!,0),0)/$E297))</f>
        <v>#REF!</v>
      </c>
      <c r="J297" s="72" t="e" cm="1">
        <f t="array" ref="J297">IF(ISNA(INDEX(#REF!,MATCH(CANbd!D297,#REF!,0),0))=TRUE,"MAX",IF(INDEX(#REF!,MATCH(CANbd!D297,#REF!,0),0)=0,"MAX",INDEX(#REF!,MATCH(CANbd!D297,#REF!,0),0)/$E297))</f>
        <v>#REF!</v>
      </c>
      <c r="K297" s="61" t="e">
        <f t="shared" si="15"/>
        <v>#REF!</v>
      </c>
      <c r="L297" s="61" t="e">
        <f t="shared" si="16"/>
        <v>#REF!</v>
      </c>
      <c r="M297" s="116"/>
      <c r="N297" s="71"/>
      <c r="O297" s="49"/>
      <c r="P297" s="50"/>
      <c r="Q297" s="51"/>
      <c r="R297" s="57"/>
      <c r="S297" s="114"/>
      <c r="T297" s="24"/>
      <c r="U297" s="24"/>
      <c r="V297" s="24"/>
      <c r="AC297" s="25"/>
      <c r="AD297" s="25"/>
      <c r="AE297" s="25"/>
      <c r="AF297" s="25"/>
      <c r="AG297" s="25"/>
      <c r="AH297" s="25"/>
      <c r="AI297" s="25"/>
    </row>
    <row r="298" spans="1:35" x14ac:dyDescent="0.2">
      <c r="A298" s="71" t="s">
        <v>595</v>
      </c>
      <c r="B298" s="49" t="s">
        <v>594</v>
      </c>
      <c r="C298" s="50">
        <v>70</v>
      </c>
      <c r="D298" s="51" t="s">
        <v>240</v>
      </c>
      <c r="E298" s="106">
        <v>1</v>
      </c>
      <c r="G298" s="110" t="s">
        <v>736</v>
      </c>
      <c r="H298" s="52" t="e" cm="1">
        <f t="array" ref="H298">IF(ISNA(INDEX(#REF!,MATCH(CANbd!D298,#REF!,0),0))=TRUE,"MIN",IF(INDEX(#REF!,MATCH(CANbd!D298,#REF!,0),0)=0,"MIN",INDEX(#REF!,MATCH(CANbd!D298,#REF!,0),0)/$E298))</f>
        <v>#REF!</v>
      </c>
      <c r="I298" s="53" t="e" cm="1">
        <f t="array" ref="I298">IF(ISNA(INDEX(#REF!,MATCH(CANbd!D298,#REF!,0),0))=TRUE,"MOY",IF(INDEX(#REF!,MATCH(CANbd!D298,#REF!,0),0)=0,"MOY",INDEX(#REF!,MATCH(CANbd!D298,#REF!,0),0)/$E298))</f>
        <v>#REF!</v>
      </c>
      <c r="J298" s="72" t="e" cm="1">
        <f t="array" ref="J298">IF(ISNA(INDEX(#REF!,MATCH(CANbd!D298,#REF!,0),0))=TRUE,"MAX",IF(INDEX(#REF!,MATCH(CANbd!D298,#REF!,0),0)=0,"MAX",INDEX(#REF!,MATCH(CANbd!D298,#REF!,0),0)/$E298))</f>
        <v>#REF!</v>
      </c>
      <c r="K298" s="61" t="e">
        <f t="shared" si="15"/>
        <v>#REF!</v>
      </c>
      <c r="L298" s="61" t="e">
        <f t="shared" si="16"/>
        <v>#REF!</v>
      </c>
      <c r="M298" s="116"/>
      <c r="N298" s="71"/>
      <c r="O298" s="49"/>
      <c r="P298" s="50"/>
      <c r="Q298" s="51"/>
      <c r="R298" s="57"/>
      <c r="S298" s="114"/>
      <c r="T298" s="24"/>
      <c r="U298" s="24"/>
      <c r="V298" s="24"/>
      <c r="AC298" s="25"/>
      <c r="AD298" s="25"/>
      <c r="AE298" s="25"/>
      <c r="AF298" s="25"/>
      <c r="AG298" s="25"/>
      <c r="AH298" s="25"/>
      <c r="AI298" s="25"/>
    </row>
    <row r="299" spans="1:35" ht="12" thickBot="1" x14ac:dyDescent="0.25">
      <c r="A299" s="90" t="s">
        <v>595</v>
      </c>
      <c r="B299" s="101" t="s">
        <v>594</v>
      </c>
      <c r="C299" s="92">
        <v>85</v>
      </c>
      <c r="D299" s="93" t="s">
        <v>241</v>
      </c>
      <c r="E299" s="107">
        <v>1</v>
      </c>
      <c r="G299" s="111" t="s">
        <v>737</v>
      </c>
      <c r="H299" s="95" t="e" cm="1">
        <f t="array" ref="H299">IF(ISNA(INDEX(#REF!,MATCH(CANbd!D299,#REF!,0),0))=TRUE,"MIN",IF(INDEX(#REF!,MATCH(CANbd!D299,#REF!,0),0)=0,"MIN",INDEX(#REF!,MATCH(CANbd!D299,#REF!,0),0)/$E299))</f>
        <v>#REF!</v>
      </c>
      <c r="I299" s="96" t="e" cm="1">
        <f t="array" ref="I299">IF(ISNA(INDEX(#REF!,MATCH(CANbd!D299,#REF!,0),0))=TRUE,"MOY",IF(INDEX(#REF!,MATCH(CANbd!D299,#REF!,0),0)=0,"MOY",INDEX(#REF!,MATCH(CANbd!D299,#REF!,0),0)/$E299))</f>
        <v>#REF!</v>
      </c>
      <c r="J299" s="97" t="e" cm="1">
        <f t="array" ref="J299">IF(ISNA(INDEX(#REF!,MATCH(CANbd!D299,#REF!,0),0))=TRUE,"MAX",IF(INDEX(#REF!,MATCH(CANbd!D299,#REF!,0),0)=0,"MAX",INDEX(#REF!,MATCH(CANbd!D299,#REF!,0),0)/$E299))</f>
        <v>#REF!</v>
      </c>
      <c r="K299" s="98" t="e">
        <f t="shared" si="15"/>
        <v>#REF!</v>
      </c>
      <c r="L299" s="99" t="e">
        <f t="shared" si="16"/>
        <v>#REF!</v>
      </c>
      <c r="M299" s="116"/>
      <c r="N299" s="71"/>
      <c r="O299" s="49"/>
      <c r="P299" s="50"/>
      <c r="Q299" s="51"/>
      <c r="R299" s="57"/>
      <c r="S299" s="114"/>
      <c r="T299" s="24"/>
      <c r="U299" s="24"/>
      <c r="V299" s="24"/>
      <c r="AC299" s="25"/>
      <c r="AD299" s="25"/>
      <c r="AE299" s="25"/>
      <c r="AF299" s="25"/>
      <c r="AG299" s="25"/>
      <c r="AH299" s="25"/>
      <c r="AI299" s="25"/>
    </row>
    <row r="300" spans="1:35" x14ac:dyDescent="0.2">
      <c r="A300" s="82" t="s">
        <v>1315</v>
      </c>
      <c r="B300" s="83" t="s">
        <v>1036</v>
      </c>
      <c r="C300" s="84">
        <v>6.4</v>
      </c>
      <c r="D300" s="85" t="s">
        <v>356</v>
      </c>
      <c r="E300" s="108">
        <v>1</v>
      </c>
      <c r="G300" s="112" t="s">
        <v>742</v>
      </c>
      <c r="H300" s="87" t="e" cm="1">
        <f t="array" ref="H300">IF(ISNA(INDEX(#REF!,MATCH(CANbd!D300,#REF!,0),0))=TRUE,"MIN",IF(INDEX(#REF!,MATCH(CANbd!D300,#REF!,0),0)=0,"MIN",INDEX(#REF!,MATCH(CANbd!D300,#REF!,0),0)/$E300))</f>
        <v>#REF!</v>
      </c>
      <c r="I300" s="88" t="e" cm="1">
        <f t="array" ref="I300">IF(ISNA(INDEX(#REF!,MATCH(CANbd!D300,#REF!,0),0))=TRUE,"MOY",IF(INDEX(#REF!,MATCH(CANbd!D300,#REF!,0),0)=0,"MOY",INDEX(#REF!,MATCH(CANbd!D300,#REF!,0),0)/$E300))</f>
        <v>#REF!</v>
      </c>
      <c r="J300" s="89" t="e" cm="1">
        <f t="array" ref="J300">IF(ISNA(INDEX(#REF!,MATCH(CANbd!D300,#REF!,0),0))=TRUE,"MAX",IF(INDEX(#REF!,MATCH(CANbd!D300,#REF!,0),0)=0,"MAX",INDEX(#REF!,MATCH(CANbd!D300,#REF!,0),0)/$E300))</f>
        <v>#REF!</v>
      </c>
      <c r="K300" s="61" t="e">
        <f t="shared" si="15"/>
        <v>#REF!</v>
      </c>
      <c r="L300" s="61" t="e">
        <f t="shared" si="16"/>
        <v>#REF!</v>
      </c>
      <c r="M300" s="116"/>
      <c r="N300" s="71"/>
      <c r="O300" s="49"/>
      <c r="P300" s="50"/>
      <c r="Q300" s="51"/>
      <c r="R300" s="57"/>
      <c r="S300" s="114"/>
      <c r="T300" s="24"/>
      <c r="U300" s="24"/>
      <c r="V300" s="24"/>
      <c r="AC300" s="25"/>
      <c r="AD300" s="25"/>
      <c r="AE300" s="25"/>
      <c r="AF300" s="25"/>
      <c r="AG300" s="25"/>
      <c r="AH300" s="25"/>
      <c r="AI300" s="25"/>
    </row>
    <row r="301" spans="1:35" ht="12" thickBot="1" x14ac:dyDescent="0.25">
      <c r="A301" s="71" t="s">
        <v>1315</v>
      </c>
      <c r="B301" s="49" t="s">
        <v>1036</v>
      </c>
      <c r="C301" s="50">
        <v>9.5</v>
      </c>
      <c r="D301" s="51" t="s">
        <v>357</v>
      </c>
      <c r="E301" s="106">
        <v>1</v>
      </c>
      <c r="G301" s="110" t="s">
        <v>744</v>
      </c>
      <c r="H301" s="52" t="e" cm="1">
        <f t="array" ref="H301">IF(ISNA(INDEX(#REF!,MATCH(CANbd!D301,#REF!,0),0))=TRUE,"MIN",IF(INDEX(#REF!,MATCH(CANbd!D301,#REF!,0),0)=0,"MIN",INDEX(#REF!,MATCH(CANbd!D301,#REF!,0),0)/$E301))</f>
        <v>#REF!</v>
      </c>
      <c r="I301" s="53" t="e" cm="1">
        <f t="array" ref="I301">IF(ISNA(INDEX(#REF!,MATCH(CANbd!D301,#REF!,0),0))=TRUE,"MOY",IF(INDEX(#REF!,MATCH(CANbd!D301,#REF!,0),0)=0,"MOY",INDEX(#REF!,MATCH(CANbd!D301,#REF!,0),0)/$E301))</f>
        <v>#REF!</v>
      </c>
      <c r="J301" s="72" t="e" cm="1">
        <f t="array" ref="J301">IF(ISNA(INDEX(#REF!,MATCH(CANbd!D301,#REF!,0),0))=TRUE,"MAX",IF(INDEX(#REF!,MATCH(CANbd!D301,#REF!,0),0)=0,"MAX",INDEX(#REF!,MATCH(CANbd!D301,#REF!,0),0)/$E301))</f>
        <v>#REF!</v>
      </c>
      <c r="K301" s="61" t="e">
        <f t="shared" si="15"/>
        <v>#REF!</v>
      </c>
      <c r="L301" s="61" t="e">
        <f t="shared" si="16"/>
        <v>#REF!</v>
      </c>
      <c r="M301" s="116"/>
      <c r="N301" s="90"/>
      <c r="O301" s="101"/>
      <c r="P301" s="92"/>
      <c r="Q301" s="93"/>
      <c r="R301" s="94"/>
      <c r="S301" s="114"/>
      <c r="T301" s="24"/>
      <c r="U301" s="24"/>
      <c r="V301" s="24"/>
      <c r="AC301" s="25"/>
      <c r="AD301" s="25"/>
      <c r="AE301" s="25"/>
      <c r="AF301" s="25"/>
      <c r="AG301" s="25"/>
      <c r="AH301" s="25"/>
      <c r="AI301" s="25"/>
    </row>
    <row r="302" spans="1:35" x14ac:dyDescent="0.2">
      <c r="A302" s="71" t="s">
        <v>1315</v>
      </c>
      <c r="B302" s="49" t="s">
        <v>1036</v>
      </c>
      <c r="C302" s="50">
        <v>12.7</v>
      </c>
      <c r="D302" s="51" t="s">
        <v>354</v>
      </c>
      <c r="E302" s="106">
        <v>1</v>
      </c>
      <c r="G302" s="110" t="s">
        <v>741</v>
      </c>
      <c r="H302" s="52" t="e" cm="1">
        <f t="array" ref="H302">IF(ISNA(INDEX(#REF!,MATCH(CANbd!D302,#REF!,0),0))=TRUE,"MIN",IF(INDEX(#REF!,MATCH(CANbd!D302,#REF!,0),0)=0,"MIN",INDEX(#REF!,MATCH(CANbd!D302,#REF!,0),0)/$E302))</f>
        <v>#REF!</v>
      </c>
      <c r="I302" s="53" t="e" cm="1">
        <f t="array" ref="I302">IF(ISNA(INDEX(#REF!,MATCH(CANbd!D302,#REF!,0),0))=TRUE,"MOY",IF(INDEX(#REF!,MATCH(CANbd!D302,#REF!,0),0)=0,"MOY",INDEX(#REF!,MATCH(CANbd!D302,#REF!,0),0)/$E302))</f>
        <v>#REF!</v>
      </c>
      <c r="J302" s="72" t="e" cm="1">
        <f t="array" ref="J302">IF(ISNA(INDEX(#REF!,MATCH(CANbd!D302,#REF!,0),0))=TRUE,"MAX",IF(INDEX(#REF!,MATCH(CANbd!D302,#REF!,0),0)=0,"MAX",INDEX(#REF!,MATCH(CANbd!D302,#REF!,0),0)/$E302))</f>
        <v>#REF!</v>
      </c>
      <c r="K302" s="61" t="e">
        <f t="shared" si="15"/>
        <v>#REF!</v>
      </c>
      <c r="L302" s="61" t="e">
        <f t="shared" si="16"/>
        <v>#REF!</v>
      </c>
      <c r="M302" s="116"/>
      <c r="N302" s="82"/>
      <c r="O302" s="83"/>
      <c r="P302" s="84"/>
      <c r="Q302" s="85"/>
      <c r="R302" s="86"/>
      <c r="S302" s="114"/>
      <c r="T302" s="24"/>
      <c r="U302" s="24"/>
      <c r="V302" s="24"/>
      <c r="AC302" s="25"/>
      <c r="AD302" s="25"/>
      <c r="AE302" s="25"/>
      <c r="AF302" s="25"/>
      <c r="AG302" s="25"/>
      <c r="AH302" s="25"/>
      <c r="AI302" s="25"/>
    </row>
    <row r="303" spans="1:35" x14ac:dyDescent="0.2">
      <c r="A303" s="71" t="s">
        <v>1315</v>
      </c>
      <c r="B303" s="49" t="s">
        <v>1036</v>
      </c>
      <c r="C303" s="50">
        <v>15.9</v>
      </c>
      <c r="D303" s="51" t="s">
        <v>353</v>
      </c>
      <c r="E303" s="106">
        <v>1</v>
      </c>
      <c r="G303" s="110" t="s">
        <v>745</v>
      </c>
      <c r="H303" s="52" t="e" cm="1">
        <f t="array" ref="H303">IF(ISNA(INDEX(#REF!,MATCH(CANbd!D303,#REF!,0),0))=TRUE,"MIN",IF(INDEX(#REF!,MATCH(CANbd!D303,#REF!,0),0)=0,"MIN",INDEX(#REF!,MATCH(CANbd!D303,#REF!,0),0)/$E303))</f>
        <v>#REF!</v>
      </c>
      <c r="I303" s="53" t="e" cm="1">
        <f t="array" ref="I303">IF(ISNA(INDEX(#REF!,MATCH(CANbd!D303,#REF!,0),0))=TRUE,"MOY",IF(INDEX(#REF!,MATCH(CANbd!D303,#REF!,0),0)=0,"MOY",INDEX(#REF!,MATCH(CANbd!D303,#REF!,0),0)/$E303))</f>
        <v>#REF!</v>
      </c>
      <c r="J303" s="72" t="e" cm="1">
        <f t="array" ref="J303">IF(ISNA(INDEX(#REF!,MATCH(CANbd!D303,#REF!,0),0))=TRUE,"MAX",IF(INDEX(#REF!,MATCH(CANbd!D303,#REF!,0),0)=0,"MAX",INDEX(#REF!,MATCH(CANbd!D303,#REF!,0),0)/$E303))</f>
        <v>#REF!</v>
      </c>
      <c r="K303" s="61" t="e">
        <f t="shared" si="15"/>
        <v>#REF!</v>
      </c>
      <c r="L303" s="61" t="e">
        <f t="shared" si="16"/>
        <v>#REF!</v>
      </c>
      <c r="M303" s="116"/>
      <c r="N303" s="71"/>
      <c r="O303" s="49"/>
      <c r="P303" s="50"/>
      <c r="Q303" s="51"/>
      <c r="R303" s="57"/>
      <c r="S303" s="114"/>
      <c r="T303" s="24"/>
      <c r="U303" s="24"/>
      <c r="V303" s="24"/>
      <c r="AC303" s="25"/>
      <c r="AD303" s="25"/>
      <c r="AE303" s="25"/>
      <c r="AF303" s="25"/>
      <c r="AG303" s="25"/>
      <c r="AH303" s="25"/>
      <c r="AI303" s="25"/>
    </row>
    <row r="304" spans="1:35" x14ac:dyDescent="0.2">
      <c r="A304" s="71" t="s">
        <v>1315</v>
      </c>
      <c r="B304" s="49" t="s">
        <v>1036</v>
      </c>
      <c r="C304" s="50">
        <v>19.100000000000001</v>
      </c>
      <c r="D304" s="51" t="s">
        <v>358</v>
      </c>
      <c r="E304" s="106">
        <v>1</v>
      </c>
      <c r="G304" s="110" t="s">
        <v>743</v>
      </c>
      <c r="H304" s="52" t="e" cm="1">
        <f t="array" ref="H304">IF(ISNA(INDEX(#REF!,MATCH(CANbd!D304,#REF!,0),0))=TRUE,"MIN",IF(INDEX(#REF!,MATCH(CANbd!D304,#REF!,0),0)=0,"MIN",INDEX(#REF!,MATCH(CANbd!D304,#REF!,0),0)/$E304))</f>
        <v>#REF!</v>
      </c>
      <c r="I304" s="53" t="e" cm="1">
        <f t="array" ref="I304">IF(ISNA(INDEX(#REF!,MATCH(CANbd!D304,#REF!,0),0))=TRUE,"MOY",IF(INDEX(#REF!,MATCH(CANbd!D304,#REF!,0),0)=0,"MOY",INDEX(#REF!,MATCH(CANbd!D304,#REF!,0),0)/$E304))</f>
        <v>#REF!</v>
      </c>
      <c r="J304" s="72" t="e" cm="1">
        <f t="array" ref="J304">IF(ISNA(INDEX(#REF!,MATCH(CANbd!D304,#REF!,0),0))=TRUE,"MAX",IF(INDEX(#REF!,MATCH(CANbd!D304,#REF!,0),0)=0,"MAX",INDEX(#REF!,MATCH(CANbd!D304,#REF!,0),0)/$E304))</f>
        <v>#REF!</v>
      </c>
      <c r="K304" s="61" t="e">
        <f t="shared" si="15"/>
        <v>#REF!</v>
      </c>
      <c r="L304" s="61" t="e">
        <f t="shared" si="16"/>
        <v>#REF!</v>
      </c>
      <c r="M304" s="116"/>
      <c r="N304" s="71"/>
      <c r="O304" s="49"/>
      <c r="P304" s="50"/>
      <c r="Q304" s="51"/>
      <c r="R304" s="57"/>
      <c r="S304" s="114"/>
      <c r="T304" s="24"/>
      <c r="U304" s="24"/>
      <c r="V304" s="24"/>
      <c r="AC304" s="25"/>
      <c r="AD304" s="25"/>
      <c r="AE304" s="25"/>
      <c r="AF304" s="25"/>
      <c r="AG304" s="25"/>
      <c r="AH304" s="25"/>
      <c r="AI304" s="25"/>
    </row>
    <row r="305" spans="1:35" x14ac:dyDescent="0.2">
      <c r="A305" s="71" t="s">
        <v>1315</v>
      </c>
      <c r="B305" s="49" t="s">
        <v>1036</v>
      </c>
      <c r="C305" s="50">
        <v>22.2</v>
      </c>
      <c r="D305" s="51" t="s">
        <v>355</v>
      </c>
      <c r="E305" s="106">
        <v>1</v>
      </c>
      <c r="G305" s="110" t="s">
        <v>746</v>
      </c>
      <c r="H305" s="52" t="e" cm="1">
        <f t="array" ref="H305">IF(ISNA(INDEX(#REF!,MATCH(CANbd!D305,#REF!,0),0))=TRUE,"MIN",IF(INDEX(#REF!,MATCH(CANbd!D305,#REF!,0),0)=0,"MIN",INDEX(#REF!,MATCH(CANbd!D305,#REF!,0),0)/$E305))</f>
        <v>#REF!</v>
      </c>
      <c r="I305" s="53" t="e" cm="1">
        <f t="array" ref="I305">IF(ISNA(INDEX(#REF!,MATCH(CANbd!D305,#REF!,0),0))=TRUE,"MOY",IF(INDEX(#REF!,MATCH(CANbd!D305,#REF!,0),0)=0,"MOY",INDEX(#REF!,MATCH(CANbd!D305,#REF!,0),0)/$E305))</f>
        <v>#REF!</v>
      </c>
      <c r="J305" s="72" t="e" cm="1">
        <f t="array" ref="J305">IF(ISNA(INDEX(#REF!,MATCH(CANbd!D305,#REF!,0),0))=TRUE,"MAX",IF(INDEX(#REF!,MATCH(CANbd!D305,#REF!,0),0)=0,"MAX",INDEX(#REF!,MATCH(CANbd!D305,#REF!,0),0)/$E305))</f>
        <v>#REF!</v>
      </c>
      <c r="K305" s="61" t="e">
        <f t="shared" si="15"/>
        <v>#REF!</v>
      </c>
      <c r="L305" s="61" t="e">
        <f t="shared" si="16"/>
        <v>#REF!</v>
      </c>
      <c r="M305" s="116"/>
      <c r="N305" s="71"/>
      <c r="O305" s="49"/>
      <c r="P305" s="50"/>
      <c r="Q305" s="51"/>
      <c r="R305" s="57"/>
      <c r="S305" s="114"/>
      <c r="T305" s="24"/>
      <c r="U305" s="24"/>
      <c r="V305" s="24"/>
      <c r="AC305" s="25"/>
      <c r="AD305" s="25"/>
      <c r="AE305" s="25"/>
      <c r="AF305" s="25"/>
      <c r="AG305" s="25"/>
      <c r="AH305" s="25"/>
      <c r="AI305" s="25"/>
    </row>
    <row r="306" spans="1:35" x14ac:dyDescent="0.2">
      <c r="A306" s="71" t="s">
        <v>1315</v>
      </c>
      <c r="B306" s="49" t="s">
        <v>1036</v>
      </c>
      <c r="C306" s="50">
        <v>28.6</v>
      </c>
      <c r="D306" s="51" t="s">
        <v>359</v>
      </c>
      <c r="E306" s="106">
        <v>1</v>
      </c>
      <c r="G306" s="110" t="s">
        <v>738</v>
      </c>
      <c r="H306" s="52" t="e" cm="1">
        <f t="array" ref="H306">IF(ISNA(INDEX(#REF!,MATCH(CANbd!D306,#REF!,0),0))=TRUE,"MIN",IF(INDEX(#REF!,MATCH(CANbd!D306,#REF!,0),0)=0,"MIN",INDEX(#REF!,MATCH(CANbd!D306,#REF!,0),0)/$E306))</f>
        <v>#REF!</v>
      </c>
      <c r="I306" s="53" t="e" cm="1">
        <f t="array" ref="I306">IF(ISNA(INDEX(#REF!,MATCH(CANbd!D306,#REF!,0),0))=TRUE,"MOY",IF(INDEX(#REF!,MATCH(CANbd!D306,#REF!,0),0)=0,"MOY",INDEX(#REF!,MATCH(CANbd!D306,#REF!,0),0)/$E306))</f>
        <v>#REF!</v>
      </c>
      <c r="J306" s="72" t="e" cm="1">
        <f t="array" ref="J306">IF(ISNA(INDEX(#REF!,MATCH(CANbd!D306,#REF!,0),0))=TRUE,"MAX",IF(INDEX(#REF!,MATCH(CANbd!D306,#REF!,0),0)=0,"MAX",INDEX(#REF!,MATCH(CANbd!D306,#REF!,0),0)/$E306))</f>
        <v>#REF!</v>
      </c>
      <c r="K306" s="61" t="e">
        <f t="shared" si="15"/>
        <v>#REF!</v>
      </c>
      <c r="L306" s="61" t="e">
        <f t="shared" si="16"/>
        <v>#REF!</v>
      </c>
      <c r="M306" s="116"/>
      <c r="N306" s="71"/>
      <c r="O306" s="49"/>
      <c r="P306" s="50"/>
      <c r="Q306" s="51"/>
      <c r="R306" s="57"/>
      <c r="S306" s="114"/>
      <c r="T306" s="24"/>
      <c r="U306" s="24"/>
      <c r="V306" s="24"/>
      <c r="AC306" s="25"/>
      <c r="AD306" s="25"/>
      <c r="AE306" s="25"/>
      <c r="AF306" s="25"/>
      <c r="AG306" s="25"/>
      <c r="AH306" s="25"/>
      <c r="AI306" s="25"/>
    </row>
    <row r="307" spans="1:35" x14ac:dyDescent="0.2">
      <c r="A307" s="71" t="s">
        <v>1315</v>
      </c>
      <c r="B307" s="49" t="s">
        <v>1036</v>
      </c>
      <c r="C307" s="50">
        <v>34.9</v>
      </c>
      <c r="D307" s="51" t="s">
        <v>360</v>
      </c>
      <c r="E307" s="106">
        <v>1</v>
      </c>
      <c r="G307" s="110" t="s">
        <v>739</v>
      </c>
      <c r="H307" s="52" t="e" cm="1">
        <f t="array" ref="H307">IF(ISNA(INDEX(#REF!,MATCH(CANbd!D307,#REF!,0),0))=TRUE,"MIN",IF(INDEX(#REF!,MATCH(CANbd!D307,#REF!,0),0)=0,"MIN",INDEX(#REF!,MATCH(CANbd!D307,#REF!,0),0)/$E307))</f>
        <v>#REF!</v>
      </c>
      <c r="I307" s="53" t="e" cm="1">
        <f t="array" ref="I307">IF(ISNA(INDEX(#REF!,MATCH(CANbd!D307,#REF!,0),0))=TRUE,"MOY",IF(INDEX(#REF!,MATCH(CANbd!D307,#REF!,0),0)=0,"MOY",INDEX(#REF!,MATCH(CANbd!D307,#REF!,0),0)/$E307))</f>
        <v>#REF!</v>
      </c>
      <c r="J307" s="72" t="e" cm="1">
        <f t="array" ref="J307">IF(ISNA(INDEX(#REF!,MATCH(CANbd!D307,#REF!,0),0))=TRUE,"MAX",IF(INDEX(#REF!,MATCH(CANbd!D307,#REF!,0),0)=0,"MAX",INDEX(#REF!,MATCH(CANbd!D307,#REF!,0),0)/$E307))</f>
        <v>#REF!</v>
      </c>
      <c r="K307" s="61" t="e">
        <f t="shared" si="15"/>
        <v>#REF!</v>
      </c>
      <c r="L307" s="61" t="e">
        <f t="shared" si="16"/>
        <v>#REF!</v>
      </c>
      <c r="M307" s="116"/>
      <c r="N307" s="71"/>
      <c r="O307" s="49"/>
      <c r="P307" s="50"/>
      <c r="Q307" s="51"/>
      <c r="R307" s="57"/>
      <c r="S307" s="114"/>
    </row>
    <row r="308" spans="1:35" x14ac:dyDescent="0.2">
      <c r="A308" s="71" t="s">
        <v>1315</v>
      </c>
      <c r="B308" s="49" t="s">
        <v>1036</v>
      </c>
      <c r="C308" s="50">
        <v>41.3</v>
      </c>
      <c r="D308" s="51" t="s">
        <v>361</v>
      </c>
      <c r="E308" s="106">
        <v>1</v>
      </c>
      <c r="G308" s="110" t="s">
        <v>740</v>
      </c>
      <c r="H308" s="52" t="e" cm="1">
        <f t="array" ref="H308">IF(ISNA(INDEX(#REF!,MATCH(CANbd!D308,#REF!,0),0))=TRUE,"MIN",IF(INDEX(#REF!,MATCH(CANbd!D308,#REF!,0),0)=0,"MIN",INDEX(#REF!,MATCH(CANbd!D308,#REF!,0),0)/$E308))</f>
        <v>#REF!</v>
      </c>
      <c r="I308" s="53" t="e" cm="1">
        <f t="array" ref="I308">IF(ISNA(INDEX(#REF!,MATCH(CANbd!D308,#REF!,0),0))=TRUE,"MOY",IF(INDEX(#REF!,MATCH(CANbd!D308,#REF!,0),0)=0,"MOY",INDEX(#REF!,MATCH(CANbd!D308,#REF!,0),0)/$E308))</f>
        <v>#REF!</v>
      </c>
      <c r="J308" s="72" t="e" cm="1">
        <f t="array" ref="J308">IF(ISNA(INDEX(#REF!,MATCH(CANbd!D308,#REF!,0),0))=TRUE,"MAX",IF(INDEX(#REF!,MATCH(CANbd!D308,#REF!,0),0)=0,"MAX",INDEX(#REF!,MATCH(CANbd!D308,#REF!,0),0)/$E308))</f>
        <v>#REF!</v>
      </c>
      <c r="K308" s="61" t="e">
        <f t="shared" si="15"/>
        <v>#REF!</v>
      </c>
      <c r="L308" s="61" t="e">
        <f t="shared" si="16"/>
        <v>#REF!</v>
      </c>
      <c r="M308" s="116"/>
      <c r="N308" s="71"/>
      <c r="O308" s="49"/>
      <c r="P308" s="50"/>
      <c r="Q308" s="51"/>
      <c r="R308" s="57"/>
      <c r="S308" s="114"/>
    </row>
    <row r="309" spans="1:35" x14ac:dyDescent="0.2">
      <c r="A309" s="71" t="s">
        <v>1315</v>
      </c>
      <c r="B309" s="49" t="s">
        <v>1038</v>
      </c>
      <c r="C309" s="50">
        <v>6.4</v>
      </c>
      <c r="D309" s="51" t="s">
        <v>362</v>
      </c>
      <c r="E309" s="106">
        <v>25</v>
      </c>
      <c r="G309" s="110" t="s">
        <v>758</v>
      </c>
      <c r="H309" s="52" t="e" cm="1">
        <f t="array" ref="H309">IF(ISNA(INDEX(#REF!,MATCH(CANbd!D309,#REF!,0),0))=TRUE,"MIN",IF(INDEX(#REF!,MATCH(CANbd!D309,#REF!,0),0)=0,"MIN",INDEX(#REF!,MATCH(CANbd!D309,#REF!,0),0)/$E309))</f>
        <v>#REF!</v>
      </c>
      <c r="I309" s="53" t="e" cm="1">
        <f t="array" ref="I309">IF(ISNA(INDEX(#REF!,MATCH(CANbd!D309,#REF!,0),0))=TRUE,"MOY",IF(INDEX(#REF!,MATCH(CANbd!D309,#REF!,0),0)=0,"MOY",INDEX(#REF!,MATCH(CANbd!D309,#REF!,0),0)/$E309))</f>
        <v>#REF!</v>
      </c>
      <c r="J309" s="72" t="e" cm="1">
        <f t="array" ref="J309">IF(ISNA(INDEX(#REF!,MATCH(CANbd!D309,#REF!,0),0))=TRUE,"MAX",IF(INDEX(#REF!,MATCH(CANbd!D309,#REF!,0),0)=0,"MAX",INDEX(#REF!,MATCH(CANbd!D309,#REF!,0),0)/$E309))</f>
        <v>#REF!</v>
      </c>
      <c r="K309" s="61" t="e">
        <f t="shared" si="15"/>
        <v>#REF!</v>
      </c>
      <c r="L309" s="61" t="e">
        <f t="shared" si="16"/>
        <v>#REF!</v>
      </c>
      <c r="M309" s="116"/>
      <c r="N309" s="71"/>
      <c r="O309" s="49"/>
      <c r="P309" s="50"/>
      <c r="Q309" s="51"/>
      <c r="R309" s="57"/>
      <c r="S309" s="114"/>
    </row>
    <row r="310" spans="1:35" x14ac:dyDescent="0.2">
      <c r="A310" s="71" t="s">
        <v>1315</v>
      </c>
      <c r="B310" s="49" t="s">
        <v>1038</v>
      </c>
      <c r="C310" s="50">
        <v>9.5</v>
      </c>
      <c r="D310" s="51" t="s">
        <v>363</v>
      </c>
      <c r="E310" s="106">
        <v>25</v>
      </c>
      <c r="G310" s="110" t="s">
        <v>760</v>
      </c>
      <c r="H310" s="52" t="e" cm="1">
        <f t="array" ref="H310">IF(ISNA(INDEX(#REF!,MATCH(CANbd!D310,#REF!,0),0))=TRUE,"MIN",IF(INDEX(#REF!,MATCH(CANbd!D310,#REF!,0),0)=0,"MIN",INDEX(#REF!,MATCH(CANbd!D310,#REF!,0),0)/$E310))</f>
        <v>#REF!</v>
      </c>
      <c r="I310" s="53" t="e" cm="1">
        <f t="array" ref="I310">IF(ISNA(INDEX(#REF!,MATCH(CANbd!D310,#REF!,0),0))=TRUE,"MOY",IF(INDEX(#REF!,MATCH(CANbd!D310,#REF!,0),0)=0,"MOY",INDEX(#REF!,MATCH(CANbd!D310,#REF!,0),0)/$E310))</f>
        <v>#REF!</v>
      </c>
      <c r="J310" s="72" t="e" cm="1">
        <f t="array" ref="J310">IF(ISNA(INDEX(#REF!,MATCH(CANbd!D310,#REF!,0),0))=TRUE,"MAX",IF(INDEX(#REF!,MATCH(CANbd!D310,#REF!,0),0)=0,"MAX",INDEX(#REF!,MATCH(CANbd!D310,#REF!,0),0)/$E310))</f>
        <v>#REF!</v>
      </c>
      <c r="K310" s="61" t="e">
        <f t="shared" si="15"/>
        <v>#REF!</v>
      </c>
      <c r="L310" s="61" t="e">
        <f t="shared" si="16"/>
        <v>#REF!</v>
      </c>
      <c r="M310" s="116"/>
      <c r="N310" s="71"/>
      <c r="O310" s="49"/>
      <c r="P310" s="50"/>
      <c r="Q310" s="51"/>
      <c r="R310" s="57"/>
      <c r="S310" s="114"/>
    </row>
    <row r="311" spans="1:35" x14ac:dyDescent="0.2">
      <c r="A311" s="71" t="s">
        <v>1315</v>
      </c>
      <c r="B311" s="49" t="s">
        <v>1038</v>
      </c>
      <c r="C311" s="50">
        <v>12.7</v>
      </c>
      <c r="D311" s="51" t="s">
        <v>364</v>
      </c>
      <c r="E311" s="106">
        <v>25</v>
      </c>
      <c r="G311" s="110" t="s">
        <v>757</v>
      </c>
      <c r="H311" s="52" t="e" cm="1">
        <f t="array" ref="H311">IF(ISNA(INDEX(#REF!,MATCH(CANbd!D311,#REF!,0),0))=TRUE,"MIN",IF(INDEX(#REF!,MATCH(CANbd!D311,#REF!,0),0)=0,"MIN",INDEX(#REF!,MATCH(CANbd!D311,#REF!,0),0)/$E311))</f>
        <v>#REF!</v>
      </c>
      <c r="I311" s="53" t="e" cm="1">
        <f t="array" ref="I311">IF(ISNA(INDEX(#REF!,MATCH(CANbd!D311,#REF!,0),0))=TRUE,"MOY",IF(INDEX(#REF!,MATCH(CANbd!D311,#REF!,0),0)=0,"MOY",INDEX(#REF!,MATCH(CANbd!D311,#REF!,0),0)/$E311))</f>
        <v>#REF!</v>
      </c>
      <c r="J311" s="72" t="e" cm="1">
        <f t="array" ref="J311">IF(ISNA(INDEX(#REF!,MATCH(CANbd!D311,#REF!,0),0))=TRUE,"MAX",IF(INDEX(#REF!,MATCH(CANbd!D311,#REF!,0),0)=0,"MAX",INDEX(#REF!,MATCH(CANbd!D311,#REF!,0),0)/$E311))</f>
        <v>#REF!</v>
      </c>
      <c r="K311" s="61" t="e">
        <f t="shared" si="15"/>
        <v>#REF!</v>
      </c>
      <c r="L311" s="61" t="e">
        <f t="shared" si="16"/>
        <v>#REF!</v>
      </c>
      <c r="M311" s="116"/>
      <c r="N311" s="71"/>
      <c r="O311" s="49"/>
      <c r="P311" s="50"/>
      <c r="Q311" s="51"/>
      <c r="R311" s="57"/>
      <c r="S311" s="114"/>
    </row>
    <row r="312" spans="1:35" x14ac:dyDescent="0.2">
      <c r="A312" s="71" t="s">
        <v>1315</v>
      </c>
      <c r="B312" s="49" t="s">
        <v>1038</v>
      </c>
      <c r="C312" s="50">
        <v>15.9</v>
      </c>
      <c r="D312" s="51" t="s">
        <v>365</v>
      </c>
      <c r="E312" s="106">
        <v>25</v>
      </c>
      <c r="G312" s="110" t="s">
        <v>761</v>
      </c>
      <c r="H312" s="52" t="e" cm="1">
        <f t="array" ref="H312">IF(ISNA(INDEX(#REF!,MATCH(CANbd!D312,#REF!,0),0))=TRUE,"MIN",IF(INDEX(#REF!,MATCH(CANbd!D312,#REF!,0),0)=0,"MIN",INDEX(#REF!,MATCH(CANbd!D312,#REF!,0),0)/$E312))</f>
        <v>#REF!</v>
      </c>
      <c r="I312" s="53" t="e" cm="1">
        <f t="array" ref="I312">IF(ISNA(INDEX(#REF!,MATCH(CANbd!D312,#REF!,0),0))=TRUE,"MOY",IF(INDEX(#REF!,MATCH(CANbd!D312,#REF!,0),0)=0,"MOY",INDEX(#REF!,MATCH(CANbd!D312,#REF!,0),0)/$E312))</f>
        <v>#REF!</v>
      </c>
      <c r="J312" s="72" t="e" cm="1">
        <f t="array" ref="J312">IF(ISNA(INDEX(#REF!,MATCH(CANbd!D312,#REF!,0),0))=TRUE,"MAX",IF(INDEX(#REF!,MATCH(CANbd!D312,#REF!,0),0)=0,"MAX",INDEX(#REF!,MATCH(CANbd!D312,#REF!,0),0)/$E312))</f>
        <v>#REF!</v>
      </c>
      <c r="K312" s="61" t="e">
        <f t="shared" si="15"/>
        <v>#REF!</v>
      </c>
      <c r="L312" s="61" t="e">
        <f t="shared" si="16"/>
        <v>#REF!</v>
      </c>
      <c r="M312" s="116"/>
      <c r="N312" s="71"/>
      <c r="O312" s="49"/>
      <c r="P312" s="50"/>
      <c r="Q312" s="51"/>
      <c r="R312" s="57"/>
      <c r="S312" s="114"/>
    </row>
    <row r="313" spans="1:35" x14ac:dyDescent="0.2">
      <c r="A313" s="71" t="s">
        <v>1315</v>
      </c>
      <c r="B313" s="49" t="s">
        <v>1038</v>
      </c>
      <c r="C313" s="50">
        <v>19.100000000000001</v>
      </c>
      <c r="D313" s="51" t="s">
        <v>388</v>
      </c>
      <c r="E313" s="106">
        <v>25</v>
      </c>
      <c r="G313" s="110" t="s">
        <v>759</v>
      </c>
      <c r="H313" s="52" t="e" cm="1">
        <f t="array" ref="H313">IF(ISNA(INDEX(#REF!,MATCH(CANbd!D313,#REF!,0),0))=TRUE,"MIN",IF(INDEX(#REF!,MATCH(CANbd!D313,#REF!,0),0)=0,"MIN",INDEX(#REF!,MATCH(CANbd!D313,#REF!,0),0)/$E313))</f>
        <v>#REF!</v>
      </c>
      <c r="I313" s="53" t="e" cm="1">
        <f t="array" ref="I313">IF(ISNA(INDEX(#REF!,MATCH(CANbd!D313,#REF!,0),0))=TRUE,"MOY",IF(INDEX(#REF!,MATCH(CANbd!D313,#REF!,0),0)=0,"MOY",INDEX(#REF!,MATCH(CANbd!D313,#REF!,0),0)/$E313))</f>
        <v>#REF!</v>
      </c>
      <c r="J313" s="72" t="e" cm="1">
        <f t="array" ref="J313">IF(ISNA(INDEX(#REF!,MATCH(CANbd!D313,#REF!,0),0))=TRUE,"MAX",IF(INDEX(#REF!,MATCH(CANbd!D313,#REF!,0),0)=0,"MAX",INDEX(#REF!,MATCH(CANbd!D313,#REF!,0),0)/$E313))</f>
        <v>#REF!</v>
      </c>
      <c r="K313" s="61" t="e">
        <f t="shared" ref="K313:K349" si="17">H313="MIN"</f>
        <v>#REF!</v>
      </c>
      <c r="L313" s="61" t="e">
        <f t="shared" ref="L313:L349" si="18">J313="MAX"</f>
        <v>#REF!</v>
      </c>
      <c r="M313" s="116"/>
      <c r="N313" s="71"/>
      <c r="O313" s="49"/>
      <c r="P313" s="50"/>
      <c r="Q313" s="51"/>
      <c r="R313" s="57"/>
      <c r="S313" s="114"/>
    </row>
    <row r="314" spans="1:35" x14ac:dyDescent="0.2">
      <c r="A314" s="71" t="s">
        <v>1315</v>
      </c>
      <c r="B314" s="49" t="s">
        <v>1037</v>
      </c>
      <c r="C314" s="50">
        <v>6.4</v>
      </c>
      <c r="D314" s="51" t="s">
        <v>268</v>
      </c>
      <c r="E314" s="106">
        <v>15</v>
      </c>
      <c r="G314" s="110" t="s">
        <v>774</v>
      </c>
      <c r="H314" s="52" t="e" cm="1">
        <f t="array" ref="H314">IF(ISNA(INDEX(#REF!,MATCH(CANbd!D314,#REF!,0),0))=TRUE,"MIN",IF(INDEX(#REF!,MATCH(CANbd!D314,#REF!,0),0)=0,"MIN",INDEX(#REF!,MATCH(CANbd!D314,#REF!,0),0)/$E314))</f>
        <v>#REF!</v>
      </c>
      <c r="I314" s="53" t="e" cm="1">
        <f t="array" ref="I314">IF(ISNA(INDEX(#REF!,MATCH(CANbd!D314,#REF!,0),0))=TRUE,"MOY",IF(INDEX(#REF!,MATCH(CANbd!D314,#REF!,0),0)=0,"MOY",INDEX(#REF!,MATCH(CANbd!D314,#REF!,0),0)/$E314))</f>
        <v>#REF!</v>
      </c>
      <c r="J314" s="72" t="e" cm="1">
        <f t="array" ref="J314">IF(ISNA(INDEX(#REF!,MATCH(CANbd!D314,#REF!,0),0))=TRUE,"MAX",IF(INDEX(#REF!,MATCH(CANbd!D314,#REF!,0),0)=0,"MAX",INDEX(#REF!,MATCH(CANbd!D314,#REF!,0),0)/$E314))</f>
        <v>#REF!</v>
      </c>
      <c r="K314" s="61" t="e">
        <f t="shared" si="17"/>
        <v>#REF!</v>
      </c>
      <c r="L314" s="61" t="e">
        <f t="shared" si="18"/>
        <v>#REF!</v>
      </c>
      <c r="M314" s="116"/>
      <c r="N314" s="71"/>
      <c r="O314" s="49"/>
      <c r="P314" s="50"/>
      <c r="Q314" s="51"/>
      <c r="R314" s="57"/>
      <c r="S314" s="114"/>
    </row>
    <row r="315" spans="1:35" x14ac:dyDescent="0.2">
      <c r="A315" s="71" t="s">
        <v>1315</v>
      </c>
      <c r="B315" s="49" t="s">
        <v>1037</v>
      </c>
      <c r="C315" s="50">
        <v>9.5</v>
      </c>
      <c r="D315" s="51" t="s">
        <v>10</v>
      </c>
      <c r="E315" s="106">
        <v>15</v>
      </c>
      <c r="G315" s="110" t="s">
        <v>776</v>
      </c>
      <c r="H315" s="52" t="e" cm="1">
        <f t="array" ref="H315">IF(ISNA(INDEX(#REF!,MATCH(CANbd!D315,#REF!,0),0))=TRUE,"MIN",IF(INDEX(#REF!,MATCH(CANbd!D315,#REF!,0),0)=0,"MIN",INDEX(#REF!,MATCH(CANbd!D315,#REF!,0),0)/$E315))</f>
        <v>#REF!</v>
      </c>
      <c r="I315" s="53" t="e" cm="1">
        <f t="array" ref="I315">IF(ISNA(INDEX(#REF!,MATCH(CANbd!D315,#REF!,0),0))=TRUE,"MOY",IF(INDEX(#REF!,MATCH(CANbd!D315,#REF!,0),0)=0,"MOY",INDEX(#REF!,MATCH(CANbd!D315,#REF!,0),0)/$E315))</f>
        <v>#REF!</v>
      </c>
      <c r="J315" s="72" t="e" cm="1">
        <f t="array" ref="J315">IF(ISNA(INDEX(#REF!,MATCH(CANbd!D315,#REF!,0),0))=TRUE,"MAX",IF(INDEX(#REF!,MATCH(CANbd!D315,#REF!,0),0)=0,"MAX",INDEX(#REF!,MATCH(CANbd!D315,#REF!,0),0)/$E315))</f>
        <v>#REF!</v>
      </c>
      <c r="K315" s="61" t="e">
        <f t="shared" si="17"/>
        <v>#REF!</v>
      </c>
      <c r="L315" s="61" t="e">
        <f t="shared" si="18"/>
        <v>#REF!</v>
      </c>
      <c r="M315" s="116"/>
      <c r="N315" s="71"/>
      <c r="O315" s="49"/>
      <c r="P315" s="50"/>
      <c r="Q315" s="51"/>
      <c r="R315" s="57"/>
      <c r="S315" s="114"/>
    </row>
    <row r="316" spans="1:35" x14ac:dyDescent="0.2">
      <c r="A316" s="71" t="s">
        <v>1315</v>
      </c>
      <c r="B316" s="49" t="s">
        <v>1037</v>
      </c>
      <c r="C316" s="50">
        <v>12.7</v>
      </c>
      <c r="D316" s="51" t="s">
        <v>269</v>
      </c>
      <c r="E316" s="106">
        <v>15</v>
      </c>
      <c r="G316" s="110" t="s">
        <v>773</v>
      </c>
      <c r="H316" s="52" t="e" cm="1">
        <f t="array" ref="H316">IF(ISNA(INDEX(#REF!,MATCH(CANbd!D316,#REF!,0),0))=TRUE,"MIN",IF(INDEX(#REF!,MATCH(CANbd!D316,#REF!,0),0)=0,"MIN",INDEX(#REF!,MATCH(CANbd!D316,#REF!,0),0)/$E316))</f>
        <v>#REF!</v>
      </c>
      <c r="I316" s="53" t="e" cm="1">
        <f t="array" ref="I316">IF(ISNA(INDEX(#REF!,MATCH(CANbd!D316,#REF!,0),0))=TRUE,"MOY",IF(INDEX(#REF!,MATCH(CANbd!D316,#REF!,0),0)=0,"MOY",INDEX(#REF!,MATCH(CANbd!D316,#REF!,0),0)/$E316))</f>
        <v>#REF!</v>
      </c>
      <c r="J316" s="72" t="e" cm="1">
        <f t="array" ref="J316">IF(ISNA(INDEX(#REF!,MATCH(CANbd!D316,#REF!,0),0))=TRUE,"MAX",IF(INDEX(#REF!,MATCH(CANbd!D316,#REF!,0),0)=0,"MAX",INDEX(#REF!,MATCH(CANbd!D316,#REF!,0),0)/$E316))</f>
        <v>#REF!</v>
      </c>
      <c r="K316" s="61" t="e">
        <f t="shared" si="17"/>
        <v>#REF!</v>
      </c>
      <c r="L316" s="61" t="e">
        <f t="shared" si="18"/>
        <v>#REF!</v>
      </c>
      <c r="M316" s="116"/>
      <c r="N316" s="71"/>
      <c r="O316" s="49"/>
      <c r="P316" s="50"/>
      <c r="Q316" s="51"/>
      <c r="R316" s="57"/>
      <c r="S316" s="114"/>
    </row>
    <row r="317" spans="1:35" x14ac:dyDescent="0.2">
      <c r="A317" s="71" t="s">
        <v>1315</v>
      </c>
      <c r="B317" s="49" t="s">
        <v>1037</v>
      </c>
      <c r="C317" s="50">
        <v>15.9</v>
      </c>
      <c r="D317" s="51" t="s">
        <v>9</v>
      </c>
      <c r="E317" s="106">
        <v>15</v>
      </c>
      <c r="G317" s="110" t="s">
        <v>777</v>
      </c>
      <c r="H317" s="52" t="e" cm="1">
        <f t="array" ref="H317">IF(ISNA(INDEX(#REF!,MATCH(CANbd!D317,#REF!,0),0))=TRUE,"MIN",IF(INDEX(#REF!,MATCH(CANbd!D317,#REF!,0),0)=0,"MIN",INDEX(#REF!,MATCH(CANbd!D317,#REF!,0),0)/$E317))</f>
        <v>#REF!</v>
      </c>
      <c r="I317" s="53" t="e" cm="1">
        <f t="array" ref="I317">IF(ISNA(INDEX(#REF!,MATCH(CANbd!D317,#REF!,0),0))=TRUE,"MOY",IF(INDEX(#REF!,MATCH(CANbd!D317,#REF!,0),0)=0,"MOY",INDEX(#REF!,MATCH(CANbd!D317,#REF!,0),0)/$E317))</f>
        <v>#REF!</v>
      </c>
      <c r="J317" s="72" t="e" cm="1">
        <f t="array" ref="J317">IF(ISNA(INDEX(#REF!,MATCH(CANbd!D317,#REF!,0),0))=TRUE,"MAX",IF(INDEX(#REF!,MATCH(CANbd!D317,#REF!,0),0)=0,"MAX",INDEX(#REF!,MATCH(CANbd!D317,#REF!,0),0)/$E317))</f>
        <v>#REF!</v>
      </c>
      <c r="K317" s="61" t="e">
        <f t="shared" si="17"/>
        <v>#REF!</v>
      </c>
      <c r="L317" s="61" t="e">
        <f t="shared" si="18"/>
        <v>#REF!</v>
      </c>
      <c r="M317" s="116"/>
      <c r="N317" s="71"/>
      <c r="O317" s="49"/>
      <c r="P317" s="50"/>
      <c r="Q317" s="51"/>
      <c r="R317" s="57"/>
      <c r="S317" s="114"/>
    </row>
    <row r="318" spans="1:35" x14ac:dyDescent="0.2">
      <c r="A318" s="71" t="s">
        <v>1315</v>
      </c>
      <c r="B318" s="49" t="s">
        <v>1037</v>
      </c>
      <c r="C318" s="50">
        <v>19.100000000000001</v>
      </c>
      <c r="D318" s="51" t="s">
        <v>270</v>
      </c>
      <c r="E318" s="106">
        <v>15</v>
      </c>
      <c r="G318" s="110" t="s">
        <v>775</v>
      </c>
      <c r="H318" s="52" t="e" cm="1">
        <f t="array" ref="H318">IF(ISNA(INDEX(#REF!,MATCH(CANbd!D318,#REF!,0),0))=TRUE,"MIN",IF(INDEX(#REF!,MATCH(CANbd!D318,#REF!,0),0)=0,"MIN",INDEX(#REF!,MATCH(CANbd!D318,#REF!,0),0)/$E318))</f>
        <v>#REF!</v>
      </c>
      <c r="I318" s="53" t="e" cm="1">
        <f t="array" ref="I318">IF(ISNA(INDEX(#REF!,MATCH(CANbd!D318,#REF!,0),0))=TRUE,"MOY",IF(INDEX(#REF!,MATCH(CANbd!D318,#REF!,0),0)=0,"MOY",INDEX(#REF!,MATCH(CANbd!D318,#REF!,0),0)/$E318))</f>
        <v>#REF!</v>
      </c>
      <c r="J318" s="72" t="e" cm="1">
        <f t="array" ref="J318">IF(ISNA(INDEX(#REF!,MATCH(CANbd!D318,#REF!,0),0))=TRUE,"MAX",IF(INDEX(#REF!,MATCH(CANbd!D318,#REF!,0),0)=0,"MAX",INDEX(#REF!,MATCH(CANbd!D318,#REF!,0),0)/$E318))</f>
        <v>#REF!</v>
      </c>
      <c r="K318" s="61" t="e">
        <f t="shared" si="17"/>
        <v>#REF!</v>
      </c>
      <c r="L318" s="61" t="e">
        <f t="shared" si="18"/>
        <v>#REF!</v>
      </c>
      <c r="M318" s="116"/>
      <c r="N318" s="71"/>
      <c r="O318" s="49"/>
      <c r="P318" s="50"/>
      <c r="Q318" s="51"/>
      <c r="R318" s="57"/>
      <c r="S318" s="114"/>
    </row>
    <row r="319" spans="1:35" x14ac:dyDescent="0.2">
      <c r="A319" s="71" t="s">
        <v>1315</v>
      </c>
      <c r="B319" s="49" t="s">
        <v>1037</v>
      </c>
      <c r="C319" s="50">
        <v>22.2</v>
      </c>
      <c r="D319" s="51" t="s">
        <v>352</v>
      </c>
      <c r="E319" s="106">
        <v>15</v>
      </c>
      <c r="G319" s="110" t="s">
        <v>778</v>
      </c>
      <c r="H319" s="52" t="e" cm="1">
        <f t="array" ref="H319">IF(ISNA(INDEX(#REF!,MATCH(CANbd!D319,#REF!,0),0))=TRUE,"MIN",IF(INDEX(#REF!,MATCH(CANbd!D319,#REF!,0),0)=0,"MIN",INDEX(#REF!,MATCH(CANbd!D319,#REF!,0),0)/$E319))</f>
        <v>#REF!</v>
      </c>
      <c r="I319" s="53" t="e" cm="1">
        <f t="array" ref="I319">IF(ISNA(INDEX(#REF!,MATCH(CANbd!D319,#REF!,0),0))=TRUE,"MOY",IF(INDEX(#REF!,MATCH(CANbd!D319,#REF!,0),0)=0,"MOY",INDEX(#REF!,MATCH(CANbd!D319,#REF!,0),0)/$E319))</f>
        <v>#REF!</v>
      </c>
      <c r="J319" s="72" t="e" cm="1">
        <f t="array" ref="J319">IF(ISNA(INDEX(#REF!,MATCH(CANbd!D319,#REF!,0),0))=TRUE,"MAX",IF(INDEX(#REF!,MATCH(CANbd!D319,#REF!,0),0)=0,"MAX",INDEX(#REF!,MATCH(CANbd!D319,#REF!,0),0)/$E319))</f>
        <v>#REF!</v>
      </c>
      <c r="K319" s="61" t="e">
        <f t="shared" si="17"/>
        <v>#REF!</v>
      </c>
      <c r="L319" s="61" t="e">
        <f t="shared" si="18"/>
        <v>#REF!</v>
      </c>
      <c r="M319" s="116"/>
      <c r="N319" s="71"/>
      <c r="O319" s="49"/>
      <c r="P319" s="50"/>
      <c r="Q319" s="51"/>
      <c r="R319" s="57"/>
      <c r="S319" s="114"/>
    </row>
    <row r="320" spans="1:35" x14ac:dyDescent="0.2">
      <c r="A320" s="71" t="s">
        <v>1315</v>
      </c>
      <c r="B320" s="49" t="s">
        <v>1046</v>
      </c>
      <c r="C320" s="50">
        <v>10</v>
      </c>
      <c r="D320" s="51" t="s">
        <v>22</v>
      </c>
      <c r="E320" s="106">
        <v>1</v>
      </c>
      <c r="G320" s="110" t="s">
        <v>772</v>
      </c>
      <c r="H320" s="52" t="e" cm="1">
        <f t="array" ref="H320">IF(ISNA(INDEX(#REF!,MATCH(CANbd!D320,#REF!,0),0))=TRUE,"MIN",IF(INDEX(#REF!,MATCH(CANbd!D320,#REF!,0),0)=0,"MIN",INDEX(#REF!,MATCH(CANbd!D320,#REF!,0),0)/$E320))</f>
        <v>#REF!</v>
      </c>
      <c r="I320" s="53" t="e" cm="1">
        <f t="array" ref="I320">IF(ISNA(INDEX(#REF!,MATCH(CANbd!D320,#REF!,0),0))=TRUE,"MOY",IF(INDEX(#REF!,MATCH(CANbd!D320,#REF!,0),0)=0,"MOY",INDEX(#REF!,MATCH(CANbd!D320,#REF!,0),0)/$E320))</f>
        <v>#REF!</v>
      </c>
      <c r="J320" s="72" t="e" cm="1">
        <f t="array" ref="J320">IF(ISNA(INDEX(#REF!,MATCH(CANbd!D320,#REF!,0),0))=TRUE,"MAX",IF(INDEX(#REF!,MATCH(CANbd!D320,#REF!,0),0)=0,"MAX",INDEX(#REF!,MATCH(CANbd!D320,#REF!,0),0)/$E320))</f>
        <v>#REF!</v>
      </c>
      <c r="K320" s="61" t="e">
        <f t="shared" si="17"/>
        <v>#REF!</v>
      </c>
      <c r="L320" s="61" t="e">
        <f t="shared" si="18"/>
        <v>#REF!</v>
      </c>
      <c r="M320" s="116"/>
      <c r="N320" s="71"/>
      <c r="O320" s="49"/>
      <c r="P320" s="50"/>
      <c r="Q320" s="51"/>
      <c r="R320" s="57"/>
      <c r="S320" s="114"/>
    </row>
    <row r="321" spans="1:19" x14ac:dyDescent="0.2">
      <c r="A321" s="71" t="s">
        <v>1315</v>
      </c>
      <c r="B321" s="49" t="s">
        <v>1046</v>
      </c>
      <c r="C321" s="50">
        <v>12</v>
      </c>
      <c r="D321" s="51" t="s">
        <v>23</v>
      </c>
      <c r="E321" s="106">
        <v>1</v>
      </c>
      <c r="G321" s="110" t="s">
        <v>767</v>
      </c>
      <c r="H321" s="52" t="e" cm="1">
        <f t="array" ref="H321">IF(ISNA(INDEX(#REF!,MATCH(CANbd!D321,#REF!,0),0))=TRUE,"MIN",IF(INDEX(#REF!,MATCH(CANbd!D321,#REF!,0),0)=0,"MIN",INDEX(#REF!,MATCH(CANbd!D321,#REF!,0),0)/$E321))</f>
        <v>#REF!</v>
      </c>
      <c r="I321" s="53" t="e" cm="1">
        <f t="array" ref="I321">IF(ISNA(INDEX(#REF!,MATCH(CANbd!D321,#REF!,0),0))=TRUE,"MOY",IF(INDEX(#REF!,MATCH(CANbd!D321,#REF!,0),0)=0,"MOY",INDEX(#REF!,MATCH(CANbd!D321,#REF!,0),0)/$E321))</f>
        <v>#REF!</v>
      </c>
      <c r="J321" s="72" t="e" cm="1">
        <f t="array" ref="J321">IF(ISNA(INDEX(#REF!,MATCH(CANbd!D321,#REF!,0),0))=TRUE,"MAX",IF(INDEX(#REF!,MATCH(CANbd!D321,#REF!,0),0)=0,"MAX",INDEX(#REF!,MATCH(CANbd!D321,#REF!,0),0)/$E321))</f>
        <v>#REF!</v>
      </c>
      <c r="K321" s="61" t="e">
        <f t="shared" si="17"/>
        <v>#REF!</v>
      </c>
      <c r="L321" s="61" t="e">
        <f t="shared" si="18"/>
        <v>#REF!</v>
      </c>
      <c r="M321" s="116"/>
      <c r="N321" s="71"/>
      <c r="O321" s="49"/>
      <c r="P321" s="50"/>
      <c r="Q321" s="51"/>
      <c r="R321" s="57"/>
      <c r="S321" s="114"/>
    </row>
    <row r="322" spans="1:19" x14ac:dyDescent="0.2">
      <c r="A322" s="71" t="s">
        <v>1315</v>
      </c>
      <c r="B322" s="49" t="s">
        <v>1046</v>
      </c>
      <c r="C322" s="50">
        <v>14</v>
      </c>
      <c r="D322" s="51" t="s">
        <v>24</v>
      </c>
      <c r="E322" s="106">
        <v>1</v>
      </c>
      <c r="G322" s="110" t="s">
        <v>768</v>
      </c>
      <c r="H322" s="52" t="e" cm="1">
        <f t="array" ref="H322">IF(ISNA(INDEX(#REF!,MATCH(CANbd!D322,#REF!,0),0))=TRUE,"MIN",IF(INDEX(#REF!,MATCH(CANbd!D322,#REF!,0),0)=0,"MIN",INDEX(#REF!,MATCH(CANbd!D322,#REF!,0),0)/$E322))</f>
        <v>#REF!</v>
      </c>
      <c r="I322" s="53" t="e" cm="1">
        <f t="array" ref="I322">IF(ISNA(INDEX(#REF!,MATCH(CANbd!D322,#REF!,0),0))=TRUE,"MOY",IF(INDEX(#REF!,MATCH(CANbd!D322,#REF!,0),0)=0,"MOY",INDEX(#REF!,MATCH(CANbd!D322,#REF!,0),0)/$E322))</f>
        <v>#REF!</v>
      </c>
      <c r="J322" s="72" t="e" cm="1">
        <f t="array" ref="J322">IF(ISNA(INDEX(#REF!,MATCH(CANbd!D322,#REF!,0),0))=TRUE,"MAX",IF(INDEX(#REF!,MATCH(CANbd!D322,#REF!,0),0)=0,"MAX",INDEX(#REF!,MATCH(CANbd!D322,#REF!,0),0)/$E322))</f>
        <v>#REF!</v>
      </c>
      <c r="K322" s="61" t="e">
        <f t="shared" si="17"/>
        <v>#REF!</v>
      </c>
      <c r="L322" s="61" t="e">
        <f t="shared" si="18"/>
        <v>#REF!</v>
      </c>
      <c r="M322" s="116"/>
      <c r="N322" s="71"/>
      <c r="O322" s="49"/>
      <c r="P322" s="50"/>
      <c r="Q322" s="51"/>
      <c r="R322" s="57"/>
      <c r="S322" s="114"/>
    </row>
    <row r="323" spans="1:19" x14ac:dyDescent="0.2">
      <c r="A323" s="71" t="s">
        <v>1315</v>
      </c>
      <c r="B323" s="49" t="s">
        <v>1046</v>
      </c>
      <c r="C323" s="50">
        <v>16</v>
      </c>
      <c r="D323" s="51" t="s">
        <v>25</v>
      </c>
      <c r="E323" s="106">
        <v>1</v>
      </c>
      <c r="G323" s="110" t="s">
        <v>769</v>
      </c>
      <c r="H323" s="52" t="e" cm="1">
        <f t="array" ref="H323">IF(ISNA(INDEX(#REF!,MATCH(CANbd!D323,#REF!,0),0))=TRUE,"MIN",IF(INDEX(#REF!,MATCH(CANbd!D323,#REF!,0),0)=0,"MIN",INDEX(#REF!,MATCH(CANbd!D323,#REF!,0),0)/$E323))</f>
        <v>#REF!</v>
      </c>
      <c r="I323" s="53" t="e" cm="1">
        <f t="array" ref="I323">IF(ISNA(INDEX(#REF!,MATCH(CANbd!D323,#REF!,0),0))=TRUE,"MOY",IF(INDEX(#REF!,MATCH(CANbd!D323,#REF!,0),0)=0,"MOY",INDEX(#REF!,MATCH(CANbd!D323,#REF!,0),0)/$E323))</f>
        <v>#REF!</v>
      </c>
      <c r="J323" s="72" t="e" cm="1">
        <f t="array" ref="J323">IF(ISNA(INDEX(#REF!,MATCH(CANbd!D323,#REF!,0),0))=TRUE,"MAX",IF(INDEX(#REF!,MATCH(CANbd!D323,#REF!,0),0)=0,"MAX",INDEX(#REF!,MATCH(CANbd!D323,#REF!,0),0)/$E323))</f>
        <v>#REF!</v>
      </c>
      <c r="K323" s="61" t="e">
        <f t="shared" si="17"/>
        <v>#REF!</v>
      </c>
      <c r="L323" s="61" t="e">
        <f t="shared" si="18"/>
        <v>#REF!</v>
      </c>
      <c r="M323" s="116"/>
      <c r="N323" s="71"/>
      <c r="O323" s="49"/>
      <c r="P323" s="50"/>
      <c r="Q323" s="51"/>
      <c r="R323" s="57"/>
      <c r="S323" s="114"/>
    </row>
    <row r="324" spans="1:19" x14ac:dyDescent="0.2">
      <c r="A324" s="71" t="s">
        <v>1315</v>
      </c>
      <c r="B324" s="49" t="s">
        <v>1046</v>
      </c>
      <c r="C324" s="50">
        <v>18</v>
      </c>
      <c r="D324" s="51" t="s">
        <v>26</v>
      </c>
      <c r="E324" s="106">
        <v>1</v>
      </c>
      <c r="G324" s="110" t="s">
        <v>770</v>
      </c>
      <c r="H324" s="52" t="e" cm="1">
        <f t="array" ref="H324">IF(ISNA(INDEX(#REF!,MATCH(CANbd!D324,#REF!,0),0))=TRUE,"MIN",IF(INDEX(#REF!,MATCH(CANbd!D324,#REF!,0),0)=0,"MIN",INDEX(#REF!,MATCH(CANbd!D324,#REF!,0),0)/$E324))</f>
        <v>#REF!</v>
      </c>
      <c r="I324" s="53" t="e" cm="1">
        <f t="array" ref="I324">IF(ISNA(INDEX(#REF!,MATCH(CANbd!D324,#REF!,0),0))=TRUE,"MOY",IF(INDEX(#REF!,MATCH(CANbd!D324,#REF!,0),0)=0,"MOY",INDEX(#REF!,MATCH(CANbd!D324,#REF!,0),0)/$E324))</f>
        <v>#REF!</v>
      </c>
      <c r="J324" s="72" t="e" cm="1">
        <f t="array" ref="J324">IF(ISNA(INDEX(#REF!,MATCH(CANbd!D324,#REF!,0),0))=TRUE,"MAX",IF(INDEX(#REF!,MATCH(CANbd!D324,#REF!,0),0)=0,"MAX",INDEX(#REF!,MATCH(CANbd!D324,#REF!,0),0)/$E324))</f>
        <v>#REF!</v>
      </c>
      <c r="K324" s="61" t="e">
        <f t="shared" si="17"/>
        <v>#REF!</v>
      </c>
      <c r="L324" s="61" t="e">
        <f t="shared" si="18"/>
        <v>#REF!</v>
      </c>
      <c r="M324" s="116"/>
      <c r="N324" s="71"/>
      <c r="O324" s="49"/>
      <c r="P324" s="50"/>
      <c r="Q324" s="51"/>
      <c r="R324" s="57"/>
      <c r="S324" s="114"/>
    </row>
    <row r="325" spans="1:19" x14ac:dyDescent="0.2">
      <c r="A325" s="71" t="s">
        <v>1315</v>
      </c>
      <c r="B325" s="49" t="s">
        <v>1046</v>
      </c>
      <c r="C325" s="50">
        <v>22</v>
      </c>
      <c r="D325" s="51" t="s">
        <v>27</v>
      </c>
      <c r="E325" s="106">
        <v>1</v>
      </c>
      <c r="G325" s="110" t="s">
        <v>771</v>
      </c>
      <c r="H325" s="52" t="e" cm="1">
        <f t="array" ref="H325">IF(ISNA(INDEX(#REF!,MATCH(CANbd!D325,#REF!,0),0))=TRUE,"MIN",IF(INDEX(#REF!,MATCH(CANbd!D325,#REF!,0),0)=0,"MIN",INDEX(#REF!,MATCH(CANbd!D325,#REF!,0),0)/$E325))</f>
        <v>#REF!</v>
      </c>
      <c r="I325" s="53" t="e" cm="1">
        <f t="array" ref="I325">IF(ISNA(INDEX(#REF!,MATCH(CANbd!D325,#REF!,0),0))=TRUE,"MOY",IF(INDEX(#REF!,MATCH(CANbd!D325,#REF!,0),0)=0,"MOY",INDEX(#REF!,MATCH(CANbd!D325,#REF!,0),0)/$E325))</f>
        <v>#REF!</v>
      </c>
      <c r="J325" s="72" t="e" cm="1">
        <f t="array" ref="J325">IF(ISNA(INDEX(#REF!,MATCH(CANbd!D325,#REF!,0),0))=TRUE,"MAX",IF(INDEX(#REF!,MATCH(CANbd!D325,#REF!,0),0)=0,"MAX",INDEX(#REF!,MATCH(CANbd!D325,#REF!,0),0)/$E325))</f>
        <v>#REF!</v>
      </c>
      <c r="K325" s="61" t="e">
        <f t="shared" si="17"/>
        <v>#REF!</v>
      </c>
      <c r="L325" s="61" t="e">
        <f t="shared" si="18"/>
        <v>#REF!</v>
      </c>
      <c r="M325" s="116"/>
      <c r="N325" s="71"/>
      <c r="O325" s="49"/>
      <c r="P325" s="50"/>
      <c r="Q325" s="51"/>
      <c r="R325" s="57"/>
      <c r="S325" s="114"/>
    </row>
    <row r="326" spans="1:19" x14ac:dyDescent="0.2">
      <c r="A326" s="71" t="s">
        <v>1315</v>
      </c>
      <c r="B326" s="49" t="s">
        <v>1048</v>
      </c>
      <c r="C326" s="50">
        <v>12</v>
      </c>
      <c r="D326" s="51" t="s">
        <v>202</v>
      </c>
      <c r="E326" s="106">
        <v>1</v>
      </c>
      <c r="G326" s="110" t="s">
        <v>762</v>
      </c>
      <c r="H326" s="52" t="e" cm="1">
        <f t="array" ref="H326">IF(ISNA(INDEX(#REF!,MATCH(CANbd!D326,#REF!,0),0))=TRUE,"MIN",IF(INDEX(#REF!,MATCH(CANbd!D326,#REF!,0),0)=0,"MIN",INDEX(#REF!,MATCH(CANbd!D326,#REF!,0),0)/$E326))</f>
        <v>#REF!</v>
      </c>
      <c r="I326" s="53" t="e" cm="1">
        <f t="array" ref="I326">IF(ISNA(INDEX(#REF!,MATCH(CANbd!D326,#REF!,0),0))=TRUE,"MOY",IF(INDEX(#REF!,MATCH(CANbd!D326,#REF!,0),0)=0,"MOY",INDEX(#REF!,MATCH(CANbd!D326,#REF!,0),0)/$E326))</f>
        <v>#REF!</v>
      </c>
      <c r="J326" s="72" t="e" cm="1">
        <f t="array" ref="J326">IF(ISNA(INDEX(#REF!,MATCH(CANbd!D326,#REF!,0),0))=TRUE,"MAX",IF(INDEX(#REF!,MATCH(CANbd!D326,#REF!,0),0)=0,"MAX",INDEX(#REF!,MATCH(CANbd!D326,#REF!,0),0)/$E326))</f>
        <v>#REF!</v>
      </c>
      <c r="K326" s="61" t="e">
        <f t="shared" si="17"/>
        <v>#REF!</v>
      </c>
      <c r="L326" s="61" t="e">
        <f t="shared" si="18"/>
        <v>#REF!</v>
      </c>
      <c r="M326" s="116"/>
      <c r="N326" s="71"/>
      <c r="O326" s="49"/>
      <c r="P326" s="50"/>
      <c r="Q326" s="51"/>
      <c r="R326" s="57"/>
      <c r="S326" s="114"/>
    </row>
    <row r="327" spans="1:19" x14ac:dyDescent="0.2">
      <c r="A327" s="71" t="s">
        <v>1315</v>
      </c>
      <c r="B327" s="49" t="s">
        <v>1048</v>
      </c>
      <c r="C327" s="50">
        <v>14</v>
      </c>
      <c r="D327" s="51" t="s">
        <v>203</v>
      </c>
      <c r="E327" s="106">
        <v>1</v>
      </c>
      <c r="G327" s="110" t="s">
        <v>763</v>
      </c>
      <c r="H327" s="52" t="e" cm="1">
        <f t="array" ref="H327">IF(ISNA(INDEX(#REF!,MATCH(CANbd!D327,#REF!,0),0))=TRUE,"MIN",IF(INDEX(#REF!,MATCH(CANbd!D327,#REF!,0),0)=0,"MIN",INDEX(#REF!,MATCH(CANbd!D327,#REF!,0),0)/$E327))</f>
        <v>#REF!</v>
      </c>
      <c r="I327" s="53" t="e" cm="1">
        <f t="array" ref="I327">IF(ISNA(INDEX(#REF!,MATCH(CANbd!D327,#REF!,0),0))=TRUE,"MOY",IF(INDEX(#REF!,MATCH(CANbd!D327,#REF!,0),0)=0,"MOY",INDEX(#REF!,MATCH(CANbd!D327,#REF!,0),0)/$E327))</f>
        <v>#REF!</v>
      </c>
      <c r="J327" s="72" t="e" cm="1">
        <f t="array" ref="J327">IF(ISNA(INDEX(#REF!,MATCH(CANbd!D327,#REF!,0),0))=TRUE,"MAX",IF(INDEX(#REF!,MATCH(CANbd!D327,#REF!,0),0)=0,"MAX",INDEX(#REF!,MATCH(CANbd!D327,#REF!,0),0)/$E327))</f>
        <v>#REF!</v>
      </c>
      <c r="K327" s="61" t="e">
        <f t="shared" si="17"/>
        <v>#REF!</v>
      </c>
      <c r="L327" s="61" t="e">
        <f t="shared" si="18"/>
        <v>#REF!</v>
      </c>
      <c r="M327" s="116"/>
      <c r="N327" s="71"/>
      <c r="O327" s="49"/>
      <c r="P327" s="50"/>
      <c r="Q327" s="51"/>
      <c r="R327" s="57"/>
      <c r="S327" s="114"/>
    </row>
    <row r="328" spans="1:19" x14ac:dyDescent="0.2">
      <c r="A328" s="71" t="s">
        <v>1315</v>
      </c>
      <c r="B328" s="49" t="s">
        <v>1048</v>
      </c>
      <c r="C328" s="50">
        <v>16</v>
      </c>
      <c r="D328" s="51" t="s">
        <v>204</v>
      </c>
      <c r="E328" s="106">
        <v>1</v>
      </c>
      <c r="G328" s="110" t="s">
        <v>764</v>
      </c>
      <c r="H328" s="52" t="e" cm="1">
        <f t="array" ref="H328">IF(ISNA(INDEX(#REF!,MATCH(CANbd!D328,#REF!,0),0))=TRUE,"MIN",IF(INDEX(#REF!,MATCH(CANbd!D328,#REF!,0),0)=0,"MIN",INDEX(#REF!,MATCH(CANbd!D328,#REF!,0),0)/$E328))</f>
        <v>#REF!</v>
      </c>
      <c r="I328" s="53" t="e" cm="1">
        <f t="array" ref="I328">IF(ISNA(INDEX(#REF!,MATCH(CANbd!D328,#REF!,0),0))=TRUE,"MOY",IF(INDEX(#REF!,MATCH(CANbd!D328,#REF!,0),0)=0,"MOY",INDEX(#REF!,MATCH(CANbd!D328,#REF!,0),0)/$E328))</f>
        <v>#REF!</v>
      </c>
      <c r="J328" s="72" t="e" cm="1">
        <f t="array" ref="J328">IF(ISNA(INDEX(#REF!,MATCH(CANbd!D328,#REF!,0),0))=TRUE,"MAX",IF(INDEX(#REF!,MATCH(CANbd!D328,#REF!,0),0)=0,"MAX",INDEX(#REF!,MATCH(CANbd!D328,#REF!,0),0)/$E328))</f>
        <v>#REF!</v>
      </c>
      <c r="K328" s="61" t="e">
        <f t="shared" si="17"/>
        <v>#REF!</v>
      </c>
      <c r="L328" s="61" t="e">
        <f t="shared" si="18"/>
        <v>#REF!</v>
      </c>
      <c r="M328" s="116"/>
      <c r="N328" s="71"/>
      <c r="O328" s="49"/>
      <c r="P328" s="50"/>
      <c r="Q328" s="51"/>
      <c r="R328" s="57"/>
      <c r="S328" s="114"/>
    </row>
    <row r="329" spans="1:19" x14ac:dyDescent="0.2">
      <c r="A329" s="71" t="s">
        <v>1315</v>
      </c>
      <c r="B329" s="49" t="s">
        <v>1048</v>
      </c>
      <c r="C329" s="50">
        <v>18</v>
      </c>
      <c r="D329" s="51" t="s">
        <v>205</v>
      </c>
      <c r="E329" s="106">
        <v>1</v>
      </c>
      <c r="G329" s="110" t="s">
        <v>765</v>
      </c>
      <c r="H329" s="52" t="e" cm="1">
        <f t="array" ref="H329">IF(ISNA(INDEX(#REF!,MATCH(CANbd!D329,#REF!,0),0))=TRUE,"MIN",IF(INDEX(#REF!,MATCH(CANbd!D329,#REF!,0),0)=0,"MIN",INDEX(#REF!,MATCH(CANbd!D329,#REF!,0),0)/$E329))</f>
        <v>#REF!</v>
      </c>
      <c r="I329" s="53" t="e" cm="1">
        <f t="array" ref="I329">IF(ISNA(INDEX(#REF!,MATCH(CANbd!D329,#REF!,0),0))=TRUE,"MOY",IF(INDEX(#REF!,MATCH(CANbd!D329,#REF!,0),0)=0,"MOY",INDEX(#REF!,MATCH(CANbd!D329,#REF!,0),0)/$E329))</f>
        <v>#REF!</v>
      </c>
      <c r="J329" s="72" t="e" cm="1">
        <f t="array" ref="J329">IF(ISNA(INDEX(#REF!,MATCH(CANbd!D329,#REF!,0),0))=TRUE,"MAX",IF(INDEX(#REF!,MATCH(CANbd!D329,#REF!,0),0)=0,"MAX",INDEX(#REF!,MATCH(CANbd!D329,#REF!,0),0)/$E329))</f>
        <v>#REF!</v>
      </c>
      <c r="K329" s="61" t="e">
        <f t="shared" si="17"/>
        <v>#REF!</v>
      </c>
      <c r="L329" s="61" t="e">
        <f t="shared" si="18"/>
        <v>#REF!</v>
      </c>
      <c r="M329" s="116"/>
      <c r="N329" s="71"/>
      <c r="O329" s="49"/>
      <c r="P329" s="50"/>
      <c r="Q329" s="51"/>
      <c r="R329" s="57"/>
      <c r="S329" s="114"/>
    </row>
    <row r="330" spans="1:19" ht="12" thickBot="1" x14ac:dyDescent="0.25">
      <c r="A330" s="90" t="s">
        <v>1315</v>
      </c>
      <c r="B330" s="101" t="s">
        <v>1048</v>
      </c>
      <c r="C330" s="92">
        <v>22</v>
      </c>
      <c r="D330" s="93" t="s">
        <v>206</v>
      </c>
      <c r="E330" s="107">
        <v>1</v>
      </c>
      <c r="G330" s="111" t="s">
        <v>766</v>
      </c>
      <c r="H330" s="95" t="e" cm="1">
        <f t="array" ref="H330">IF(ISNA(INDEX(#REF!,MATCH(CANbd!D330,#REF!,0),0))=TRUE,"MIN",IF(INDEX(#REF!,MATCH(CANbd!D330,#REF!,0),0)=0,"MIN",INDEX(#REF!,MATCH(CANbd!D330,#REF!,0),0)/$E330))</f>
        <v>#REF!</v>
      </c>
      <c r="I330" s="96" t="e" cm="1">
        <f t="array" ref="I330">IF(ISNA(INDEX(#REF!,MATCH(CANbd!D330,#REF!,0),0))=TRUE,"MOY",IF(INDEX(#REF!,MATCH(CANbd!D330,#REF!,0),0)=0,"MOY",INDEX(#REF!,MATCH(CANbd!D330,#REF!,0),0)/$E330))</f>
        <v>#REF!</v>
      </c>
      <c r="J330" s="97" t="e" cm="1">
        <f t="array" ref="J330">IF(ISNA(INDEX(#REF!,MATCH(CANbd!D330,#REF!,0),0))=TRUE,"MAX",IF(INDEX(#REF!,MATCH(CANbd!D330,#REF!,0),0)=0,"MAX",INDEX(#REF!,MATCH(CANbd!D330,#REF!,0),0)/$E330))</f>
        <v>#REF!</v>
      </c>
      <c r="K330" s="98" t="e">
        <f t="shared" si="17"/>
        <v>#REF!</v>
      </c>
      <c r="L330" s="99" t="e">
        <f t="shared" si="18"/>
        <v>#REF!</v>
      </c>
      <c r="M330" s="116"/>
      <c r="N330" s="71"/>
      <c r="O330" s="49"/>
      <c r="P330" s="50"/>
      <c r="Q330" s="51"/>
      <c r="R330" s="57"/>
      <c r="S330" s="114"/>
    </row>
    <row r="331" spans="1:19" x14ac:dyDescent="0.2">
      <c r="A331" s="82" t="s">
        <v>593</v>
      </c>
      <c r="B331" s="83" t="s">
        <v>1146</v>
      </c>
      <c r="C331" s="84">
        <v>16</v>
      </c>
      <c r="D331" s="85" t="s">
        <v>495</v>
      </c>
      <c r="E331" s="108">
        <v>5</v>
      </c>
      <c r="G331" s="112" t="s">
        <v>1274</v>
      </c>
      <c r="H331" s="87" t="e" cm="1">
        <f t="array" ref="H331">IF(ISNA(INDEX(#REF!,MATCH(CANbd!D331,#REF!,0),0))=TRUE,"MIN",IF(INDEX(#REF!,MATCH(CANbd!D331,#REF!,0),0)=0,"MIN",INDEX(#REF!,MATCH(CANbd!D331,#REF!,0),0)/$E331))</f>
        <v>#REF!</v>
      </c>
      <c r="I331" s="88" t="e" cm="1">
        <f t="array" ref="I331">IF(ISNA(INDEX(#REF!,MATCH(CANbd!D331,#REF!,0),0))=TRUE,"MOY",IF(INDEX(#REF!,MATCH(CANbd!D331,#REF!,0),0)=0,"MOY",INDEX(#REF!,MATCH(CANbd!D331,#REF!,0),0)/$E331))</f>
        <v>#REF!</v>
      </c>
      <c r="J331" s="89" t="e" cm="1">
        <f t="array" ref="J331">IF(ISNA(INDEX(#REF!,MATCH(CANbd!D331,#REF!,0),0))=TRUE,"MAX",IF(INDEX(#REF!,MATCH(CANbd!D331,#REF!,0),0)=0,"MAX",INDEX(#REF!,MATCH(CANbd!D331,#REF!,0),0)/$E331))</f>
        <v>#REF!</v>
      </c>
      <c r="K331" s="61" t="e">
        <f t="shared" si="17"/>
        <v>#REF!</v>
      </c>
      <c r="L331" s="61" t="e">
        <f t="shared" si="18"/>
        <v>#REF!</v>
      </c>
      <c r="M331" s="116"/>
      <c r="N331" s="71"/>
      <c r="O331" s="49"/>
      <c r="P331" s="50"/>
      <c r="Q331" s="51"/>
      <c r="R331" s="57"/>
      <c r="S331" s="114"/>
    </row>
    <row r="332" spans="1:19" ht="12" thickBot="1" x14ac:dyDescent="0.25">
      <c r="A332" s="71" t="s">
        <v>593</v>
      </c>
      <c r="B332" s="49" t="s">
        <v>1146</v>
      </c>
      <c r="C332" s="50">
        <v>20</v>
      </c>
      <c r="D332" s="51" t="s">
        <v>1063</v>
      </c>
      <c r="E332" s="106">
        <v>5</v>
      </c>
      <c r="G332" s="110" t="s">
        <v>1275</v>
      </c>
      <c r="H332" s="52" t="e" cm="1">
        <f t="array" ref="H332">IF(ISNA(INDEX(#REF!,MATCH(CANbd!D332,#REF!,0),0))=TRUE,"MIN",IF(INDEX(#REF!,MATCH(CANbd!D332,#REF!,0),0)=0,"MIN",INDEX(#REF!,MATCH(CANbd!D332,#REF!,0),0)/$E332))</f>
        <v>#REF!</v>
      </c>
      <c r="I332" s="53" t="e" cm="1">
        <f t="array" ref="I332">IF(ISNA(INDEX(#REF!,MATCH(CANbd!D332,#REF!,0),0))=TRUE,"MOY",IF(INDEX(#REF!,MATCH(CANbd!D332,#REF!,0),0)=0,"MOY",INDEX(#REF!,MATCH(CANbd!D332,#REF!,0),0)/$E332))</f>
        <v>#REF!</v>
      </c>
      <c r="J332" s="72" t="e" cm="1">
        <f t="array" ref="J332">IF(ISNA(INDEX(#REF!,MATCH(CANbd!D332,#REF!,0),0))=TRUE,"MAX",IF(INDEX(#REF!,MATCH(CANbd!D332,#REF!,0),0)=0,"MAX",INDEX(#REF!,MATCH(CANbd!D332,#REF!,0),0)/$E332))</f>
        <v>#REF!</v>
      </c>
      <c r="K332" s="61" t="e">
        <f t="shared" si="17"/>
        <v>#REF!</v>
      </c>
      <c r="L332" s="61" t="e">
        <f t="shared" si="18"/>
        <v>#REF!</v>
      </c>
      <c r="M332" s="116"/>
      <c r="N332" s="90"/>
      <c r="O332" s="101"/>
      <c r="P332" s="92"/>
      <c r="Q332" s="93"/>
      <c r="R332" s="94"/>
      <c r="S332" s="114"/>
    </row>
    <row r="333" spans="1:19" x14ac:dyDescent="0.2">
      <c r="A333" s="71" t="s">
        <v>593</v>
      </c>
      <c r="B333" s="49" t="s">
        <v>1146</v>
      </c>
      <c r="C333" s="50">
        <v>25</v>
      </c>
      <c r="D333" s="51" t="s">
        <v>1065</v>
      </c>
      <c r="E333" s="106">
        <v>5</v>
      </c>
      <c r="G333" s="110" t="s">
        <v>1276</v>
      </c>
      <c r="H333" s="52" t="e" cm="1">
        <f t="array" ref="H333">IF(ISNA(INDEX(#REF!,MATCH(CANbd!D333,#REF!,0),0))=TRUE,"MIN",IF(INDEX(#REF!,MATCH(CANbd!D333,#REF!,0),0)=0,"MIN",INDEX(#REF!,MATCH(CANbd!D333,#REF!,0),0)/$E333))</f>
        <v>#REF!</v>
      </c>
      <c r="I333" s="53" t="e" cm="1">
        <f t="array" ref="I333">IF(ISNA(INDEX(#REF!,MATCH(CANbd!D333,#REF!,0),0))=TRUE,"MOY",IF(INDEX(#REF!,MATCH(CANbd!D333,#REF!,0),0)=0,"MOY",INDEX(#REF!,MATCH(CANbd!D333,#REF!,0),0)/$E333))</f>
        <v>#REF!</v>
      </c>
      <c r="J333" s="72" t="e" cm="1">
        <f t="array" ref="J333">IF(ISNA(INDEX(#REF!,MATCH(CANbd!D333,#REF!,0),0))=TRUE,"MAX",IF(INDEX(#REF!,MATCH(CANbd!D333,#REF!,0),0)=0,"MAX",INDEX(#REF!,MATCH(CANbd!D333,#REF!,0),0)/$E333))</f>
        <v>#REF!</v>
      </c>
      <c r="K333" s="61" t="e">
        <f t="shared" si="17"/>
        <v>#REF!</v>
      </c>
      <c r="L333" s="61" t="e">
        <f t="shared" si="18"/>
        <v>#REF!</v>
      </c>
      <c r="M333" s="116"/>
      <c r="N333" s="82"/>
      <c r="O333" s="83"/>
      <c r="P333" s="84"/>
      <c r="Q333" s="85"/>
      <c r="R333" s="86"/>
      <c r="S333" s="114"/>
    </row>
    <row r="334" spans="1:19" x14ac:dyDescent="0.2">
      <c r="A334" s="71" t="s">
        <v>593</v>
      </c>
      <c r="B334" s="49" t="s">
        <v>1146</v>
      </c>
      <c r="C334" s="50">
        <v>32</v>
      </c>
      <c r="D334" s="51" t="s">
        <v>1067</v>
      </c>
      <c r="E334" s="106">
        <v>5</v>
      </c>
      <c r="G334" s="110" t="s">
        <v>1277</v>
      </c>
      <c r="H334" s="52" t="e" cm="1">
        <f t="array" ref="H334">IF(ISNA(INDEX(#REF!,MATCH(CANbd!D334,#REF!,0),0))=TRUE,"MIN",IF(INDEX(#REF!,MATCH(CANbd!D334,#REF!,0),0)=0,"MIN",INDEX(#REF!,MATCH(CANbd!D334,#REF!,0),0)/$E334))</f>
        <v>#REF!</v>
      </c>
      <c r="I334" s="53" t="e" cm="1">
        <f t="array" ref="I334">IF(ISNA(INDEX(#REF!,MATCH(CANbd!D334,#REF!,0),0))=TRUE,"MOY",IF(INDEX(#REF!,MATCH(CANbd!D334,#REF!,0),0)=0,"MOY",INDEX(#REF!,MATCH(CANbd!D334,#REF!,0),0)/$E334))</f>
        <v>#REF!</v>
      </c>
      <c r="J334" s="72" t="e" cm="1">
        <f t="array" ref="J334">IF(ISNA(INDEX(#REF!,MATCH(CANbd!D334,#REF!,0),0))=TRUE,"MAX",IF(INDEX(#REF!,MATCH(CANbd!D334,#REF!,0),0)=0,"MAX",INDEX(#REF!,MATCH(CANbd!D334,#REF!,0),0)/$E334))</f>
        <v>#REF!</v>
      </c>
      <c r="K334" s="61" t="e">
        <f t="shared" si="17"/>
        <v>#REF!</v>
      </c>
      <c r="L334" s="61" t="e">
        <f t="shared" si="18"/>
        <v>#REF!</v>
      </c>
      <c r="M334" s="116"/>
      <c r="N334" s="71"/>
      <c r="O334" s="49"/>
      <c r="P334" s="50"/>
      <c r="Q334" s="51"/>
      <c r="R334" s="57"/>
      <c r="S334" s="114"/>
    </row>
    <row r="335" spans="1:19" x14ac:dyDescent="0.2">
      <c r="A335" s="71" t="s">
        <v>593</v>
      </c>
      <c r="B335" s="49" t="s">
        <v>1146</v>
      </c>
      <c r="C335" s="50">
        <v>40</v>
      </c>
      <c r="D335" s="51" t="s">
        <v>1069</v>
      </c>
      <c r="E335" s="106">
        <v>5</v>
      </c>
      <c r="G335" s="110" t="s">
        <v>1278</v>
      </c>
      <c r="H335" s="52" t="e" cm="1">
        <f t="array" ref="H335">IF(ISNA(INDEX(#REF!,MATCH(CANbd!D335,#REF!,0),0))=TRUE,"MIN",IF(INDEX(#REF!,MATCH(CANbd!D335,#REF!,0),0)=0,"MIN",INDEX(#REF!,MATCH(CANbd!D335,#REF!,0),0)/$E335))</f>
        <v>#REF!</v>
      </c>
      <c r="I335" s="53" t="e" cm="1">
        <f t="array" ref="I335">IF(ISNA(INDEX(#REF!,MATCH(CANbd!D335,#REF!,0),0))=TRUE,"MOY",IF(INDEX(#REF!,MATCH(CANbd!D335,#REF!,0),0)=0,"MOY",INDEX(#REF!,MATCH(CANbd!D335,#REF!,0),0)/$E335))</f>
        <v>#REF!</v>
      </c>
      <c r="J335" s="72" t="e" cm="1">
        <f t="array" ref="J335">IF(ISNA(INDEX(#REF!,MATCH(CANbd!D335,#REF!,0),0))=TRUE,"MAX",IF(INDEX(#REF!,MATCH(CANbd!D335,#REF!,0),0)=0,"MAX",INDEX(#REF!,MATCH(CANbd!D335,#REF!,0),0)/$E335))</f>
        <v>#REF!</v>
      </c>
      <c r="K335" s="61" t="e">
        <f t="shared" si="17"/>
        <v>#REF!</v>
      </c>
      <c r="L335" s="61" t="e">
        <f t="shared" si="18"/>
        <v>#REF!</v>
      </c>
      <c r="M335" s="116"/>
      <c r="N335" s="71"/>
      <c r="O335" s="49"/>
      <c r="P335" s="50"/>
      <c r="Q335" s="51"/>
      <c r="R335" s="57"/>
      <c r="S335" s="114"/>
    </row>
    <row r="336" spans="1:19" x14ac:dyDescent="0.2">
      <c r="A336" s="71" t="s">
        <v>593</v>
      </c>
      <c r="B336" s="49" t="s">
        <v>1146</v>
      </c>
      <c r="C336" s="50">
        <v>50</v>
      </c>
      <c r="D336" s="51" t="s">
        <v>1070</v>
      </c>
      <c r="E336" s="106">
        <v>5</v>
      </c>
      <c r="G336" s="110" t="s">
        <v>1279</v>
      </c>
      <c r="H336" s="52" t="e" cm="1">
        <f t="array" ref="H336">IF(ISNA(INDEX(#REF!,MATCH(CANbd!D336,#REF!,0),0))=TRUE,"MIN",IF(INDEX(#REF!,MATCH(CANbd!D336,#REF!,0),0)=0,"MIN",INDEX(#REF!,MATCH(CANbd!D336,#REF!,0),0)/$E336))</f>
        <v>#REF!</v>
      </c>
      <c r="I336" s="53" t="e" cm="1">
        <f t="array" ref="I336">IF(ISNA(INDEX(#REF!,MATCH(CANbd!D336,#REF!,0),0))=TRUE,"MOY",IF(INDEX(#REF!,MATCH(CANbd!D336,#REF!,0),0)=0,"MOY",INDEX(#REF!,MATCH(CANbd!D336,#REF!,0),0)/$E336))</f>
        <v>#REF!</v>
      </c>
      <c r="J336" s="72" t="e" cm="1">
        <f t="array" ref="J336">IF(ISNA(INDEX(#REF!,MATCH(CANbd!D336,#REF!,0),0))=TRUE,"MAX",IF(INDEX(#REF!,MATCH(CANbd!D336,#REF!,0),0)=0,"MAX",INDEX(#REF!,MATCH(CANbd!D336,#REF!,0),0)/$E336))</f>
        <v>#REF!</v>
      </c>
      <c r="K336" s="61" t="e">
        <f t="shared" si="17"/>
        <v>#REF!</v>
      </c>
      <c r="L336" s="61" t="e">
        <f t="shared" si="18"/>
        <v>#REF!</v>
      </c>
      <c r="M336" s="116"/>
      <c r="N336" s="71"/>
      <c r="O336" s="49"/>
      <c r="P336" s="50"/>
      <c r="Q336" s="51"/>
      <c r="R336" s="57"/>
      <c r="S336" s="114"/>
    </row>
    <row r="337" spans="1:19" x14ac:dyDescent="0.2">
      <c r="A337" s="71" t="s">
        <v>593</v>
      </c>
      <c r="B337" s="49" t="s">
        <v>1146</v>
      </c>
      <c r="C337" s="50">
        <v>63</v>
      </c>
      <c r="D337" s="51" t="s">
        <v>496</v>
      </c>
      <c r="E337" s="106">
        <v>5</v>
      </c>
      <c r="G337" s="110" t="s">
        <v>1280</v>
      </c>
      <c r="H337" s="52" t="e" cm="1">
        <f t="array" ref="H337">IF(ISNA(INDEX(#REF!,MATCH(CANbd!D337,#REF!,0),0))=TRUE,"MIN",IF(INDEX(#REF!,MATCH(CANbd!D337,#REF!,0),0)=0,"MIN",INDEX(#REF!,MATCH(CANbd!D337,#REF!,0),0)/$E337))</f>
        <v>#REF!</v>
      </c>
      <c r="I337" s="53" t="e" cm="1">
        <f t="array" ref="I337">IF(ISNA(INDEX(#REF!,MATCH(CANbd!D337,#REF!,0),0))=TRUE,"MOY",IF(INDEX(#REF!,MATCH(CANbd!D337,#REF!,0),0)=0,"MOY",INDEX(#REF!,MATCH(CANbd!D337,#REF!,0),0)/$E337))</f>
        <v>#REF!</v>
      </c>
      <c r="J337" s="72" t="e" cm="1">
        <f t="array" ref="J337">IF(ISNA(INDEX(#REF!,MATCH(CANbd!D337,#REF!,0),0))=TRUE,"MAX",IF(INDEX(#REF!,MATCH(CANbd!D337,#REF!,0),0)=0,"MAX",INDEX(#REF!,MATCH(CANbd!D337,#REF!,0),0)/$E337))</f>
        <v>#REF!</v>
      </c>
      <c r="K337" s="61" t="e">
        <f t="shared" si="17"/>
        <v>#REF!</v>
      </c>
      <c r="L337" s="61" t="e">
        <f t="shared" si="18"/>
        <v>#REF!</v>
      </c>
      <c r="M337" s="116"/>
      <c r="N337" s="71"/>
      <c r="O337" s="49"/>
      <c r="P337" s="50"/>
      <c r="Q337" s="51"/>
      <c r="R337" s="57"/>
      <c r="S337" s="114"/>
    </row>
    <row r="338" spans="1:19" x14ac:dyDescent="0.2">
      <c r="A338" s="71" t="s">
        <v>593</v>
      </c>
      <c r="B338" s="49" t="s">
        <v>1146</v>
      </c>
      <c r="C338" s="50">
        <v>75</v>
      </c>
      <c r="D338" s="51" t="s">
        <v>497</v>
      </c>
      <c r="E338" s="106">
        <v>5</v>
      </c>
      <c r="G338" s="110" t="s">
        <v>1281</v>
      </c>
      <c r="H338" s="52" t="e" cm="1">
        <f t="array" ref="H338">IF(ISNA(INDEX(#REF!,MATCH(CANbd!D338,#REF!,0),0))=TRUE,"MIN",IF(INDEX(#REF!,MATCH(CANbd!D338,#REF!,0),0)=0,"MIN",INDEX(#REF!,MATCH(CANbd!D338,#REF!,0),0)/$E338))</f>
        <v>#REF!</v>
      </c>
      <c r="I338" s="53" t="e" cm="1">
        <f t="array" ref="I338">IF(ISNA(INDEX(#REF!,MATCH(CANbd!D338,#REF!,0),0))=TRUE,"MOY",IF(INDEX(#REF!,MATCH(CANbd!D338,#REF!,0),0)=0,"MOY",INDEX(#REF!,MATCH(CANbd!D338,#REF!,0),0)/$E338))</f>
        <v>#REF!</v>
      </c>
      <c r="J338" s="72" t="e" cm="1">
        <f t="array" ref="J338">IF(ISNA(INDEX(#REF!,MATCH(CANbd!D338,#REF!,0),0))=TRUE,"MAX",IF(INDEX(#REF!,MATCH(CANbd!D338,#REF!,0),0)=0,"MAX",INDEX(#REF!,MATCH(CANbd!D338,#REF!,0),0)/$E338))</f>
        <v>#REF!</v>
      </c>
      <c r="K338" s="61" t="e">
        <f t="shared" si="17"/>
        <v>#REF!</v>
      </c>
      <c r="L338" s="61" t="e">
        <f t="shared" si="18"/>
        <v>#REF!</v>
      </c>
      <c r="M338" s="116"/>
      <c r="N338" s="71"/>
      <c r="O338" s="49"/>
      <c r="P338" s="50"/>
      <c r="Q338" s="51"/>
      <c r="R338" s="57"/>
      <c r="S338" s="114"/>
    </row>
    <row r="339" spans="1:19" x14ac:dyDescent="0.2">
      <c r="A339" s="71" t="s">
        <v>593</v>
      </c>
      <c r="B339" s="49" t="s">
        <v>1145</v>
      </c>
      <c r="C339" s="50">
        <v>16</v>
      </c>
      <c r="D339" s="51" t="s">
        <v>577</v>
      </c>
      <c r="E339" s="106">
        <v>100</v>
      </c>
      <c r="G339" s="110" t="s">
        <v>1282</v>
      </c>
      <c r="H339" s="52" t="e" cm="1">
        <f t="array" ref="H339">IF(ISNA(INDEX(#REF!,MATCH(CANbd!D339,#REF!,0),0))=TRUE,"MIN",IF(INDEX(#REF!,MATCH(CANbd!D339,#REF!,0),0)=0,"MIN",INDEX(#REF!,MATCH(CANbd!D339,#REF!,0),0)/$E339))</f>
        <v>#REF!</v>
      </c>
      <c r="I339" s="53" t="e" cm="1">
        <f t="array" ref="I339">IF(ISNA(INDEX(#REF!,MATCH(CANbd!D339,#REF!,0),0))=TRUE,"MOY",IF(INDEX(#REF!,MATCH(CANbd!D339,#REF!,0),0)=0,"MOY",INDEX(#REF!,MATCH(CANbd!D339,#REF!,0),0)/$E339))</f>
        <v>#REF!</v>
      </c>
      <c r="J339" s="72" t="e" cm="1">
        <f t="array" ref="J339">IF(ISNA(INDEX(#REF!,MATCH(CANbd!D339,#REF!,0),0))=TRUE,"MAX",IF(INDEX(#REF!,MATCH(CANbd!D339,#REF!,0),0)=0,"MAX",INDEX(#REF!,MATCH(CANbd!D339,#REF!,0),0)/$E339))</f>
        <v>#REF!</v>
      </c>
      <c r="K339" s="61" t="e">
        <f t="shared" si="17"/>
        <v>#REF!</v>
      </c>
      <c r="L339" s="61" t="e">
        <f t="shared" si="18"/>
        <v>#REF!</v>
      </c>
      <c r="M339" s="116"/>
      <c r="N339" s="71"/>
      <c r="O339" s="49"/>
      <c r="P339" s="50"/>
      <c r="Q339" s="51"/>
      <c r="R339" s="57"/>
      <c r="S339" s="114"/>
    </row>
    <row r="340" spans="1:19" x14ac:dyDescent="0.2">
      <c r="A340" s="71" t="s">
        <v>593</v>
      </c>
      <c r="B340" s="49" t="s">
        <v>1145</v>
      </c>
      <c r="C340" s="50">
        <v>20</v>
      </c>
      <c r="D340" s="51" t="s">
        <v>456</v>
      </c>
      <c r="E340" s="106">
        <v>100</v>
      </c>
      <c r="G340" s="110" t="s">
        <v>1241</v>
      </c>
      <c r="H340" s="52" t="e" cm="1">
        <f t="array" ref="H340">IF(ISNA(INDEX(#REF!,MATCH(CANbd!D340,#REF!,0),0))=TRUE,"MIN",IF(INDEX(#REF!,MATCH(CANbd!D340,#REF!,0),0)=0,"MIN",INDEX(#REF!,MATCH(CANbd!D340,#REF!,0),0)/$E340))</f>
        <v>#REF!</v>
      </c>
      <c r="I340" s="53" t="e" cm="1">
        <f t="array" ref="I340">IF(ISNA(INDEX(#REF!,MATCH(CANbd!D340,#REF!,0),0))=TRUE,"MOY",IF(INDEX(#REF!,MATCH(CANbd!D340,#REF!,0),0)=0,"MOY",INDEX(#REF!,MATCH(CANbd!D340,#REF!,0),0)/$E340))</f>
        <v>#REF!</v>
      </c>
      <c r="J340" s="72" t="e" cm="1">
        <f t="array" ref="J340">IF(ISNA(INDEX(#REF!,MATCH(CANbd!D340,#REF!,0),0))=TRUE,"MAX",IF(INDEX(#REF!,MATCH(CANbd!D340,#REF!,0),0)=0,"MAX",INDEX(#REF!,MATCH(CANbd!D340,#REF!,0),0)/$E340))</f>
        <v>#REF!</v>
      </c>
      <c r="K340" s="61" t="e">
        <f t="shared" si="17"/>
        <v>#REF!</v>
      </c>
      <c r="L340" s="61" t="e">
        <f t="shared" si="18"/>
        <v>#REF!</v>
      </c>
      <c r="M340" s="116"/>
      <c r="N340" s="71"/>
      <c r="O340" s="49"/>
      <c r="P340" s="50"/>
      <c r="Q340" s="51"/>
      <c r="R340" s="57"/>
      <c r="S340" s="114"/>
    </row>
    <row r="341" spans="1:19" x14ac:dyDescent="0.2">
      <c r="A341" s="71" t="s">
        <v>593</v>
      </c>
      <c r="B341" s="49" t="s">
        <v>1145</v>
      </c>
      <c r="C341" s="50">
        <v>26</v>
      </c>
      <c r="D341" s="51" t="s">
        <v>457</v>
      </c>
      <c r="E341" s="106">
        <v>50</v>
      </c>
      <c r="G341" s="110" t="s">
        <v>1242</v>
      </c>
      <c r="H341" s="52" t="e" cm="1">
        <f t="array" ref="H341">IF(ISNA(INDEX(#REF!,MATCH(CANbd!D341,#REF!,0),0))=TRUE,"MIN",IF(INDEX(#REF!,MATCH(CANbd!D341,#REF!,0),0)=0,"MIN",INDEX(#REF!,MATCH(CANbd!D341,#REF!,0),0)/$E341))</f>
        <v>#REF!</v>
      </c>
      <c r="I341" s="53" t="e" cm="1">
        <f t="array" ref="I341">IF(ISNA(INDEX(#REF!,MATCH(CANbd!D341,#REF!,0),0))=TRUE,"MOY",IF(INDEX(#REF!,MATCH(CANbd!D341,#REF!,0),0)=0,"MOY",INDEX(#REF!,MATCH(CANbd!D341,#REF!,0),0)/$E341))</f>
        <v>#REF!</v>
      </c>
      <c r="J341" s="72" t="e" cm="1">
        <f t="array" ref="J341">IF(ISNA(INDEX(#REF!,MATCH(CANbd!D341,#REF!,0),0))=TRUE,"MAX",IF(INDEX(#REF!,MATCH(CANbd!D341,#REF!,0),0)=0,"MAX",INDEX(#REF!,MATCH(CANbd!D341,#REF!,0),0)/$E341))</f>
        <v>#REF!</v>
      </c>
      <c r="K341" s="61" t="e">
        <f t="shared" si="17"/>
        <v>#REF!</v>
      </c>
      <c r="L341" s="61" t="e">
        <f t="shared" si="18"/>
        <v>#REF!</v>
      </c>
      <c r="M341" s="116"/>
      <c r="N341" s="71"/>
      <c r="O341" s="49"/>
      <c r="P341" s="50"/>
      <c r="Q341" s="51"/>
      <c r="R341" s="57"/>
      <c r="S341" s="114"/>
    </row>
    <row r="342" spans="1:19" x14ac:dyDescent="0.2">
      <c r="A342" s="71" t="s">
        <v>593</v>
      </c>
      <c r="B342" s="49" t="s">
        <v>1145</v>
      </c>
      <c r="C342" s="50">
        <v>32</v>
      </c>
      <c r="D342" s="51" t="s">
        <v>458</v>
      </c>
      <c r="E342" s="106">
        <v>50</v>
      </c>
      <c r="G342" s="110" t="s">
        <v>1243</v>
      </c>
      <c r="H342" s="52" t="e" cm="1">
        <f t="array" ref="H342">IF(ISNA(INDEX(#REF!,MATCH(CANbd!D342,#REF!,0),0))=TRUE,"MIN",IF(INDEX(#REF!,MATCH(CANbd!D342,#REF!,0),0)=0,"MIN",INDEX(#REF!,MATCH(CANbd!D342,#REF!,0),0)/$E342))</f>
        <v>#REF!</v>
      </c>
      <c r="I342" s="53" t="e" cm="1">
        <f t="array" ref="I342">IF(ISNA(INDEX(#REF!,MATCH(CANbd!D342,#REF!,0),0))=TRUE,"MOY",IF(INDEX(#REF!,MATCH(CANbd!D342,#REF!,0),0)=0,"MOY",INDEX(#REF!,MATCH(CANbd!D342,#REF!,0),0)/$E342))</f>
        <v>#REF!</v>
      </c>
      <c r="J342" s="72" t="e" cm="1">
        <f t="array" ref="J342">IF(ISNA(INDEX(#REF!,MATCH(CANbd!D342,#REF!,0),0))=TRUE,"MAX",IF(INDEX(#REF!,MATCH(CANbd!D342,#REF!,0),0)=0,"MAX",INDEX(#REF!,MATCH(CANbd!D342,#REF!,0),0)/$E342))</f>
        <v>#REF!</v>
      </c>
      <c r="K342" s="61" t="e">
        <f t="shared" si="17"/>
        <v>#REF!</v>
      </c>
      <c r="L342" s="61" t="e">
        <f t="shared" si="18"/>
        <v>#REF!</v>
      </c>
      <c r="M342" s="116"/>
      <c r="N342" s="71"/>
      <c r="O342" s="49"/>
      <c r="P342" s="50"/>
      <c r="Q342" s="51"/>
      <c r="R342" s="57"/>
      <c r="S342" s="114"/>
    </row>
    <row r="343" spans="1:19" x14ac:dyDescent="0.2">
      <c r="A343" s="71" t="s">
        <v>593</v>
      </c>
      <c r="B343" s="49" t="s">
        <v>1145</v>
      </c>
      <c r="C343" s="50">
        <v>40</v>
      </c>
      <c r="D343" s="51" t="s">
        <v>452</v>
      </c>
      <c r="E343" s="106">
        <v>5</v>
      </c>
      <c r="G343" s="110" t="s">
        <v>1238</v>
      </c>
      <c r="H343" s="52" t="e" cm="1">
        <f t="array" ref="H343">IF(ISNA(INDEX(#REF!,MATCH(CANbd!D343,#REF!,0),0))=TRUE,"MIN",IF(INDEX(#REF!,MATCH(CANbd!D343,#REF!,0),0)=0,"MIN",INDEX(#REF!,MATCH(CANbd!D343,#REF!,0),0)/$E343))</f>
        <v>#REF!</v>
      </c>
      <c r="I343" s="53" t="e" cm="1">
        <f t="array" ref="I343">IF(ISNA(INDEX(#REF!,MATCH(CANbd!D343,#REF!,0),0))=TRUE,"MOY",IF(INDEX(#REF!,MATCH(CANbd!D343,#REF!,0),0)=0,"MOY",INDEX(#REF!,MATCH(CANbd!D343,#REF!,0),0)/$E343))</f>
        <v>#REF!</v>
      </c>
      <c r="J343" s="72" t="e" cm="1">
        <f t="array" ref="J343">IF(ISNA(INDEX(#REF!,MATCH(CANbd!D343,#REF!,0),0))=TRUE,"MAX",IF(INDEX(#REF!,MATCH(CANbd!D343,#REF!,0),0)=0,"MAX",INDEX(#REF!,MATCH(CANbd!D343,#REF!,0),0)/$E343))</f>
        <v>#REF!</v>
      </c>
      <c r="K343" s="61" t="e">
        <f t="shared" si="17"/>
        <v>#REF!</v>
      </c>
      <c r="L343" s="61" t="e">
        <f t="shared" si="18"/>
        <v>#REF!</v>
      </c>
      <c r="M343" s="116"/>
      <c r="N343" s="71"/>
      <c r="O343" s="49"/>
      <c r="P343" s="50"/>
      <c r="Q343" s="51"/>
      <c r="R343" s="57"/>
      <c r="S343" s="114"/>
    </row>
    <row r="344" spans="1:19" x14ac:dyDescent="0.2">
      <c r="A344" s="71" t="s">
        <v>593</v>
      </c>
      <c r="B344" s="49" t="s">
        <v>1145</v>
      </c>
      <c r="C344" s="50">
        <v>50</v>
      </c>
      <c r="D344" s="51" t="s">
        <v>453</v>
      </c>
      <c r="E344" s="106">
        <v>5</v>
      </c>
      <c r="G344" s="110" t="s">
        <v>1239</v>
      </c>
      <c r="H344" s="52" t="e" cm="1">
        <f t="array" ref="H344">IF(ISNA(INDEX(#REF!,MATCH(CANbd!D344,#REF!,0),0))=TRUE,"MIN",IF(INDEX(#REF!,MATCH(CANbd!D344,#REF!,0),0)=0,"MIN",INDEX(#REF!,MATCH(CANbd!D344,#REF!,0),0)/$E344))</f>
        <v>#REF!</v>
      </c>
      <c r="I344" s="53" t="e" cm="1">
        <f t="array" ref="I344">IF(ISNA(INDEX(#REF!,MATCH(CANbd!D344,#REF!,0),0))=TRUE,"MOY",IF(INDEX(#REF!,MATCH(CANbd!D344,#REF!,0),0)=0,"MOY",INDEX(#REF!,MATCH(CANbd!D344,#REF!,0),0)/$E344))</f>
        <v>#REF!</v>
      </c>
      <c r="J344" s="72" t="e" cm="1">
        <f t="array" ref="J344">IF(ISNA(INDEX(#REF!,MATCH(CANbd!D344,#REF!,0),0))=TRUE,"MAX",IF(INDEX(#REF!,MATCH(CANbd!D344,#REF!,0),0)=0,"MAX",INDEX(#REF!,MATCH(CANbd!D344,#REF!,0),0)/$E344))</f>
        <v>#REF!</v>
      </c>
      <c r="K344" s="61" t="e">
        <f t="shared" si="17"/>
        <v>#REF!</v>
      </c>
      <c r="L344" s="61" t="e">
        <f t="shared" si="18"/>
        <v>#REF!</v>
      </c>
      <c r="M344" s="116"/>
      <c r="N344" s="71"/>
      <c r="O344" s="49"/>
      <c r="P344" s="50"/>
      <c r="Q344" s="51"/>
      <c r="R344" s="57"/>
      <c r="S344" s="114"/>
    </row>
    <row r="345" spans="1:19" x14ac:dyDescent="0.2">
      <c r="A345" s="71" t="s">
        <v>593</v>
      </c>
      <c r="B345" s="49" t="s">
        <v>1145</v>
      </c>
      <c r="C345" s="50">
        <v>63</v>
      </c>
      <c r="D345" s="51" t="s">
        <v>454</v>
      </c>
      <c r="E345" s="106">
        <v>5</v>
      </c>
      <c r="G345" s="110" t="s">
        <v>1240</v>
      </c>
      <c r="H345" s="52" t="e" cm="1">
        <f t="array" ref="H345">IF(ISNA(INDEX(#REF!,MATCH(CANbd!D345,#REF!,0),0))=TRUE,"MIN",IF(INDEX(#REF!,MATCH(CANbd!D345,#REF!,0),0)=0,"MIN",INDEX(#REF!,MATCH(CANbd!D345,#REF!,0),0)/$E345))</f>
        <v>#REF!</v>
      </c>
      <c r="I345" s="53" t="e" cm="1">
        <f t="array" ref="I345">IF(ISNA(INDEX(#REF!,MATCH(CANbd!D345,#REF!,0),0))=TRUE,"MOY",IF(INDEX(#REF!,MATCH(CANbd!D345,#REF!,0),0)=0,"MOY",INDEX(#REF!,MATCH(CANbd!D345,#REF!,0),0)/$E345))</f>
        <v>#REF!</v>
      </c>
      <c r="J345" s="72" t="e" cm="1">
        <f t="array" ref="J345">IF(ISNA(INDEX(#REF!,MATCH(CANbd!D345,#REF!,0),0))=TRUE,"MAX",IF(INDEX(#REF!,MATCH(CANbd!D345,#REF!,0),0)=0,"MAX",INDEX(#REF!,MATCH(CANbd!D345,#REF!,0),0)/$E345))</f>
        <v>#REF!</v>
      </c>
      <c r="K345" s="61" t="e">
        <f t="shared" si="17"/>
        <v>#REF!</v>
      </c>
      <c r="L345" s="61" t="e">
        <f t="shared" si="18"/>
        <v>#REF!</v>
      </c>
      <c r="M345" s="116"/>
      <c r="N345" s="71"/>
      <c r="O345" s="49"/>
      <c r="P345" s="50"/>
      <c r="Q345" s="51"/>
      <c r="R345" s="57"/>
      <c r="S345" s="114"/>
    </row>
    <row r="346" spans="1:19" x14ac:dyDescent="0.2">
      <c r="A346" s="71" t="s">
        <v>593</v>
      </c>
      <c r="B346" s="49" t="s">
        <v>1147</v>
      </c>
      <c r="C346" s="50">
        <v>16</v>
      </c>
      <c r="D346" s="51" t="s">
        <v>407</v>
      </c>
      <c r="E346" s="106">
        <v>200</v>
      </c>
      <c r="G346" s="110" t="s">
        <v>1222</v>
      </c>
      <c r="H346" s="52" t="e" cm="1">
        <f t="array" ref="H346">IF(ISNA(INDEX(#REF!,MATCH(CANbd!D346,#REF!,0),0))=TRUE,"MIN",IF(INDEX(#REF!,MATCH(CANbd!D346,#REF!,0),0)=0,"MIN",INDEX(#REF!,MATCH(CANbd!D346,#REF!,0),0)/$E346))</f>
        <v>#REF!</v>
      </c>
      <c r="I346" s="53" t="e" cm="1">
        <f t="array" ref="I346">IF(ISNA(INDEX(#REF!,MATCH(CANbd!D346,#REF!,0),0))=TRUE,"MOY",IF(INDEX(#REF!,MATCH(CANbd!D346,#REF!,0),0)=0,"MOY",INDEX(#REF!,MATCH(CANbd!D346,#REF!,0),0)/$E346))</f>
        <v>#REF!</v>
      </c>
      <c r="J346" s="72" t="e" cm="1">
        <f t="array" ref="J346">IF(ISNA(INDEX(#REF!,MATCH(CANbd!D346,#REF!,0),0))=TRUE,"MAX",IF(INDEX(#REF!,MATCH(CANbd!D346,#REF!,0),0)=0,"MAX",INDEX(#REF!,MATCH(CANbd!D346,#REF!,0),0)/$E346))</f>
        <v>#REF!</v>
      </c>
      <c r="K346" s="61" t="e">
        <f t="shared" si="17"/>
        <v>#REF!</v>
      </c>
      <c r="L346" s="61" t="e">
        <f t="shared" si="18"/>
        <v>#REF!</v>
      </c>
      <c r="M346" s="116"/>
      <c r="N346" s="71"/>
      <c r="O346" s="49"/>
      <c r="P346" s="50"/>
      <c r="Q346" s="51"/>
      <c r="R346" s="57"/>
      <c r="S346" s="114"/>
    </row>
    <row r="347" spans="1:19" x14ac:dyDescent="0.2">
      <c r="A347" s="71" t="s">
        <v>593</v>
      </c>
      <c r="B347" s="49" t="s">
        <v>1147</v>
      </c>
      <c r="C347" s="50">
        <v>18</v>
      </c>
      <c r="D347" s="51" t="s">
        <v>408</v>
      </c>
      <c r="E347" s="106">
        <v>200</v>
      </c>
      <c r="G347" s="110" t="s">
        <v>1223</v>
      </c>
      <c r="H347" s="52" t="e" cm="1">
        <f t="array" ref="H347">IF(ISNA(INDEX(#REF!,MATCH(CANbd!D347,#REF!,0),0))=TRUE,"MIN",IF(INDEX(#REF!,MATCH(CANbd!D347,#REF!,0),0)=0,"MIN",INDEX(#REF!,MATCH(CANbd!D347,#REF!,0),0)/$E347))</f>
        <v>#REF!</v>
      </c>
      <c r="I347" s="53" t="e" cm="1">
        <f t="array" ref="I347">IF(ISNA(INDEX(#REF!,MATCH(CANbd!D347,#REF!,0),0))=TRUE,"MOY",IF(INDEX(#REF!,MATCH(CANbd!D347,#REF!,0),0)=0,"MOY",INDEX(#REF!,MATCH(CANbd!D347,#REF!,0),0)/$E347))</f>
        <v>#REF!</v>
      </c>
      <c r="J347" s="72" t="e" cm="1">
        <f t="array" ref="J347">IF(ISNA(INDEX(#REF!,MATCH(CANbd!D347,#REF!,0),0))=TRUE,"MAX",IF(INDEX(#REF!,MATCH(CANbd!D347,#REF!,0),0)=0,"MAX",INDEX(#REF!,MATCH(CANbd!D347,#REF!,0),0)/$E347))</f>
        <v>#REF!</v>
      </c>
      <c r="K347" s="61" t="e">
        <f t="shared" si="17"/>
        <v>#REF!</v>
      </c>
      <c r="L347" s="61" t="e">
        <f t="shared" si="18"/>
        <v>#REF!</v>
      </c>
      <c r="M347" s="116"/>
      <c r="N347" s="71"/>
      <c r="O347" s="49"/>
      <c r="P347" s="50"/>
      <c r="Q347" s="51"/>
      <c r="R347" s="57"/>
      <c r="S347" s="114"/>
    </row>
    <row r="348" spans="1:19" x14ac:dyDescent="0.2">
      <c r="A348" s="71" t="s">
        <v>593</v>
      </c>
      <c r="B348" s="49" t="s">
        <v>1147</v>
      </c>
      <c r="C348" s="50">
        <v>20</v>
      </c>
      <c r="D348" s="51" t="s">
        <v>409</v>
      </c>
      <c r="E348" s="106">
        <v>100</v>
      </c>
      <c r="G348" s="110" t="s">
        <v>1224</v>
      </c>
      <c r="H348" s="52" t="e" cm="1">
        <f t="array" ref="H348">IF(ISNA(INDEX(#REF!,MATCH(CANbd!D348,#REF!,0),0))=TRUE,"MIN",IF(INDEX(#REF!,MATCH(CANbd!D348,#REF!,0),0)=0,"MIN",INDEX(#REF!,MATCH(CANbd!D348,#REF!,0),0)/$E348))</f>
        <v>#REF!</v>
      </c>
      <c r="I348" s="53" t="e" cm="1">
        <f t="array" ref="I348">IF(ISNA(INDEX(#REF!,MATCH(CANbd!D348,#REF!,0),0))=TRUE,"MOY",IF(INDEX(#REF!,MATCH(CANbd!D348,#REF!,0),0)=0,"MOY",INDEX(#REF!,MATCH(CANbd!D348,#REF!,0),0)/$E348))</f>
        <v>#REF!</v>
      </c>
      <c r="J348" s="72" t="e" cm="1">
        <f t="array" ref="J348">IF(ISNA(INDEX(#REF!,MATCH(CANbd!D348,#REF!,0),0))=TRUE,"MAX",IF(INDEX(#REF!,MATCH(CANbd!D348,#REF!,0),0)=0,"MAX",INDEX(#REF!,MATCH(CANbd!D348,#REF!,0),0)/$E348))</f>
        <v>#REF!</v>
      </c>
      <c r="K348" s="61" t="e">
        <f t="shared" si="17"/>
        <v>#REF!</v>
      </c>
      <c r="L348" s="61" t="e">
        <f t="shared" si="18"/>
        <v>#REF!</v>
      </c>
      <c r="M348" s="116"/>
      <c r="N348" s="71"/>
      <c r="O348" s="49"/>
      <c r="P348" s="50"/>
      <c r="Q348" s="51"/>
      <c r="R348" s="57"/>
      <c r="S348" s="114"/>
    </row>
    <row r="349" spans="1:19" x14ac:dyDescent="0.2">
      <c r="A349" s="71" t="s">
        <v>593</v>
      </c>
      <c r="B349" s="49" t="s">
        <v>1147</v>
      </c>
      <c r="C349" s="50">
        <v>25</v>
      </c>
      <c r="D349" s="51" t="s">
        <v>410</v>
      </c>
      <c r="E349" s="106">
        <v>50</v>
      </c>
      <c r="G349" s="110" t="s">
        <v>1225</v>
      </c>
      <c r="H349" s="52" t="e" cm="1">
        <f t="array" ref="H349">IF(ISNA(INDEX(#REF!,MATCH(CANbd!D349,#REF!,0),0))=TRUE,"MIN",IF(INDEX(#REF!,MATCH(CANbd!D349,#REF!,0),0)=0,"MIN",INDEX(#REF!,MATCH(CANbd!D349,#REF!,0),0)/$E349))</f>
        <v>#REF!</v>
      </c>
      <c r="I349" s="53" t="e" cm="1">
        <f t="array" ref="I349">IF(ISNA(INDEX(#REF!,MATCH(CANbd!D349,#REF!,0),0))=TRUE,"MOY",IF(INDEX(#REF!,MATCH(CANbd!D349,#REF!,0),0)=0,"MOY",INDEX(#REF!,MATCH(CANbd!D349,#REF!,0),0)/$E349))</f>
        <v>#REF!</v>
      </c>
      <c r="J349" s="72" t="e" cm="1">
        <f t="array" ref="J349">IF(ISNA(INDEX(#REF!,MATCH(CANbd!D349,#REF!,0),0))=TRUE,"MAX",IF(INDEX(#REF!,MATCH(CANbd!D349,#REF!,0),0)=0,"MAX",INDEX(#REF!,MATCH(CANbd!D349,#REF!,0),0)/$E349))</f>
        <v>#REF!</v>
      </c>
      <c r="K349" s="61" t="e">
        <f t="shared" si="17"/>
        <v>#REF!</v>
      </c>
      <c r="L349" s="61" t="e">
        <f t="shared" si="18"/>
        <v>#REF!</v>
      </c>
      <c r="M349" s="116"/>
      <c r="N349" s="71"/>
      <c r="O349" s="49"/>
      <c r="P349" s="50"/>
      <c r="Q349" s="51"/>
      <c r="R349" s="57"/>
      <c r="S349" s="114"/>
    </row>
    <row r="350" spans="1:19" x14ac:dyDescent="0.2">
      <c r="A350" s="71" t="s">
        <v>593</v>
      </c>
      <c r="B350" s="49" t="s">
        <v>1147</v>
      </c>
      <c r="C350" s="50">
        <v>32</v>
      </c>
      <c r="D350" s="51" t="s">
        <v>411</v>
      </c>
      <c r="E350" s="106">
        <v>50</v>
      </c>
      <c r="G350" s="110" t="s">
        <v>1226</v>
      </c>
      <c r="H350" s="52" t="e" cm="1">
        <f t="array" ref="H350">IF(ISNA(INDEX(#REF!,MATCH(CANbd!D350,#REF!,0),0))=TRUE,"MIN",IF(INDEX(#REF!,MATCH(CANbd!D350,#REF!,0),0)=0,"MIN",INDEX(#REF!,MATCH(CANbd!D350,#REF!,0),0)/$E350))</f>
        <v>#REF!</v>
      </c>
      <c r="I350" s="53" t="e" cm="1">
        <f t="array" ref="I350">IF(ISNA(INDEX(#REF!,MATCH(CANbd!D350,#REF!,0),0))=TRUE,"MOY",IF(INDEX(#REF!,MATCH(CANbd!D350,#REF!,0),0)=0,"MOY",INDEX(#REF!,MATCH(CANbd!D350,#REF!,0),0)/$E350))</f>
        <v>#REF!</v>
      </c>
      <c r="J350" s="72" t="e" cm="1">
        <f t="array" ref="J350">IF(ISNA(INDEX(#REF!,MATCH(CANbd!D350,#REF!,0),0))=TRUE,"MAX",IF(INDEX(#REF!,MATCH(CANbd!D350,#REF!,0),0)=0,"MAX",INDEX(#REF!,MATCH(CANbd!D350,#REF!,0),0)/$E350))</f>
        <v>#REF!</v>
      </c>
      <c r="K350" s="61" t="e">
        <f t="shared" ref="K350:K397" si="19">H350="MIN"</f>
        <v>#REF!</v>
      </c>
      <c r="L350" s="61" t="e">
        <f t="shared" ref="L350:L397" si="20">J350="MAX"</f>
        <v>#REF!</v>
      </c>
      <c r="M350" s="116"/>
      <c r="N350" s="71"/>
      <c r="O350" s="49"/>
      <c r="P350" s="50"/>
      <c r="Q350" s="51"/>
      <c r="R350" s="57"/>
      <c r="S350" s="114"/>
    </row>
    <row r="351" spans="1:19" x14ac:dyDescent="0.2">
      <c r="A351" s="71" t="s">
        <v>593</v>
      </c>
      <c r="B351" s="49" t="s">
        <v>1147</v>
      </c>
      <c r="C351" s="50">
        <v>40</v>
      </c>
      <c r="D351" s="51" t="s">
        <v>382</v>
      </c>
      <c r="E351" s="106">
        <v>5</v>
      </c>
      <c r="G351" s="110" t="s">
        <v>1213</v>
      </c>
      <c r="H351" s="52" t="e" cm="1">
        <f t="array" ref="H351">IF(ISNA(INDEX(#REF!,MATCH(CANbd!D351,#REF!,0),0))=TRUE,"MIN",IF(INDEX(#REF!,MATCH(CANbd!D351,#REF!,0),0)=0,"MIN",INDEX(#REF!,MATCH(CANbd!D351,#REF!,0),0)/$E351))</f>
        <v>#REF!</v>
      </c>
      <c r="I351" s="53" t="e" cm="1">
        <f t="array" ref="I351">IF(ISNA(INDEX(#REF!,MATCH(CANbd!D351,#REF!,0),0))=TRUE,"MOY",IF(INDEX(#REF!,MATCH(CANbd!D351,#REF!,0),0)=0,"MOY",INDEX(#REF!,MATCH(CANbd!D351,#REF!,0),0)/$E351))</f>
        <v>#REF!</v>
      </c>
      <c r="J351" s="72" t="e" cm="1">
        <f t="array" ref="J351">IF(ISNA(INDEX(#REF!,MATCH(CANbd!D351,#REF!,0),0))=TRUE,"MAX",IF(INDEX(#REF!,MATCH(CANbd!D351,#REF!,0),0)=0,"MAX",INDEX(#REF!,MATCH(CANbd!D351,#REF!,0),0)/$E351))</f>
        <v>#REF!</v>
      </c>
      <c r="K351" s="61" t="e">
        <f t="shared" si="19"/>
        <v>#REF!</v>
      </c>
      <c r="L351" s="61" t="e">
        <f t="shared" si="20"/>
        <v>#REF!</v>
      </c>
      <c r="M351" s="116"/>
      <c r="N351" s="71"/>
      <c r="O351" s="49"/>
      <c r="P351" s="50"/>
      <c r="Q351" s="51"/>
      <c r="R351" s="57"/>
      <c r="S351" s="114"/>
    </row>
    <row r="352" spans="1:19" x14ac:dyDescent="0.2">
      <c r="A352" s="71" t="s">
        <v>593</v>
      </c>
      <c r="B352" s="49" t="s">
        <v>1147</v>
      </c>
      <c r="C352" s="50">
        <v>50</v>
      </c>
      <c r="D352" s="51" t="s">
        <v>383</v>
      </c>
      <c r="E352" s="106">
        <v>5</v>
      </c>
      <c r="G352" s="110" t="s">
        <v>1214</v>
      </c>
      <c r="H352" s="52" t="e" cm="1">
        <f t="array" ref="H352">IF(ISNA(INDEX(#REF!,MATCH(CANbd!D352,#REF!,0),0))=TRUE,"MIN",IF(INDEX(#REF!,MATCH(CANbd!D352,#REF!,0),0)=0,"MIN",INDEX(#REF!,MATCH(CANbd!D352,#REF!,0),0)/$E352))</f>
        <v>#REF!</v>
      </c>
      <c r="I352" s="53" t="e" cm="1">
        <f t="array" ref="I352">IF(ISNA(INDEX(#REF!,MATCH(CANbd!D352,#REF!,0),0))=TRUE,"MOY",IF(INDEX(#REF!,MATCH(CANbd!D352,#REF!,0),0)=0,"MOY",INDEX(#REF!,MATCH(CANbd!D352,#REF!,0),0)/$E352))</f>
        <v>#REF!</v>
      </c>
      <c r="J352" s="72" t="e" cm="1">
        <f t="array" ref="J352">IF(ISNA(INDEX(#REF!,MATCH(CANbd!D352,#REF!,0),0))=TRUE,"MAX",IF(INDEX(#REF!,MATCH(CANbd!D352,#REF!,0),0)=0,"MAX",INDEX(#REF!,MATCH(CANbd!D352,#REF!,0),0)/$E352))</f>
        <v>#REF!</v>
      </c>
      <c r="K352" s="61" t="e">
        <f t="shared" si="19"/>
        <v>#REF!</v>
      </c>
      <c r="L352" s="61" t="e">
        <f t="shared" si="20"/>
        <v>#REF!</v>
      </c>
      <c r="M352" s="116"/>
      <c r="N352" s="71"/>
      <c r="O352" s="49"/>
      <c r="P352" s="50"/>
      <c r="Q352" s="51"/>
      <c r="R352" s="57"/>
      <c r="S352" s="114"/>
    </row>
    <row r="353" spans="1:19" x14ac:dyDescent="0.2">
      <c r="A353" s="71" t="s">
        <v>593</v>
      </c>
      <c r="B353" s="49" t="s">
        <v>1147</v>
      </c>
      <c r="C353" s="50">
        <v>63</v>
      </c>
      <c r="D353" s="51" t="s">
        <v>384</v>
      </c>
      <c r="E353" s="106">
        <v>5</v>
      </c>
      <c r="G353" s="110" t="s">
        <v>1215</v>
      </c>
      <c r="H353" s="52" t="e" cm="1">
        <f t="array" ref="H353">IF(ISNA(INDEX(#REF!,MATCH(CANbd!D353,#REF!,0),0))=TRUE,"MIN",IF(INDEX(#REF!,MATCH(CANbd!D353,#REF!,0),0)=0,"MIN",INDEX(#REF!,MATCH(CANbd!D353,#REF!,0),0)/$E353))</f>
        <v>#REF!</v>
      </c>
      <c r="I353" s="53" t="e" cm="1">
        <f t="array" ref="I353">IF(ISNA(INDEX(#REF!,MATCH(CANbd!D353,#REF!,0),0))=TRUE,"MOY",IF(INDEX(#REF!,MATCH(CANbd!D353,#REF!,0),0)=0,"MOY",INDEX(#REF!,MATCH(CANbd!D353,#REF!,0),0)/$E353))</f>
        <v>#REF!</v>
      </c>
      <c r="J353" s="72" t="e" cm="1">
        <f t="array" ref="J353">IF(ISNA(INDEX(#REF!,MATCH(CANbd!D353,#REF!,0),0))=TRUE,"MAX",IF(INDEX(#REF!,MATCH(CANbd!D353,#REF!,0),0)=0,"MAX",INDEX(#REF!,MATCH(CANbd!D353,#REF!,0),0)/$E353))</f>
        <v>#REF!</v>
      </c>
      <c r="K353" s="61" t="e">
        <f t="shared" si="19"/>
        <v>#REF!</v>
      </c>
      <c r="L353" s="61" t="e">
        <f t="shared" si="20"/>
        <v>#REF!</v>
      </c>
      <c r="M353" s="116"/>
      <c r="N353" s="71"/>
      <c r="O353" s="49"/>
      <c r="P353" s="50"/>
      <c r="Q353" s="51"/>
      <c r="R353" s="57"/>
      <c r="S353" s="114"/>
    </row>
    <row r="354" spans="1:19" x14ac:dyDescent="0.2">
      <c r="A354" s="71" t="s">
        <v>593</v>
      </c>
      <c r="B354" s="49" t="s">
        <v>1147</v>
      </c>
      <c r="C354" s="50">
        <v>75</v>
      </c>
      <c r="D354" s="51" t="s">
        <v>385</v>
      </c>
      <c r="E354" s="106">
        <v>5</v>
      </c>
      <c r="G354" s="110" t="s">
        <v>1216</v>
      </c>
      <c r="H354" s="52" t="e" cm="1">
        <f t="array" ref="H354">IF(ISNA(INDEX(#REF!,MATCH(CANbd!D354,#REF!,0),0))=TRUE,"MIN",IF(INDEX(#REF!,MATCH(CANbd!D354,#REF!,0),0)=0,"MIN",INDEX(#REF!,MATCH(CANbd!D354,#REF!,0),0)/$E354))</f>
        <v>#REF!</v>
      </c>
      <c r="I354" s="53" t="e" cm="1">
        <f t="array" ref="I354">IF(ISNA(INDEX(#REF!,MATCH(CANbd!D354,#REF!,0),0))=TRUE,"MOY",IF(INDEX(#REF!,MATCH(CANbd!D354,#REF!,0),0)=0,"MOY",INDEX(#REF!,MATCH(CANbd!D354,#REF!,0),0)/$E354))</f>
        <v>#REF!</v>
      </c>
      <c r="J354" s="72" t="e" cm="1">
        <f t="array" ref="J354">IF(ISNA(INDEX(#REF!,MATCH(CANbd!D354,#REF!,0),0))=TRUE,"MAX",IF(INDEX(#REF!,MATCH(CANbd!D354,#REF!,0),0)=0,"MAX",INDEX(#REF!,MATCH(CANbd!D354,#REF!,0),0)/$E354))</f>
        <v>#REF!</v>
      </c>
      <c r="K354" s="61" t="e">
        <f t="shared" si="19"/>
        <v>#REF!</v>
      </c>
      <c r="L354" s="61" t="e">
        <f t="shared" si="20"/>
        <v>#REF!</v>
      </c>
      <c r="M354" s="116"/>
      <c r="N354" s="71"/>
      <c r="O354" s="49"/>
      <c r="P354" s="50"/>
      <c r="Q354" s="51"/>
      <c r="R354" s="57"/>
      <c r="S354" s="114"/>
    </row>
    <row r="355" spans="1:19" x14ac:dyDescent="0.2">
      <c r="A355" s="71" t="s">
        <v>593</v>
      </c>
      <c r="B355" s="49" t="s">
        <v>1147</v>
      </c>
      <c r="C355" s="50">
        <v>90</v>
      </c>
      <c r="D355" s="51" t="s">
        <v>386</v>
      </c>
      <c r="E355" s="106">
        <v>5</v>
      </c>
      <c r="G355" s="110" t="s">
        <v>1217</v>
      </c>
      <c r="H355" s="52" t="e" cm="1">
        <f t="array" ref="H355">IF(ISNA(INDEX(#REF!,MATCH(CANbd!D355,#REF!,0),0))=TRUE,"MIN",IF(INDEX(#REF!,MATCH(CANbd!D355,#REF!,0),0)=0,"MIN",INDEX(#REF!,MATCH(CANbd!D355,#REF!,0),0)/$E355))</f>
        <v>#REF!</v>
      </c>
      <c r="I355" s="53" t="e" cm="1">
        <f t="array" ref="I355">IF(ISNA(INDEX(#REF!,MATCH(CANbd!D355,#REF!,0),0))=TRUE,"MOY",IF(INDEX(#REF!,MATCH(CANbd!D355,#REF!,0),0)=0,"MOY",INDEX(#REF!,MATCH(CANbd!D355,#REF!,0),0)/$E355))</f>
        <v>#REF!</v>
      </c>
      <c r="J355" s="72" t="e" cm="1">
        <f t="array" ref="J355">IF(ISNA(INDEX(#REF!,MATCH(CANbd!D355,#REF!,0),0))=TRUE,"MAX",IF(INDEX(#REF!,MATCH(CANbd!D355,#REF!,0),0)=0,"MAX",INDEX(#REF!,MATCH(CANbd!D355,#REF!,0),0)/$E355))</f>
        <v>#REF!</v>
      </c>
      <c r="K355" s="61" t="e">
        <f t="shared" si="19"/>
        <v>#REF!</v>
      </c>
      <c r="L355" s="61" t="e">
        <f t="shared" si="20"/>
        <v>#REF!</v>
      </c>
      <c r="M355" s="116"/>
      <c r="N355" s="71"/>
      <c r="O355" s="49"/>
      <c r="P355" s="50"/>
      <c r="Q355" s="51"/>
      <c r="R355" s="57"/>
      <c r="S355" s="114"/>
    </row>
    <row r="356" spans="1:19" ht="12" thickBot="1" x14ac:dyDescent="0.25">
      <c r="A356" s="90" t="s">
        <v>593</v>
      </c>
      <c r="B356" s="101" t="s">
        <v>1147</v>
      </c>
      <c r="C356" s="92">
        <v>110</v>
      </c>
      <c r="D356" s="93" t="s">
        <v>387</v>
      </c>
      <c r="E356" s="107">
        <v>5</v>
      </c>
      <c r="G356" s="111" t="s">
        <v>1218</v>
      </c>
      <c r="H356" s="95" t="e" cm="1">
        <f t="array" ref="H356">IF(ISNA(INDEX(#REF!,MATCH(CANbd!D356,#REF!,0),0))=TRUE,"MIN",IF(INDEX(#REF!,MATCH(CANbd!D356,#REF!,0),0)=0,"MIN",INDEX(#REF!,MATCH(CANbd!D356,#REF!,0),0)/$E356))</f>
        <v>#REF!</v>
      </c>
      <c r="I356" s="96" t="e" cm="1">
        <f t="array" ref="I356">IF(ISNA(INDEX(#REF!,MATCH(CANbd!D356,#REF!,0),0))=TRUE,"MOY",IF(INDEX(#REF!,MATCH(CANbd!D356,#REF!,0),0)=0,"MOY",INDEX(#REF!,MATCH(CANbd!D356,#REF!,0),0)/$E356))</f>
        <v>#REF!</v>
      </c>
      <c r="J356" s="97" t="e" cm="1">
        <f t="array" ref="J356">IF(ISNA(INDEX(#REF!,MATCH(CANbd!D356,#REF!,0),0))=TRUE,"MAX",IF(INDEX(#REF!,MATCH(CANbd!D356,#REF!,0),0)=0,"MAX",INDEX(#REF!,MATCH(CANbd!D356,#REF!,0),0)/$E356))</f>
        <v>#REF!</v>
      </c>
      <c r="K356" s="98" t="e">
        <f t="shared" si="19"/>
        <v>#REF!</v>
      </c>
      <c r="L356" s="99" t="e">
        <f t="shared" si="20"/>
        <v>#REF!</v>
      </c>
      <c r="M356" s="116"/>
      <c r="N356" s="71"/>
      <c r="O356" s="49"/>
      <c r="P356" s="50"/>
      <c r="Q356" s="51"/>
      <c r="R356" s="57"/>
      <c r="S356" s="114"/>
    </row>
    <row r="357" spans="1:19" x14ac:dyDescent="0.2">
      <c r="A357" s="82" t="s">
        <v>596</v>
      </c>
      <c r="B357" s="83" t="s">
        <v>1326</v>
      </c>
      <c r="C357" s="84">
        <v>40</v>
      </c>
      <c r="D357" s="85" t="s">
        <v>67</v>
      </c>
      <c r="E357" s="108">
        <v>50</v>
      </c>
      <c r="G357" s="112" t="s">
        <v>857</v>
      </c>
      <c r="H357" s="87" t="e" cm="1">
        <f t="array" ref="H357">IF(ISNA(INDEX(#REF!,MATCH(CANbd!D357,#REF!,0),0))=TRUE,"MIN",IF(INDEX(#REF!,MATCH(CANbd!D357,#REF!,0),0)=0,"MIN",INDEX(#REF!,MATCH(CANbd!D357,#REF!,0),0)/$E357))</f>
        <v>#REF!</v>
      </c>
      <c r="I357" s="88" t="e" cm="1">
        <f t="array" ref="I357">IF(ISNA(INDEX(#REF!,MATCH(CANbd!D357,#REF!,0),0))=TRUE,"MOY",IF(INDEX(#REF!,MATCH(CANbd!D357,#REF!,0),0)=0,"MOY",INDEX(#REF!,MATCH(CANbd!D357,#REF!,0),0)/$E357))</f>
        <v>#REF!</v>
      </c>
      <c r="J357" s="89" t="e" cm="1">
        <f t="array" ref="J357">IF(ISNA(INDEX(#REF!,MATCH(CANbd!D357,#REF!,0),0))=TRUE,"MAX",IF(INDEX(#REF!,MATCH(CANbd!D357,#REF!,0),0)=0,"MAX",INDEX(#REF!,MATCH(CANbd!D357,#REF!,0),0)/$E357))</f>
        <v>#REF!</v>
      </c>
      <c r="K357" s="61" t="e">
        <f t="shared" si="19"/>
        <v>#REF!</v>
      </c>
      <c r="L357" s="61" t="e">
        <f t="shared" si="20"/>
        <v>#REF!</v>
      </c>
      <c r="M357" s="116"/>
      <c r="N357" s="71"/>
      <c r="O357" s="49"/>
      <c r="P357" s="50"/>
      <c r="Q357" s="51"/>
      <c r="R357" s="57"/>
      <c r="S357" s="114"/>
    </row>
    <row r="358" spans="1:19" ht="12" thickBot="1" x14ac:dyDescent="0.25">
      <c r="A358" s="71" t="s">
        <v>596</v>
      </c>
      <c r="B358" s="49" t="s">
        <v>1326</v>
      </c>
      <c r="C358" s="50">
        <v>50</v>
      </c>
      <c r="D358" s="51" t="s">
        <v>68</v>
      </c>
      <c r="E358" s="106">
        <v>50</v>
      </c>
      <c r="G358" s="110" t="s">
        <v>858</v>
      </c>
      <c r="H358" s="52" t="e" cm="1">
        <f t="array" ref="H358">IF(ISNA(INDEX(#REF!,MATCH(CANbd!D358,#REF!,0),0))=TRUE,"MIN",IF(INDEX(#REF!,MATCH(CANbd!D358,#REF!,0),0)=0,"MIN",INDEX(#REF!,MATCH(CANbd!D358,#REF!,0),0)/$E358))</f>
        <v>#REF!</v>
      </c>
      <c r="I358" s="53" t="e" cm="1">
        <f t="array" ref="I358">IF(ISNA(INDEX(#REF!,MATCH(CANbd!D358,#REF!,0),0))=TRUE,"MOY",IF(INDEX(#REF!,MATCH(CANbd!D358,#REF!,0),0)=0,"MOY",INDEX(#REF!,MATCH(CANbd!D358,#REF!,0),0)/$E358))</f>
        <v>#REF!</v>
      </c>
      <c r="J358" s="72" t="e" cm="1">
        <f t="array" ref="J358">IF(ISNA(INDEX(#REF!,MATCH(CANbd!D358,#REF!,0),0))=TRUE,"MAX",IF(INDEX(#REF!,MATCH(CANbd!D358,#REF!,0),0)=0,"MAX",INDEX(#REF!,MATCH(CANbd!D358,#REF!,0),0)/$E358))</f>
        <v>#REF!</v>
      </c>
      <c r="K358" s="61" t="e">
        <f t="shared" si="19"/>
        <v>#REF!</v>
      </c>
      <c r="L358" s="61" t="e">
        <f t="shared" si="20"/>
        <v>#REF!</v>
      </c>
      <c r="M358" s="116"/>
      <c r="N358" s="90"/>
      <c r="O358" s="101"/>
      <c r="P358" s="92"/>
      <c r="Q358" s="93"/>
      <c r="R358" s="94"/>
      <c r="S358" s="114"/>
    </row>
    <row r="359" spans="1:19" x14ac:dyDescent="0.2">
      <c r="A359" s="71" t="s">
        <v>596</v>
      </c>
      <c r="B359" s="49" t="s">
        <v>1326</v>
      </c>
      <c r="C359" s="50">
        <v>63</v>
      </c>
      <c r="D359" s="51" t="s">
        <v>69</v>
      </c>
      <c r="E359" s="106">
        <v>50</v>
      </c>
      <c r="G359" s="110" t="s">
        <v>859</v>
      </c>
      <c r="H359" s="52" t="e" cm="1">
        <f t="array" ref="H359">IF(ISNA(INDEX(#REF!,MATCH(CANbd!D359,#REF!,0),0))=TRUE,"MIN",IF(INDEX(#REF!,MATCH(CANbd!D359,#REF!,0),0)=0,"MIN",INDEX(#REF!,MATCH(CANbd!D359,#REF!,0),0)/$E359))</f>
        <v>#REF!</v>
      </c>
      <c r="I359" s="53" t="e" cm="1">
        <f t="array" ref="I359">IF(ISNA(INDEX(#REF!,MATCH(CANbd!D359,#REF!,0),0))=TRUE,"MOY",IF(INDEX(#REF!,MATCH(CANbd!D359,#REF!,0),0)=0,"MOY",INDEX(#REF!,MATCH(CANbd!D359,#REF!,0),0)/$E359))</f>
        <v>#REF!</v>
      </c>
      <c r="J359" s="72" t="e" cm="1">
        <f t="array" ref="J359">IF(ISNA(INDEX(#REF!,MATCH(CANbd!D359,#REF!,0),0))=TRUE,"MAX",IF(INDEX(#REF!,MATCH(CANbd!D359,#REF!,0),0)=0,"MAX",INDEX(#REF!,MATCH(CANbd!D359,#REF!,0),0)/$E359))</f>
        <v>#REF!</v>
      </c>
      <c r="K359" s="61" t="e">
        <f t="shared" si="19"/>
        <v>#REF!</v>
      </c>
      <c r="L359" s="61" t="e">
        <f t="shared" si="20"/>
        <v>#REF!</v>
      </c>
      <c r="M359" s="116"/>
      <c r="N359" s="82"/>
      <c r="O359" s="83"/>
      <c r="P359" s="84"/>
      <c r="Q359" s="85"/>
      <c r="R359" s="86"/>
      <c r="S359" s="114"/>
    </row>
    <row r="360" spans="1:19" x14ac:dyDescent="0.2">
      <c r="A360" s="71" t="s">
        <v>596</v>
      </c>
      <c r="B360" s="49" t="s">
        <v>1327</v>
      </c>
      <c r="C360" s="50">
        <v>20</v>
      </c>
      <c r="D360" s="51" t="s">
        <v>271</v>
      </c>
      <c r="E360" s="106">
        <v>50</v>
      </c>
      <c r="G360" s="110" t="s">
        <v>860</v>
      </c>
      <c r="H360" s="52" t="e" cm="1">
        <f t="array" ref="H360">IF(ISNA(INDEX(#REF!,MATCH(CANbd!D360,#REF!,0),0))=TRUE,"MIN",IF(INDEX(#REF!,MATCH(CANbd!D360,#REF!,0),0)=0,"MIN",INDEX(#REF!,MATCH(CANbd!D360,#REF!,0),0)/$E360))</f>
        <v>#REF!</v>
      </c>
      <c r="I360" s="53" t="e" cm="1">
        <f t="array" ref="I360">IF(ISNA(INDEX(#REF!,MATCH(CANbd!D360,#REF!,0),0))=TRUE,"MOY",IF(INDEX(#REF!,MATCH(CANbd!D360,#REF!,0),0)=0,"MOY",INDEX(#REF!,MATCH(CANbd!D360,#REF!,0),0)/$E360))</f>
        <v>#REF!</v>
      </c>
      <c r="J360" s="72" t="e" cm="1">
        <f t="array" ref="J360">IF(ISNA(INDEX(#REF!,MATCH(CANbd!D360,#REF!,0),0))=TRUE,"MAX",IF(INDEX(#REF!,MATCH(CANbd!D360,#REF!,0),0)=0,"MAX",INDEX(#REF!,MATCH(CANbd!D360,#REF!,0),0)/$E360))</f>
        <v>#REF!</v>
      </c>
      <c r="K360" s="61" t="e">
        <f t="shared" si="19"/>
        <v>#REF!</v>
      </c>
      <c r="L360" s="61" t="e">
        <f t="shared" si="20"/>
        <v>#REF!</v>
      </c>
      <c r="M360" s="116"/>
      <c r="N360" s="71"/>
      <c r="O360" s="49"/>
      <c r="P360" s="50"/>
      <c r="Q360" s="51"/>
      <c r="R360" s="57"/>
      <c r="S360" s="114"/>
    </row>
    <row r="361" spans="1:19" x14ac:dyDescent="0.2">
      <c r="A361" s="71" t="s">
        <v>596</v>
      </c>
      <c r="B361" s="49" t="s">
        <v>1327</v>
      </c>
      <c r="C361" s="50">
        <v>25</v>
      </c>
      <c r="D361" s="51" t="s">
        <v>70</v>
      </c>
      <c r="E361" s="106">
        <v>50</v>
      </c>
      <c r="G361" s="110" t="s">
        <v>861</v>
      </c>
      <c r="H361" s="52" t="e" cm="1">
        <f t="array" ref="H361">IF(ISNA(INDEX(#REF!,MATCH(CANbd!D361,#REF!,0),0))=TRUE,"MIN",IF(INDEX(#REF!,MATCH(CANbd!D361,#REF!,0),0)=0,"MIN",INDEX(#REF!,MATCH(CANbd!D361,#REF!,0),0)/$E361))</f>
        <v>#REF!</v>
      </c>
      <c r="I361" s="53" t="e" cm="1">
        <f t="array" ref="I361">IF(ISNA(INDEX(#REF!,MATCH(CANbd!D361,#REF!,0),0))=TRUE,"MOY",IF(INDEX(#REF!,MATCH(CANbd!D361,#REF!,0),0)=0,"MOY",INDEX(#REF!,MATCH(CANbd!D361,#REF!,0),0)/$E361))</f>
        <v>#REF!</v>
      </c>
      <c r="J361" s="72" t="e" cm="1">
        <f t="array" ref="J361">IF(ISNA(INDEX(#REF!,MATCH(CANbd!D361,#REF!,0),0))=TRUE,"MAX",IF(INDEX(#REF!,MATCH(CANbd!D361,#REF!,0),0)=0,"MAX",INDEX(#REF!,MATCH(CANbd!D361,#REF!,0),0)/$E361))</f>
        <v>#REF!</v>
      </c>
      <c r="K361" s="61" t="e">
        <f t="shared" si="19"/>
        <v>#REF!</v>
      </c>
      <c r="L361" s="61" t="e">
        <f t="shared" si="20"/>
        <v>#REF!</v>
      </c>
      <c r="M361" s="116"/>
      <c r="N361" s="71"/>
      <c r="O361" s="49"/>
      <c r="P361" s="50"/>
      <c r="Q361" s="51"/>
      <c r="R361" s="57"/>
      <c r="S361" s="114"/>
    </row>
    <row r="362" spans="1:19" x14ac:dyDescent="0.2">
      <c r="A362" s="71" t="s">
        <v>596</v>
      </c>
      <c r="B362" s="49" t="s">
        <v>1327</v>
      </c>
      <c r="C362" s="50">
        <v>32</v>
      </c>
      <c r="D362" s="51" t="s">
        <v>66</v>
      </c>
      <c r="E362" s="106">
        <v>50</v>
      </c>
      <c r="G362" s="110" t="s">
        <v>862</v>
      </c>
      <c r="H362" s="52" t="e" cm="1">
        <f t="array" ref="H362">IF(ISNA(INDEX(#REF!,MATCH(CANbd!D362,#REF!,0),0))=TRUE,"MIN",IF(INDEX(#REF!,MATCH(CANbd!D362,#REF!,0),0)=0,"MIN",INDEX(#REF!,MATCH(CANbd!D362,#REF!,0),0)/$E362))</f>
        <v>#REF!</v>
      </c>
      <c r="I362" s="53" t="e" cm="1">
        <f t="array" ref="I362">IF(ISNA(INDEX(#REF!,MATCH(CANbd!D362,#REF!,0),0))=TRUE,"MOY",IF(INDEX(#REF!,MATCH(CANbd!D362,#REF!,0),0)=0,"MOY",INDEX(#REF!,MATCH(CANbd!D362,#REF!,0),0)/$E362))</f>
        <v>#REF!</v>
      </c>
      <c r="J362" s="72" t="e" cm="1">
        <f t="array" ref="J362">IF(ISNA(INDEX(#REF!,MATCH(CANbd!D362,#REF!,0),0))=TRUE,"MAX",IF(INDEX(#REF!,MATCH(CANbd!D362,#REF!,0),0)=0,"MAX",INDEX(#REF!,MATCH(CANbd!D362,#REF!,0),0)/$E362))</f>
        <v>#REF!</v>
      </c>
      <c r="K362" s="61" t="e">
        <f t="shared" si="19"/>
        <v>#REF!</v>
      </c>
      <c r="L362" s="61" t="e">
        <f t="shared" si="20"/>
        <v>#REF!</v>
      </c>
      <c r="M362" s="116"/>
      <c r="N362" s="71"/>
      <c r="O362" s="49"/>
      <c r="P362" s="50"/>
      <c r="Q362" s="51"/>
      <c r="R362" s="57"/>
      <c r="S362" s="114"/>
    </row>
    <row r="363" spans="1:19" x14ac:dyDescent="0.2">
      <c r="A363" s="71" t="s">
        <v>596</v>
      </c>
      <c r="B363" s="49" t="s">
        <v>1328</v>
      </c>
      <c r="C363" s="50">
        <v>20</v>
      </c>
      <c r="D363" s="51" t="s">
        <v>1097</v>
      </c>
      <c r="E363" s="106">
        <v>1</v>
      </c>
      <c r="G363" s="110" t="s">
        <v>863</v>
      </c>
      <c r="H363" s="52" t="e" cm="1">
        <f t="array" ref="H363">IF(ISNA(INDEX(#REF!,MATCH(CANbd!D363,#REF!,0),0))=TRUE,"MIN",IF(INDEX(#REF!,MATCH(CANbd!D363,#REF!,0),0)=0,"MIN",INDEX(#REF!,MATCH(CANbd!D363,#REF!,0),0)/$E363))</f>
        <v>#REF!</v>
      </c>
      <c r="I363" s="53" t="e" cm="1">
        <f t="array" ref="I363">IF(ISNA(INDEX(#REF!,MATCH(CANbd!D363,#REF!,0),0))=TRUE,"MOY",IF(INDEX(#REF!,MATCH(CANbd!D363,#REF!,0),0)=0,"MOY",INDEX(#REF!,MATCH(CANbd!D363,#REF!,0),0)/$E363))</f>
        <v>#REF!</v>
      </c>
      <c r="J363" s="72" t="e" cm="1">
        <f t="array" ref="J363">IF(ISNA(INDEX(#REF!,MATCH(CANbd!D363,#REF!,0),0))=TRUE,"MAX",IF(INDEX(#REF!,MATCH(CANbd!D363,#REF!,0),0)=0,"MAX",INDEX(#REF!,MATCH(CANbd!D363,#REF!,0),0)/$E363))</f>
        <v>#REF!</v>
      </c>
      <c r="K363" s="61" t="e">
        <f t="shared" si="19"/>
        <v>#REF!</v>
      </c>
      <c r="L363" s="61" t="e">
        <f t="shared" si="20"/>
        <v>#REF!</v>
      </c>
      <c r="M363" s="116"/>
      <c r="N363" s="71"/>
      <c r="O363" s="49"/>
      <c r="P363" s="50"/>
      <c r="Q363" s="51"/>
      <c r="R363" s="57"/>
      <c r="S363" s="114"/>
    </row>
    <row r="364" spans="1:19" x14ac:dyDescent="0.2">
      <c r="A364" s="71" t="s">
        <v>596</v>
      </c>
      <c r="B364" s="49" t="s">
        <v>1328</v>
      </c>
      <c r="C364" s="50">
        <v>25</v>
      </c>
      <c r="D364" s="51" t="s">
        <v>1098</v>
      </c>
      <c r="E364" s="106">
        <v>1</v>
      </c>
      <c r="G364" s="110" t="s">
        <v>864</v>
      </c>
      <c r="H364" s="52" t="e" cm="1">
        <f t="array" ref="H364">IF(ISNA(INDEX(#REF!,MATCH(CANbd!D364,#REF!,0),0))=TRUE,"MIN",IF(INDEX(#REF!,MATCH(CANbd!D364,#REF!,0),0)=0,"MIN",INDEX(#REF!,MATCH(CANbd!D364,#REF!,0),0)/$E364))</f>
        <v>#REF!</v>
      </c>
      <c r="I364" s="53" t="e" cm="1">
        <f t="array" ref="I364">IF(ISNA(INDEX(#REF!,MATCH(CANbd!D364,#REF!,0),0))=TRUE,"MOY",IF(INDEX(#REF!,MATCH(CANbd!D364,#REF!,0),0)=0,"MOY",INDEX(#REF!,MATCH(CANbd!D364,#REF!,0),0)/$E364))</f>
        <v>#REF!</v>
      </c>
      <c r="J364" s="72" t="e" cm="1">
        <f t="array" ref="J364">IF(ISNA(INDEX(#REF!,MATCH(CANbd!D364,#REF!,0),0))=TRUE,"MAX",IF(INDEX(#REF!,MATCH(CANbd!D364,#REF!,0),0)=0,"MAX",INDEX(#REF!,MATCH(CANbd!D364,#REF!,0),0)/$E364))</f>
        <v>#REF!</v>
      </c>
      <c r="K364" s="61" t="e">
        <f t="shared" si="19"/>
        <v>#REF!</v>
      </c>
      <c r="L364" s="61" t="e">
        <f t="shared" si="20"/>
        <v>#REF!</v>
      </c>
      <c r="M364" s="116"/>
      <c r="N364" s="71"/>
      <c r="O364" s="49"/>
      <c r="P364" s="50"/>
      <c r="Q364" s="51"/>
      <c r="R364" s="57"/>
      <c r="S364" s="114"/>
    </row>
    <row r="365" spans="1:19" x14ac:dyDescent="0.2">
      <c r="A365" s="71" t="s">
        <v>596</v>
      </c>
      <c r="B365" s="49" t="s">
        <v>1328</v>
      </c>
      <c r="C365" s="50">
        <v>2</v>
      </c>
      <c r="D365" s="51" t="s">
        <v>1099</v>
      </c>
      <c r="E365" s="106">
        <v>1</v>
      </c>
      <c r="G365" s="110" t="s">
        <v>865</v>
      </c>
      <c r="H365" s="52" t="e" cm="1">
        <f t="array" ref="H365">IF(ISNA(INDEX(#REF!,MATCH(CANbd!D365,#REF!,0),0))=TRUE,"MIN",IF(INDEX(#REF!,MATCH(CANbd!D365,#REF!,0),0)=0,"MIN",INDEX(#REF!,MATCH(CANbd!D365,#REF!,0),0)/$E365))</f>
        <v>#REF!</v>
      </c>
      <c r="I365" s="53" t="e" cm="1">
        <f t="array" ref="I365">IF(ISNA(INDEX(#REF!,MATCH(CANbd!D365,#REF!,0),0))=TRUE,"MOY",IF(INDEX(#REF!,MATCH(CANbd!D365,#REF!,0),0)=0,"MOY",INDEX(#REF!,MATCH(CANbd!D365,#REF!,0),0)/$E365))</f>
        <v>#REF!</v>
      </c>
      <c r="J365" s="72" t="e" cm="1">
        <f t="array" ref="J365">IF(ISNA(INDEX(#REF!,MATCH(CANbd!D365,#REF!,0),0))=TRUE,"MAX",IF(INDEX(#REF!,MATCH(CANbd!D365,#REF!,0),0)=0,"MAX",INDEX(#REF!,MATCH(CANbd!D365,#REF!,0),0)/$E365))</f>
        <v>#REF!</v>
      </c>
      <c r="K365" s="61" t="e">
        <f t="shared" si="19"/>
        <v>#REF!</v>
      </c>
      <c r="L365" s="61" t="e">
        <f t="shared" si="20"/>
        <v>#REF!</v>
      </c>
      <c r="M365" s="116"/>
      <c r="N365" s="71"/>
      <c r="O365" s="49"/>
      <c r="P365" s="50"/>
      <c r="Q365" s="51"/>
      <c r="R365" s="57"/>
      <c r="S365" s="114"/>
    </row>
    <row r="366" spans="1:19" x14ac:dyDescent="0.2">
      <c r="A366" s="71" t="s">
        <v>596</v>
      </c>
      <c r="B366" s="49" t="s">
        <v>1328</v>
      </c>
      <c r="C366" s="50">
        <v>40</v>
      </c>
      <c r="D366" s="51" t="s">
        <v>214</v>
      </c>
      <c r="E366" s="106">
        <v>1</v>
      </c>
      <c r="G366" s="110" t="s">
        <v>866</v>
      </c>
      <c r="H366" s="52" t="e" cm="1">
        <f t="array" ref="H366">IF(ISNA(INDEX(#REF!,MATCH(CANbd!D366,#REF!,0),0))=TRUE,"MIN",IF(INDEX(#REF!,MATCH(CANbd!D366,#REF!,0),0)=0,"MIN",INDEX(#REF!,MATCH(CANbd!D366,#REF!,0),0)/$E366))</f>
        <v>#REF!</v>
      </c>
      <c r="I366" s="53" t="e" cm="1">
        <f t="array" ref="I366">IF(ISNA(INDEX(#REF!,MATCH(CANbd!D366,#REF!,0),0))=TRUE,"MOY",IF(INDEX(#REF!,MATCH(CANbd!D366,#REF!,0),0)=0,"MOY",INDEX(#REF!,MATCH(CANbd!D366,#REF!,0),0)/$E366))</f>
        <v>#REF!</v>
      </c>
      <c r="J366" s="72" t="e" cm="1">
        <f t="array" ref="J366">IF(ISNA(INDEX(#REF!,MATCH(CANbd!D366,#REF!,0),0))=TRUE,"MAX",IF(INDEX(#REF!,MATCH(CANbd!D366,#REF!,0),0)=0,"MAX",INDEX(#REF!,MATCH(CANbd!D366,#REF!,0),0)/$E366))</f>
        <v>#REF!</v>
      </c>
      <c r="K366" s="61" t="e">
        <f t="shared" si="19"/>
        <v>#REF!</v>
      </c>
      <c r="L366" s="61" t="e">
        <f t="shared" si="20"/>
        <v>#REF!</v>
      </c>
      <c r="M366" s="116"/>
      <c r="N366" s="71"/>
      <c r="O366" s="49"/>
      <c r="P366" s="50"/>
      <c r="Q366" s="51"/>
      <c r="R366" s="57"/>
      <c r="S366" s="114"/>
    </row>
    <row r="367" spans="1:19" x14ac:dyDescent="0.2">
      <c r="A367" s="71" t="s">
        <v>596</v>
      </c>
      <c r="B367" s="49" t="s">
        <v>1328</v>
      </c>
      <c r="C367" s="50">
        <v>50</v>
      </c>
      <c r="D367" s="51" t="s">
        <v>215</v>
      </c>
      <c r="E367" s="106">
        <v>1</v>
      </c>
      <c r="G367" s="110" t="s">
        <v>867</v>
      </c>
      <c r="H367" s="52" t="e" cm="1">
        <f t="array" ref="H367">IF(ISNA(INDEX(#REF!,MATCH(CANbd!D367,#REF!,0),0))=TRUE,"MIN",IF(INDEX(#REF!,MATCH(CANbd!D367,#REF!,0),0)=0,"MIN",INDEX(#REF!,MATCH(CANbd!D367,#REF!,0),0)/$E367))</f>
        <v>#REF!</v>
      </c>
      <c r="I367" s="53" t="e" cm="1">
        <f t="array" ref="I367">IF(ISNA(INDEX(#REF!,MATCH(CANbd!D367,#REF!,0),0))=TRUE,"MOY",IF(INDEX(#REF!,MATCH(CANbd!D367,#REF!,0),0)=0,"MOY",INDEX(#REF!,MATCH(CANbd!D367,#REF!,0),0)/$E367))</f>
        <v>#REF!</v>
      </c>
      <c r="J367" s="72" t="e" cm="1">
        <f t="array" ref="J367">IF(ISNA(INDEX(#REF!,MATCH(CANbd!D367,#REF!,0),0))=TRUE,"MAX",IF(INDEX(#REF!,MATCH(CANbd!D367,#REF!,0),0)=0,"MAX",INDEX(#REF!,MATCH(CANbd!D367,#REF!,0),0)/$E367))</f>
        <v>#REF!</v>
      </c>
      <c r="K367" s="61" t="e">
        <f t="shared" si="19"/>
        <v>#REF!</v>
      </c>
      <c r="L367" s="61" t="e">
        <f t="shared" si="20"/>
        <v>#REF!</v>
      </c>
      <c r="M367" s="116"/>
      <c r="N367" s="71"/>
      <c r="O367" s="49"/>
      <c r="P367" s="50"/>
      <c r="Q367" s="51"/>
      <c r="R367" s="57"/>
      <c r="S367" s="114"/>
    </row>
    <row r="368" spans="1:19" x14ac:dyDescent="0.2">
      <c r="A368" s="71" t="s">
        <v>596</v>
      </c>
      <c r="B368" s="49" t="s">
        <v>1328</v>
      </c>
      <c r="C368" s="50">
        <v>63</v>
      </c>
      <c r="D368" s="51" t="s">
        <v>216</v>
      </c>
      <c r="E368" s="106">
        <v>1</v>
      </c>
      <c r="G368" s="110" t="s">
        <v>868</v>
      </c>
      <c r="H368" s="52" t="e" cm="1">
        <f t="array" ref="H368">IF(ISNA(INDEX(#REF!,MATCH(CANbd!D368,#REF!,0),0))=TRUE,"MIN",IF(INDEX(#REF!,MATCH(CANbd!D368,#REF!,0),0)=0,"MIN",INDEX(#REF!,MATCH(CANbd!D368,#REF!,0),0)/$E368))</f>
        <v>#REF!</v>
      </c>
      <c r="I368" s="53" t="e" cm="1">
        <f t="array" ref="I368">IF(ISNA(INDEX(#REF!,MATCH(CANbd!D368,#REF!,0),0))=TRUE,"MOY",IF(INDEX(#REF!,MATCH(CANbd!D368,#REF!,0),0)=0,"MOY",INDEX(#REF!,MATCH(CANbd!D368,#REF!,0),0)/$E368))</f>
        <v>#REF!</v>
      </c>
      <c r="J368" s="72" t="e" cm="1">
        <f t="array" ref="J368">IF(ISNA(INDEX(#REF!,MATCH(CANbd!D368,#REF!,0),0))=TRUE,"MAX",IF(INDEX(#REF!,MATCH(CANbd!D368,#REF!,0),0)=0,"MAX",INDEX(#REF!,MATCH(CANbd!D368,#REF!,0),0)/$E368))</f>
        <v>#REF!</v>
      </c>
      <c r="K368" s="61" t="e">
        <f t="shared" si="19"/>
        <v>#REF!</v>
      </c>
      <c r="L368" s="61" t="e">
        <f t="shared" si="20"/>
        <v>#REF!</v>
      </c>
      <c r="M368" s="116"/>
      <c r="N368" s="71"/>
      <c r="O368" s="49"/>
      <c r="P368" s="50"/>
      <c r="Q368" s="51"/>
      <c r="R368" s="57"/>
      <c r="S368" s="114"/>
    </row>
    <row r="369" spans="1:19" x14ac:dyDescent="0.2">
      <c r="A369" s="71" t="s">
        <v>596</v>
      </c>
      <c r="B369" s="49" t="s">
        <v>1328</v>
      </c>
      <c r="C369" s="50">
        <v>75</v>
      </c>
      <c r="D369" s="51" t="s">
        <v>217</v>
      </c>
      <c r="E369" s="106">
        <v>1</v>
      </c>
      <c r="G369" s="110" t="s">
        <v>869</v>
      </c>
      <c r="H369" s="52" t="e" cm="1">
        <f t="array" ref="H369">IF(ISNA(INDEX(#REF!,MATCH(CANbd!D369,#REF!,0),0))=TRUE,"MIN",IF(INDEX(#REF!,MATCH(CANbd!D369,#REF!,0),0)=0,"MIN",INDEX(#REF!,MATCH(CANbd!D369,#REF!,0),0)/$E369))</f>
        <v>#REF!</v>
      </c>
      <c r="I369" s="53" t="e" cm="1">
        <f t="array" ref="I369">IF(ISNA(INDEX(#REF!,MATCH(CANbd!D369,#REF!,0),0))=TRUE,"MOY",IF(INDEX(#REF!,MATCH(CANbd!D369,#REF!,0),0)=0,"MOY",INDEX(#REF!,MATCH(CANbd!D369,#REF!,0),0)/$E369))</f>
        <v>#REF!</v>
      </c>
      <c r="J369" s="72" t="e" cm="1">
        <f t="array" ref="J369">IF(ISNA(INDEX(#REF!,MATCH(CANbd!D369,#REF!,0),0))=TRUE,"MAX",IF(INDEX(#REF!,MATCH(CANbd!D369,#REF!,0),0)=0,"MAX",INDEX(#REF!,MATCH(CANbd!D369,#REF!,0),0)/$E369))</f>
        <v>#REF!</v>
      </c>
      <c r="K369" s="61" t="e">
        <f t="shared" si="19"/>
        <v>#REF!</v>
      </c>
      <c r="L369" s="61" t="e">
        <f t="shared" si="20"/>
        <v>#REF!</v>
      </c>
      <c r="M369" s="116"/>
      <c r="N369" s="71"/>
      <c r="O369" s="49"/>
      <c r="P369" s="50"/>
      <c r="Q369" s="51"/>
      <c r="R369" s="57"/>
      <c r="S369" s="114"/>
    </row>
    <row r="370" spans="1:19" x14ac:dyDescent="0.2">
      <c r="A370" s="71" t="s">
        <v>596</v>
      </c>
      <c r="B370" s="49" t="s">
        <v>1339</v>
      </c>
      <c r="C370" s="50">
        <v>20</v>
      </c>
      <c r="D370" s="51" t="s">
        <v>222</v>
      </c>
      <c r="E370" s="106">
        <v>1</v>
      </c>
      <c r="G370" s="110" t="s">
        <v>874</v>
      </c>
      <c r="H370" s="52" t="e" cm="1">
        <f t="array" ref="H370">IF(ISNA(INDEX(#REF!,MATCH(CANbd!D370,#REF!,0),0))=TRUE,"MIN",IF(INDEX(#REF!,MATCH(CANbd!D370,#REF!,0),0)=0,"MIN",INDEX(#REF!,MATCH(CANbd!D370,#REF!,0),0)/$E370))</f>
        <v>#REF!</v>
      </c>
      <c r="I370" s="53" t="e" cm="1">
        <f t="array" ref="I370">IF(ISNA(INDEX(#REF!,MATCH(CANbd!D370,#REF!,0),0))=TRUE,"MOY",IF(INDEX(#REF!,MATCH(CANbd!D370,#REF!,0),0)=0,"MOY",INDEX(#REF!,MATCH(CANbd!D370,#REF!,0),0)/$E370))</f>
        <v>#REF!</v>
      </c>
      <c r="J370" s="72" t="e" cm="1">
        <f t="array" ref="J370">IF(ISNA(INDEX(#REF!,MATCH(CANbd!D370,#REF!,0),0))=TRUE,"MAX",IF(INDEX(#REF!,MATCH(CANbd!D370,#REF!,0),0)=0,"MAX",INDEX(#REF!,MATCH(CANbd!D370,#REF!,0),0)/$E370))</f>
        <v>#REF!</v>
      </c>
      <c r="K370" s="61" t="e">
        <f t="shared" si="19"/>
        <v>#REF!</v>
      </c>
      <c r="L370" s="61" t="e">
        <f t="shared" si="20"/>
        <v>#REF!</v>
      </c>
      <c r="M370" s="116"/>
      <c r="N370" s="71"/>
      <c r="O370" s="49"/>
      <c r="P370" s="50"/>
      <c r="Q370" s="51"/>
      <c r="R370" s="57"/>
      <c r="S370" s="114"/>
    </row>
    <row r="371" spans="1:19" x14ac:dyDescent="0.2">
      <c r="A371" s="71" t="s">
        <v>596</v>
      </c>
      <c r="B371" s="49" t="s">
        <v>1339</v>
      </c>
      <c r="C371" s="50">
        <v>25</v>
      </c>
      <c r="D371" s="51" t="s">
        <v>223</v>
      </c>
      <c r="E371" s="106">
        <v>1</v>
      </c>
      <c r="G371" s="110" t="s">
        <v>875</v>
      </c>
      <c r="H371" s="52" t="e" cm="1">
        <f t="array" ref="H371">IF(ISNA(INDEX(#REF!,MATCH(CANbd!D371,#REF!,0),0))=TRUE,"MIN",IF(INDEX(#REF!,MATCH(CANbd!D371,#REF!,0),0)=0,"MIN",INDEX(#REF!,MATCH(CANbd!D371,#REF!,0),0)/$E371))</f>
        <v>#REF!</v>
      </c>
      <c r="I371" s="53" t="e" cm="1">
        <f t="array" ref="I371">IF(ISNA(INDEX(#REF!,MATCH(CANbd!D371,#REF!,0),0))=TRUE,"MOY",IF(INDEX(#REF!,MATCH(CANbd!D371,#REF!,0),0)=0,"MOY",INDEX(#REF!,MATCH(CANbd!D371,#REF!,0),0)/$E371))</f>
        <v>#REF!</v>
      </c>
      <c r="J371" s="72" t="e" cm="1">
        <f t="array" ref="J371">IF(ISNA(INDEX(#REF!,MATCH(CANbd!D371,#REF!,0),0))=TRUE,"MAX",IF(INDEX(#REF!,MATCH(CANbd!D371,#REF!,0),0)=0,"MAX",INDEX(#REF!,MATCH(CANbd!D371,#REF!,0),0)/$E371))</f>
        <v>#REF!</v>
      </c>
      <c r="K371" s="61" t="e">
        <f t="shared" si="19"/>
        <v>#REF!</v>
      </c>
      <c r="L371" s="61" t="e">
        <f t="shared" si="20"/>
        <v>#REF!</v>
      </c>
      <c r="M371" s="116"/>
      <c r="N371" s="71"/>
      <c r="O371" s="49"/>
      <c r="P371" s="50"/>
      <c r="Q371" s="51"/>
      <c r="R371" s="57"/>
      <c r="S371" s="114"/>
    </row>
    <row r="372" spans="1:19" x14ac:dyDescent="0.2">
      <c r="A372" s="71" t="s">
        <v>596</v>
      </c>
      <c r="B372" s="49" t="s">
        <v>1339</v>
      </c>
      <c r="C372" s="50">
        <v>32</v>
      </c>
      <c r="D372" s="51" t="s">
        <v>224</v>
      </c>
      <c r="E372" s="106">
        <v>1</v>
      </c>
      <c r="G372" s="110" t="s">
        <v>876</v>
      </c>
      <c r="H372" s="52" t="e" cm="1">
        <f t="array" ref="H372">IF(ISNA(INDEX(#REF!,MATCH(CANbd!D372,#REF!,0),0))=TRUE,"MIN",IF(INDEX(#REF!,MATCH(CANbd!D372,#REF!,0),0)=0,"MIN",INDEX(#REF!,MATCH(CANbd!D372,#REF!,0),0)/$E372))</f>
        <v>#REF!</v>
      </c>
      <c r="I372" s="53" t="e" cm="1">
        <f t="array" ref="I372">IF(ISNA(INDEX(#REF!,MATCH(CANbd!D372,#REF!,0),0))=TRUE,"MOY",IF(INDEX(#REF!,MATCH(CANbd!D372,#REF!,0),0)=0,"MOY",INDEX(#REF!,MATCH(CANbd!D372,#REF!,0),0)/$E372))</f>
        <v>#REF!</v>
      </c>
      <c r="J372" s="72" t="e" cm="1">
        <f t="array" ref="J372">IF(ISNA(INDEX(#REF!,MATCH(CANbd!D372,#REF!,0),0))=TRUE,"MAX",IF(INDEX(#REF!,MATCH(CANbd!D372,#REF!,0),0)=0,"MAX",INDEX(#REF!,MATCH(CANbd!D372,#REF!,0),0)/$E372))</f>
        <v>#REF!</v>
      </c>
      <c r="K372" s="61" t="e">
        <f t="shared" si="19"/>
        <v>#REF!</v>
      </c>
      <c r="L372" s="61" t="e">
        <f t="shared" si="20"/>
        <v>#REF!</v>
      </c>
      <c r="M372" s="116"/>
      <c r="N372" s="71"/>
      <c r="O372" s="49"/>
      <c r="P372" s="50"/>
      <c r="Q372" s="51"/>
      <c r="R372" s="57"/>
      <c r="S372" s="114"/>
    </row>
    <row r="373" spans="1:19" x14ac:dyDescent="0.2">
      <c r="A373" s="71" t="s">
        <v>596</v>
      </c>
      <c r="B373" s="49" t="s">
        <v>1339</v>
      </c>
      <c r="C373" s="50">
        <v>40</v>
      </c>
      <c r="D373" s="51" t="s">
        <v>225</v>
      </c>
      <c r="E373" s="106">
        <v>1</v>
      </c>
      <c r="G373" s="110" t="s">
        <v>877</v>
      </c>
      <c r="H373" s="52" t="e" cm="1">
        <f t="array" ref="H373">IF(ISNA(INDEX(#REF!,MATCH(CANbd!D373,#REF!,0),0))=TRUE,"MIN",IF(INDEX(#REF!,MATCH(CANbd!D373,#REF!,0),0)=0,"MIN",INDEX(#REF!,MATCH(CANbd!D373,#REF!,0),0)/$E373))</f>
        <v>#REF!</v>
      </c>
      <c r="I373" s="53" t="e" cm="1">
        <f t="array" ref="I373">IF(ISNA(INDEX(#REF!,MATCH(CANbd!D373,#REF!,0),0))=TRUE,"MOY",IF(INDEX(#REF!,MATCH(CANbd!D373,#REF!,0),0)=0,"MOY",INDEX(#REF!,MATCH(CANbd!D373,#REF!,0),0)/$E373))</f>
        <v>#REF!</v>
      </c>
      <c r="J373" s="72" t="e" cm="1">
        <f t="array" ref="J373">IF(ISNA(INDEX(#REF!,MATCH(CANbd!D373,#REF!,0),0))=TRUE,"MAX",IF(INDEX(#REF!,MATCH(CANbd!D373,#REF!,0),0)=0,"MAX",INDEX(#REF!,MATCH(CANbd!D373,#REF!,0),0)/$E373))</f>
        <v>#REF!</v>
      </c>
      <c r="K373" s="61" t="e">
        <f t="shared" si="19"/>
        <v>#REF!</v>
      </c>
      <c r="L373" s="61" t="e">
        <f t="shared" si="20"/>
        <v>#REF!</v>
      </c>
      <c r="M373" s="116"/>
      <c r="N373" s="71"/>
      <c r="O373" s="49"/>
      <c r="P373" s="50"/>
      <c r="Q373" s="51"/>
      <c r="R373" s="57"/>
      <c r="S373" s="114"/>
    </row>
    <row r="374" spans="1:19" x14ac:dyDescent="0.2">
      <c r="A374" s="71" t="s">
        <v>596</v>
      </c>
      <c r="B374" s="49" t="s">
        <v>1339</v>
      </c>
      <c r="C374" s="50">
        <v>50</v>
      </c>
      <c r="D374" s="51" t="s">
        <v>226</v>
      </c>
      <c r="E374" s="106">
        <v>1</v>
      </c>
      <c r="G374" s="110" t="s">
        <v>878</v>
      </c>
      <c r="H374" s="52" t="e" cm="1">
        <f t="array" ref="H374">IF(ISNA(INDEX(#REF!,MATCH(CANbd!D374,#REF!,0),0))=TRUE,"MIN",IF(INDEX(#REF!,MATCH(CANbd!D374,#REF!,0),0)=0,"MIN",INDEX(#REF!,MATCH(CANbd!D374,#REF!,0),0)/$E374))</f>
        <v>#REF!</v>
      </c>
      <c r="I374" s="53" t="e" cm="1">
        <f t="array" ref="I374">IF(ISNA(INDEX(#REF!,MATCH(CANbd!D374,#REF!,0),0))=TRUE,"MOY",IF(INDEX(#REF!,MATCH(CANbd!D374,#REF!,0),0)=0,"MOY",INDEX(#REF!,MATCH(CANbd!D374,#REF!,0),0)/$E374))</f>
        <v>#REF!</v>
      </c>
      <c r="J374" s="72" t="e" cm="1">
        <f t="array" ref="J374">IF(ISNA(INDEX(#REF!,MATCH(CANbd!D374,#REF!,0),0))=TRUE,"MAX",IF(INDEX(#REF!,MATCH(CANbd!D374,#REF!,0),0)=0,"MAX",INDEX(#REF!,MATCH(CANbd!D374,#REF!,0),0)/$E374))</f>
        <v>#REF!</v>
      </c>
      <c r="K374" s="61" t="e">
        <f t="shared" si="19"/>
        <v>#REF!</v>
      </c>
      <c r="L374" s="61" t="e">
        <f t="shared" si="20"/>
        <v>#REF!</v>
      </c>
      <c r="M374" s="116"/>
      <c r="N374" s="71"/>
      <c r="O374" s="49"/>
      <c r="P374" s="50"/>
      <c r="Q374" s="51"/>
      <c r="R374" s="57"/>
      <c r="S374" s="114"/>
    </row>
    <row r="375" spans="1:19" x14ac:dyDescent="0.2">
      <c r="A375" s="71" t="s">
        <v>596</v>
      </c>
      <c r="B375" s="49" t="s">
        <v>1339</v>
      </c>
      <c r="C375" s="50">
        <v>63</v>
      </c>
      <c r="D375" s="51" t="s">
        <v>227</v>
      </c>
      <c r="E375" s="106">
        <v>1</v>
      </c>
      <c r="G375" s="110" t="s">
        <v>879</v>
      </c>
      <c r="H375" s="52" t="e" cm="1">
        <f t="array" ref="H375">IF(ISNA(INDEX(#REF!,MATCH(CANbd!D375,#REF!,0),0))=TRUE,"MIN",IF(INDEX(#REF!,MATCH(CANbd!D375,#REF!,0),0)=0,"MIN",INDEX(#REF!,MATCH(CANbd!D375,#REF!,0),0)/$E375))</f>
        <v>#REF!</v>
      </c>
      <c r="I375" s="53" t="e" cm="1">
        <f t="array" ref="I375">IF(ISNA(INDEX(#REF!,MATCH(CANbd!D375,#REF!,0),0))=TRUE,"MOY",IF(INDEX(#REF!,MATCH(CANbd!D375,#REF!,0),0)=0,"MOY",INDEX(#REF!,MATCH(CANbd!D375,#REF!,0),0)/$E375))</f>
        <v>#REF!</v>
      </c>
      <c r="J375" s="72" t="e" cm="1">
        <f t="array" ref="J375">IF(ISNA(INDEX(#REF!,MATCH(CANbd!D375,#REF!,0),0))=TRUE,"MAX",IF(INDEX(#REF!,MATCH(CANbd!D375,#REF!,0),0)=0,"MAX",INDEX(#REF!,MATCH(CANbd!D375,#REF!,0),0)/$E375))</f>
        <v>#REF!</v>
      </c>
      <c r="K375" s="61" t="e">
        <f t="shared" si="19"/>
        <v>#REF!</v>
      </c>
      <c r="L375" s="61" t="e">
        <f t="shared" si="20"/>
        <v>#REF!</v>
      </c>
      <c r="M375" s="116"/>
      <c r="N375" s="71"/>
      <c r="O375" s="49"/>
      <c r="P375" s="50"/>
      <c r="Q375" s="51"/>
      <c r="R375" s="57"/>
      <c r="S375" s="114"/>
    </row>
    <row r="376" spans="1:19" x14ac:dyDescent="0.2">
      <c r="A376" s="71" t="s">
        <v>596</v>
      </c>
      <c r="B376" s="49" t="s">
        <v>1339</v>
      </c>
      <c r="C376" s="50">
        <v>75</v>
      </c>
      <c r="D376" s="51" t="s">
        <v>228</v>
      </c>
      <c r="E376" s="106">
        <v>1</v>
      </c>
      <c r="G376" s="110" t="s">
        <v>880</v>
      </c>
      <c r="H376" s="52" t="e" cm="1">
        <f t="array" ref="H376">IF(ISNA(INDEX(#REF!,MATCH(CANbd!D376,#REF!,0),0))=TRUE,"MIN",IF(INDEX(#REF!,MATCH(CANbd!D376,#REF!,0),0)=0,"MIN",INDEX(#REF!,MATCH(CANbd!D376,#REF!,0),0)/$E376))</f>
        <v>#REF!</v>
      </c>
      <c r="I376" s="53" t="e" cm="1">
        <f t="array" ref="I376">IF(ISNA(INDEX(#REF!,MATCH(CANbd!D376,#REF!,0),0))=TRUE,"MOY",IF(INDEX(#REF!,MATCH(CANbd!D376,#REF!,0),0)=0,"MOY",INDEX(#REF!,MATCH(CANbd!D376,#REF!,0),0)/$E376))</f>
        <v>#REF!</v>
      </c>
      <c r="J376" s="72" t="e" cm="1">
        <f t="array" ref="J376">IF(ISNA(INDEX(#REF!,MATCH(CANbd!D376,#REF!,0),0))=TRUE,"MAX",IF(INDEX(#REF!,MATCH(CANbd!D376,#REF!,0),0)=0,"MAX",INDEX(#REF!,MATCH(CANbd!D376,#REF!,0),0)/$E376))</f>
        <v>#REF!</v>
      </c>
      <c r="K376" s="61" t="e">
        <f t="shared" si="19"/>
        <v>#REF!</v>
      </c>
      <c r="L376" s="61" t="e">
        <f t="shared" si="20"/>
        <v>#REF!</v>
      </c>
      <c r="M376" s="116"/>
      <c r="N376" s="71"/>
      <c r="O376" s="49"/>
      <c r="P376" s="50"/>
      <c r="Q376" s="51"/>
      <c r="R376" s="57"/>
      <c r="S376" s="114"/>
    </row>
    <row r="377" spans="1:19" x14ac:dyDescent="0.2">
      <c r="A377" s="71" t="s">
        <v>596</v>
      </c>
      <c r="B377" s="49" t="s">
        <v>1339</v>
      </c>
      <c r="C377" s="50">
        <v>90</v>
      </c>
      <c r="D377" s="51" t="s">
        <v>229</v>
      </c>
      <c r="E377" s="106">
        <v>1</v>
      </c>
      <c r="G377" s="110" t="s">
        <v>881</v>
      </c>
      <c r="H377" s="52" t="e" cm="1">
        <f t="array" ref="H377">IF(ISNA(INDEX(#REF!,MATCH(CANbd!D377,#REF!,0),0))=TRUE,"MIN",IF(INDEX(#REF!,MATCH(CANbd!D377,#REF!,0),0)=0,"MIN",INDEX(#REF!,MATCH(CANbd!D377,#REF!,0),0)/$E377))</f>
        <v>#REF!</v>
      </c>
      <c r="I377" s="53" t="e" cm="1">
        <f t="array" ref="I377">IF(ISNA(INDEX(#REF!,MATCH(CANbd!D377,#REF!,0),0))=TRUE,"MOY",IF(INDEX(#REF!,MATCH(CANbd!D377,#REF!,0),0)=0,"MOY",INDEX(#REF!,MATCH(CANbd!D377,#REF!,0),0)/$E377))</f>
        <v>#REF!</v>
      </c>
      <c r="J377" s="72" t="e" cm="1">
        <f t="array" ref="J377">IF(ISNA(INDEX(#REF!,MATCH(CANbd!D377,#REF!,0),0))=TRUE,"MAX",IF(INDEX(#REF!,MATCH(CANbd!D377,#REF!,0),0)=0,"MAX",INDEX(#REF!,MATCH(CANbd!D377,#REF!,0),0)/$E377))</f>
        <v>#REF!</v>
      </c>
      <c r="K377" s="61" t="e">
        <f t="shared" si="19"/>
        <v>#REF!</v>
      </c>
      <c r="L377" s="61" t="e">
        <f t="shared" si="20"/>
        <v>#REF!</v>
      </c>
      <c r="M377" s="116"/>
      <c r="N377" s="71"/>
      <c r="O377" s="49"/>
      <c r="P377" s="50"/>
      <c r="Q377" s="51"/>
      <c r="R377" s="57"/>
      <c r="S377" s="114"/>
    </row>
    <row r="378" spans="1:19" x14ac:dyDescent="0.2">
      <c r="A378" s="71" t="s">
        <v>596</v>
      </c>
      <c r="B378" s="49" t="s">
        <v>1339</v>
      </c>
      <c r="C378" s="50">
        <v>110</v>
      </c>
      <c r="D378" s="51" t="s">
        <v>230</v>
      </c>
      <c r="E378" s="106">
        <v>1</v>
      </c>
      <c r="G378" s="110" t="s">
        <v>882</v>
      </c>
      <c r="H378" s="52" t="e" cm="1">
        <f t="array" ref="H378">IF(ISNA(INDEX(#REF!,MATCH(CANbd!D378,#REF!,0),0))=TRUE,"MIN",IF(INDEX(#REF!,MATCH(CANbd!D378,#REF!,0),0)=0,"MIN",INDEX(#REF!,MATCH(CANbd!D378,#REF!,0),0)/$E378))</f>
        <v>#REF!</v>
      </c>
      <c r="I378" s="53" t="e" cm="1">
        <f t="array" ref="I378">IF(ISNA(INDEX(#REF!,MATCH(CANbd!D378,#REF!,0),0))=TRUE,"MOY",IF(INDEX(#REF!,MATCH(CANbd!D378,#REF!,0),0)=0,"MOY",INDEX(#REF!,MATCH(CANbd!D378,#REF!,0),0)/$E378))</f>
        <v>#REF!</v>
      </c>
      <c r="J378" s="72" t="e" cm="1">
        <f t="array" ref="J378">IF(ISNA(INDEX(#REF!,MATCH(CANbd!D378,#REF!,0),0))=TRUE,"MAX",IF(INDEX(#REF!,MATCH(CANbd!D378,#REF!,0),0)=0,"MAX",INDEX(#REF!,MATCH(CANbd!D378,#REF!,0),0)/$E378))</f>
        <v>#REF!</v>
      </c>
      <c r="K378" s="61" t="e">
        <f t="shared" si="19"/>
        <v>#REF!</v>
      </c>
      <c r="L378" s="61" t="e">
        <f t="shared" si="20"/>
        <v>#REF!</v>
      </c>
      <c r="M378" s="116"/>
      <c r="N378" s="71"/>
      <c r="O378" s="49"/>
      <c r="P378" s="50"/>
      <c r="Q378" s="51"/>
      <c r="R378" s="57"/>
      <c r="S378" s="114"/>
    </row>
    <row r="379" spans="1:19" x14ac:dyDescent="0.2">
      <c r="A379" s="71" t="s">
        <v>596</v>
      </c>
      <c r="B379" s="49" t="s">
        <v>1318</v>
      </c>
      <c r="C379" s="50">
        <v>16</v>
      </c>
      <c r="D379" s="51" t="s">
        <v>307</v>
      </c>
      <c r="E379" s="106">
        <v>50</v>
      </c>
      <c r="G379" s="110" t="s">
        <v>779</v>
      </c>
      <c r="H379" s="52" t="e" cm="1">
        <f t="array" ref="H379">IF(ISNA(INDEX(#REF!,MATCH(CANbd!D379,#REF!,0),0))=TRUE,"MIN",IF(INDEX(#REF!,MATCH(CANbd!D379,#REF!,0),0)=0,"MIN",INDEX(#REF!,MATCH(CANbd!D379,#REF!,0),0)/$E379))</f>
        <v>#REF!</v>
      </c>
      <c r="I379" s="53" t="e" cm="1">
        <f t="array" ref="I379">IF(ISNA(INDEX(#REF!,MATCH(CANbd!D379,#REF!,0),0))=TRUE,"MOY",IF(INDEX(#REF!,MATCH(CANbd!D379,#REF!,0),0)=0,"MOY",INDEX(#REF!,MATCH(CANbd!D379,#REF!,0),0)/$E379))</f>
        <v>#REF!</v>
      </c>
      <c r="J379" s="72" t="e" cm="1">
        <f t="array" ref="J379">IF(ISNA(INDEX(#REF!,MATCH(CANbd!D379,#REF!,0),0))=TRUE,"MAX",IF(INDEX(#REF!,MATCH(CANbd!D379,#REF!,0),0)=0,"MAX",INDEX(#REF!,MATCH(CANbd!D379,#REF!,0),0)/$E379))</f>
        <v>#REF!</v>
      </c>
      <c r="K379" s="61" t="e">
        <f t="shared" si="19"/>
        <v>#REF!</v>
      </c>
      <c r="L379" s="61" t="e">
        <f t="shared" si="20"/>
        <v>#REF!</v>
      </c>
      <c r="M379" s="116"/>
      <c r="N379" s="71"/>
      <c r="O379" s="49"/>
      <c r="P379" s="50"/>
      <c r="Q379" s="51"/>
      <c r="R379" s="57"/>
      <c r="S379" s="114"/>
    </row>
    <row r="380" spans="1:19" x14ac:dyDescent="0.2">
      <c r="A380" s="71" t="s">
        <v>596</v>
      </c>
      <c r="B380" s="49" t="s">
        <v>1318</v>
      </c>
      <c r="C380" s="50">
        <v>20</v>
      </c>
      <c r="D380" s="51" t="s">
        <v>308</v>
      </c>
      <c r="E380" s="106">
        <v>50</v>
      </c>
      <c r="G380" s="110" t="s">
        <v>780</v>
      </c>
      <c r="H380" s="52" t="e" cm="1">
        <f t="array" ref="H380">IF(ISNA(INDEX(#REF!,MATCH(CANbd!D380,#REF!,0),0))=TRUE,"MIN",IF(INDEX(#REF!,MATCH(CANbd!D380,#REF!,0),0)=0,"MIN",INDEX(#REF!,MATCH(CANbd!D380,#REF!,0),0)/$E380))</f>
        <v>#REF!</v>
      </c>
      <c r="I380" s="53" t="e" cm="1">
        <f t="array" ref="I380">IF(ISNA(INDEX(#REF!,MATCH(CANbd!D380,#REF!,0),0))=TRUE,"MOY",IF(INDEX(#REF!,MATCH(CANbd!D380,#REF!,0),0)=0,"MOY",INDEX(#REF!,MATCH(CANbd!D380,#REF!,0),0)/$E380))</f>
        <v>#REF!</v>
      </c>
      <c r="J380" s="72" t="e" cm="1">
        <f t="array" ref="J380">IF(ISNA(INDEX(#REF!,MATCH(CANbd!D380,#REF!,0),0))=TRUE,"MAX",IF(INDEX(#REF!,MATCH(CANbd!D380,#REF!,0),0)=0,"MAX",INDEX(#REF!,MATCH(CANbd!D380,#REF!,0),0)/$E380))</f>
        <v>#REF!</v>
      </c>
      <c r="K380" s="61" t="e">
        <f t="shared" si="19"/>
        <v>#REF!</v>
      </c>
      <c r="L380" s="61" t="e">
        <f t="shared" si="20"/>
        <v>#REF!</v>
      </c>
      <c r="M380" s="116"/>
      <c r="N380" s="71"/>
      <c r="O380" s="49"/>
      <c r="P380" s="50"/>
      <c r="Q380" s="51"/>
      <c r="R380" s="57"/>
      <c r="S380" s="114"/>
    </row>
    <row r="381" spans="1:19" x14ac:dyDescent="0.2">
      <c r="A381" s="71" t="s">
        <v>596</v>
      </c>
      <c r="B381" s="49" t="s">
        <v>1319</v>
      </c>
      <c r="C381" s="50">
        <v>16</v>
      </c>
      <c r="D381" s="51" t="s">
        <v>303</v>
      </c>
      <c r="E381" s="106">
        <v>5</v>
      </c>
      <c r="G381" s="110" t="s">
        <v>781</v>
      </c>
      <c r="H381" s="52" t="e" cm="1">
        <f t="array" ref="H381">IF(ISNA(INDEX(#REF!,MATCH(CANbd!D381,#REF!,0),0))=TRUE,"MIN",IF(INDEX(#REF!,MATCH(CANbd!D381,#REF!,0),0)=0,"MIN",INDEX(#REF!,MATCH(CANbd!D381,#REF!,0),0)/$E381))</f>
        <v>#REF!</v>
      </c>
      <c r="I381" s="53" t="e" cm="1">
        <f t="array" ref="I381">IF(ISNA(INDEX(#REF!,MATCH(CANbd!D381,#REF!,0),0))=TRUE,"MOY",IF(INDEX(#REF!,MATCH(CANbd!D381,#REF!,0),0)=0,"MOY",INDEX(#REF!,MATCH(CANbd!D381,#REF!,0),0)/$E381))</f>
        <v>#REF!</v>
      </c>
      <c r="J381" s="72" t="e" cm="1">
        <f t="array" ref="J381">IF(ISNA(INDEX(#REF!,MATCH(CANbd!D381,#REF!,0),0))=TRUE,"MAX",IF(INDEX(#REF!,MATCH(CANbd!D381,#REF!,0),0)=0,"MAX",INDEX(#REF!,MATCH(CANbd!D381,#REF!,0),0)/$E381))</f>
        <v>#REF!</v>
      </c>
      <c r="K381" s="61" t="e">
        <f t="shared" si="19"/>
        <v>#REF!</v>
      </c>
      <c r="L381" s="61" t="e">
        <f t="shared" si="20"/>
        <v>#REF!</v>
      </c>
      <c r="M381" s="116"/>
      <c r="N381" s="71"/>
      <c r="O381" s="49"/>
      <c r="P381" s="50"/>
      <c r="Q381" s="51"/>
      <c r="R381" s="57"/>
      <c r="S381" s="114"/>
    </row>
    <row r="382" spans="1:19" x14ac:dyDescent="0.2">
      <c r="A382" s="71" t="s">
        <v>596</v>
      </c>
      <c r="B382" s="49" t="s">
        <v>1319</v>
      </c>
      <c r="C382" s="50">
        <v>20</v>
      </c>
      <c r="D382" s="51" t="s">
        <v>304</v>
      </c>
      <c r="E382" s="106">
        <v>5</v>
      </c>
      <c r="G382" s="110" t="s">
        <v>782</v>
      </c>
      <c r="H382" s="52" t="e" cm="1">
        <f t="array" ref="H382">IF(ISNA(INDEX(#REF!,MATCH(CANbd!D382,#REF!,0),0))=TRUE,"MIN",IF(INDEX(#REF!,MATCH(CANbd!D382,#REF!,0),0)=0,"MIN",INDEX(#REF!,MATCH(CANbd!D382,#REF!,0),0)/$E382))</f>
        <v>#REF!</v>
      </c>
      <c r="I382" s="53" t="e" cm="1">
        <f t="array" ref="I382">IF(ISNA(INDEX(#REF!,MATCH(CANbd!D382,#REF!,0),0))=TRUE,"MOY",IF(INDEX(#REF!,MATCH(CANbd!D382,#REF!,0),0)=0,"MOY",INDEX(#REF!,MATCH(CANbd!D382,#REF!,0),0)/$E382))</f>
        <v>#REF!</v>
      </c>
      <c r="J382" s="72" t="e" cm="1">
        <f t="array" ref="J382">IF(ISNA(INDEX(#REF!,MATCH(CANbd!D382,#REF!,0),0))=TRUE,"MAX",IF(INDEX(#REF!,MATCH(CANbd!D382,#REF!,0),0)=0,"MAX",INDEX(#REF!,MATCH(CANbd!D382,#REF!,0),0)/$E382))</f>
        <v>#REF!</v>
      </c>
      <c r="K382" s="61" t="e">
        <f t="shared" si="19"/>
        <v>#REF!</v>
      </c>
      <c r="L382" s="61" t="e">
        <f t="shared" si="20"/>
        <v>#REF!</v>
      </c>
      <c r="M382" s="116"/>
      <c r="N382" s="71"/>
      <c r="O382" s="49"/>
      <c r="P382" s="50"/>
      <c r="Q382" s="51"/>
      <c r="R382" s="57"/>
      <c r="S382" s="114"/>
    </row>
    <row r="383" spans="1:19" x14ac:dyDescent="0.2">
      <c r="A383" s="71" t="s">
        <v>596</v>
      </c>
      <c r="B383" s="49" t="s">
        <v>1319</v>
      </c>
      <c r="C383" s="50">
        <v>26</v>
      </c>
      <c r="D383" s="51" t="s">
        <v>305</v>
      </c>
      <c r="E383" s="106">
        <v>5</v>
      </c>
      <c r="G383" s="110" t="s">
        <v>783</v>
      </c>
      <c r="H383" s="52" t="e" cm="1">
        <f t="array" ref="H383">IF(ISNA(INDEX(#REF!,MATCH(CANbd!D383,#REF!,0),0))=TRUE,"MIN",IF(INDEX(#REF!,MATCH(CANbd!D383,#REF!,0),0)=0,"MIN",INDEX(#REF!,MATCH(CANbd!D383,#REF!,0),0)/$E383))</f>
        <v>#REF!</v>
      </c>
      <c r="I383" s="53" t="e" cm="1">
        <f t="array" ref="I383">IF(ISNA(INDEX(#REF!,MATCH(CANbd!D383,#REF!,0),0))=TRUE,"MOY",IF(INDEX(#REF!,MATCH(CANbd!D383,#REF!,0),0)=0,"MOY",INDEX(#REF!,MATCH(CANbd!D383,#REF!,0),0)/$E383))</f>
        <v>#REF!</v>
      </c>
      <c r="J383" s="72" t="e" cm="1">
        <f t="array" ref="J383">IF(ISNA(INDEX(#REF!,MATCH(CANbd!D383,#REF!,0),0))=TRUE,"MAX",IF(INDEX(#REF!,MATCH(CANbd!D383,#REF!,0),0)=0,"MAX",INDEX(#REF!,MATCH(CANbd!D383,#REF!,0),0)/$E383))</f>
        <v>#REF!</v>
      </c>
      <c r="K383" s="61" t="e">
        <f t="shared" si="19"/>
        <v>#REF!</v>
      </c>
      <c r="L383" s="61" t="e">
        <f t="shared" si="20"/>
        <v>#REF!</v>
      </c>
      <c r="M383" s="116"/>
      <c r="N383" s="71"/>
      <c r="O383" s="49"/>
      <c r="P383" s="50"/>
      <c r="Q383" s="51"/>
      <c r="R383" s="57"/>
      <c r="S383" s="114"/>
    </row>
    <row r="384" spans="1:19" x14ac:dyDescent="0.2">
      <c r="A384" s="71" t="s">
        <v>596</v>
      </c>
      <c r="B384" s="49" t="s">
        <v>1319</v>
      </c>
      <c r="C384" s="50">
        <v>32</v>
      </c>
      <c r="D384" s="51" t="s">
        <v>1072</v>
      </c>
      <c r="E384" s="106">
        <v>5</v>
      </c>
      <c r="G384" s="110" t="s">
        <v>784</v>
      </c>
      <c r="H384" s="52" t="e" cm="1">
        <f t="array" ref="H384">IF(ISNA(INDEX(#REF!,MATCH(CANbd!D384,#REF!,0),0))=TRUE,"MIN",IF(INDEX(#REF!,MATCH(CANbd!D384,#REF!,0),0)=0,"MIN",INDEX(#REF!,MATCH(CANbd!D384,#REF!,0),0)/$E384))</f>
        <v>#REF!</v>
      </c>
      <c r="I384" s="53" t="e" cm="1">
        <f t="array" ref="I384">IF(ISNA(INDEX(#REF!,MATCH(CANbd!D384,#REF!,0),0))=TRUE,"MOY",IF(INDEX(#REF!,MATCH(CANbd!D384,#REF!,0),0)=0,"MOY",INDEX(#REF!,MATCH(CANbd!D384,#REF!,0),0)/$E384))</f>
        <v>#REF!</v>
      </c>
      <c r="J384" s="72" t="e" cm="1">
        <f t="array" ref="J384">IF(ISNA(INDEX(#REF!,MATCH(CANbd!D384,#REF!,0),0))=TRUE,"MAX",IF(INDEX(#REF!,MATCH(CANbd!D384,#REF!,0),0)=0,"MAX",INDEX(#REF!,MATCH(CANbd!D384,#REF!,0),0)/$E384))</f>
        <v>#REF!</v>
      </c>
      <c r="K384" s="61" t="e">
        <f t="shared" si="19"/>
        <v>#REF!</v>
      </c>
      <c r="L384" s="61" t="e">
        <f t="shared" si="20"/>
        <v>#REF!</v>
      </c>
      <c r="M384" s="116"/>
      <c r="N384" s="71"/>
      <c r="O384" s="49"/>
      <c r="P384" s="50"/>
      <c r="Q384" s="51"/>
      <c r="R384" s="57"/>
      <c r="S384" s="114"/>
    </row>
    <row r="385" spans="1:19" x14ac:dyDescent="0.2">
      <c r="A385" s="71" t="s">
        <v>596</v>
      </c>
      <c r="B385" s="49" t="s">
        <v>1319</v>
      </c>
      <c r="C385" s="50">
        <v>40</v>
      </c>
      <c r="D385" s="51" t="s">
        <v>306</v>
      </c>
      <c r="E385" s="106">
        <v>5</v>
      </c>
      <c r="G385" s="110" t="s">
        <v>785</v>
      </c>
      <c r="H385" s="52" t="e" cm="1">
        <f t="array" ref="H385">IF(ISNA(INDEX(#REF!,MATCH(CANbd!D385,#REF!,0),0))=TRUE,"MIN",IF(INDEX(#REF!,MATCH(CANbd!D385,#REF!,0),0)=0,"MIN",INDEX(#REF!,MATCH(CANbd!D385,#REF!,0),0)/$E385))</f>
        <v>#REF!</v>
      </c>
      <c r="I385" s="53" t="e" cm="1">
        <f t="array" ref="I385">IF(ISNA(INDEX(#REF!,MATCH(CANbd!D385,#REF!,0),0))=TRUE,"MOY",IF(INDEX(#REF!,MATCH(CANbd!D385,#REF!,0),0)=0,"MOY",INDEX(#REF!,MATCH(CANbd!D385,#REF!,0),0)/$E385))</f>
        <v>#REF!</v>
      </c>
      <c r="J385" s="72" t="e" cm="1">
        <f t="array" ref="J385">IF(ISNA(INDEX(#REF!,MATCH(CANbd!D385,#REF!,0),0))=TRUE,"MAX",IF(INDEX(#REF!,MATCH(CANbd!D385,#REF!,0),0)=0,"MAX",INDEX(#REF!,MATCH(CANbd!D385,#REF!,0),0)/$E385))</f>
        <v>#REF!</v>
      </c>
      <c r="K385" s="61" t="e">
        <f t="shared" si="19"/>
        <v>#REF!</v>
      </c>
      <c r="L385" s="61" t="e">
        <f t="shared" si="20"/>
        <v>#REF!</v>
      </c>
      <c r="M385" s="116"/>
      <c r="N385" s="71"/>
      <c r="O385" s="49"/>
      <c r="P385" s="50"/>
      <c r="Q385" s="51"/>
      <c r="R385" s="57"/>
      <c r="S385" s="114"/>
    </row>
    <row r="386" spans="1:19" x14ac:dyDescent="0.2">
      <c r="A386" s="71" t="s">
        <v>596</v>
      </c>
      <c r="B386" s="49" t="s">
        <v>1320</v>
      </c>
      <c r="C386" s="50">
        <v>32</v>
      </c>
      <c r="D386" s="51" t="s">
        <v>309</v>
      </c>
      <c r="E386" s="106">
        <v>1</v>
      </c>
      <c r="G386" s="110" t="s">
        <v>789</v>
      </c>
      <c r="H386" s="52" t="e" cm="1">
        <f t="array" ref="H386">IF(ISNA(INDEX(#REF!,MATCH(CANbd!D386,#REF!,0),0))=TRUE,"MIN",IF(INDEX(#REF!,MATCH(CANbd!D386,#REF!,0),0)=0,"MIN",INDEX(#REF!,MATCH(CANbd!D386,#REF!,0),0)/$E386))</f>
        <v>#REF!</v>
      </c>
      <c r="I386" s="53" t="e" cm="1">
        <f t="array" ref="I386">IF(ISNA(INDEX(#REF!,MATCH(CANbd!D386,#REF!,0),0))=TRUE,"MOY",IF(INDEX(#REF!,MATCH(CANbd!D386,#REF!,0),0)=0,"MOY",INDEX(#REF!,MATCH(CANbd!D386,#REF!,0),0)/$E386))</f>
        <v>#REF!</v>
      </c>
      <c r="J386" s="72" t="e" cm="1">
        <f t="array" ref="J386">IF(ISNA(INDEX(#REF!,MATCH(CANbd!D386,#REF!,0),0))=TRUE,"MAX",IF(INDEX(#REF!,MATCH(CANbd!D386,#REF!,0),0)=0,"MAX",INDEX(#REF!,MATCH(CANbd!D386,#REF!,0),0)/$E386))</f>
        <v>#REF!</v>
      </c>
      <c r="K386" s="61" t="e">
        <f t="shared" si="19"/>
        <v>#REF!</v>
      </c>
      <c r="L386" s="61" t="e">
        <f t="shared" si="20"/>
        <v>#REF!</v>
      </c>
      <c r="M386" s="116"/>
      <c r="N386" s="71"/>
      <c r="O386" s="49"/>
      <c r="P386" s="50"/>
      <c r="Q386" s="51"/>
      <c r="R386" s="57"/>
      <c r="S386" s="114"/>
    </row>
    <row r="387" spans="1:19" x14ac:dyDescent="0.2">
      <c r="A387" s="71" t="s">
        <v>596</v>
      </c>
      <c r="B387" s="49" t="s">
        <v>1320</v>
      </c>
      <c r="C387" s="50">
        <v>40</v>
      </c>
      <c r="D387" s="51" t="s">
        <v>1073</v>
      </c>
      <c r="E387" s="106">
        <v>1</v>
      </c>
      <c r="G387" s="110" t="s">
        <v>790</v>
      </c>
      <c r="H387" s="52" t="e" cm="1">
        <f t="array" ref="H387">IF(ISNA(INDEX(#REF!,MATCH(CANbd!D387,#REF!,0),0))=TRUE,"MIN",IF(INDEX(#REF!,MATCH(CANbd!D387,#REF!,0),0)=0,"MIN",INDEX(#REF!,MATCH(CANbd!D387,#REF!,0),0)/$E387))</f>
        <v>#REF!</v>
      </c>
      <c r="I387" s="53" t="e" cm="1">
        <f t="array" ref="I387">IF(ISNA(INDEX(#REF!,MATCH(CANbd!D387,#REF!,0),0))=TRUE,"MOY",IF(INDEX(#REF!,MATCH(CANbd!D387,#REF!,0),0)=0,"MOY",INDEX(#REF!,MATCH(CANbd!D387,#REF!,0),0)/$E387))</f>
        <v>#REF!</v>
      </c>
      <c r="J387" s="72" t="e" cm="1">
        <f t="array" ref="J387">IF(ISNA(INDEX(#REF!,MATCH(CANbd!D387,#REF!,0),0))=TRUE,"MAX",IF(INDEX(#REF!,MATCH(CANbd!D387,#REF!,0),0)=0,"MAX",INDEX(#REF!,MATCH(CANbd!D387,#REF!,0),0)/$E387))</f>
        <v>#REF!</v>
      </c>
      <c r="K387" s="61" t="e">
        <f t="shared" si="19"/>
        <v>#REF!</v>
      </c>
      <c r="L387" s="61" t="e">
        <f t="shared" si="20"/>
        <v>#REF!</v>
      </c>
      <c r="M387" s="116"/>
      <c r="N387" s="71"/>
      <c r="O387" s="49"/>
      <c r="P387" s="50"/>
      <c r="Q387" s="51"/>
      <c r="R387" s="57"/>
      <c r="S387" s="114"/>
    </row>
    <row r="388" spans="1:19" x14ac:dyDescent="0.2">
      <c r="A388" s="71" t="s">
        <v>596</v>
      </c>
      <c r="B388" s="49" t="s">
        <v>1320</v>
      </c>
      <c r="C388" s="50">
        <v>50</v>
      </c>
      <c r="D388" s="51" t="s">
        <v>1074</v>
      </c>
      <c r="E388" s="106">
        <v>1</v>
      </c>
      <c r="G388" s="110" t="s">
        <v>791</v>
      </c>
      <c r="H388" s="52" t="e" cm="1">
        <f t="array" ref="H388">IF(ISNA(INDEX(#REF!,MATCH(CANbd!D388,#REF!,0),0))=TRUE,"MIN",IF(INDEX(#REF!,MATCH(CANbd!D388,#REF!,0),0)=0,"MIN",INDEX(#REF!,MATCH(CANbd!D388,#REF!,0),0)/$E388))</f>
        <v>#REF!</v>
      </c>
      <c r="I388" s="53" t="e" cm="1">
        <f t="array" ref="I388">IF(ISNA(INDEX(#REF!,MATCH(CANbd!D388,#REF!,0),0))=TRUE,"MOY",IF(INDEX(#REF!,MATCH(CANbd!D388,#REF!,0),0)=0,"MOY",INDEX(#REF!,MATCH(CANbd!D388,#REF!,0),0)/$E388))</f>
        <v>#REF!</v>
      </c>
      <c r="J388" s="72" t="e" cm="1">
        <f t="array" ref="J388">IF(ISNA(INDEX(#REF!,MATCH(CANbd!D388,#REF!,0),0))=TRUE,"MAX",IF(INDEX(#REF!,MATCH(CANbd!D388,#REF!,0),0)=0,"MAX",INDEX(#REF!,MATCH(CANbd!D388,#REF!,0),0)/$E388))</f>
        <v>#REF!</v>
      </c>
      <c r="K388" s="61" t="e">
        <f t="shared" si="19"/>
        <v>#REF!</v>
      </c>
      <c r="L388" s="61" t="e">
        <f t="shared" si="20"/>
        <v>#REF!</v>
      </c>
      <c r="M388" s="116"/>
      <c r="N388" s="71"/>
      <c r="O388" s="49"/>
      <c r="P388" s="50"/>
      <c r="Q388" s="51"/>
      <c r="R388" s="57"/>
      <c r="S388" s="114"/>
    </row>
    <row r="389" spans="1:19" x14ac:dyDescent="0.2">
      <c r="A389" s="71" t="s">
        <v>596</v>
      </c>
      <c r="B389" s="49" t="s">
        <v>1320</v>
      </c>
      <c r="C389" s="50">
        <v>56</v>
      </c>
      <c r="D389" s="51" t="s">
        <v>1075</v>
      </c>
      <c r="E389" s="106">
        <v>1</v>
      </c>
      <c r="G389" s="110" t="s">
        <v>792</v>
      </c>
      <c r="H389" s="52" t="e" cm="1">
        <f t="array" ref="H389">IF(ISNA(INDEX(#REF!,MATCH(CANbd!D389,#REF!,0),0))=TRUE,"MIN",IF(INDEX(#REF!,MATCH(CANbd!D389,#REF!,0),0)=0,"MIN",INDEX(#REF!,MATCH(CANbd!D389,#REF!,0),0)/$E389))</f>
        <v>#REF!</v>
      </c>
      <c r="I389" s="53" t="e" cm="1">
        <f t="array" ref="I389">IF(ISNA(INDEX(#REF!,MATCH(CANbd!D389,#REF!,0),0))=TRUE,"MOY",IF(INDEX(#REF!,MATCH(CANbd!D389,#REF!,0),0)=0,"MOY",INDEX(#REF!,MATCH(CANbd!D389,#REF!,0),0)/$E389))</f>
        <v>#REF!</v>
      </c>
      <c r="J389" s="72" t="e" cm="1">
        <f t="array" ref="J389">IF(ISNA(INDEX(#REF!,MATCH(CANbd!D389,#REF!,0),0))=TRUE,"MAX",IF(INDEX(#REF!,MATCH(CANbd!D389,#REF!,0),0)=0,"MAX",INDEX(#REF!,MATCH(CANbd!D389,#REF!,0),0)/$E389))</f>
        <v>#REF!</v>
      </c>
      <c r="K389" s="61" t="e">
        <f t="shared" si="19"/>
        <v>#REF!</v>
      </c>
      <c r="L389" s="61" t="e">
        <f t="shared" si="20"/>
        <v>#REF!</v>
      </c>
      <c r="M389" s="116"/>
      <c r="N389" s="71"/>
      <c r="O389" s="49"/>
      <c r="P389" s="50"/>
      <c r="Q389" s="51"/>
      <c r="R389" s="57"/>
      <c r="S389" s="114"/>
    </row>
    <row r="390" spans="1:19" x14ac:dyDescent="0.2">
      <c r="A390" s="71" t="s">
        <v>596</v>
      </c>
      <c r="B390" s="49" t="s">
        <v>1320</v>
      </c>
      <c r="C390" s="50">
        <v>63</v>
      </c>
      <c r="D390" s="51" t="s">
        <v>310</v>
      </c>
      <c r="E390" s="106">
        <v>1</v>
      </c>
      <c r="G390" s="110" t="s">
        <v>793</v>
      </c>
      <c r="H390" s="52" t="e" cm="1">
        <f t="array" ref="H390">IF(ISNA(INDEX(#REF!,MATCH(CANbd!D390,#REF!,0),0))=TRUE,"MIN",IF(INDEX(#REF!,MATCH(CANbd!D390,#REF!,0),0)=0,"MIN",INDEX(#REF!,MATCH(CANbd!D390,#REF!,0),0)/$E390))</f>
        <v>#REF!</v>
      </c>
      <c r="I390" s="53" t="e" cm="1">
        <f t="array" ref="I390">IF(ISNA(INDEX(#REF!,MATCH(CANbd!D390,#REF!,0),0))=TRUE,"MOY",IF(INDEX(#REF!,MATCH(CANbd!D390,#REF!,0),0)=0,"MOY",INDEX(#REF!,MATCH(CANbd!D390,#REF!,0),0)/$E390))</f>
        <v>#REF!</v>
      </c>
      <c r="J390" s="72" t="e" cm="1">
        <f t="array" ref="J390">IF(ISNA(INDEX(#REF!,MATCH(CANbd!D390,#REF!,0),0))=TRUE,"MAX",IF(INDEX(#REF!,MATCH(CANbd!D390,#REF!,0),0)=0,"MAX",INDEX(#REF!,MATCH(CANbd!D390,#REF!,0),0)/$E390))</f>
        <v>#REF!</v>
      </c>
      <c r="K390" s="61" t="e">
        <f t="shared" si="19"/>
        <v>#REF!</v>
      </c>
      <c r="L390" s="61" t="e">
        <f t="shared" si="20"/>
        <v>#REF!</v>
      </c>
      <c r="M390" s="116"/>
      <c r="N390" s="71"/>
      <c r="O390" s="49"/>
      <c r="P390" s="50"/>
      <c r="Q390" s="51"/>
      <c r="R390" s="57"/>
      <c r="S390" s="114"/>
    </row>
    <row r="391" spans="1:19" x14ac:dyDescent="0.2">
      <c r="A391" s="71" t="s">
        <v>596</v>
      </c>
      <c r="B391" s="49" t="s">
        <v>1320</v>
      </c>
      <c r="C391" s="50">
        <v>75</v>
      </c>
      <c r="D391" s="51" t="s">
        <v>311</v>
      </c>
      <c r="E391" s="106">
        <v>1</v>
      </c>
      <c r="G391" s="110" t="s">
        <v>794</v>
      </c>
      <c r="H391" s="52" t="e" cm="1">
        <f t="array" ref="H391">IF(ISNA(INDEX(#REF!,MATCH(CANbd!D391,#REF!,0),0))=TRUE,"MIN",IF(INDEX(#REF!,MATCH(CANbd!D391,#REF!,0),0)=0,"MIN",INDEX(#REF!,MATCH(CANbd!D391,#REF!,0),0)/$E391))</f>
        <v>#REF!</v>
      </c>
      <c r="I391" s="53" t="e" cm="1">
        <f t="array" ref="I391">IF(ISNA(INDEX(#REF!,MATCH(CANbd!D391,#REF!,0),0))=TRUE,"MOY",IF(INDEX(#REF!,MATCH(CANbd!D391,#REF!,0),0)=0,"MOY",INDEX(#REF!,MATCH(CANbd!D391,#REF!,0),0)/$E391))</f>
        <v>#REF!</v>
      </c>
      <c r="J391" s="72" t="e" cm="1">
        <f t="array" ref="J391">IF(ISNA(INDEX(#REF!,MATCH(CANbd!D391,#REF!,0),0))=TRUE,"MAX",IF(INDEX(#REF!,MATCH(CANbd!D391,#REF!,0),0)=0,"MAX",INDEX(#REF!,MATCH(CANbd!D391,#REF!,0),0)/$E391))</f>
        <v>#REF!</v>
      </c>
      <c r="K391" s="61" t="e">
        <f t="shared" si="19"/>
        <v>#REF!</v>
      </c>
      <c r="L391" s="61" t="e">
        <f t="shared" si="20"/>
        <v>#REF!</v>
      </c>
      <c r="M391" s="116"/>
      <c r="N391" s="71"/>
      <c r="O391" s="49"/>
      <c r="P391" s="50"/>
      <c r="Q391" s="51"/>
      <c r="R391" s="57"/>
      <c r="S391" s="114"/>
    </row>
    <row r="392" spans="1:19" x14ac:dyDescent="0.2">
      <c r="A392" s="71" t="s">
        <v>596</v>
      </c>
      <c r="B392" s="49" t="s">
        <v>1320</v>
      </c>
      <c r="C392" s="50">
        <v>90</v>
      </c>
      <c r="D392" s="51" t="s">
        <v>312</v>
      </c>
      <c r="E392" s="106">
        <v>1</v>
      </c>
      <c r="G392" s="110" t="s">
        <v>795</v>
      </c>
      <c r="H392" s="52" t="e" cm="1">
        <f t="array" ref="H392">IF(ISNA(INDEX(#REF!,MATCH(CANbd!D392,#REF!,0),0))=TRUE,"MIN",IF(INDEX(#REF!,MATCH(CANbd!D392,#REF!,0),0)=0,"MIN",INDEX(#REF!,MATCH(CANbd!D392,#REF!,0),0)/$E392))</f>
        <v>#REF!</v>
      </c>
      <c r="I392" s="53" t="e" cm="1">
        <f t="array" ref="I392">IF(ISNA(INDEX(#REF!,MATCH(CANbd!D392,#REF!,0),0))=TRUE,"MOY",IF(INDEX(#REF!,MATCH(CANbd!D392,#REF!,0),0)=0,"MOY",INDEX(#REF!,MATCH(CANbd!D392,#REF!,0),0)/$E392))</f>
        <v>#REF!</v>
      </c>
      <c r="J392" s="72" t="e" cm="1">
        <f t="array" ref="J392">IF(ISNA(INDEX(#REF!,MATCH(CANbd!D392,#REF!,0),0))=TRUE,"MAX",IF(INDEX(#REF!,MATCH(CANbd!D392,#REF!,0),0)=0,"MAX",INDEX(#REF!,MATCH(CANbd!D392,#REF!,0),0)/$E392))</f>
        <v>#REF!</v>
      </c>
      <c r="K392" s="61" t="e">
        <f t="shared" si="19"/>
        <v>#REF!</v>
      </c>
      <c r="L392" s="61" t="e">
        <f t="shared" si="20"/>
        <v>#REF!</v>
      </c>
      <c r="M392" s="116"/>
      <c r="N392" s="71"/>
      <c r="O392" s="49"/>
      <c r="P392" s="50"/>
      <c r="Q392" s="51"/>
      <c r="R392" s="57"/>
      <c r="S392" s="114"/>
    </row>
    <row r="393" spans="1:19" x14ac:dyDescent="0.2">
      <c r="A393" s="71" t="s">
        <v>596</v>
      </c>
      <c r="B393" s="49" t="s">
        <v>1320</v>
      </c>
      <c r="C393" s="50">
        <v>110</v>
      </c>
      <c r="D393" s="51" t="s">
        <v>313</v>
      </c>
      <c r="E393" s="106">
        <v>1</v>
      </c>
      <c r="G393" s="110" t="s">
        <v>786</v>
      </c>
      <c r="H393" s="52" t="e" cm="1">
        <f t="array" ref="H393">IF(ISNA(INDEX(#REF!,MATCH(CANbd!D393,#REF!,0),0))=TRUE,"MIN",IF(INDEX(#REF!,MATCH(CANbd!D393,#REF!,0),0)=0,"MIN",INDEX(#REF!,MATCH(CANbd!D393,#REF!,0),0)/$E393))</f>
        <v>#REF!</v>
      </c>
      <c r="I393" s="53" t="e" cm="1">
        <f t="array" ref="I393">IF(ISNA(INDEX(#REF!,MATCH(CANbd!D393,#REF!,0),0))=TRUE,"MOY",IF(INDEX(#REF!,MATCH(CANbd!D393,#REF!,0),0)=0,"MOY",INDEX(#REF!,MATCH(CANbd!D393,#REF!,0),0)/$E393))</f>
        <v>#REF!</v>
      </c>
      <c r="J393" s="72" t="e" cm="1">
        <f t="array" ref="J393">IF(ISNA(INDEX(#REF!,MATCH(CANbd!D393,#REF!,0),0))=TRUE,"MAX",IF(INDEX(#REF!,MATCH(CANbd!D393,#REF!,0),0)=0,"MAX",INDEX(#REF!,MATCH(CANbd!D393,#REF!,0),0)/$E393))</f>
        <v>#REF!</v>
      </c>
      <c r="K393" s="61" t="e">
        <f t="shared" si="19"/>
        <v>#REF!</v>
      </c>
      <c r="L393" s="61" t="e">
        <f t="shared" si="20"/>
        <v>#REF!</v>
      </c>
      <c r="M393" s="116"/>
      <c r="N393" s="71"/>
      <c r="O393" s="49"/>
      <c r="P393" s="50"/>
      <c r="Q393" s="51"/>
      <c r="R393" s="57"/>
      <c r="S393" s="114"/>
    </row>
    <row r="394" spans="1:19" x14ac:dyDescent="0.2">
      <c r="A394" s="71" t="s">
        <v>596</v>
      </c>
      <c r="B394" s="49" t="s">
        <v>1320</v>
      </c>
      <c r="C394" s="50">
        <v>125</v>
      </c>
      <c r="D394" s="51" t="s">
        <v>323</v>
      </c>
      <c r="E394" s="106">
        <v>1</v>
      </c>
      <c r="G394" s="110" t="s">
        <v>787</v>
      </c>
      <c r="H394" s="52" t="e" cm="1">
        <f t="array" ref="H394">IF(ISNA(INDEX(#REF!,MATCH(CANbd!D394,#REF!,0),0))=TRUE,"MIN",IF(INDEX(#REF!,MATCH(CANbd!D394,#REF!,0),0)=0,"MIN",INDEX(#REF!,MATCH(CANbd!D394,#REF!,0),0)/$E394))</f>
        <v>#REF!</v>
      </c>
      <c r="I394" s="53" t="e" cm="1">
        <f t="array" ref="I394">IF(ISNA(INDEX(#REF!,MATCH(CANbd!D394,#REF!,0),0))=TRUE,"MOY",IF(INDEX(#REF!,MATCH(CANbd!D394,#REF!,0),0)=0,"MOY",INDEX(#REF!,MATCH(CANbd!D394,#REF!,0),0)/$E394))</f>
        <v>#REF!</v>
      </c>
      <c r="J394" s="72" t="e" cm="1">
        <f t="array" ref="J394">IF(ISNA(INDEX(#REF!,MATCH(CANbd!D394,#REF!,0),0))=TRUE,"MAX",IF(INDEX(#REF!,MATCH(CANbd!D394,#REF!,0),0)=0,"MAX",INDEX(#REF!,MATCH(CANbd!D394,#REF!,0),0)/$E394))</f>
        <v>#REF!</v>
      </c>
      <c r="K394" s="61" t="e">
        <f t="shared" si="19"/>
        <v>#REF!</v>
      </c>
      <c r="L394" s="61" t="e">
        <f t="shared" si="20"/>
        <v>#REF!</v>
      </c>
      <c r="M394" s="116"/>
      <c r="N394" s="71"/>
      <c r="O394" s="49"/>
      <c r="P394" s="50"/>
      <c r="Q394" s="51"/>
      <c r="R394" s="57"/>
      <c r="S394" s="114"/>
    </row>
    <row r="395" spans="1:19" ht="12" thickBot="1" x14ac:dyDescent="0.25">
      <c r="A395" s="90" t="s">
        <v>596</v>
      </c>
      <c r="B395" s="101" t="s">
        <v>1320</v>
      </c>
      <c r="C395" s="92">
        <v>160</v>
      </c>
      <c r="D395" s="93" t="s">
        <v>324</v>
      </c>
      <c r="E395" s="107">
        <v>1</v>
      </c>
      <c r="G395" s="111" t="s">
        <v>788</v>
      </c>
      <c r="H395" s="95" t="e" cm="1">
        <f t="array" ref="H395">IF(ISNA(INDEX(#REF!,MATCH(CANbd!D395,#REF!,0),0))=TRUE,"MIN",IF(INDEX(#REF!,MATCH(CANbd!D395,#REF!,0),0)=0,"MIN",INDEX(#REF!,MATCH(CANbd!D395,#REF!,0),0)/$E395))</f>
        <v>#REF!</v>
      </c>
      <c r="I395" s="96" t="e" cm="1">
        <f t="array" ref="I395">IF(ISNA(INDEX(#REF!,MATCH(CANbd!D395,#REF!,0),0))=TRUE,"MOY",IF(INDEX(#REF!,MATCH(CANbd!D395,#REF!,0),0)=0,"MOY",INDEX(#REF!,MATCH(CANbd!D395,#REF!,0),0)/$E395))</f>
        <v>#REF!</v>
      </c>
      <c r="J395" s="97" t="e" cm="1">
        <f t="array" ref="J395">IF(ISNA(INDEX(#REF!,MATCH(CANbd!D395,#REF!,0),0))=TRUE,"MAX",IF(INDEX(#REF!,MATCH(CANbd!D395,#REF!,0),0)=0,"MAX",INDEX(#REF!,MATCH(CANbd!D395,#REF!,0),0)/$E395))</f>
        <v>#REF!</v>
      </c>
      <c r="K395" s="98" t="e">
        <f t="shared" si="19"/>
        <v>#REF!</v>
      </c>
      <c r="L395" s="99" t="e">
        <f t="shared" si="20"/>
        <v>#REF!</v>
      </c>
      <c r="M395" s="116"/>
      <c r="N395" s="71"/>
      <c r="O395" s="49"/>
      <c r="P395" s="50"/>
      <c r="Q395" s="51"/>
      <c r="R395" s="57"/>
      <c r="S395" s="114"/>
    </row>
    <row r="396" spans="1:19" x14ac:dyDescent="0.2">
      <c r="A396" s="82" t="s">
        <v>597</v>
      </c>
      <c r="B396" s="83" t="s">
        <v>598</v>
      </c>
      <c r="C396" s="84">
        <v>12</v>
      </c>
      <c r="D396" s="85" t="s">
        <v>243</v>
      </c>
      <c r="E396" s="108">
        <v>200</v>
      </c>
      <c r="G396" s="112" t="s">
        <v>844</v>
      </c>
      <c r="H396" s="87" t="e" cm="1">
        <f t="array" ref="H396">IF(ISNA(INDEX(#REF!,MATCH(CANbd!D396,#REF!,0),0))=TRUE,"MIN",IF(INDEX(#REF!,MATCH(CANbd!D396,#REF!,0),0)=0,"MIN",INDEX(#REF!,MATCH(CANbd!D396,#REF!,0),0)/$E396))</f>
        <v>#REF!</v>
      </c>
      <c r="I396" s="88" t="e" cm="1">
        <f t="array" ref="I396">IF(ISNA(INDEX(#REF!,MATCH(CANbd!D396,#REF!,0),0))=TRUE,"MOY",IF(INDEX(#REF!,MATCH(CANbd!D396,#REF!,0),0)=0,"MOY",INDEX(#REF!,MATCH(CANbd!D396,#REF!,0),0)/$E396))</f>
        <v>#REF!</v>
      </c>
      <c r="J396" s="89" t="e" cm="1">
        <f t="array" ref="J396">IF(ISNA(INDEX(#REF!,MATCH(CANbd!D396,#REF!,0),0))=TRUE,"MAX",IF(INDEX(#REF!,MATCH(CANbd!D396,#REF!,0),0)=0,"MAX",INDEX(#REF!,MATCH(CANbd!D396,#REF!,0),0)/$E396))</f>
        <v>#REF!</v>
      </c>
      <c r="K396" s="61" t="e">
        <f t="shared" si="19"/>
        <v>#REF!</v>
      </c>
      <c r="L396" s="61" t="e">
        <f t="shared" si="20"/>
        <v>#REF!</v>
      </c>
      <c r="M396" s="116"/>
      <c r="N396" s="71"/>
      <c r="O396" s="49"/>
      <c r="P396" s="50"/>
      <c r="Q396" s="51"/>
      <c r="R396" s="57"/>
      <c r="S396" s="114"/>
    </row>
    <row r="397" spans="1:19" ht="12" thickBot="1" x14ac:dyDescent="0.25">
      <c r="A397" s="71" t="s">
        <v>597</v>
      </c>
      <c r="B397" s="49" t="s">
        <v>598</v>
      </c>
      <c r="C397" s="50">
        <v>16</v>
      </c>
      <c r="D397" s="51" t="s">
        <v>98</v>
      </c>
      <c r="E397" s="106">
        <v>200</v>
      </c>
      <c r="G397" s="110" t="s">
        <v>846</v>
      </c>
      <c r="H397" s="52" t="e" cm="1">
        <f t="array" ref="H397">IF(ISNA(INDEX(#REF!,MATCH(CANbd!D397,#REF!,0),0))=TRUE,"MIN",IF(INDEX(#REF!,MATCH(CANbd!D397,#REF!,0),0)=0,"MIN",INDEX(#REF!,MATCH(CANbd!D397,#REF!,0),0)/$E397))</f>
        <v>#REF!</v>
      </c>
      <c r="I397" s="53" t="e" cm="1">
        <f t="array" ref="I397">IF(ISNA(INDEX(#REF!,MATCH(CANbd!D397,#REF!,0),0))=TRUE,"MOY",IF(INDEX(#REF!,MATCH(CANbd!D397,#REF!,0),0)=0,"MOY",INDEX(#REF!,MATCH(CANbd!D397,#REF!,0),0)/$E397))</f>
        <v>#REF!</v>
      </c>
      <c r="J397" s="72" t="e" cm="1">
        <f t="array" ref="J397">IF(ISNA(INDEX(#REF!,MATCH(CANbd!D397,#REF!,0),0))=TRUE,"MAX",IF(INDEX(#REF!,MATCH(CANbd!D397,#REF!,0),0)=0,"MAX",INDEX(#REF!,MATCH(CANbd!D397,#REF!,0),0)/$E397))</f>
        <v>#REF!</v>
      </c>
      <c r="K397" s="61" t="e">
        <f t="shared" si="19"/>
        <v>#REF!</v>
      </c>
      <c r="L397" s="61" t="e">
        <f t="shared" si="20"/>
        <v>#REF!</v>
      </c>
      <c r="M397" s="116"/>
      <c r="N397" s="90"/>
      <c r="O397" s="101"/>
      <c r="P397" s="92"/>
      <c r="Q397" s="93"/>
      <c r="R397" s="94"/>
      <c r="S397" s="114"/>
    </row>
    <row r="398" spans="1:19" x14ac:dyDescent="0.2">
      <c r="A398" s="71" t="s">
        <v>597</v>
      </c>
      <c r="B398" s="49" t="s">
        <v>598</v>
      </c>
      <c r="C398" s="50">
        <v>20</v>
      </c>
      <c r="D398" s="51" t="s">
        <v>99</v>
      </c>
      <c r="E398" s="106">
        <v>200</v>
      </c>
      <c r="G398" s="110" t="s">
        <v>848</v>
      </c>
      <c r="H398" s="52" t="e" cm="1">
        <f t="array" ref="H398">IF(ISNA(INDEX(#REF!,MATCH(CANbd!D398,#REF!,0),0))=TRUE,"MIN",IF(INDEX(#REF!,MATCH(CANbd!D398,#REF!,0),0)=0,"MIN",INDEX(#REF!,MATCH(CANbd!D398,#REF!,0),0)/$E398))</f>
        <v>#REF!</v>
      </c>
      <c r="I398" s="53" t="e" cm="1">
        <f t="array" ref="I398">IF(ISNA(INDEX(#REF!,MATCH(CANbd!D398,#REF!,0),0))=TRUE,"MOY",IF(INDEX(#REF!,MATCH(CANbd!D398,#REF!,0),0)=0,"MOY",INDEX(#REF!,MATCH(CANbd!D398,#REF!,0),0)/$E398))</f>
        <v>#REF!</v>
      </c>
      <c r="J398" s="72" t="e" cm="1">
        <f t="array" ref="J398">IF(ISNA(INDEX(#REF!,MATCH(CANbd!D398,#REF!,0),0))=TRUE,"MAX",IF(INDEX(#REF!,MATCH(CANbd!D398,#REF!,0),0)=0,"MAX",INDEX(#REF!,MATCH(CANbd!D398,#REF!,0),0)/$E398))</f>
        <v>#REF!</v>
      </c>
      <c r="K398" s="61" t="e">
        <f t="shared" ref="K398:K423" si="21">H398="MIN"</f>
        <v>#REF!</v>
      </c>
      <c r="L398" s="61" t="e">
        <f t="shared" ref="L398:L423" si="22">J398="MAX"</f>
        <v>#REF!</v>
      </c>
      <c r="M398" s="116"/>
      <c r="N398" s="82"/>
      <c r="O398" s="83"/>
      <c r="P398" s="84"/>
      <c r="Q398" s="85"/>
      <c r="R398" s="86"/>
      <c r="S398" s="114"/>
    </row>
    <row r="399" spans="1:19" x14ac:dyDescent="0.2">
      <c r="A399" s="71" t="s">
        <v>597</v>
      </c>
      <c r="B399" s="49" t="s">
        <v>598</v>
      </c>
      <c r="C399" s="50">
        <v>25</v>
      </c>
      <c r="D399" s="51" t="s">
        <v>250</v>
      </c>
      <c r="E399" s="106">
        <v>200</v>
      </c>
      <c r="G399" s="110" t="s">
        <v>850</v>
      </c>
      <c r="H399" s="52" t="e" cm="1">
        <f t="array" ref="H399">IF(ISNA(INDEX(#REF!,MATCH(CANbd!D399,#REF!,0),0))=TRUE,"MIN",IF(INDEX(#REF!,MATCH(CANbd!D399,#REF!,0),0)=0,"MIN",INDEX(#REF!,MATCH(CANbd!D399,#REF!,0),0)/$E399))</f>
        <v>#REF!</v>
      </c>
      <c r="I399" s="53" t="e" cm="1">
        <f t="array" ref="I399">IF(ISNA(INDEX(#REF!,MATCH(CANbd!D399,#REF!,0),0))=TRUE,"MOY",IF(INDEX(#REF!,MATCH(CANbd!D399,#REF!,0),0)=0,"MOY",INDEX(#REF!,MATCH(CANbd!D399,#REF!,0),0)/$E399))</f>
        <v>#REF!</v>
      </c>
      <c r="J399" s="72" t="e" cm="1">
        <f t="array" ref="J399">IF(ISNA(INDEX(#REF!,MATCH(CANbd!D399,#REF!,0),0))=TRUE,"MAX",IF(INDEX(#REF!,MATCH(CANbd!D399,#REF!,0),0)=0,"MAX",INDEX(#REF!,MATCH(CANbd!D399,#REF!,0),0)/$E399))</f>
        <v>#REF!</v>
      </c>
      <c r="K399" s="61" t="e">
        <f t="shared" si="21"/>
        <v>#REF!</v>
      </c>
      <c r="L399" s="61" t="e">
        <f t="shared" si="22"/>
        <v>#REF!</v>
      </c>
      <c r="M399" s="116"/>
      <c r="N399" s="71"/>
      <c r="O399" s="49"/>
      <c r="P399" s="50"/>
      <c r="Q399" s="51"/>
      <c r="R399" s="57"/>
      <c r="S399" s="114"/>
    </row>
    <row r="400" spans="1:19" x14ac:dyDescent="0.2">
      <c r="A400" s="71" t="s">
        <v>597</v>
      </c>
      <c r="B400" s="49" t="s">
        <v>1062</v>
      </c>
      <c r="C400" s="50">
        <v>12</v>
      </c>
      <c r="D400" s="51" t="s">
        <v>254</v>
      </c>
      <c r="E400" s="106">
        <v>100</v>
      </c>
      <c r="G400" s="110" t="s">
        <v>845</v>
      </c>
      <c r="H400" s="52" t="e" cm="1">
        <f t="array" ref="H400">IF(ISNA(INDEX(#REF!,MATCH(CANbd!D400,#REF!,0),0))=TRUE,"MIN",IF(INDEX(#REF!,MATCH(CANbd!D400,#REF!,0),0)=0,"MIN",INDEX(#REF!,MATCH(CANbd!D400,#REF!,0),0)/$E400))</f>
        <v>#REF!</v>
      </c>
      <c r="I400" s="53" t="e" cm="1">
        <f t="array" ref="I400">IF(ISNA(INDEX(#REF!,MATCH(CANbd!D400,#REF!,0),0))=TRUE,"MOY",IF(INDEX(#REF!,MATCH(CANbd!D400,#REF!,0),0)=0,"MOY",INDEX(#REF!,MATCH(CANbd!D400,#REF!,0),0)/$E400))</f>
        <v>#REF!</v>
      </c>
      <c r="J400" s="72" t="e" cm="1">
        <f t="array" ref="J400">IF(ISNA(INDEX(#REF!,MATCH(CANbd!D400,#REF!,0),0))=TRUE,"MAX",IF(INDEX(#REF!,MATCH(CANbd!D400,#REF!,0),0)=0,"MAX",INDEX(#REF!,MATCH(CANbd!D400,#REF!,0),0)/$E400))</f>
        <v>#REF!</v>
      </c>
      <c r="K400" s="61" t="e">
        <f t="shared" si="21"/>
        <v>#REF!</v>
      </c>
      <c r="L400" s="61" t="e">
        <f t="shared" si="22"/>
        <v>#REF!</v>
      </c>
      <c r="M400" s="116"/>
      <c r="N400" s="71"/>
      <c r="O400" s="49"/>
      <c r="P400" s="50"/>
      <c r="Q400" s="51"/>
      <c r="R400" s="57"/>
      <c r="S400" s="114"/>
    </row>
    <row r="401" spans="1:19" x14ac:dyDescent="0.2">
      <c r="A401" s="71" t="s">
        <v>597</v>
      </c>
      <c r="B401" s="49" t="s">
        <v>1062</v>
      </c>
      <c r="C401" s="50">
        <v>16</v>
      </c>
      <c r="D401" s="51" t="s">
        <v>255</v>
      </c>
      <c r="E401" s="106">
        <v>100</v>
      </c>
      <c r="G401" s="110" t="s">
        <v>847</v>
      </c>
      <c r="H401" s="52" t="e" cm="1">
        <f t="array" ref="H401">IF(ISNA(INDEX(#REF!,MATCH(CANbd!D401,#REF!,0),0))=TRUE,"MIN",IF(INDEX(#REF!,MATCH(CANbd!D401,#REF!,0),0)=0,"MIN",INDEX(#REF!,MATCH(CANbd!D401,#REF!,0),0)/$E401))</f>
        <v>#REF!</v>
      </c>
      <c r="I401" s="53" t="e" cm="1">
        <f t="array" ref="I401">IF(ISNA(INDEX(#REF!,MATCH(CANbd!D401,#REF!,0),0))=TRUE,"MOY",IF(INDEX(#REF!,MATCH(CANbd!D401,#REF!,0),0)=0,"MOY",INDEX(#REF!,MATCH(CANbd!D401,#REF!,0),0)/$E401))</f>
        <v>#REF!</v>
      </c>
      <c r="J401" s="72" t="e" cm="1">
        <f t="array" ref="J401">IF(ISNA(INDEX(#REF!,MATCH(CANbd!D401,#REF!,0),0))=TRUE,"MAX",IF(INDEX(#REF!,MATCH(CANbd!D401,#REF!,0),0)=0,"MAX",INDEX(#REF!,MATCH(CANbd!D401,#REF!,0),0)/$E401))</f>
        <v>#REF!</v>
      </c>
      <c r="K401" s="61" t="e">
        <f t="shared" si="21"/>
        <v>#REF!</v>
      </c>
      <c r="L401" s="61" t="e">
        <f t="shared" si="22"/>
        <v>#REF!</v>
      </c>
      <c r="M401" s="116"/>
      <c r="N401" s="71"/>
      <c r="O401" s="49"/>
      <c r="P401" s="50"/>
      <c r="Q401" s="51"/>
      <c r="R401" s="57"/>
      <c r="S401" s="114"/>
    </row>
    <row r="402" spans="1:19" x14ac:dyDescent="0.2">
      <c r="A402" s="71" t="s">
        <v>597</v>
      </c>
      <c r="B402" s="49" t="s">
        <v>1062</v>
      </c>
      <c r="C402" s="50">
        <v>20</v>
      </c>
      <c r="D402" s="51" t="s">
        <v>256</v>
      </c>
      <c r="E402" s="106">
        <v>50</v>
      </c>
      <c r="G402" s="110" t="s">
        <v>849</v>
      </c>
      <c r="H402" s="52" t="e" cm="1">
        <f t="array" ref="H402">IF(ISNA(INDEX(#REF!,MATCH(CANbd!D402,#REF!,0),0))=TRUE,"MIN",IF(INDEX(#REF!,MATCH(CANbd!D402,#REF!,0),0)=0,"MIN",INDEX(#REF!,MATCH(CANbd!D402,#REF!,0),0)/$E402))</f>
        <v>#REF!</v>
      </c>
      <c r="I402" s="53" t="e" cm="1">
        <f t="array" ref="I402">IF(ISNA(INDEX(#REF!,MATCH(CANbd!D402,#REF!,0),0))=TRUE,"MOY",IF(INDEX(#REF!,MATCH(CANbd!D402,#REF!,0),0)=0,"MOY",INDEX(#REF!,MATCH(CANbd!D402,#REF!,0),0)/$E402))</f>
        <v>#REF!</v>
      </c>
      <c r="J402" s="72" t="e" cm="1">
        <f t="array" ref="J402">IF(ISNA(INDEX(#REF!,MATCH(CANbd!D402,#REF!,0),0))=TRUE,"MAX",IF(INDEX(#REF!,MATCH(CANbd!D402,#REF!,0),0)=0,"MAX",INDEX(#REF!,MATCH(CANbd!D402,#REF!,0),0)/$E402))</f>
        <v>#REF!</v>
      </c>
      <c r="K402" s="61" t="e">
        <f t="shared" si="21"/>
        <v>#REF!</v>
      </c>
      <c r="L402" s="61" t="e">
        <f t="shared" si="22"/>
        <v>#REF!</v>
      </c>
      <c r="M402" s="116"/>
      <c r="N402" s="71"/>
      <c r="O402" s="49"/>
      <c r="P402" s="50"/>
      <c r="Q402" s="51"/>
      <c r="R402" s="57"/>
      <c r="S402" s="114"/>
    </row>
    <row r="403" spans="1:19" x14ac:dyDescent="0.2">
      <c r="A403" s="71" t="s">
        <v>597</v>
      </c>
      <c r="B403" s="49" t="s">
        <v>1061</v>
      </c>
      <c r="C403" s="50">
        <v>12</v>
      </c>
      <c r="D403" s="51" t="s">
        <v>257</v>
      </c>
      <c r="E403" s="106">
        <v>100</v>
      </c>
      <c r="G403" s="110" t="s">
        <v>852</v>
      </c>
      <c r="H403" s="52" t="e" cm="1">
        <f t="array" ref="H403">IF(ISNA(INDEX(#REF!,MATCH(CANbd!D403,#REF!,0),0))=TRUE,"MIN",IF(INDEX(#REF!,MATCH(CANbd!D403,#REF!,0),0)=0,"MIN",INDEX(#REF!,MATCH(CANbd!D403,#REF!,0),0)/$E403))</f>
        <v>#REF!</v>
      </c>
      <c r="I403" s="53" t="e" cm="1">
        <f t="array" ref="I403">IF(ISNA(INDEX(#REF!,MATCH(CANbd!D403,#REF!,0),0))=TRUE,"MOY",IF(INDEX(#REF!,MATCH(CANbd!D403,#REF!,0),0)=0,"MOY",INDEX(#REF!,MATCH(CANbd!D403,#REF!,0),0)/$E403))</f>
        <v>#REF!</v>
      </c>
      <c r="J403" s="72" t="e" cm="1">
        <f t="array" ref="J403">IF(ISNA(INDEX(#REF!,MATCH(CANbd!D403,#REF!,0),0))=TRUE,"MAX",IF(INDEX(#REF!,MATCH(CANbd!D403,#REF!,0),0)=0,"MAX",INDEX(#REF!,MATCH(CANbd!D403,#REF!,0),0)/$E403))</f>
        <v>#REF!</v>
      </c>
      <c r="K403" s="61" t="e">
        <f t="shared" si="21"/>
        <v>#REF!</v>
      </c>
      <c r="L403" s="61" t="e">
        <f t="shared" si="22"/>
        <v>#REF!</v>
      </c>
      <c r="M403" s="116"/>
      <c r="N403" s="71"/>
      <c r="O403" s="49"/>
      <c r="P403" s="50"/>
      <c r="Q403" s="51"/>
      <c r="R403" s="57"/>
      <c r="S403" s="114"/>
    </row>
    <row r="404" spans="1:19" x14ac:dyDescent="0.2">
      <c r="A404" s="71" t="s">
        <v>597</v>
      </c>
      <c r="B404" s="49" t="s">
        <v>1061</v>
      </c>
      <c r="C404" s="50">
        <v>16</v>
      </c>
      <c r="D404" s="51" t="s">
        <v>258</v>
      </c>
      <c r="E404" s="106">
        <v>100</v>
      </c>
      <c r="G404" s="110" t="s">
        <v>854</v>
      </c>
      <c r="H404" s="52" t="e" cm="1">
        <f t="array" ref="H404">IF(ISNA(INDEX(#REF!,MATCH(CANbd!D404,#REF!,0),0))=TRUE,"MIN",IF(INDEX(#REF!,MATCH(CANbd!D404,#REF!,0),0)=0,"MIN",INDEX(#REF!,MATCH(CANbd!D404,#REF!,0),0)/$E404))</f>
        <v>#REF!</v>
      </c>
      <c r="I404" s="53" t="e" cm="1">
        <f t="array" ref="I404">IF(ISNA(INDEX(#REF!,MATCH(CANbd!D404,#REF!,0),0))=TRUE,"MOY",IF(INDEX(#REF!,MATCH(CANbd!D404,#REF!,0),0)=0,"MOY",INDEX(#REF!,MATCH(CANbd!D404,#REF!,0),0)/$E404))</f>
        <v>#REF!</v>
      </c>
      <c r="J404" s="72" t="e" cm="1">
        <f t="array" ref="J404">IF(ISNA(INDEX(#REF!,MATCH(CANbd!D404,#REF!,0),0))=TRUE,"MAX",IF(INDEX(#REF!,MATCH(CANbd!D404,#REF!,0),0)=0,"MAX",INDEX(#REF!,MATCH(CANbd!D404,#REF!,0),0)/$E404))</f>
        <v>#REF!</v>
      </c>
      <c r="K404" s="61" t="e">
        <f t="shared" si="21"/>
        <v>#REF!</v>
      </c>
      <c r="L404" s="61" t="e">
        <f t="shared" si="22"/>
        <v>#REF!</v>
      </c>
      <c r="M404" s="116"/>
      <c r="N404" s="71"/>
      <c r="O404" s="49"/>
      <c r="P404" s="50"/>
      <c r="Q404" s="51"/>
      <c r="R404" s="57"/>
      <c r="S404" s="114"/>
    </row>
    <row r="405" spans="1:19" x14ac:dyDescent="0.2">
      <c r="A405" s="71" t="s">
        <v>597</v>
      </c>
      <c r="B405" s="49" t="s">
        <v>1061</v>
      </c>
      <c r="C405" s="50">
        <v>20</v>
      </c>
      <c r="D405" s="51" t="s">
        <v>259</v>
      </c>
      <c r="E405" s="106">
        <v>100</v>
      </c>
      <c r="G405" s="110" t="s">
        <v>856</v>
      </c>
      <c r="H405" s="52" t="e" cm="1">
        <f t="array" ref="H405">IF(ISNA(INDEX(#REF!,MATCH(CANbd!D405,#REF!,0),0))=TRUE,"MIN",IF(INDEX(#REF!,MATCH(CANbd!D405,#REF!,0),0)=0,"MIN",INDEX(#REF!,MATCH(CANbd!D405,#REF!,0),0)/$E405))</f>
        <v>#REF!</v>
      </c>
      <c r="I405" s="53" t="e" cm="1">
        <f t="array" ref="I405">IF(ISNA(INDEX(#REF!,MATCH(CANbd!D405,#REF!,0),0))=TRUE,"MOY",IF(INDEX(#REF!,MATCH(CANbd!D405,#REF!,0),0)=0,"MOY",INDEX(#REF!,MATCH(CANbd!D405,#REF!,0),0)/$E405))</f>
        <v>#REF!</v>
      </c>
      <c r="J405" s="72" t="e" cm="1">
        <f t="array" ref="J405">IF(ISNA(INDEX(#REF!,MATCH(CANbd!D405,#REF!,0),0))=TRUE,"MAX",IF(INDEX(#REF!,MATCH(CANbd!D405,#REF!,0),0)=0,"MAX",INDEX(#REF!,MATCH(CANbd!D405,#REF!,0),0)/$E405))</f>
        <v>#REF!</v>
      </c>
      <c r="K405" s="61" t="e">
        <f t="shared" si="21"/>
        <v>#REF!</v>
      </c>
      <c r="L405" s="61" t="e">
        <f t="shared" si="22"/>
        <v>#REF!</v>
      </c>
      <c r="M405" s="116"/>
      <c r="N405" s="71"/>
      <c r="O405" s="49"/>
      <c r="P405" s="50"/>
      <c r="Q405" s="51"/>
      <c r="R405" s="57"/>
      <c r="S405" s="114"/>
    </row>
    <row r="406" spans="1:19" x14ac:dyDescent="0.2">
      <c r="A406" s="71" t="s">
        <v>597</v>
      </c>
      <c r="B406" s="49" t="s">
        <v>599</v>
      </c>
      <c r="C406" s="50">
        <v>12</v>
      </c>
      <c r="D406" s="51" t="s">
        <v>251</v>
      </c>
      <c r="E406" s="106">
        <v>200</v>
      </c>
      <c r="G406" s="110" t="s">
        <v>851</v>
      </c>
      <c r="H406" s="52" t="e" cm="1">
        <f t="array" ref="H406">IF(ISNA(INDEX(#REF!,MATCH(CANbd!D406,#REF!,0),0))=TRUE,"MIN",IF(INDEX(#REF!,MATCH(CANbd!D406,#REF!,0),0)=0,"MIN",INDEX(#REF!,MATCH(CANbd!D406,#REF!,0),0)/$E406))</f>
        <v>#REF!</v>
      </c>
      <c r="I406" s="53" t="e" cm="1">
        <f t="array" ref="I406">IF(ISNA(INDEX(#REF!,MATCH(CANbd!D406,#REF!,0),0))=TRUE,"MOY",IF(INDEX(#REF!,MATCH(CANbd!D406,#REF!,0),0)=0,"MOY",INDEX(#REF!,MATCH(CANbd!D406,#REF!,0),0)/$E406))</f>
        <v>#REF!</v>
      </c>
      <c r="J406" s="72" t="e" cm="1">
        <f t="array" ref="J406">IF(ISNA(INDEX(#REF!,MATCH(CANbd!D406,#REF!,0),0))=TRUE,"MAX",IF(INDEX(#REF!,MATCH(CANbd!D406,#REF!,0),0)=0,"MAX",INDEX(#REF!,MATCH(CANbd!D406,#REF!,0),0)/$E406))</f>
        <v>#REF!</v>
      </c>
      <c r="K406" s="61" t="e">
        <f t="shared" si="21"/>
        <v>#REF!</v>
      </c>
      <c r="L406" s="61" t="e">
        <f t="shared" si="22"/>
        <v>#REF!</v>
      </c>
      <c r="M406" s="116"/>
      <c r="N406" s="71"/>
      <c r="O406" s="49"/>
      <c r="P406" s="50"/>
      <c r="Q406" s="51"/>
      <c r="R406" s="57"/>
      <c r="S406" s="114"/>
    </row>
    <row r="407" spans="1:19" x14ac:dyDescent="0.2">
      <c r="A407" s="71" t="s">
        <v>597</v>
      </c>
      <c r="B407" s="49" t="s">
        <v>599</v>
      </c>
      <c r="C407" s="50">
        <v>16</v>
      </c>
      <c r="D407" s="51" t="s">
        <v>252</v>
      </c>
      <c r="E407" s="106">
        <v>200</v>
      </c>
      <c r="G407" s="110" t="s">
        <v>853</v>
      </c>
      <c r="H407" s="52" t="e" cm="1">
        <f t="array" ref="H407">IF(ISNA(INDEX(#REF!,MATCH(CANbd!D407,#REF!,0),0))=TRUE,"MIN",IF(INDEX(#REF!,MATCH(CANbd!D407,#REF!,0),0)=0,"MIN",INDEX(#REF!,MATCH(CANbd!D407,#REF!,0),0)/$E407))</f>
        <v>#REF!</v>
      </c>
      <c r="I407" s="53" t="e" cm="1">
        <f t="array" ref="I407">IF(ISNA(INDEX(#REF!,MATCH(CANbd!D407,#REF!,0),0))=TRUE,"MOY",IF(INDEX(#REF!,MATCH(CANbd!D407,#REF!,0),0)=0,"MOY",INDEX(#REF!,MATCH(CANbd!D407,#REF!,0),0)/$E407))</f>
        <v>#REF!</v>
      </c>
      <c r="J407" s="72" t="e" cm="1">
        <f t="array" ref="J407">IF(ISNA(INDEX(#REF!,MATCH(CANbd!D407,#REF!,0),0))=TRUE,"MAX",IF(INDEX(#REF!,MATCH(CANbd!D407,#REF!,0),0)=0,"MAX",INDEX(#REF!,MATCH(CANbd!D407,#REF!,0),0)/$E407))</f>
        <v>#REF!</v>
      </c>
      <c r="K407" s="61" t="e">
        <f t="shared" si="21"/>
        <v>#REF!</v>
      </c>
      <c r="L407" s="61" t="e">
        <f t="shared" si="22"/>
        <v>#REF!</v>
      </c>
      <c r="M407" s="116"/>
      <c r="N407" s="71"/>
      <c r="O407" s="49"/>
      <c r="P407" s="50"/>
      <c r="Q407" s="51"/>
      <c r="R407" s="57"/>
      <c r="S407" s="114"/>
    </row>
    <row r="408" spans="1:19" ht="12" thickBot="1" x14ac:dyDescent="0.25">
      <c r="A408" s="90" t="s">
        <v>597</v>
      </c>
      <c r="B408" s="101" t="s">
        <v>599</v>
      </c>
      <c r="C408" s="92">
        <v>20</v>
      </c>
      <c r="D408" s="93" t="s">
        <v>253</v>
      </c>
      <c r="E408" s="107">
        <v>200</v>
      </c>
      <c r="G408" s="111" t="s">
        <v>855</v>
      </c>
      <c r="H408" s="95" t="e" cm="1">
        <f t="array" ref="H408">IF(ISNA(INDEX(#REF!,MATCH(CANbd!D408,#REF!,0),0))=TRUE,"MIN",IF(INDEX(#REF!,MATCH(CANbd!D408,#REF!,0),0)=0,"MIN",INDEX(#REF!,MATCH(CANbd!D408,#REF!,0),0)/$E408))</f>
        <v>#REF!</v>
      </c>
      <c r="I408" s="96" t="e" cm="1">
        <f t="array" ref="I408">IF(ISNA(INDEX(#REF!,MATCH(CANbd!D408,#REF!,0),0))=TRUE,"MOY",IF(INDEX(#REF!,MATCH(CANbd!D408,#REF!,0),0)=0,"MOY",INDEX(#REF!,MATCH(CANbd!D408,#REF!,0),0)/$E408))</f>
        <v>#REF!</v>
      </c>
      <c r="J408" s="97" t="e" cm="1">
        <f t="array" ref="J408">IF(ISNA(INDEX(#REF!,MATCH(CANbd!D408,#REF!,0),0))=TRUE,"MAX",IF(INDEX(#REF!,MATCH(CANbd!D408,#REF!,0),0)=0,"MAX",INDEX(#REF!,MATCH(CANbd!D408,#REF!,0),0)/$E408))</f>
        <v>#REF!</v>
      </c>
      <c r="K408" s="98" t="e">
        <f t="shared" si="21"/>
        <v>#REF!</v>
      </c>
      <c r="L408" s="99" t="e">
        <f t="shared" si="22"/>
        <v>#REF!</v>
      </c>
      <c r="M408" s="116"/>
      <c r="N408" s="71"/>
      <c r="O408" s="49"/>
      <c r="P408" s="50"/>
      <c r="Q408" s="51"/>
      <c r="R408" s="57"/>
      <c r="S408" s="114"/>
    </row>
    <row r="409" spans="1:19" x14ac:dyDescent="0.2">
      <c r="A409" s="82" t="s">
        <v>1342</v>
      </c>
      <c r="B409" s="83" t="s">
        <v>1343</v>
      </c>
      <c r="C409" s="84">
        <v>16</v>
      </c>
      <c r="D409" s="85" t="s">
        <v>314</v>
      </c>
      <c r="E409" s="108">
        <v>1</v>
      </c>
      <c r="G409" s="112" t="s">
        <v>721</v>
      </c>
      <c r="H409" s="87" t="e" cm="1">
        <f t="array" ref="H409">IF(ISNA(INDEX(#REF!,MATCH(CANbd!D409,#REF!,0),0))=TRUE,"MIN",IF(INDEX(#REF!,MATCH(CANbd!D409,#REF!,0),0)=0,"MIN",INDEX(#REF!,MATCH(CANbd!D409,#REF!,0),0)/$E409))</f>
        <v>#REF!</v>
      </c>
      <c r="I409" s="88" t="e" cm="1">
        <f t="array" ref="I409">IF(ISNA(INDEX(#REF!,MATCH(CANbd!D409,#REF!,0),0))=TRUE,"MOY",IF(INDEX(#REF!,MATCH(CANbd!D409,#REF!,0),0)=0,"MOY",INDEX(#REF!,MATCH(CANbd!D409,#REF!,0),0)/$E409))</f>
        <v>#REF!</v>
      </c>
      <c r="J409" s="89" t="e" cm="1">
        <f t="array" ref="J409">IF(ISNA(INDEX(#REF!,MATCH(CANbd!D409,#REF!,0),0))=TRUE,"MAX",IF(INDEX(#REF!,MATCH(CANbd!D409,#REF!,0),0)=0,"MAX",INDEX(#REF!,MATCH(CANbd!D409,#REF!,0),0)/$E409))</f>
        <v>#REF!</v>
      </c>
      <c r="K409" s="61" t="e">
        <f t="shared" si="21"/>
        <v>#REF!</v>
      </c>
      <c r="L409" s="61" t="e">
        <f t="shared" si="22"/>
        <v>#REF!</v>
      </c>
      <c r="M409" s="116"/>
      <c r="N409" s="71"/>
      <c r="O409" s="49"/>
      <c r="P409" s="50"/>
      <c r="Q409" s="51"/>
      <c r="R409" s="57"/>
      <c r="S409" s="114"/>
    </row>
    <row r="410" spans="1:19" ht="12" thickBot="1" x14ac:dyDescent="0.25">
      <c r="A410" s="71" t="s">
        <v>1342</v>
      </c>
      <c r="B410" s="49" t="s">
        <v>1343</v>
      </c>
      <c r="C410" s="50">
        <v>20</v>
      </c>
      <c r="D410" s="51" t="s">
        <v>315</v>
      </c>
      <c r="E410" s="106">
        <v>1</v>
      </c>
      <c r="G410" s="110" t="s">
        <v>722</v>
      </c>
      <c r="H410" s="52" t="e" cm="1">
        <f t="array" ref="H410">IF(ISNA(INDEX(#REF!,MATCH(CANbd!D410,#REF!,0),0))=TRUE,"MIN",IF(INDEX(#REF!,MATCH(CANbd!D410,#REF!,0),0)=0,"MIN",INDEX(#REF!,MATCH(CANbd!D410,#REF!,0),0)/$E410))</f>
        <v>#REF!</v>
      </c>
      <c r="I410" s="53" t="e" cm="1">
        <f t="array" ref="I410">IF(ISNA(INDEX(#REF!,MATCH(CANbd!D410,#REF!,0),0))=TRUE,"MOY",IF(INDEX(#REF!,MATCH(CANbd!D410,#REF!,0),0)=0,"MOY",INDEX(#REF!,MATCH(CANbd!D410,#REF!,0),0)/$E410))</f>
        <v>#REF!</v>
      </c>
      <c r="J410" s="72" t="e" cm="1">
        <f t="array" ref="J410">IF(ISNA(INDEX(#REF!,MATCH(CANbd!D410,#REF!,0),0))=TRUE,"MAX",IF(INDEX(#REF!,MATCH(CANbd!D410,#REF!,0),0)=0,"MAX",INDEX(#REF!,MATCH(CANbd!D410,#REF!,0),0)/$E410))</f>
        <v>#REF!</v>
      </c>
      <c r="K410" s="61" t="e">
        <f t="shared" si="21"/>
        <v>#REF!</v>
      </c>
      <c r="L410" s="61" t="e">
        <f t="shared" si="22"/>
        <v>#REF!</v>
      </c>
      <c r="M410" s="116"/>
      <c r="N410" s="90"/>
      <c r="O410" s="101"/>
      <c r="P410" s="92"/>
      <c r="Q410" s="93"/>
      <c r="R410" s="94"/>
      <c r="S410" s="114"/>
    </row>
    <row r="411" spans="1:19" x14ac:dyDescent="0.2">
      <c r="A411" s="71" t="s">
        <v>1342</v>
      </c>
      <c r="B411" s="49" t="s">
        <v>1343</v>
      </c>
      <c r="C411" s="50">
        <v>25</v>
      </c>
      <c r="D411" s="51" t="s">
        <v>316</v>
      </c>
      <c r="E411" s="106">
        <v>1</v>
      </c>
      <c r="G411" s="110" t="s">
        <v>723</v>
      </c>
      <c r="H411" s="52" t="e" cm="1">
        <f t="array" ref="H411">IF(ISNA(INDEX(#REF!,MATCH(CANbd!D411,#REF!,0),0))=TRUE,"MIN",IF(INDEX(#REF!,MATCH(CANbd!D411,#REF!,0),0)=0,"MIN",INDEX(#REF!,MATCH(CANbd!D411,#REF!,0),0)/$E411))</f>
        <v>#REF!</v>
      </c>
      <c r="I411" s="53" t="e" cm="1">
        <f t="array" ref="I411">IF(ISNA(INDEX(#REF!,MATCH(CANbd!D411,#REF!,0),0))=TRUE,"MOY",IF(INDEX(#REF!,MATCH(CANbd!D411,#REF!,0),0)=0,"MOY",INDEX(#REF!,MATCH(CANbd!D411,#REF!,0),0)/$E411))</f>
        <v>#REF!</v>
      </c>
      <c r="J411" s="72" t="e" cm="1">
        <f t="array" ref="J411">IF(ISNA(INDEX(#REF!,MATCH(CANbd!D411,#REF!,0),0))=TRUE,"MAX",IF(INDEX(#REF!,MATCH(CANbd!D411,#REF!,0),0)=0,"MAX",INDEX(#REF!,MATCH(CANbd!D411,#REF!,0),0)/$E411))</f>
        <v>#REF!</v>
      </c>
      <c r="K411" s="61" t="e">
        <f t="shared" si="21"/>
        <v>#REF!</v>
      </c>
      <c r="L411" s="61" t="e">
        <f t="shared" si="22"/>
        <v>#REF!</v>
      </c>
      <c r="M411" s="116"/>
      <c r="N411" s="82"/>
      <c r="O411" s="83"/>
      <c r="P411" s="84"/>
      <c r="Q411" s="85"/>
      <c r="R411" s="86"/>
      <c r="S411" s="114"/>
    </row>
    <row r="412" spans="1:19" x14ac:dyDescent="0.2">
      <c r="A412" s="71" t="s">
        <v>1342</v>
      </c>
      <c r="B412" s="49" t="s">
        <v>1343</v>
      </c>
      <c r="C412" s="50">
        <v>32</v>
      </c>
      <c r="D412" s="51" t="s">
        <v>317</v>
      </c>
      <c r="E412" s="106">
        <v>1</v>
      </c>
      <c r="G412" s="110" t="s">
        <v>724</v>
      </c>
      <c r="H412" s="52" t="e" cm="1">
        <f t="array" ref="H412">IF(ISNA(INDEX(#REF!,MATCH(CANbd!D412,#REF!,0),0))=TRUE,"MIN",IF(INDEX(#REF!,MATCH(CANbd!D412,#REF!,0),0)=0,"MIN",INDEX(#REF!,MATCH(CANbd!D412,#REF!,0),0)/$E412))</f>
        <v>#REF!</v>
      </c>
      <c r="I412" s="53" t="e" cm="1">
        <f t="array" ref="I412">IF(ISNA(INDEX(#REF!,MATCH(CANbd!D412,#REF!,0),0))=TRUE,"MOY",IF(INDEX(#REF!,MATCH(CANbd!D412,#REF!,0),0)=0,"MOY",INDEX(#REF!,MATCH(CANbd!D412,#REF!,0),0)/$E412))</f>
        <v>#REF!</v>
      </c>
      <c r="J412" s="72" t="e" cm="1">
        <f t="array" ref="J412">IF(ISNA(INDEX(#REF!,MATCH(CANbd!D412,#REF!,0),0))=TRUE,"MAX",IF(INDEX(#REF!,MATCH(CANbd!D412,#REF!,0),0)=0,"MAX",INDEX(#REF!,MATCH(CANbd!D412,#REF!,0),0)/$E412))</f>
        <v>#REF!</v>
      </c>
      <c r="K412" s="61" t="e">
        <f t="shared" si="21"/>
        <v>#REF!</v>
      </c>
      <c r="L412" s="61" t="e">
        <f t="shared" si="22"/>
        <v>#REF!</v>
      </c>
      <c r="M412" s="116"/>
      <c r="N412" s="71"/>
      <c r="O412" s="49"/>
      <c r="P412" s="50"/>
      <c r="Q412" s="51"/>
      <c r="R412" s="57"/>
      <c r="S412" s="114"/>
    </row>
    <row r="413" spans="1:19" x14ac:dyDescent="0.2">
      <c r="A413" s="71" t="s">
        <v>1342</v>
      </c>
      <c r="B413" s="49" t="s">
        <v>1343</v>
      </c>
      <c r="C413" s="50">
        <v>40</v>
      </c>
      <c r="D413" s="51" t="s">
        <v>318</v>
      </c>
      <c r="E413" s="106">
        <v>1</v>
      </c>
      <c r="G413" s="110" t="s">
        <v>725</v>
      </c>
      <c r="H413" s="52" t="e" cm="1">
        <f t="array" ref="H413">IF(ISNA(INDEX(#REF!,MATCH(CANbd!D413,#REF!,0),0))=TRUE,"MIN",IF(INDEX(#REF!,MATCH(CANbd!D413,#REF!,0),0)=0,"MIN",INDEX(#REF!,MATCH(CANbd!D413,#REF!,0),0)/$E413))</f>
        <v>#REF!</v>
      </c>
      <c r="I413" s="53" t="e" cm="1">
        <f t="array" ref="I413">IF(ISNA(INDEX(#REF!,MATCH(CANbd!D413,#REF!,0),0))=TRUE,"MOY",IF(INDEX(#REF!,MATCH(CANbd!D413,#REF!,0),0)=0,"MOY",INDEX(#REF!,MATCH(CANbd!D413,#REF!,0),0)/$E413))</f>
        <v>#REF!</v>
      </c>
      <c r="J413" s="72" t="e" cm="1">
        <f t="array" ref="J413">IF(ISNA(INDEX(#REF!,MATCH(CANbd!D413,#REF!,0),0))=TRUE,"MAX",IF(INDEX(#REF!,MATCH(CANbd!D413,#REF!,0),0)=0,"MAX",INDEX(#REF!,MATCH(CANbd!D413,#REF!,0),0)/$E413))</f>
        <v>#REF!</v>
      </c>
      <c r="K413" s="61" t="e">
        <f t="shared" si="21"/>
        <v>#REF!</v>
      </c>
      <c r="L413" s="61" t="e">
        <f t="shared" si="22"/>
        <v>#REF!</v>
      </c>
      <c r="M413" s="116"/>
      <c r="N413" s="71"/>
      <c r="O413" s="49"/>
      <c r="P413" s="50"/>
      <c r="Q413" s="51"/>
      <c r="R413" s="57"/>
      <c r="S413" s="114"/>
    </row>
    <row r="414" spans="1:19" x14ac:dyDescent="0.2">
      <c r="A414" s="71" t="s">
        <v>1342</v>
      </c>
      <c r="B414" s="49" t="s">
        <v>1343</v>
      </c>
      <c r="C414" s="50">
        <v>50</v>
      </c>
      <c r="D414" s="51" t="s">
        <v>319</v>
      </c>
      <c r="E414" s="106">
        <v>1</v>
      </c>
      <c r="G414" s="110" t="s">
        <v>726</v>
      </c>
      <c r="H414" s="52" t="e" cm="1">
        <f t="array" ref="H414">IF(ISNA(INDEX(#REF!,MATCH(CANbd!D414,#REF!,0),0))=TRUE,"MIN",IF(INDEX(#REF!,MATCH(CANbd!D414,#REF!,0),0)=0,"MIN",INDEX(#REF!,MATCH(CANbd!D414,#REF!,0),0)/$E414))</f>
        <v>#REF!</v>
      </c>
      <c r="I414" s="53" t="e" cm="1">
        <f t="array" ref="I414">IF(ISNA(INDEX(#REF!,MATCH(CANbd!D414,#REF!,0),0))=TRUE,"MOY",IF(INDEX(#REF!,MATCH(CANbd!D414,#REF!,0),0)=0,"MOY",INDEX(#REF!,MATCH(CANbd!D414,#REF!,0),0)/$E414))</f>
        <v>#REF!</v>
      </c>
      <c r="J414" s="72" t="e" cm="1">
        <f t="array" ref="J414">IF(ISNA(INDEX(#REF!,MATCH(CANbd!D414,#REF!,0),0))=TRUE,"MAX",IF(INDEX(#REF!,MATCH(CANbd!D414,#REF!,0),0)=0,"MAX",INDEX(#REF!,MATCH(CANbd!D414,#REF!,0),0)/$E414))</f>
        <v>#REF!</v>
      </c>
      <c r="K414" s="61" t="e">
        <f t="shared" si="21"/>
        <v>#REF!</v>
      </c>
      <c r="L414" s="61" t="e">
        <f t="shared" si="22"/>
        <v>#REF!</v>
      </c>
      <c r="M414" s="116"/>
      <c r="N414" s="71"/>
      <c r="O414" s="49"/>
      <c r="P414" s="50"/>
      <c r="Q414" s="51"/>
      <c r="R414" s="57"/>
      <c r="S414" s="114"/>
    </row>
    <row r="415" spans="1:19" x14ac:dyDescent="0.2">
      <c r="A415" s="71" t="s">
        <v>1342</v>
      </c>
      <c r="B415" s="49" t="s">
        <v>1343</v>
      </c>
      <c r="C415" s="50">
        <v>63</v>
      </c>
      <c r="D415" s="51" t="s">
        <v>320</v>
      </c>
      <c r="E415" s="106">
        <v>1</v>
      </c>
      <c r="G415" s="110" t="s">
        <v>727</v>
      </c>
      <c r="H415" s="52" t="e" cm="1">
        <f t="array" ref="H415">IF(ISNA(INDEX(#REF!,MATCH(CANbd!D415,#REF!,0),0))=TRUE,"MIN",IF(INDEX(#REF!,MATCH(CANbd!D415,#REF!,0),0)=0,"MIN",INDEX(#REF!,MATCH(CANbd!D415,#REF!,0),0)/$E415))</f>
        <v>#REF!</v>
      </c>
      <c r="I415" s="53" t="e" cm="1">
        <f t="array" ref="I415">IF(ISNA(INDEX(#REF!,MATCH(CANbd!D415,#REF!,0),0))=TRUE,"MOY",IF(INDEX(#REF!,MATCH(CANbd!D415,#REF!,0),0)=0,"MOY",INDEX(#REF!,MATCH(CANbd!D415,#REF!,0),0)/$E415))</f>
        <v>#REF!</v>
      </c>
      <c r="J415" s="72" t="e" cm="1">
        <f t="array" ref="J415">IF(ISNA(INDEX(#REF!,MATCH(CANbd!D415,#REF!,0),0))=TRUE,"MAX",IF(INDEX(#REF!,MATCH(CANbd!D415,#REF!,0),0)=0,"MAX",INDEX(#REF!,MATCH(CANbd!D415,#REF!,0),0)/$E415))</f>
        <v>#REF!</v>
      </c>
      <c r="K415" s="61" t="e">
        <f t="shared" si="21"/>
        <v>#REF!</v>
      </c>
      <c r="L415" s="61" t="e">
        <f t="shared" si="22"/>
        <v>#REF!</v>
      </c>
      <c r="M415" s="116"/>
      <c r="N415" s="71"/>
      <c r="O415" s="49"/>
      <c r="P415" s="50"/>
      <c r="Q415" s="51"/>
      <c r="R415" s="57"/>
      <c r="S415" s="114"/>
    </row>
    <row r="416" spans="1:19" x14ac:dyDescent="0.2">
      <c r="A416" s="71" t="s">
        <v>1342</v>
      </c>
      <c r="B416" s="49" t="s">
        <v>1343</v>
      </c>
      <c r="C416" s="50">
        <v>75</v>
      </c>
      <c r="D416" s="51" t="s">
        <v>321</v>
      </c>
      <c r="E416" s="106">
        <v>1</v>
      </c>
      <c r="G416" s="110" t="s">
        <v>728</v>
      </c>
      <c r="H416" s="52" t="e" cm="1">
        <f t="array" ref="H416">IF(ISNA(INDEX(#REF!,MATCH(CANbd!D416,#REF!,0),0))=TRUE,"MIN",IF(INDEX(#REF!,MATCH(CANbd!D416,#REF!,0),0)=0,"MIN",INDEX(#REF!,MATCH(CANbd!D416,#REF!,0),0)/$E416))</f>
        <v>#REF!</v>
      </c>
      <c r="I416" s="53" t="e" cm="1">
        <f t="array" ref="I416">IF(ISNA(INDEX(#REF!,MATCH(CANbd!D416,#REF!,0),0))=TRUE,"MOY",IF(INDEX(#REF!,MATCH(CANbd!D416,#REF!,0),0)=0,"MOY",INDEX(#REF!,MATCH(CANbd!D416,#REF!,0),0)/$E416))</f>
        <v>#REF!</v>
      </c>
      <c r="J416" s="72" t="e" cm="1">
        <f t="array" ref="J416">IF(ISNA(INDEX(#REF!,MATCH(CANbd!D416,#REF!,0),0))=TRUE,"MAX",IF(INDEX(#REF!,MATCH(CANbd!D416,#REF!,0),0)=0,"MAX",INDEX(#REF!,MATCH(CANbd!D416,#REF!,0),0)/$E416))</f>
        <v>#REF!</v>
      </c>
      <c r="K416" s="61" t="e">
        <f t="shared" si="21"/>
        <v>#REF!</v>
      </c>
      <c r="L416" s="61" t="e">
        <f t="shared" si="22"/>
        <v>#REF!</v>
      </c>
      <c r="M416" s="116"/>
      <c r="N416" s="71"/>
      <c r="O416" s="49"/>
      <c r="P416" s="50"/>
      <c r="Q416" s="51"/>
      <c r="R416" s="57"/>
      <c r="S416" s="114"/>
    </row>
    <row r="417" spans="1:19" ht="12" thickBot="1" x14ac:dyDescent="0.25">
      <c r="A417" s="90" t="s">
        <v>1342</v>
      </c>
      <c r="B417" s="101" t="s">
        <v>1343</v>
      </c>
      <c r="C417" s="92">
        <v>90</v>
      </c>
      <c r="D417" s="93" t="s">
        <v>322</v>
      </c>
      <c r="E417" s="107">
        <v>1</v>
      </c>
      <c r="G417" s="111" t="s">
        <v>729</v>
      </c>
      <c r="H417" s="95" t="e" cm="1">
        <f t="array" ref="H417">IF(ISNA(INDEX(#REF!,MATCH(CANbd!D417,#REF!,0),0))=TRUE,"MIN",IF(INDEX(#REF!,MATCH(CANbd!D417,#REF!,0),0)=0,"MIN",INDEX(#REF!,MATCH(CANbd!D417,#REF!,0),0)/$E417))</f>
        <v>#REF!</v>
      </c>
      <c r="I417" s="96" t="e" cm="1">
        <f t="array" ref="I417">IF(ISNA(INDEX(#REF!,MATCH(CANbd!D417,#REF!,0),0))=TRUE,"MOY",IF(INDEX(#REF!,MATCH(CANbd!D417,#REF!,0),0)=0,"MOY",INDEX(#REF!,MATCH(CANbd!D417,#REF!,0),0)/$E417))</f>
        <v>#REF!</v>
      </c>
      <c r="J417" s="97" t="e" cm="1">
        <f t="array" ref="J417">IF(ISNA(INDEX(#REF!,MATCH(CANbd!D417,#REF!,0),0))=TRUE,"MAX",IF(INDEX(#REF!,MATCH(CANbd!D417,#REF!,0),0)=0,"MAX",INDEX(#REF!,MATCH(CANbd!D417,#REF!,0),0)/$E417))</f>
        <v>#REF!</v>
      </c>
      <c r="K417" s="98" t="e">
        <f t="shared" si="21"/>
        <v>#REF!</v>
      </c>
      <c r="L417" s="99" t="e">
        <f t="shared" si="22"/>
        <v>#REF!</v>
      </c>
      <c r="M417" s="116"/>
      <c r="N417" s="71"/>
      <c r="O417" s="49"/>
      <c r="P417" s="50"/>
      <c r="Q417" s="51"/>
      <c r="R417" s="57"/>
      <c r="S417" s="114"/>
    </row>
    <row r="418" spans="1:19" x14ac:dyDescent="0.2">
      <c r="A418" s="82" t="s">
        <v>1060</v>
      </c>
      <c r="B418" s="83" t="s">
        <v>1334</v>
      </c>
      <c r="C418" s="84">
        <v>80</v>
      </c>
      <c r="D418" s="85" t="s">
        <v>231</v>
      </c>
      <c r="E418" s="108">
        <v>1</v>
      </c>
      <c r="G418" s="112" t="s">
        <v>885</v>
      </c>
      <c r="H418" s="87" t="e" cm="1">
        <f t="array" ref="H418">IF(ISNA(INDEX(#REF!,MATCH(CANbd!D418,#REF!,0),0))=TRUE,"MIN",IF(INDEX(#REF!,MATCH(CANbd!D418,#REF!,0),0)=0,"MIN",INDEX(#REF!,MATCH(CANbd!D418,#REF!,0),0)/$E418))</f>
        <v>#REF!</v>
      </c>
      <c r="I418" s="88" t="e" cm="1">
        <f t="array" ref="I418">IF(ISNA(INDEX(#REF!,MATCH(CANbd!D418,#REF!,0),0))=TRUE,"MOY",IF(INDEX(#REF!,MATCH(CANbd!D418,#REF!,0),0)=0,"MOY",INDEX(#REF!,MATCH(CANbd!D418,#REF!,0),0)/$E418))</f>
        <v>#REF!</v>
      </c>
      <c r="J418" s="89" t="e" cm="1">
        <f t="array" ref="J418">IF(ISNA(INDEX(#REF!,MATCH(CANbd!D418,#REF!,0),0))=TRUE,"MAX",IF(INDEX(#REF!,MATCH(CANbd!D418,#REF!,0),0)=0,"MAX",INDEX(#REF!,MATCH(CANbd!D418,#REF!,0),0)/$E418))</f>
        <v>#REF!</v>
      </c>
      <c r="K418" s="61" t="e">
        <f t="shared" si="21"/>
        <v>#REF!</v>
      </c>
      <c r="L418" s="61" t="e">
        <f t="shared" si="22"/>
        <v>#REF!</v>
      </c>
      <c r="M418" s="116"/>
      <c r="N418" s="71"/>
      <c r="O418" s="49"/>
      <c r="P418" s="50"/>
      <c r="Q418" s="51"/>
      <c r="R418" s="57"/>
      <c r="S418" s="114"/>
    </row>
    <row r="419" spans="1:19" ht="12" thickBot="1" x14ac:dyDescent="0.25">
      <c r="A419" s="71" t="s">
        <v>1060</v>
      </c>
      <c r="B419" s="49" t="s">
        <v>1334</v>
      </c>
      <c r="C419" s="50">
        <v>80</v>
      </c>
      <c r="D419" s="51" t="s">
        <v>28</v>
      </c>
      <c r="E419" s="106">
        <v>1</v>
      </c>
      <c r="G419" s="110" t="s">
        <v>900</v>
      </c>
      <c r="H419" s="52" t="e" cm="1">
        <f t="array" ref="H419">IF(ISNA(INDEX(#REF!,MATCH(CANbd!D419,#REF!,0),0))=TRUE,"MIN",IF(INDEX(#REF!,MATCH(CANbd!D419,#REF!,0),0)=0,"MIN",INDEX(#REF!,MATCH(CANbd!D419,#REF!,0),0)/$E419))</f>
        <v>#REF!</v>
      </c>
      <c r="I419" s="53" t="e" cm="1">
        <f t="array" ref="I419">IF(ISNA(INDEX(#REF!,MATCH(CANbd!D419,#REF!,0),0))=TRUE,"MOY",IF(INDEX(#REF!,MATCH(CANbd!D419,#REF!,0),0)=0,"MOY",INDEX(#REF!,MATCH(CANbd!D419,#REF!,0),0)/$E419))</f>
        <v>#REF!</v>
      </c>
      <c r="J419" s="72" t="e" cm="1">
        <f t="array" ref="J419">IF(ISNA(INDEX(#REF!,MATCH(CANbd!D419,#REF!,0),0))=TRUE,"MAX",IF(INDEX(#REF!,MATCH(CANbd!D419,#REF!,0),0)=0,"MAX",INDEX(#REF!,MATCH(CANbd!D419,#REF!,0),0)/$E419))</f>
        <v>#REF!</v>
      </c>
      <c r="K419" s="61" t="e">
        <f t="shared" si="21"/>
        <v>#REF!</v>
      </c>
      <c r="L419" s="61" t="e">
        <f t="shared" si="22"/>
        <v>#REF!</v>
      </c>
      <c r="M419" s="116"/>
      <c r="N419" s="90"/>
      <c r="O419" s="101"/>
      <c r="P419" s="92"/>
      <c r="Q419" s="93"/>
      <c r="R419" s="94"/>
      <c r="S419" s="114"/>
    </row>
    <row r="420" spans="1:19" x14ac:dyDescent="0.2">
      <c r="A420" s="71" t="s">
        <v>1060</v>
      </c>
      <c r="B420" s="49" t="s">
        <v>1334</v>
      </c>
      <c r="C420" s="50">
        <v>100</v>
      </c>
      <c r="D420" s="51" t="s">
        <v>232</v>
      </c>
      <c r="E420" s="106">
        <v>1</v>
      </c>
      <c r="G420" s="110" t="s">
        <v>883</v>
      </c>
      <c r="H420" s="52" t="e" cm="1">
        <f t="array" ref="H420">IF(ISNA(INDEX(#REF!,MATCH(CANbd!D420,#REF!,0),0))=TRUE,"MIN",IF(INDEX(#REF!,MATCH(CANbd!D420,#REF!,0),0)=0,"MIN",INDEX(#REF!,MATCH(CANbd!D420,#REF!,0),0)/$E420))</f>
        <v>#REF!</v>
      </c>
      <c r="I420" s="53" t="e" cm="1">
        <f t="array" ref="I420">IF(ISNA(INDEX(#REF!,MATCH(CANbd!D420,#REF!,0),0))=TRUE,"MOY",IF(INDEX(#REF!,MATCH(CANbd!D420,#REF!,0),0)=0,"MOY",INDEX(#REF!,MATCH(CANbd!D420,#REF!,0),0)/$E420))</f>
        <v>#REF!</v>
      </c>
      <c r="J420" s="72" t="e" cm="1">
        <f t="array" ref="J420">IF(ISNA(INDEX(#REF!,MATCH(CANbd!D420,#REF!,0),0))=TRUE,"MAX",IF(INDEX(#REF!,MATCH(CANbd!D420,#REF!,0),0)=0,"MAX",INDEX(#REF!,MATCH(CANbd!D420,#REF!,0),0)/$E420))</f>
        <v>#REF!</v>
      </c>
      <c r="K420" s="61" t="e">
        <f t="shared" si="21"/>
        <v>#REF!</v>
      </c>
      <c r="L420" s="61" t="e">
        <f t="shared" si="22"/>
        <v>#REF!</v>
      </c>
      <c r="M420" s="116"/>
      <c r="N420" s="82"/>
      <c r="O420" s="83"/>
      <c r="P420" s="84"/>
      <c r="Q420" s="85"/>
      <c r="R420" s="86"/>
      <c r="S420" s="114"/>
    </row>
    <row r="421" spans="1:19" x14ac:dyDescent="0.2">
      <c r="A421" s="71" t="s">
        <v>1060</v>
      </c>
      <c r="B421" s="49" t="s">
        <v>1334</v>
      </c>
      <c r="C421" s="50">
        <v>100</v>
      </c>
      <c r="D421" s="51" t="s">
        <v>29</v>
      </c>
      <c r="E421" s="106">
        <v>1</v>
      </c>
      <c r="G421" s="110" t="s">
        <v>898</v>
      </c>
      <c r="H421" s="52" t="e" cm="1">
        <f t="array" ref="H421">IF(ISNA(INDEX(#REF!,MATCH(CANbd!D421,#REF!,0),0))=TRUE,"MIN",IF(INDEX(#REF!,MATCH(CANbd!D421,#REF!,0),0)=0,"MIN",INDEX(#REF!,MATCH(CANbd!D421,#REF!,0),0)/$E421))</f>
        <v>#REF!</v>
      </c>
      <c r="I421" s="53" t="e" cm="1">
        <f t="array" ref="I421">IF(ISNA(INDEX(#REF!,MATCH(CANbd!D421,#REF!,0),0))=TRUE,"MOY",IF(INDEX(#REF!,MATCH(CANbd!D421,#REF!,0),0)=0,"MOY",INDEX(#REF!,MATCH(CANbd!D421,#REF!,0),0)/$E421))</f>
        <v>#REF!</v>
      </c>
      <c r="J421" s="72" t="e" cm="1">
        <f t="array" ref="J421">IF(ISNA(INDEX(#REF!,MATCH(CANbd!D421,#REF!,0),0))=TRUE,"MAX",IF(INDEX(#REF!,MATCH(CANbd!D421,#REF!,0),0)=0,"MAX",INDEX(#REF!,MATCH(CANbd!D421,#REF!,0),0)/$E421))</f>
        <v>#REF!</v>
      </c>
      <c r="K421" s="61" t="e">
        <f t="shared" si="21"/>
        <v>#REF!</v>
      </c>
      <c r="L421" s="61" t="e">
        <f t="shared" si="22"/>
        <v>#REF!</v>
      </c>
      <c r="M421" s="116"/>
      <c r="N421" s="71"/>
      <c r="O421" s="49"/>
      <c r="P421" s="50"/>
      <c r="Q421" s="51"/>
      <c r="R421" s="57"/>
      <c r="S421" s="114"/>
    </row>
    <row r="422" spans="1:19" x14ac:dyDescent="0.2">
      <c r="A422" s="71" t="s">
        <v>1060</v>
      </c>
      <c r="B422" s="49" t="s">
        <v>1334</v>
      </c>
      <c r="C422" s="50">
        <v>125</v>
      </c>
      <c r="D422" s="51" t="s">
        <v>233</v>
      </c>
      <c r="E422" s="106">
        <v>1</v>
      </c>
      <c r="G422" s="110" t="s">
        <v>884</v>
      </c>
      <c r="H422" s="52" t="e" cm="1">
        <f t="array" ref="H422">IF(ISNA(INDEX(#REF!,MATCH(CANbd!D422,#REF!,0),0))=TRUE,"MIN",IF(INDEX(#REF!,MATCH(CANbd!D422,#REF!,0),0)=0,"MIN",INDEX(#REF!,MATCH(CANbd!D422,#REF!,0),0)/$E422))</f>
        <v>#REF!</v>
      </c>
      <c r="I422" s="53" t="e" cm="1">
        <f t="array" ref="I422">IF(ISNA(INDEX(#REF!,MATCH(CANbd!D422,#REF!,0),0))=TRUE,"MOY",IF(INDEX(#REF!,MATCH(CANbd!D422,#REF!,0),0)=0,"MOY",INDEX(#REF!,MATCH(CANbd!D422,#REF!,0),0)/$E422))</f>
        <v>#REF!</v>
      </c>
      <c r="J422" s="72" t="e" cm="1">
        <f t="array" ref="J422">IF(ISNA(INDEX(#REF!,MATCH(CANbd!D422,#REF!,0),0))=TRUE,"MAX",IF(INDEX(#REF!,MATCH(CANbd!D422,#REF!,0),0)=0,"MAX",INDEX(#REF!,MATCH(CANbd!D422,#REF!,0),0)/$E422))</f>
        <v>#REF!</v>
      </c>
      <c r="K422" s="61" t="e">
        <f t="shared" si="21"/>
        <v>#REF!</v>
      </c>
      <c r="L422" s="61" t="e">
        <f t="shared" si="22"/>
        <v>#REF!</v>
      </c>
      <c r="M422" s="116"/>
      <c r="N422" s="71"/>
      <c r="O422" s="49"/>
      <c r="P422" s="50"/>
      <c r="Q422" s="51"/>
      <c r="R422" s="57"/>
      <c r="S422" s="114"/>
    </row>
    <row r="423" spans="1:19" x14ac:dyDescent="0.2">
      <c r="A423" s="71" t="s">
        <v>1060</v>
      </c>
      <c r="B423" s="49" t="s">
        <v>1334</v>
      </c>
      <c r="C423" s="50">
        <v>125</v>
      </c>
      <c r="D423" s="51" t="s">
        <v>234</v>
      </c>
      <c r="E423" s="106">
        <v>1</v>
      </c>
      <c r="G423" s="110" t="s">
        <v>899</v>
      </c>
      <c r="H423" s="52" t="e" cm="1">
        <f t="array" ref="H423">IF(ISNA(INDEX(#REF!,MATCH(CANbd!D423,#REF!,0),0))=TRUE,"MIN",IF(INDEX(#REF!,MATCH(CANbd!D423,#REF!,0),0)=0,"MIN",INDEX(#REF!,MATCH(CANbd!D423,#REF!,0),0)/$E423))</f>
        <v>#REF!</v>
      </c>
      <c r="I423" s="53" t="e" cm="1">
        <f t="array" ref="I423">IF(ISNA(INDEX(#REF!,MATCH(CANbd!D423,#REF!,0),0))=TRUE,"MOY",IF(INDEX(#REF!,MATCH(CANbd!D423,#REF!,0),0)=0,"MOY",INDEX(#REF!,MATCH(CANbd!D423,#REF!,0),0)/$E423))</f>
        <v>#REF!</v>
      </c>
      <c r="J423" s="72" t="e" cm="1">
        <f t="array" ref="J423">IF(ISNA(INDEX(#REF!,MATCH(CANbd!D423,#REF!,0),0))=TRUE,"MAX",IF(INDEX(#REF!,MATCH(CANbd!D423,#REF!,0),0)=0,"MAX",INDEX(#REF!,MATCH(CANbd!D423,#REF!,0),0)/$E423))</f>
        <v>#REF!</v>
      </c>
      <c r="K423" s="61" t="e">
        <f t="shared" si="21"/>
        <v>#REF!</v>
      </c>
      <c r="L423" s="61" t="e">
        <f t="shared" si="22"/>
        <v>#REF!</v>
      </c>
      <c r="M423" s="116"/>
      <c r="N423" s="71"/>
      <c r="O423" s="49"/>
      <c r="P423" s="50"/>
      <c r="Q423" s="51"/>
      <c r="R423" s="57"/>
      <c r="S423" s="114"/>
    </row>
    <row r="424" spans="1:19" x14ac:dyDescent="0.2">
      <c r="A424" s="71" t="s">
        <v>1060</v>
      </c>
      <c r="B424" s="49" t="s">
        <v>1335</v>
      </c>
      <c r="C424" s="50">
        <v>32.200000000000003</v>
      </c>
      <c r="D424" s="51" t="s">
        <v>93</v>
      </c>
      <c r="E424" s="106">
        <v>1</v>
      </c>
      <c r="G424" s="110" t="s">
        <v>892</v>
      </c>
      <c r="H424" s="52" t="e" cm="1">
        <f t="array" ref="H424">IF(ISNA(INDEX(#REF!,MATCH(CANbd!D424,#REF!,0),0))=TRUE,"MIN",IF(INDEX(#REF!,MATCH(CANbd!D424,#REF!,0),0)=0,"MIN",INDEX(#REF!,MATCH(CANbd!D424,#REF!,0),0)/$E424))</f>
        <v>#REF!</v>
      </c>
      <c r="I424" s="53" t="e" cm="1">
        <f t="array" ref="I424">IF(ISNA(INDEX(#REF!,MATCH(CANbd!D424,#REF!,0),0))=TRUE,"MOY",IF(INDEX(#REF!,MATCH(CANbd!D424,#REF!,0),0)=0,"MOY",INDEX(#REF!,MATCH(CANbd!D424,#REF!,0),0)/$E424))</f>
        <v>#REF!</v>
      </c>
      <c r="J424" s="72" t="e" cm="1">
        <f t="array" ref="J424">IF(ISNA(INDEX(#REF!,MATCH(CANbd!D424,#REF!,0),0))=TRUE,"MAX",IF(INDEX(#REF!,MATCH(CANbd!D424,#REF!,0),0)=0,"MAX",INDEX(#REF!,MATCH(CANbd!D424,#REF!,0),0)/$E424))</f>
        <v>#REF!</v>
      </c>
      <c r="K424" s="61" t="e">
        <f>H424="MIN"</f>
        <v>#REF!</v>
      </c>
      <c r="L424" s="61" t="e">
        <f>J424="MAX"</f>
        <v>#REF!</v>
      </c>
      <c r="M424" s="116"/>
      <c r="N424" s="71"/>
      <c r="O424" s="49"/>
      <c r="P424" s="50"/>
      <c r="Q424" s="51"/>
      <c r="R424" s="57"/>
      <c r="S424" s="114"/>
    </row>
    <row r="425" spans="1:19" x14ac:dyDescent="0.2">
      <c r="A425" s="71" t="s">
        <v>1060</v>
      </c>
      <c r="B425" s="49" t="s">
        <v>1335</v>
      </c>
      <c r="C425" s="50">
        <v>40</v>
      </c>
      <c r="D425" s="51" t="s">
        <v>92</v>
      </c>
      <c r="E425" s="106">
        <v>1</v>
      </c>
      <c r="G425" s="110" t="s">
        <v>893</v>
      </c>
      <c r="H425" s="52" t="e" cm="1">
        <f t="array" ref="H425">IF(ISNA(INDEX(#REF!,MATCH(CANbd!D425,#REF!,0),0))=TRUE,"MIN",IF(INDEX(#REF!,MATCH(CANbd!D425,#REF!,0),0)=0,"MIN",INDEX(#REF!,MATCH(CANbd!D425,#REF!,0),0)/$E425))</f>
        <v>#REF!</v>
      </c>
      <c r="I425" s="53" t="e" cm="1">
        <f t="array" ref="I425">IF(ISNA(INDEX(#REF!,MATCH(CANbd!D425,#REF!,0),0))=TRUE,"MOY",IF(INDEX(#REF!,MATCH(CANbd!D425,#REF!,0),0)=0,"MOY",INDEX(#REF!,MATCH(CANbd!D425,#REF!,0),0)/$E425))</f>
        <v>#REF!</v>
      </c>
      <c r="J425" s="72" t="e" cm="1">
        <f t="array" ref="J425">IF(ISNA(INDEX(#REF!,MATCH(CANbd!D425,#REF!,0),0))=TRUE,"MAX",IF(INDEX(#REF!,MATCH(CANbd!D425,#REF!,0),0)=0,"MAX",INDEX(#REF!,MATCH(CANbd!D425,#REF!,0),0)/$E425))</f>
        <v>#REF!</v>
      </c>
      <c r="K425" s="61" t="e">
        <f t="shared" ref="K425:K488" si="23">H425="MIN"</f>
        <v>#REF!</v>
      </c>
      <c r="L425" s="61" t="e">
        <f t="shared" ref="L425:L488" si="24">J425="MAX"</f>
        <v>#REF!</v>
      </c>
      <c r="M425" s="116"/>
      <c r="N425" s="71"/>
      <c r="O425" s="49"/>
      <c r="P425" s="50"/>
      <c r="Q425" s="51"/>
      <c r="R425" s="57"/>
      <c r="S425" s="114"/>
    </row>
    <row r="426" spans="1:19" x14ac:dyDescent="0.2">
      <c r="A426" s="71" t="s">
        <v>1060</v>
      </c>
      <c r="B426" s="49" t="s">
        <v>1335</v>
      </c>
      <c r="C426" s="50">
        <v>50</v>
      </c>
      <c r="D426" s="51" t="s">
        <v>91</v>
      </c>
      <c r="E426" s="106">
        <v>1</v>
      </c>
      <c r="G426" s="110" t="s">
        <v>894</v>
      </c>
      <c r="H426" s="52" t="e" cm="1">
        <f t="array" ref="H426">IF(ISNA(INDEX(#REF!,MATCH(CANbd!D426,#REF!,0),0))=TRUE,"MIN",IF(INDEX(#REF!,MATCH(CANbd!D426,#REF!,0),0)=0,"MIN",INDEX(#REF!,MATCH(CANbd!D426,#REF!,0),0)/$E426))</f>
        <v>#REF!</v>
      </c>
      <c r="I426" s="53" t="e" cm="1">
        <f t="array" ref="I426">IF(ISNA(INDEX(#REF!,MATCH(CANbd!D426,#REF!,0),0))=TRUE,"MOY",IF(INDEX(#REF!,MATCH(CANbd!D426,#REF!,0),0)=0,"MOY",INDEX(#REF!,MATCH(CANbd!D426,#REF!,0),0)/$E426))</f>
        <v>#REF!</v>
      </c>
      <c r="J426" s="72" t="e" cm="1">
        <f t="array" ref="J426">IF(ISNA(INDEX(#REF!,MATCH(CANbd!D426,#REF!,0),0))=TRUE,"MAX",IF(INDEX(#REF!,MATCH(CANbd!D426,#REF!,0),0)=0,"MAX",INDEX(#REF!,MATCH(CANbd!D426,#REF!,0),0)/$E426))</f>
        <v>#REF!</v>
      </c>
      <c r="K426" s="61" t="e">
        <f t="shared" si="23"/>
        <v>#REF!</v>
      </c>
      <c r="L426" s="61" t="e">
        <f t="shared" si="24"/>
        <v>#REF!</v>
      </c>
      <c r="M426" s="116"/>
      <c r="N426" s="71"/>
      <c r="O426" s="49"/>
      <c r="P426" s="50"/>
      <c r="Q426" s="51"/>
      <c r="R426" s="57"/>
      <c r="S426" s="114"/>
    </row>
    <row r="427" spans="1:19" x14ac:dyDescent="0.2">
      <c r="A427" s="71" t="s">
        <v>1060</v>
      </c>
      <c r="B427" s="49" t="s">
        <v>1335</v>
      </c>
      <c r="C427" s="50">
        <v>63.3</v>
      </c>
      <c r="D427" s="51" t="s">
        <v>90</v>
      </c>
      <c r="E427" s="106">
        <v>1</v>
      </c>
      <c r="G427" s="110" t="s">
        <v>895</v>
      </c>
      <c r="H427" s="52" t="e" cm="1">
        <f t="array" ref="H427">IF(ISNA(INDEX(#REF!,MATCH(CANbd!D427,#REF!,0),0))=TRUE,"MIN",IF(INDEX(#REF!,MATCH(CANbd!D427,#REF!,0),0)=0,"MIN",INDEX(#REF!,MATCH(CANbd!D427,#REF!,0),0)/$E427))</f>
        <v>#REF!</v>
      </c>
      <c r="I427" s="53" t="e" cm="1">
        <f t="array" ref="I427">IF(ISNA(INDEX(#REF!,MATCH(CANbd!D427,#REF!,0),0))=TRUE,"MOY",IF(INDEX(#REF!,MATCH(CANbd!D427,#REF!,0),0)=0,"MOY",INDEX(#REF!,MATCH(CANbd!D427,#REF!,0),0)/$E427))</f>
        <v>#REF!</v>
      </c>
      <c r="J427" s="72" t="e" cm="1">
        <f t="array" ref="J427">IF(ISNA(INDEX(#REF!,MATCH(CANbd!D427,#REF!,0),0))=TRUE,"MAX",IF(INDEX(#REF!,MATCH(CANbd!D427,#REF!,0),0)=0,"MAX",INDEX(#REF!,MATCH(CANbd!D427,#REF!,0),0)/$E427))</f>
        <v>#REF!</v>
      </c>
      <c r="K427" s="61" t="e">
        <f t="shared" si="23"/>
        <v>#REF!</v>
      </c>
      <c r="L427" s="61" t="e">
        <f t="shared" si="24"/>
        <v>#REF!</v>
      </c>
      <c r="M427" s="116"/>
      <c r="N427" s="71"/>
      <c r="O427" s="49"/>
      <c r="P427" s="50"/>
      <c r="Q427" s="51"/>
      <c r="R427" s="57"/>
      <c r="S427" s="114"/>
    </row>
    <row r="428" spans="1:19" x14ac:dyDescent="0.2">
      <c r="A428" s="71" t="s">
        <v>1060</v>
      </c>
      <c r="B428" s="49" t="s">
        <v>1335</v>
      </c>
      <c r="C428" s="50">
        <v>75.5</v>
      </c>
      <c r="D428" s="51" t="s">
        <v>89</v>
      </c>
      <c r="E428" s="106">
        <v>1</v>
      </c>
      <c r="G428" s="110" t="s">
        <v>896</v>
      </c>
      <c r="H428" s="52" t="e" cm="1">
        <f t="array" ref="H428">IF(ISNA(INDEX(#REF!,MATCH(CANbd!D428,#REF!,0),0))=TRUE,"MIN",IF(INDEX(#REF!,MATCH(CANbd!D428,#REF!,0),0)=0,"MIN",INDEX(#REF!,MATCH(CANbd!D428,#REF!,0),0)/$E428))</f>
        <v>#REF!</v>
      </c>
      <c r="I428" s="53" t="e" cm="1">
        <f t="array" ref="I428">IF(ISNA(INDEX(#REF!,MATCH(CANbd!D428,#REF!,0),0))=TRUE,"MOY",IF(INDEX(#REF!,MATCH(CANbd!D428,#REF!,0),0)=0,"MOY",INDEX(#REF!,MATCH(CANbd!D428,#REF!,0),0)/$E428))</f>
        <v>#REF!</v>
      </c>
      <c r="J428" s="72" t="e" cm="1">
        <f t="array" ref="J428">IF(ISNA(INDEX(#REF!,MATCH(CANbd!D428,#REF!,0),0))=TRUE,"MAX",IF(INDEX(#REF!,MATCH(CANbd!D428,#REF!,0),0)=0,"MAX",INDEX(#REF!,MATCH(CANbd!D428,#REF!,0),0)/$E428))</f>
        <v>#REF!</v>
      </c>
      <c r="K428" s="61" t="e">
        <f t="shared" si="23"/>
        <v>#REF!</v>
      </c>
      <c r="L428" s="61" t="e">
        <f t="shared" si="24"/>
        <v>#REF!</v>
      </c>
      <c r="M428" s="116"/>
      <c r="N428" s="71"/>
      <c r="O428" s="49"/>
      <c r="P428" s="50"/>
      <c r="Q428" s="51"/>
      <c r="R428" s="57"/>
      <c r="S428" s="114"/>
    </row>
    <row r="429" spans="1:19" x14ac:dyDescent="0.2">
      <c r="A429" s="71" t="s">
        <v>1060</v>
      </c>
      <c r="B429" s="49" t="s">
        <v>1335</v>
      </c>
      <c r="C429" s="50">
        <v>80</v>
      </c>
      <c r="D429" s="51" t="s">
        <v>88</v>
      </c>
      <c r="E429" s="106">
        <v>1</v>
      </c>
      <c r="G429" s="110" t="s">
        <v>897</v>
      </c>
      <c r="H429" s="52" t="e" cm="1">
        <f t="array" ref="H429">IF(ISNA(INDEX(#REF!,MATCH(CANbd!D429,#REF!,0),0))=TRUE,"MIN",IF(INDEX(#REF!,MATCH(CANbd!D429,#REF!,0),0)=0,"MIN",INDEX(#REF!,MATCH(CANbd!D429,#REF!,0),0)/$E429))</f>
        <v>#REF!</v>
      </c>
      <c r="I429" s="53" t="e" cm="1">
        <f t="array" ref="I429">IF(ISNA(INDEX(#REF!,MATCH(CANbd!D429,#REF!,0),0))=TRUE,"MOY",IF(INDEX(#REF!,MATCH(CANbd!D429,#REF!,0),0)=0,"MOY",INDEX(#REF!,MATCH(CANbd!D429,#REF!,0),0)/$E429))</f>
        <v>#REF!</v>
      </c>
      <c r="J429" s="72" t="e" cm="1">
        <f t="array" ref="J429">IF(ISNA(INDEX(#REF!,MATCH(CANbd!D429,#REF!,0),0))=TRUE,"MAX",IF(INDEX(#REF!,MATCH(CANbd!D429,#REF!,0),0)=0,"MAX",INDEX(#REF!,MATCH(CANbd!D429,#REF!,0),0)/$E429))</f>
        <v>#REF!</v>
      </c>
      <c r="K429" s="61" t="e">
        <f t="shared" si="23"/>
        <v>#REF!</v>
      </c>
      <c r="L429" s="61" t="e">
        <f t="shared" si="24"/>
        <v>#REF!</v>
      </c>
      <c r="M429" s="116"/>
      <c r="N429" s="71"/>
      <c r="O429" s="49"/>
      <c r="P429" s="50"/>
      <c r="Q429" s="51"/>
      <c r="R429" s="57"/>
      <c r="S429" s="114"/>
    </row>
    <row r="430" spans="1:19" x14ac:dyDescent="0.2">
      <c r="A430" s="71" t="s">
        <v>1060</v>
      </c>
      <c r="B430" s="49" t="s">
        <v>1335</v>
      </c>
      <c r="C430" s="50">
        <v>100</v>
      </c>
      <c r="D430" s="51" t="s">
        <v>72</v>
      </c>
      <c r="E430" s="106">
        <v>1</v>
      </c>
      <c r="G430" s="110" t="s">
        <v>886</v>
      </c>
      <c r="H430" s="52" t="e" cm="1">
        <f t="array" ref="H430">IF(ISNA(INDEX(#REF!,MATCH(CANbd!D430,#REF!,0),0))=TRUE,"MIN",IF(INDEX(#REF!,MATCH(CANbd!D430,#REF!,0),0)=0,"MIN",INDEX(#REF!,MATCH(CANbd!D430,#REF!,0),0)/$E430))</f>
        <v>#REF!</v>
      </c>
      <c r="I430" s="53" t="e" cm="1">
        <f t="array" ref="I430">IF(ISNA(INDEX(#REF!,MATCH(CANbd!D430,#REF!,0),0))=TRUE,"MOY",IF(INDEX(#REF!,MATCH(CANbd!D430,#REF!,0),0)=0,"MOY",INDEX(#REF!,MATCH(CANbd!D430,#REF!,0),0)/$E430))</f>
        <v>#REF!</v>
      </c>
      <c r="J430" s="72" t="e" cm="1">
        <f t="array" ref="J430">IF(ISNA(INDEX(#REF!,MATCH(CANbd!D430,#REF!,0),0))=TRUE,"MAX",IF(INDEX(#REF!,MATCH(CANbd!D430,#REF!,0),0)=0,"MAX",INDEX(#REF!,MATCH(CANbd!D430,#REF!,0),0)/$E430))</f>
        <v>#REF!</v>
      </c>
      <c r="K430" s="61" t="e">
        <f t="shared" si="23"/>
        <v>#REF!</v>
      </c>
      <c r="L430" s="61" t="e">
        <f t="shared" si="24"/>
        <v>#REF!</v>
      </c>
      <c r="M430" s="116"/>
      <c r="N430" s="71"/>
      <c r="O430" s="49"/>
      <c r="P430" s="50"/>
      <c r="Q430" s="51"/>
      <c r="R430" s="57"/>
      <c r="S430" s="114"/>
    </row>
    <row r="431" spans="1:19" x14ac:dyDescent="0.2">
      <c r="A431" s="71" t="s">
        <v>1060</v>
      </c>
      <c r="B431" s="49" t="s">
        <v>1335</v>
      </c>
      <c r="C431" s="50">
        <v>110.1</v>
      </c>
      <c r="D431" s="51" t="s">
        <v>73</v>
      </c>
      <c r="E431" s="106">
        <v>1</v>
      </c>
      <c r="G431" s="110" t="s">
        <v>887</v>
      </c>
      <c r="H431" s="52" t="e" cm="1">
        <f t="array" ref="H431">IF(ISNA(INDEX(#REF!,MATCH(CANbd!D431,#REF!,0),0))=TRUE,"MIN",IF(INDEX(#REF!,MATCH(CANbd!D431,#REF!,0),0)=0,"MIN",INDEX(#REF!,MATCH(CANbd!D431,#REF!,0),0)/$E431))</f>
        <v>#REF!</v>
      </c>
      <c r="I431" s="53" t="e" cm="1">
        <f t="array" ref="I431">IF(ISNA(INDEX(#REF!,MATCH(CANbd!D431,#REF!,0),0))=TRUE,"MOY",IF(INDEX(#REF!,MATCH(CANbd!D431,#REF!,0),0)=0,"MOY",INDEX(#REF!,MATCH(CANbd!D431,#REF!,0),0)/$E431))</f>
        <v>#REF!</v>
      </c>
      <c r="J431" s="72" t="e" cm="1">
        <f t="array" ref="J431">IF(ISNA(INDEX(#REF!,MATCH(CANbd!D431,#REF!,0),0))=TRUE,"MAX",IF(INDEX(#REF!,MATCH(CANbd!D431,#REF!,0),0)=0,"MAX",INDEX(#REF!,MATCH(CANbd!D431,#REF!,0),0)/$E431))</f>
        <v>#REF!</v>
      </c>
      <c r="K431" s="61" t="e">
        <f t="shared" si="23"/>
        <v>#REF!</v>
      </c>
      <c r="L431" s="61" t="e">
        <f t="shared" si="24"/>
        <v>#REF!</v>
      </c>
      <c r="M431" s="116"/>
      <c r="N431" s="71"/>
      <c r="O431" s="49"/>
      <c r="P431" s="50"/>
      <c r="Q431" s="51"/>
      <c r="R431" s="57"/>
      <c r="S431" s="114"/>
    </row>
    <row r="432" spans="1:19" x14ac:dyDescent="0.2">
      <c r="A432" s="71" t="s">
        <v>1060</v>
      </c>
      <c r="B432" s="49" t="s">
        <v>1335</v>
      </c>
      <c r="C432" s="50">
        <v>125.3</v>
      </c>
      <c r="D432" s="51" t="s">
        <v>75</v>
      </c>
      <c r="E432" s="106">
        <v>1</v>
      </c>
      <c r="G432" s="110" t="s">
        <v>888</v>
      </c>
      <c r="H432" s="52" t="e" cm="1">
        <f t="array" ref="H432">IF(ISNA(INDEX(#REF!,MATCH(CANbd!D432,#REF!,0),0))=TRUE,"MIN",IF(INDEX(#REF!,MATCH(CANbd!D432,#REF!,0),0)=0,"MIN",INDEX(#REF!,MATCH(CANbd!D432,#REF!,0),0)/$E432))</f>
        <v>#REF!</v>
      </c>
      <c r="I432" s="53" t="e" cm="1">
        <f t="array" ref="I432">IF(ISNA(INDEX(#REF!,MATCH(CANbd!D432,#REF!,0),0))=TRUE,"MOY",IF(INDEX(#REF!,MATCH(CANbd!D432,#REF!,0),0)=0,"MOY",INDEX(#REF!,MATCH(CANbd!D432,#REF!,0),0)/$E432))</f>
        <v>#REF!</v>
      </c>
      <c r="J432" s="72" t="e" cm="1">
        <f t="array" ref="J432">IF(ISNA(INDEX(#REF!,MATCH(CANbd!D432,#REF!,0),0))=TRUE,"MAX",IF(INDEX(#REF!,MATCH(CANbd!D432,#REF!,0),0)=0,"MAX",INDEX(#REF!,MATCH(CANbd!D432,#REF!,0),0)/$E432))</f>
        <v>#REF!</v>
      </c>
      <c r="K432" s="61" t="e">
        <f t="shared" si="23"/>
        <v>#REF!</v>
      </c>
      <c r="L432" s="61" t="e">
        <f t="shared" si="24"/>
        <v>#REF!</v>
      </c>
      <c r="M432" s="116"/>
      <c r="N432" s="71"/>
      <c r="O432" s="49"/>
      <c r="P432" s="50"/>
      <c r="Q432" s="51"/>
      <c r="R432" s="57"/>
      <c r="S432" s="114"/>
    </row>
    <row r="433" spans="1:19" x14ac:dyDescent="0.2">
      <c r="A433" s="71" t="s">
        <v>1060</v>
      </c>
      <c r="B433" s="49" t="s">
        <v>1335</v>
      </c>
      <c r="C433" s="50">
        <v>140.4</v>
      </c>
      <c r="D433" s="51" t="s">
        <v>85</v>
      </c>
      <c r="E433" s="106">
        <v>1</v>
      </c>
      <c r="G433" s="110" t="s">
        <v>889</v>
      </c>
      <c r="H433" s="52" t="e" cm="1">
        <f t="array" ref="H433">IF(ISNA(INDEX(#REF!,MATCH(CANbd!D433,#REF!,0),0))=TRUE,"MIN",IF(INDEX(#REF!,MATCH(CANbd!D433,#REF!,0),0)=0,"MIN",INDEX(#REF!,MATCH(CANbd!D433,#REF!,0),0)/$E433))</f>
        <v>#REF!</v>
      </c>
      <c r="I433" s="53" t="e" cm="1">
        <f t="array" ref="I433">IF(ISNA(INDEX(#REF!,MATCH(CANbd!D433,#REF!,0),0))=TRUE,"MOY",IF(INDEX(#REF!,MATCH(CANbd!D433,#REF!,0),0)=0,"MOY",INDEX(#REF!,MATCH(CANbd!D433,#REF!,0),0)/$E433))</f>
        <v>#REF!</v>
      </c>
      <c r="J433" s="72" t="e" cm="1">
        <f t="array" ref="J433">IF(ISNA(INDEX(#REF!,MATCH(CANbd!D433,#REF!,0),0))=TRUE,"MAX",IF(INDEX(#REF!,MATCH(CANbd!D433,#REF!,0),0)=0,"MAX",INDEX(#REF!,MATCH(CANbd!D433,#REF!,0),0)/$E433))</f>
        <v>#REF!</v>
      </c>
      <c r="K433" s="61" t="e">
        <f t="shared" si="23"/>
        <v>#REF!</v>
      </c>
      <c r="L433" s="61" t="e">
        <f t="shared" si="24"/>
        <v>#REF!</v>
      </c>
      <c r="M433" s="116"/>
      <c r="N433" s="71"/>
      <c r="O433" s="49"/>
      <c r="P433" s="50"/>
      <c r="Q433" s="51"/>
      <c r="R433" s="57"/>
      <c r="S433" s="114"/>
    </row>
    <row r="434" spans="1:19" x14ac:dyDescent="0.2">
      <c r="A434" s="71" t="s">
        <v>1060</v>
      </c>
      <c r="B434" s="49" t="s">
        <v>1335</v>
      </c>
      <c r="C434" s="50">
        <v>160.6</v>
      </c>
      <c r="D434" s="51" t="s">
        <v>86</v>
      </c>
      <c r="E434" s="106">
        <v>1</v>
      </c>
      <c r="G434" s="110" t="s">
        <v>890</v>
      </c>
      <c r="H434" s="52" t="e" cm="1">
        <f t="array" ref="H434">IF(ISNA(INDEX(#REF!,MATCH(CANbd!D434,#REF!,0),0))=TRUE,"MIN",IF(INDEX(#REF!,MATCH(CANbd!D434,#REF!,0),0)=0,"MIN",INDEX(#REF!,MATCH(CANbd!D434,#REF!,0),0)/$E434))</f>
        <v>#REF!</v>
      </c>
      <c r="I434" s="53" t="e" cm="1">
        <f t="array" ref="I434">IF(ISNA(INDEX(#REF!,MATCH(CANbd!D434,#REF!,0),0))=TRUE,"MOY",IF(INDEX(#REF!,MATCH(CANbd!D434,#REF!,0),0)=0,"MOY",INDEX(#REF!,MATCH(CANbd!D434,#REF!,0),0)/$E434))</f>
        <v>#REF!</v>
      </c>
      <c r="J434" s="72" t="e" cm="1">
        <f t="array" ref="J434">IF(ISNA(INDEX(#REF!,MATCH(CANbd!D434,#REF!,0),0))=TRUE,"MAX",IF(INDEX(#REF!,MATCH(CANbd!D434,#REF!,0),0)=0,"MAX",INDEX(#REF!,MATCH(CANbd!D434,#REF!,0),0)/$E434))</f>
        <v>#REF!</v>
      </c>
      <c r="K434" s="61" t="e">
        <f t="shared" si="23"/>
        <v>#REF!</v>
      </c>
      <c r="L434" s="61" t="e">
        <f t="shared" si="24"/>
        <v>#REF!</v>
      </c>
      <c r="M434" s="116"/>
      <c r="N434" s="71"/>
      <c r="O434" s="49"/>
      <c r="P434" s="50"/>
      <c r="Q434" s="51"/>
      <c r="R434" s="57"/>
      <c r="S434" s="114"/>
    </row>
    <row r="435" spans="1:19" x14ac:dyDescent="0.2">
      <c r="A435" s="71" t="s">
        <v>1060</v>
      </c>
      <c r="B435" s="49" t="s">
        <v>1335</v>
      </c>
      <c r="C435" s="50">
        <v>200</v>
      </c>
      <c r="D435" s="51" t="s">
        <v>87</v>
      </c>
      <c r="E435" s="106">
        <v>1</v>
      </c>
      <c r="G435" s="110" t="s">
        <v>891</v>
      </c>
      <c r="H435" s="52" t="e" cm="1">
        <f t="array" ref="H435">IF(ISNA(INDEX(#REF!,MATCH(CANbd!D435,#REF!,0),0))=TRUE,"MIN",IF(INDEX(#REF!,MATCH(CANbd!D435,#REF!,0),0)=0,"MIN",INDEX(#REF!,MATCH(CANbd!D435,#REF!,0),0)/$E435))</f>
        <v>#REF!</v>
      </c>
      <c r="I435" s="53" t="e" cm="1">
        <f t="array" ref="I435">IF(ISNA(INDEX(#REF!,MATCH(CANbd!D435,#REF!,0),0))=TRUE,"MOY",IF(INDEX(#REF!,MATCH(CANbd!D435,#REF!,0),0)=0,"MOY",INDEX(#REF!,MATCH(CANbd!D435,#REF!,0),0)/$E435))</f>
        <v>#REF!</v>
      </c>
      <c r="J435" s="72" t="e" cm="1">
        <f t="array" ref="J435">IF(ISNA(INDEX(#REF!,MATCH(CANbd!D435,#REF!,0),0))=TRUE,"MAX",IF(INDEX(#REF!,MATCH(CANbd!D435,#REF!,0),0)=0,"MAX",INDEX(#REF!,MATCH(CANbd!D435,#REF!,0),0)/$E435))</f>
        <v>#REF!</v>
      </c>
      <c r="K435" s="61" t="e">
        <f t="shared" si="23"/>
        <v>#REF!</v>
      </c>
      <c r="L435" s="61" t="e">
        <f t="shared" si="24"/>
        <v>#REF!</v>
      </c>
      <c r="M435" s="116"/>
      <c r="N435" s="71"/>
      <c r="O435" s="49"/>
      <c r="P435" s="50"/>
      <c r="Q435" s="51"/>
      <c r="R435" s="57"/>
      <c r="S435" s="114"/>
    </row>
    <row r="436" spans="1:19" x14ac:dyDescent="0.2">
      <c r="A436" s="71" t="s">
        <v>1060</v>
      </c>
      <c r="B436" s="49" t="s">
        <v>1336</v>
      </c>
      <c r="C436" s="50">
        <v>32</v>
      </c>
      <c r="D436" s="51" t="s">
        <v>30</v>
      </c>
      <c r="E436" s="106">
        <v>1</v>
      </c>
      <c r="G436" s="110" t="s">
        <v>908</v>
      </c>
      <c r="H436" s="52" t="e" cm="1">
        <f t="array" ref="H436">IF(ISNA(INDEX(#REF!,MATCH(CANbd!D436,#REF!,0),0))=TRUE,"MIN",IF(INDEX(#REF!,MATCH(CANbd!D436,#REF!,0),0)=0,"MIN",INDEX(#REF!,MATCH(CANbd!D436,#REF!,0),0)/$E436))</f>
        <v>#REF!</v>
      </c>
      <c r="I436" s="53" t="e" cm="1">
        <f t="array" ref="I436">IF(ISNA(INDEX(#REF!,MATCH(CANbd!D436,#REF!,0),0))=TRUE,"MOY",IF(INDEX(#REF!,MATCH(CANbd!D436,#REF!,0),0)=0,"MOY",INDEX(#REF!,MATCH(CANbd!D436,#REF!,0),0)/$E436))</f>
        <v>#REF!</v>
      </c>
      <c r="J436" s="72" t="e" cm="1">
        <f t="array" ref="J436">IF(ISNA(INDEX(#REF!,MATCH(CANbd!D436,#REF!,0),0))=TRUE,"MAX",IF(INDEX(#REF!,MATCH(CANbd!D436,#REF!,0),0)=0,"MAX",INDEX(#REF!,MATCH(CANbd!D436,#REF!,0),0)/$E436))</f>
        <v>#REF!</v>
      </c>
      <c r="K436" s="61" t="e">
        <f t="shared" si="23"/>
        <v>#REF!</v>
      </c>
      <c r="L436" s="61" t="e">
        <f t="shared" si="24"/>
        <v>#REF!</v>
      </c>
      <c r="M436" s="116"/>
      <c r="N436" s="71"/>
      <c r="O436" s="49"/>
      <c r="P436" s="50"/>
      <c r="Q436" s="51"/>
      <c r="R436" s="57"/>
      <c r="S436" s="114"/>
    </row>
    <row r="437" spans="1:19" x14ac:dyDescent="0.2">
      <c r="A437" s="71" t="s">
        <v>1060</v>
      </c>
      <c r="B437" s="49" t="s">
        <v>1336</v>
      </c>
      <c r="C437" s="50">
        <v>40</v>
      </c>
      <c r="D437" s="51" t="s">
        <v>31</v>
      </c>
      <c r="E437" s="106">
        <v>1</v>
      </c>
      <c r="G437" s="110" t="s">
        <v>909</v>
      </c>
      <c r="H437" s="52" t="e" cm="1">
        <f t="array" ref="H437">IF(ISNA(INDEX(#REF!,MATCH(CANbd!D437,#REF!,0),0))=TRUE,"MIN",IF(INDEX(#REF!,MATCH(CANbd!D437,#REF!,0),0)=0,"MIN",INDEX(#REF!,MATCH(CANbd!D437,#REF!,0),0)/$E437))</f>
        <v>#REF!</v>
      </c>
      <c r="I437" s="53" t="e" cm="1">
        <f t="array" ref="I437">IF(ISNA(INDEX(#REF!,MATCH(CANbd!D437,#REF!,0),0))=TRUE,"MOY",IF(INDEX(#REF!,MATCH(CANbd!D437,#REF!,0),0)=0,"MOY",INDEX(#REF!,MATCH(CANbd!D437,#REF!,0),0)/$E437))</f>
        <v>#REF!</v>
      </c>
      <c r="J437" s="72" t="e" cm="1">
        <f t="array" ref="J437">IF(ISNA(INDEX(#REF!,MATCH(CANbd!D437,#REF!,0),0))=TRUE,"MAX",IF(INDEX(#REF!,MATCH(CANbd!D437,#REF!,0),0)=0,"MAX",INDEX(#REF!,MATCH(CANbd!D437,#REF!,0),0)/$E437))</f>
        <v>#REF!</v>
      </c>
      <c r="K437" s="61" t="e">
        <f t="shared" si="23"/>
        <v>#REF!</v>
      </c>
      <c r="L437" s="61" t="e">
        <f t="shared" si="24"/>
        <v>#REF!</v>
      </c>
      <c r="M437" s="116"/>
      <c r="N437" s="71"/>
      <c r="O437" s="49"/>
      <c r="P437" s="50"/>
      <c r="Q437" s="51"/>
      <c r="R437" s="57"/>
      <c r="S437" s="114"/>
    </row>
    <row r="438" spans="1:19" x14ac:dyDescent="0.2">
      <c r="A438" s="71" t="s">
        <v>1060</v>
      </c>
      <c r="B438" s="49" t="s">
        <v>1336</v>
      </c>
      <c r="C438" s="50">
        <v>50</v>
      </c>
      <c r="D438" s="51" t="s">
        <v>32</v>
      </c>
      <c r="E438" s="106">
        <v>1</v>
      </c>
      <c r="G438" s="110" t="s">
        <v>910</v>
      </c>
      <c r="H438" s="52" t="e" cm="1">
        <f t="array" ref="H438">IF(ISNA(INDEX(#REF!,MATCH(CANbd!D438,#REF!,0),0))=TRUE,"MIN",IF(INDEX(#REF!,MATCH(CANbd!D438,#REF!,0),0)=0,"MIN",INDEX(#REF!,MATCH(CANbd!D438,#REF!,0),0)/$E438))</f>
        <v>#REF!</v>
      </c>
      <c r="I438" s="53" t="e" cm="1">
        <f t="array" ref="I438">IF(ISNA(INDEX(#REF!,MATCH(CANbd!D438,#REF!,0),0))=TRUE,"MOY",IF(INDEX(#REF!,MATCH(CANbd!D438,#REF!,0),0)=0,"MOY",INDEX(#REF!,MATCH(CANbd!D438,#REF!,0),0)/$E438))</f>
        <v>#REF!</v>
      </c>
      <c r="J438" s="72" t="e" cm="1">
        <f t="array" ref="J438">IF(ISNA(INDEX(#REF!,MATCH(CANbd!D438,#REF!,0),0))=TRUE,"MAX",IF(INDEX(#REF!,MATCH(CANbd!D438,#REF!,0),0)=0,"MAX",INDEX(#REF!,MATCH(CANbd!D438,#REF!,0),0)/$E438))</f>
        <v>#REF!</v>
      </c>
      <c r="K438" s="61" t="e">
        <f t="shared" si="23"/>
        <v>#REF!</v>
      </c>
      <c r="L438" s="61" t="e">
        <f t="shared" si="24"/>
        <v>#REF!</v>
      </c>
      <c r="M438" s="116"/>
      <c r="N438" s="71"/>
      <c r="O438" s="49"/>
      <c r="P438" s="50"/>
      <c r="Q438" s="51"/>
      <c r="R438" s="57"/>
      <c r="S438" s="114"/>
    </row>
    <row r="439" spans="1:19" x14ac:dyDescent="0.2">
      <c r="A439" s="71" t="s">
        <v>1060</v>
      </c>
      <c r="B439" s="49" t="s">
        <v>1336</v>
      </c>
      <c r="C439" s="50">
        <v>63</v>
      </c>
      <c r="D439" s="51" t="s">
        <v>33</v>
      </c>
      <c r="E439" s="106">
        <v>1</v>
      </c>
      <c r="G439" s="110" t="s">
        <v>911</v>
      </c>
      <c r="H439" s="52" t="e" cm="1">
        <f t="array" ref="H439">IF(ISNA(INDEX(#REF!,MATCH(CANbd!D439,#REF!,0),0))=TRUE,"MIN",IF(INDEX(#REF!,MATCH(CANbd!D439,#REF!,0),0)=0,"MIN",INDEX(#REF!,MATCH(CANbd!D439,#REF!,0),0)/$E439))</f>
        <v>#REF!</v>
      </c>
      <c r="I439" s="53" t="e" cm="1">
        <f t="array" ref="I439">IF(ISNA(INDEX(#REF!,MATCH(CANbd!D439,#REF!,0),0))=TRUE,"MOY",IF(INDEX(#REF!,MATCH(CANbd!D439,#REF!,0),0)=0,"MOY",INDEX(#REF!,MATCH(CANbd!D439,#REF!,0),0)/$E439))</f>
        <v>#REF!</v>
      </c>
      <c r="J439" s="72" t="e" cm="1">
        <f t="array" ref="J439">IF(ISNA(INDEX(#REF!,MATCH(CANbd!D439,#REF!,0),0))=TRUE,"MAX",IF(INDEX(#REF!,MATCH(CANbd!D439,#REF!,0),0)=0,"MAX",INDEX(#REF!,MATCH(CANbd!D439,#REF!,0),0)/$E439))</f>
        <v>#REF!</v>
      </c>
      <c r="K439" s="61" t="e">
        <f t="shared" si="23"/>
        <v>#REF!</v>
      </c>
      <c r="L439" s="61" t="e">
        <f t="shared" si="24"/>
        <v>#REF!</v>
      </c>
      <c r="M439" s="116"/>
      <c r="N439" s="71"/>
      <c r="O439" s="49"/>
      <c r="P439" s="50"/>
      <c r="Q439" s="51"/>
      <c r="R439" s="57"/>
      <c r="S439" s="114"/>
    </row>
    <row r="440" spans="1:19" x14ac:dyDescent="0.2">
      <c r="A440" s="71" t="s">
        <v>1060</v>
      </c>
      <c r="B440" s="49" t="s">
        <v>1336</v>
      </c>
      <c r="C440" s="50">
        <v>75</v>
      </c>
      <c r="D440" s="51" t="s">
        <v>34</v>
      </c>
      <c r="E440" s="106">
        <v>1</v>
      </c>
      <c r="G440" s="110" t="s">
        <v>912</v>
      </c>
      <c r="H440" s="52" t="e" cm="1">
        <f t="array" ref="H440">IF(ISNA(INDEX(#REF!,MATCH(CANbd!D440,#REF!,0),0))=TRUE,"MIN",IF(INDEX(#REF!,MATCH(CANbd!D440,#REF!,0),0)=0,"MIN",INDEX(#REF!,MATCH(CANbd!D440,#REF!,0),0)/$E440))</f>
        <v>#REF!</v>
      </c>
      <c r="I440" s="53" t="e" cm="1">
        <f t="array" ref="I440">IF(ISNA(INDEX(#REF!,MATCH(CANbd!D440,#REF!,0),0))=TRUE,"MOY",IF(INDEX(#REF!,MATCH(CANbd!D440,#REF!,0),0)=0,"MOY",INDEX(#REF!,MATCH(CANbd!D440,#REF!,0),0)/$E440))</f>
        <v>#REF!</v>
      </c>
      <c r="J440" s="72" t="e" cm="1">
        <f t="array" ref="J440">IF(ISNA(INDEX(#REF!,MATCH(CANbd!D440,#REF!,0),0))=TRUE,"MAX",IF(INDEX(#REF!,MATCH(CANbd!D440,#REF!,0),0)=0,"MAX",INDEX(#REF!,MATCH(CANbd!D440,#REF!,0),0)/$E440))</f>
        <v>#REF!</v>
      </c>
      <c r="K440" s="61" t="e">
        <f t="shared" si="23"/>
        <v>#REF!</v>
      </c>
      <c r="L440" s="61" t="e">
        <f t="shared" si="24"/>
        <v>#REF!</v>
      </c>
      <c r="M440" s="116"/>
      <c r="N440" s="71"/>
      <c r="O440" s="49"/>
      <c r="P440" s="50"/>
      <c r="Q440" s="51"/>
      <c r="R440" s="57"/>
      <c r="S440" s="114"/>
    </row>
    <row r="441" spans="1:19" x14ac:dyDescent="0.2">
      <c r="A441" s="71" t="s">
        <v>1060</v>
      </c>
      <c r="B441" s="49" t="s">
        <v>1336</v>
      </c>
      <c r="C441" s="50">
        <v>80</v>
      </c>
      <c r="D441" s="51" t="s">
        <v>71</v>
      </c>
      <c r="E441" s="106">
        <v>1</v>
      </c>
      <c r="G441" s="110" t="s">
        <v>913</v>
      </c>
      <c r="H441" s="52" t="e" cm="1">
        <f t="array" ref="H441">IF(ISNA(INDEX(#REF!,MATCH(CANbd!D441,#REF!,0),0))=TRUE,"MIN",IF(INDEX(#REF!,MATCH(CANbd!D441,#REF!,0),0)=0,"MIN",INDEX(#REF!,MATCH(CANbd!D441,#REF!,0),0)/$E441))</f>
        <v>#REF!</v>
      </c>
      <c r="I441" s="53" t="e" cm="1">
        <f t="array" ref="I441">IF(ISNA(INDEX(#REF!,MATCH(CANbd!D441,#REF!,0),0))=TRUE,"MOY",IF(INDEX(#REF!,MATCH(CANbd!D441,#REF!,0),0)=0,"MOY",INDEX(#REF!,MATCH(CANbd!D441,#REF!,0),0)/$E441))</f>
        <v>#REF!</v>
      </c>
      <c r="J441" s="72" t="e" cm="1">
        <f t="array" ref="J441">IF(ISNA(INDEX(#REF!,MATCH(CANbd!D441,#REF!,0),0))=TRUE,"MAX",IF(INDEX(#REF!,MATCH(CANbd!D441,#REF!,0),0)=0,"MAX",INDEX(#REF!,MATCH(CANbd!D441,#REF!,0),0)/$E441))</f>
        <v>#REF!</v>
      </c>
      <c r="K441" s="61" t="e">
        <f t="shared" si="23"/>
        <v>#REF!</v>
      </c>
      <c r="L441" s="61" t="e">
        <f t="shared" si="24"/>
        <v>#REF!</v>
      </c>
      <c r="M441" s="116"/>
      <c r="N441" s="71"/>
      <c r="O441" s="49"/>
      <c r="P441" s="50"/>
      <c r="Q441" s="51"/>
      <c r="R441" s="57"/>
      <c r="S441" s="114"/>
    </row>
    <row r="442" spans="1:19" x14ac:dyDescent="0.2">
      <c r="A442" s="71" t="s">
        <v>1060</v>
      </c>
      <c r="B442" s="49" t="s">
        <v>1336</v>
      </c>
      <c r="C442" s="50">
        <v>90</v>
      </c>
      <c r="D442" s="51" t="s">
        <v>235</v>
      </c>
      <c r="E442" s="106">
        <v>1</v>
      </c>
      <c r="G442" s="110" t="s">
        <v>914</v>
      </c>
      <c r="H442" s="52" t="e" cm="1">
        <f t="array" ref="H442">IF(ISNA(INDEX(#REF!,MATCH(CANbd!D442,#REF!,0),0))=TRUE,"MIN",IF(INDEX(#REF!,MATCH(CANbd!D442,#REF!,0),0)=0,"MIN",INDEX(#REF!,MATCH(CANbd!D442,#REF!,0),0)/$E442))</f>
        <v>#REF!</v>
      </c>
      <c r="I442" s="53" t="e" cm="1">
        <f t="array" ref="I442">IF(ISNA(INDEX(#REF!,MATCH(CANbd!D442,#REF!,0),0))=TRUE,"MOY",IF(INDEX(#REF!,MATCH(CANbd!D442,#REF!,0),0)=0,"MOY",INDEX(#REF!,MATCH(CANbd!D442,#REF!,0),0)/$E442))</f>
        <v>#REF!</v>
      </c>
      <c r="J442" s="72" t="e" cm="1">
        <f t="array" ref="J442">IF(ISNA(INDEX(#REF!,MATCH(CANbd!D442,#REF!,0),0))=TRUE,"MAX",IF(INDEX(#REF!,MATCH(CANbd!D442,#REF!,0),0)=0,"MAX",INDEX(#REF!,MATCH(CANbd!D442,#REF!,0),0)/$E442))</f>
        <v>#REF!</v>
      </c>
      <c r="K442" s="61" t="e">
        <f t="shared" si="23"/>
        <v>#REF!</v>
      </c>
      <c r="L442" s="61" t="e">
        <f t="shared" si="24"/>
        <v>#REF!</v>
      </c>
      <c r="M442" s="116"/>
      <c r="N442" s="71"/>
      <c r="O442" s="49"/>
      <c r="P442" s="50"/>
      <c r="Q442" s="51"/>
      <c r="R442" s="57"/>
      <c r="S442" s="114"/>
    </row>
    <row r="443" spans="1:19" x14ac:dyDescent="0.2">
      <c r="A443" s="71" t="s">
        <v>1060</v>
      </c>
      <c r="B443" s="49" t="s">
        <v>1336</v>
      </c>
      <c r="C443" s="50">
        <v>100</v>
      </c>
      <c r="D443" s="51" t="s">
        <v>74</v>
      </c>
      <c r="E443" s="106">
        <v>1</v>
      </c>
      <c r="G443" s="110" t="s">
        <v>901</v>
      </c>
      <c r="H443" s="52" t="e" cm="1">
        <f t="array" ref="H443">IF(ISNA(INDEX(#REF!,MATCH(CANbd!D443,#REF!,0),0))=TRUE,"MIN",IF(INDEX(#REF!,MATCH(CANbd!D443,#REF!,0),0)=0,"MIN",INDEX(#REF!,MATCH(CANbd!D443,#REF!,0),0)/$E443))</f>
        <v>#REF!</v>
      </c>
      <c r="I443" s="53" t="e" cm="1">
        <f t="array" ref="I443">IF(ISNA(INDEX(#REF!,MATCH(CANbd!D443,#REF!,0),0))=TRUE,"MOY",IF(INDEX(#REF!,MATCH(CANbd!D443,#REF!,0),0)=0,"MOY",INDEX(#REF!,MATCH(CANbd!D443,#REF!,0),0)/$E443))</f>
        <v>#REF!</v>
      </c>
      <c r="J443" s="72" t="e" cm="1">
        <f t="array" ref="J443">IF(ISNA(INDEX(#REF!,MATCH(CANbd!D443,#REF!,0),0))=TRUE,"MAX",IF(INDEX(#REF!,MATCH(CANbd!D443,#REF!,0),0)=0,"MAX",INDEX(#REF!,MATCH(CANbd!D443,#REF!,0),0)/$E443))</f>
        <v>#REF!</v>
      </c>
      <c r="K443" s="61" t="e">
        <f t="shared" si="23"/>
        <v>#REF!</v>
      </c>
      <c r="L443" s="61" t="e">
        <f t="shared" si="24"/>
        <v>#REF!</v>
      </c>
      <c r="M443" s="116"/>
      <c r="N443" s="71"/>
      <c r="O443" s="49"/>
      <c r="P443" s="50"/>
      <c r="Q443" s="51"/>
      <c r="R443" s="57"/>
      <c r="S443" s="114"/>
    </row>
    <row r="444" spans="1:19" x14ac:dyDescent="0.2">
      <c r="A444" s="71" t="s">
        <v>1060</v>
      </c>
      <c r="B444" s="49" t="s">
        <v>1336</v>
      </c>
      <c r="C444" s="50">
        <v>110</v>
      </c>
      <c r="D444" s="51" t="s">
        <v>97</v>
      </c>
      <c r="E444" s="106">
        <v>1</v>
      </c>
      <c r="G444" s="110" t="s">
        <v>902</v>
      </c>
      <c r="H444" s="52" t="e" cm="1">
        <f t="array" ref="H444">IF(ISNA(INDEX(#REF!,MATCH(CANbd!D444,#REF!,0),0))=TRUE,"MIN",IF(INDEX(#REF!,MATCH(CANbd!D444,#REF!,0),0)=0,"MIN",INDEX(#REF!,MATCH(CANbd!D444,#REF!,0),0)/$E444))</f>
        <v>#REF!</v>
      </c>
      <c r="I444" s="53" t="e" cm="1">
        <f t="array" ref="I444">IF(ISNA(INDEX(#REF!,MATCH(CANbd!D444,#REF!,0),0))=TRUE,"MOY",IF(INDEX(#REF!,MATCH(CANbd!D444,#REF!,0),0)=0,"MOY",INDEX(#REF!,MATCH(CANbd!D444,#REF!,0),0)/$E444))</f>
        <v>#REF!</v>
      </c>
      <c r="J444" s="72" t="e" cm="1">
        <f t="array" ref="J444">IF(ISNA(INDEX(#REF!,MATCH(CANbd!D444,#REF!,0),0))=TRUE,"MAX",IF(INDEX(#REF!,MATCH(CANbd!D444,#REF!,0),0)=0,"MAX",INDEX(#REF!,MATCH(CANbd!D444,#REF!,0),0)/$E444))</f>
        <v>#REF!</v>
      </c>
      <c r="K444" s="61" t="e">
        <f t="shared" si="23"/>
        <v>#REF!</v>
      </c>
      <c r="L444" s="61" t="e">
        <f t="shared" si="24"/>
        <v>#REF!</v>
      </c>
      <c r="M444" s="116"/>
      <c r="N444" s="71"/>
      <c r="O444" s="49"/>
      <c r="P444" s="50"/>
      <c r="Q444" s="51"/>
      <c r="R444" s="57"/>
      <c r="S444" s="114"/>
    </row>
    <row r="445" spans="1:19" x14ac:dyDescent="0.2">
      <c r="A445" s="71" t="s">
        <v>1060</v>
      </c>
      <c r="B445" s="49" t="s">
        <v>1336</v>
      </c>
      <c r="C445" s="50">
        <v>125</v>
      </c>
      <c r="D445" s="51" t="s">
        <v>35</v>
      </c>
      <c r="E445" s="106">
        <v>1</v>
      </c>
      <c r="G445" s="110" t="s">
        <v>903</v>
      </c>
      <c r="H445" s="52" t="e" cm="1">
        <f t="array" ref="H445">IF(ISNA(INDEX(#REF!,MATCH(CANbd!D445,#REF!,0),0))=TRUE,"MIN",IF(INDEX(#REF!,MATCH(CANbd!D445,#REF!,0),0)=0,"MIN",INDEX(#REF!,MATCH(CANbd!D445,#REF!,0),0)/$E445))</f>
        <v>#REF!</v>
      </c>
      <c r="I445" s="53" t="e" cm="1">
        <f t="array" ref="I445">IF(ISNA(INDEX(#REF!,MATCH(CANbd!D445,#REF!,0),0))=TRUE,"MOY",IF(INDEX(#REF!,MATCH(CANbd!D445,#REF!,0),0)=0,"MOY",INDEX(#REF!,MATCH(CANbd!D445,#REF!,0),0)/$E445))</f>
        <v>#REF!</v>
      </c>
      <c r="J445" s="72" t="e" cm="1">
        <f t="array" ref="J445">IF(ISNA(INDEX(#REF!,MATCH(CANbd!D445,#REF!,0),0))=TRUE,"MAX",IF(INDEX(#REF!,MATCH(CANbd!D445,#REF!,0),0)=0,"MAX",INDEX(#REF!,MATCH(CANbd!D445,#REF!,0),0)/$E445))</f>
        <v>#REF!</v>
      </c>
      <c r="K445" s="61" t="e">
        <f t="shared" si="23"/>
        <v>#REF!</v>
      </c>
      <c r="L445" s="61" t="e">
        <f t="shared" si="24"/>
        <v>#REF!</v>
      </c>
      <c r="M445" s="116"/>
      <c r="N445" s="71"/>
      <c r="O445" s="49"/>
      <c r="P445" s="50"/>
      <c r="Q445" s="51"/>
      <c r="R445" s="57"/>
      <c r="S445" s="114"/>
    </row>
    <row r="446" spans="1:19" x14ac:dyDescent="0.2">
      <c r="A446" s="71" t="s">
        <v>1060</v>
      </c>
      <c r="B446" s="49" t="s">
        <v>1336</v>
      </c>
      <c r="C446" s="50">
        <v>140</v>
      </c>
      <c r="D446" s="51" t="s">
        <v>36</v>
      </c>
      <c r="E446" s="106">
        <v>1</v>
      </c>
      <c r="G446" s="110" t="s">
        <v>904</v>
      </c>
      <c r="H446" s="52" t="e" cm="1">
        <f t="array" ref="H446">IF(ISNA(INDEX(#REF!,MATCH(CANbd!D446,#REF!,0),0))=TRUE,"MIN",IF(INDEX(#REF!,MATCH(CANbd!D446,#REF!,0),0)=0,"MIN",INDEX(#REF!,MATCH(CANbd!D446,#REF!,0),0)/$E446))</f>
        <v>#REF!</v>
      </c>
      <c r="I446" s="53" t="e" cm="1">
        <f t="array" ref="I446">IF(ISNA(INDEX(#REF!,MATCH(CANbd!D446,#REF!,0),0))=TRUE,"MOY",IF(INDEX(#REF!,MATCH(CANbd!D446,#REF!,0),0)=0,"MOY",INDEX(#REF!,MATCH(CANbd!D446,#REF!,0),0)/$E446))</f>
        <v>#REF!</v>
      </c>
      <c r="J446" s="72" t="e" cm="1">
        <f t="array" ref="J446">IF(ISNA(INDEX(#REF!,MATCH(CANbd!D446,#REF!,0),0))=TRUE,"MAX",IF(INDEX(#REF!,MATCH(CANbd!D446,#REF!,0),0)=0,"MAX",INDEX(#REF!,MATCH(CANbd!D446,#REF!,0),0)/$E446))</f>
        <v>#REF!</v>
      </c>
      <c r="K446" s="61" t="e">
        <f t="shared" si="23"/>
        <v>#REF!</v>
      </c>
      <c r="L446" s="61" t="e">
        <f t="shared" si="24"/>
        <v>#REF!</v>
      </c>
      <c r="M446" s="116"/>
      <c r="N446" s="71"/>
      <c r="O446" s="49"/>
      <c r="P446" s="50"/>
      <c r="Q446" s="51"/>
      <c r="R446" s="57"/>
      <c r="S446" s="114"/>
    </row>
    <row r="447" spans="1:19" x14ac:dyDescent="0.2">
      <c r="A447" s="71" t="s">
        <v>1060</v>
      </c>
      <c r="B447" s="49" t="s">
        <v>1336</v>
      </c>
      <c r="C447" s="50">
        <v>160</v>
      </c>
      <c r="D447" s="51" t="s">
        <v>37</v>
      </c>
      <c r="E447" s="106">
        <v>1</v>
      </c>
      <c r="G447" s="110" t="s">
        <v>905</v>
      </c>
      <c r="H447" s="52" t="e" cm="1">
        <f t="array" ref="H447">IF(ISNA(INDEX(#REF!,MATCH(CANbd!D447,#REF!,0),0))=TRUE,"MIN",IF(INDEX(#REF!,MATCH(CANbd!D447,#REF!,0),0)=0,"MIN",INDEX(#REF!,MATCH(CANbd!D447,#REF!,0),0)/$E447))</f>
        <v>#REF!</v>
      </c>
      <c r="I447" s="53" t="e" cm="1">
        <f t="array" ref="I447">IF(ISNA(INDEX(#REF!,MATCH(CANbd!D447,#REF!,0),0))=TRUE,"MOY",IF(INDEX(#REF!,MATCH(CANbd!D447,#REF!,0),0)=0,"MOY",INDEX(#REF!,MATCH(CANbd!D447,#REF!,0),0)/$E447))</f>
        <v>#REF!</v>
      </c>
      <c r="J447" s="72" t="e" cm="1">
        <f t="array" ref="J447">IF(ISNA(INDEX(#REF!,MATCH(CANbd!D447,#REF!,0),0))=TRUE,"MAX",IF(INDEX(#REF!,MATCH(CANbd!D447,#REF!,0),0)=0,"MAX",INDEX(#REF!,MATCH(CANbd!D447,#REF!,0),0)/$E447))</f>
        <v>#REF!</v>
      </c>
      <c r="K447" s="61" t="e">
        <f t="shared" si="23"/>
        <v>#REF!</v>
      </c>
      <c r="L447" s="61" t="e">
        <f t="shared" si="24"/>
        <v>#REF!</v>
      </c>
      <c r="M447" s="116"/>
      <c r="N447" s="71"/>
      <c r="O447" s="49"/>
      <c r="P447" s="50"/>
      <c r="Q447" s="51"/>
      <c r="R447" s="57"/>
      <c r="S447" s="114"/>
    </row>
    <row r="448" spans="1:19" x14ac:dyDescent="0.2">
      <c r="A448" s="71" t="s">
        <v>1060</v>
      </c>
      <c r="B448" s="49" t="s">
        <v>1336</v>
      </c>
      <c r="C448" s="50">
        <v>200</v>
      </c>
      <c r="D448" s="51" t="s">
        <v>38</v>
      </c>
      <c r="E448" s="106">
        <v>1</v>
      </c>
      <c r="G448" s="110" t="s">
        <v>906</v>
      </c>
      <c r="H448" s="52" t="e" cm="1">
        <f t="array" ref="H448">IF(ISNA(INDEX(#REF!,MATCH(CANbd!D448,#REF!,0),0))=TRUE,"MIN",IF(INDEX(#REF!,MATCH(CANbd!D448,#REF!,0),0)=0,"MIN",INDEX(#REF!,MATCH(CANbd!D448,#REF!,0),0)/$E448))</f>
        <v>#REF!</v>
      </c>
      <c r="I448" s="53" t="e" cm="1">
        <f t="array" ref="I448">IF(ISNA(INDEX(#REF!,MATCH(CANbd!D448,#REF!,0),0))=TRUE,"MOY",IF(INDEX(#REF!,MATCH(CANbd!D448,#REF!,0),0)=0,"MOY",INDEX(#REF!,MATCH(CANbd!D448,#REF!,0),0)/$E448))</f>
        <v>#REF!</v>
      </c>
      <c r="J448" s="72" t="e" cm="1">
        <f t="array" ref="J448">IF(ISNA(INDEX(#REF!,MATCH(CANbd!D448,#REF!,0),0))=TRUE,"MAX",IF(INDEX(#REF!,MATCH(CANbd!D448,#REF!,0),0)=0,"MAX",INDEX(#REF!,MATCH(CANbd!D448,#REF!,0),0)/$E448))</f>
        <v>#REF!</v>
      </c>
      <c r="K448" s="61" t="e">
        <f t="shared" si="23"/>
        <v>#REF!</v>
      </c>
      <c r="L448" s="61" t="e">
        <f t="shared" si="24"/>
        <v>#REF!</v>
      </c>
      <c r="M448" s="116"/>
      <c r="N448" s="71"/>
      <c r="O448" s="49"/>
      <c r="P448" s="50"/>
      <c r="Q448" s="51"/>
      <c r="R448" s="57"/>
      <c r="S448" s="114"/>
    </row>
    <row r="449" spans="1:19" x14ac:dyDescent="0.2">
      <c r="A449" s="71" t="s">
        <v>1060</v>
      </c>
      <c r="B449" s="49" t="s">
        <v>1336</v>
      </c>
      <c r="C449" s="50">
        <v>250</v>
      </c>
      <c r="D449" s="51" t="s">
        <v>39</v>
      </c>
      <c r="E449" s="106">
        <v>1</v>
      </c>
      <c r="G449" s="110" t="s">
        <v>907</v>
      </c>
      <c r="H449" s="52" t="e" cm="1">
        <f t="array" ref="H449">IF(ISNA(INDEX(#REF!,MATCH(CANbd!D449,#REF!,0),0))=TRUE,"MIN",IF(INDEX(#REF!,MATCH(CANbd!D449,#REF!,0),0)=0,"MIN",INDEX(#REF!,MATCH(CANbd!D449,#REF!,0),0)/$E449))</f>
        <v>#REF!</v>
      </c>
      <c r="I449" s="53" t="e" cm="1">
        <f t="array" ref="I449">IF(ISNA(INDEX(#REF!,MATCH(CANbd!D449,#REF!,0),0))=TRUE,"MOY",IF(INDEX(#REF!,MATCH(CANbd!D449,#REF!,0),0)=0,"MOY",INDEX(#REF!,MATCH(CANbd!D449,#REF!,0),0)/$E449))</f>
        <v>#REF!</v>
      </c>
      <c r="J449" s="72" t="e" cm="1">
        <f t="array" ref="J449">IF(ISNA(INDEX(#REF!,MATCH(CANbd!D449,#REF!,0),0))=TRUE,"MAX",IF(INDEX(#REF!,MATCH(CANbd!D449,#REF!,0),0)=0,"MAX",INDEX(#REF!,MATCH(CANbd!D449,#REF!,0),0)/$E449))</f>
        <v>#REF!</v>
      </c>
      <c r="K449" s="61" t="e">
        <f t="shared" si="23"/>
        <v>#REF!</v>
      </c>
      <c r="L449" s="61" t="e">
        <f t="shared" si="24"/>
        <v>#REF!</v>
      </c>
      <c r="M449" s="116"/>
      <c r="N449" s="71"/>
      <c r="O449" s="49"/>
      <c r="P449" s="50"/>
      <c r="Q449" s="51"/>
      <c r="R449" s="57"/>
      <c r="S449" s="114"/>
    </row>
    <row r="450" spans="1:19" x14ac:dyDescent="0.2">
      <c r="A450" s="71" t="s">
        <v>1060</v>
      </c>
      <c r="B450" s="49" t="s">
        <v>1337</v>
      </c>
      <c r="C450" s="50">
        <v>32</v>
      </c>
      <c r="D450" s="51" t="s">
        <v>96</v>
      </c>
      <c r="E450" s="106">
        <v>1</v>
      </c>
      <c r="G450" s="110" t="s">
        <v>921</v>
      </c>
      <c r="H450" s="52" t="e" cm="1">
        <f t="array" ref="H450">IF(ISNA(INDEX(#REF!,MATCH(CANbd!D450,#REF!,0),0))=TRUE,"MIN",IF(INDEX(#REF!,MATCH(CANbd!D450,#REF!,0),0)=0,"MIN",INDEX(#REF!,MATCH(CANbd!D450,#REF!,0),0)/$E450))</f>
        <v>#REF!</v>
      </c>
      <c r="I450" s="53" t="e" cm="1">
        <f t="array" ref="I450">IF(ISNA(INDEX(#REF!,MATCH(CANbd!D450,#REF!,0),0))=TRUE,"MOY",IF(INDEX(#REF!,MATCH(CANbd!D450,#REF!,0),0)=0,"MOY",INDEX(#REF!,MATCH(CANbd!D450,#REF!,0),0)/$E450))</f>
        <v>#REF!</v>
      </c>
      <c r="J450" s="72" t="e" cm="1">
        <f t="array" ref="J450">IF(ISNA(INDEX(#REF!,MATCH(CANbd!D450,#REF!,0),0))=TRUE,"MAX",IF(INDEX(#REF!,MATCH(CANbd!D450,#REF!,0),0)=0,"MAX",INDEX(#REF!,MATCH(CANbd!D450,#REF!,0),0)/$E450))</f>
        <v>#REF!</v>
      </c>
      <c r="K450" s="61" t="e">
        <f t="shared" si="23"/>
        <v>#REF!</v>
      </c>
      <c r="L450" s="61" t="e">
        <f t="shared" si="24"/>
        <v>#REF!</v>
      </c>
      <c r="M450" s="116"/>
      <c r="N450" s="71"/>
      <c r="O450" s="49"/>
      <c r="P450" s="50"/>
      <c r="Q450" s="51"/>
      <c r="R450" s="57"/>
      <c r="S450" s="114"/>
    </row>
    <row r="451" spans="1:19" x14ac:dyDescent="0.2">
      <c r="A451" s="71" t="s">
        <v>1060</v>
      </c>
      <c r="B451" s="49" t="s">
        <v>1337</v>
      </c>
      <c r="C451" s="50">
        <v>40</v>
      </c>
      <c r="D451" s="51" t="s">
        <v>95</v>
      </c>
      <c r="E451" s="106">
        <v>1</v>
      </c>
      <c r="G451" s="110" t="s">
        <v>922</v>
      </c>
      <c r="H451" s="52" t="e" cm="1">
        <f t="array" ref="H451">IF(ISNA(INDEX(#REF!,MATCH(CANbd!D451,#REF!,0),0))=TRUE,"MIN",IF(INDEX(#REF!,MATCH(CANbd!D451,#REF!,0),0)=0,"MIN",INDEX(#REF!,MATCH(CANbd!D451,#REF!,0),0)/$E451))</f>
        <v>#REF!</v>
      </c>
      <c r="I451" s="53" t="e" cm="1">
        <f t="array" ref="I451">IF(ISNA(INDEX(#REF!,MATCH(CANbd!D451,#REF!,0),0))=TRUE,"MOY",IF(INDEX(#REF!,MATCH(CANbd!D451,#REF!,0),0)=0,"MOY",INDEX(#REF!,MATCH(CANbd!D451,#REF!,0),0)/$E451))</f>
        <v>#REF!</v>
      </c>
      <c r="J451" s="72" t="e" cm="1">
        <f t="array" ref="J451">IF(ISNA(INDEX(#REF!,MATCH(CANbd!D451,#REF!,0),0))=TRUE,"MAX",IF(INDEX(#REF!,MATCH(CANbd!D451,#REF!,0),0)=0,"MAX",INDEX(#REF!,MATCH(CANbd!D451,#REF!,0),0)/$E451))</f>
        <v>#REF!</v>
      </c>
      <c r="K451" s="61" t="e">
        <f t="shared" si="23"/>
        <v>#REF!</v>
      </c>
      <c r="L451" s="61" t="e">
        <f t="shared" si="24"/>
        <v>#REF!</v>
      </c>
      <c r="M451" s="116"/>
      <c r="N451" s="71"/>
      <c r="O451" s="49"/>
      <c r="P451" s="50"/>
      <c r="Q451" s="51"/>
      <c r="R451" s="57"/>
      <c r="S451" s="114"/>
    </row>
    <row r="452" spans="1:19" x14ac:dyDescent="0.2">
      <c r="A452" s="71" t="s">
        <v>1060</v>
      </c>
      <c r="B452" s="49" t="s">
        <v>1337</v>
      </c>
      <c r="C452" s="50">
        <v>50</v>
      </c>
      <c r="D452" s="51" t="s">
        <v>94</v>
      </c>
      <c r="E452" s="106">
        <v>1</v>
      </c>
      <c r="G452" s="110" t="s">
        <v>923</v>
      </c>
      <c r="H452" s="52" t="e" cm="1">
        <f t="array" ref="H452">IF(ISNA(INDEX(#REF!,MATCH(CANbd!D452,#REF!,0),0))=TRUE,"MIN",IF(INDEX(#REF!,MATCH(CANbd!D452,#REF!,0),0)=0,"MIN",INDEX(#REF!,MATCH(CANbd!D452,#REF!,0),0)/$E452))</f>
        <v>#REF!</v>
      </c>
      <c r="I452" s="53" t="e" cm="1">
        <f t="array" ref="I452">IF(ISNA(INDEX(#REF!,MATCH(CANbd!D452,#REF!,0),0))=TRUE,"MOY",IF(INDEX(#REF!,MATCH(CANbd!D452,#REF!,0),0)=0,"MOY",INDEX(#REF!,MATCH(CANbd!D452,#REF!,0),0)/$E452))</f>
        <v>#REF!</v>
      </c>
      <c r="J452" s="72" t="e" cm="1">
        <f t="array" ref="J452">IF(ISNA(INDEX(#REF!,MATCH(CANbd!D452,#REF!,0),0))=TRUE,"MAX",IF(INDEX(#REF!,MATCH(CANbd!D452,#REF!,0),0)=0,"MAX",INDEX(#REF!,MATCH(CANbd!D452,#REF!,0),0)/$E452))</f>
        <v>#REF!</v>
      </c>
      <c r="K452" s="61" t="e">
        <f t="shared" si="23"/>
        <v>#REF!</v>
      </c>
      <c r="L452" s="61" t="e">
        <f t="shared" si="24"/>
        <v>#REF!</v>
      </c>
      <c r="M452" s="116"/>
      <c r="N452" s="71"/>
      <c r="O452" s="49"/>
      <c r="P452" s="50"/>
      <c r="Q452" s="51"/>
      <c r="R452" s="57"/>
      <c r="S452" s="114"/>
    </row>
    <row r="453" spans="1:19" x14ac:dyDescent="0.2">
      <c r="A453" s="71" t="s">
        <v>1060</v>
      </c>
      <c r="B453" s="49" t="s">
        <v>1337</v>
      </c>
      <c r="C453" s="50">
        <v>63</v>
      </c>
      <c r="D453" s="51" t="s">
        <v>76</v>
      </c>
      <c r="E453" s="106">
        <v>1</v>
      </c>
      <c r="G453" s="110" t="s">
        <v>924</v>
      </c>
      <c r="H453" s="52" t="e" cm="1">
        <f t="array" ref="H453">IF(ISNA(INDEX(#REF!,MATCH(CANbd!D453,#REF!,0),0))=TRUE,"MIN",IF(INDEX(#REF!,MATCH(CANbd!D453,#REF!,0),0)=0,"MIN",INDEX(#REF!,MATCH(CANbd!D453,#REF!,0),0)/$E453))</f>
        <v>#REF!</v>
      </c>
      <c r="I453" s="53" t="e" cm="1">
        <f t="array" ref="I453">IF(ISNA(INDEX(#REF!,MATCH(CANbd!D453,#REF!,0),0))=TRUE,"MOY",IF(INDEX(#REF!,MATCH(CANbd!D453,#REF!,0),0)=0,"MOY",INDEX(#REF!,MATCH(CANbd!D453,#REF!,0),0)/$E453))</f>
        <v>#REF!</v>
      </c>
      <c r="J453" s="72" t="e" cm="1">
        <f t="array" ref="J453">IF(ISNA(INDEX(#REF!,MATCH(CANbd!D453,#REF!,0),0))=TRUE,"MAX",IF(INDEX(#REF!,MATCH(CANbd!D453,#REF!,0),0)=0,"MAX",INDEX(#REF!,MATCH(CANbd!D453,#REF!,0),0)/$E453))</f>
        <v>#REF!</v>
      </c>
      <c r="K453" s="61" t="e">
        <f t="shared" si="23"/>
        <v>#REF!</v>
      </c>
      <c r="L453" s="61" t="e">
        <f t="shared" si="24"/>
        <v>#REF!</v>
      </c>
      <c r="M453" s="116"/>
      <c r="N453" s="71"/>
      <c r="O453" s="49"/>
      <c r="P453" s="50"/>
      <c r="Q453" s="51"/>
      <c r="R453" s="57"/>
      <c r="S453" s="114"/>
    </row>
    <row r="454" spans="1:19" x14ac:dyDescent="0.2">
      <c r="A454" s="71" t="s">
        <v>1060</v>
      </c>
      <c r="B454" s="49" t="s">
        <v>1337</v>
      </c>
      <c r="C454" s="50">
        <v>75</v>
      </c>
      <c r="D454" s="51" t="s">
        <v>77</v>
      </c>
      <c r="E454" s="106">
        <v>1</v>
      </c>
      <c r="G454" s="110" t="s">
        <v>925</v>
      </c>
      <c r="H454" s="52" t="e" cm="1">
        <f t="array" ref="H454">IF(ISNA(INDEX(#REF!,MATCH(CANbd!D454,#REF!,0),0))=TRUE,"MIN",IF(INDEX(#REF!,MATCH(CANbd!D454,#REF!,0),0)=0,"MIN",INDEX(#REF!,MATCH(CANbd!D454,#REF!,0),0)/$E454))</f>
        <v>#REF!</v>
      </c>
      <c r="I454" s="53" t="e" cm="1">
        <f t="array" ref="I454">IF(ISNA(INDEX(#REF!,MATCH(CANbd!D454,#REF!,0),0))=TRUE,"MOY",IF(INDEX(#REF!,MATCH(CANbd!D454,#REF!,0),0)=0,"MOY",INDEX(#REF!,MATCH(CANbd!D454,#REF!,0),0)/$E454))</f>
        <v>#REF!</v>
      </c>
      <c r="J454" s="72" t="e" cm="1">
        <f t="array" ref="J454">IF(ISNA(INDEX(#REF!,MATCH(CANbd!D454,#REF!,0),0))=TRUE,"MAX",IF(INDEX(#REF!,MATCH(CANbd!D454,#REF!,0),0)=0,"MAX",INDEX(#REF!,MATCH(CANbd!D454,#REF!,0),0)/$E454))</f>
        <v>#REF!</v>
      </c>
      <c r="K454" s="61" t="e">
        <f t="shared" si="23"/>
        <v>#REF!</v>
      </c>
      <c r="L454" s="61" t="e">
        <f t="shared" si="24"/>
        <v>#REF!</v>
      </c>
      <c r="M454" s="116"/>
      <c r="N454" s="71"/>
      <c r="O454" s="49"/>
      <c r="P454" s="50"/>
      <c r="Q454" s="51"/>
      <c r="R454" s="57"/>
      <c r="S454" s="114"/>
    </row>
    <row r="455" spans="1:19" x14ac:dyDescent="0.2">
      <c r="A455" s="71" t="s">
        <v>1060</v>
      </c>
      <c r="B455" s="49" t="s">
        <v>1337</v>
      </c>
      <c r="C455" s="50">
        <v>80</v>
      </c>
      <c r="D455" s="51" t="s">
        <v>78</v>
      </c>
      <c r="E455" s="106">
        <v>1</v>
      </c>
      <c r="G455" s="110" t="s">
        <v>926</v>
      </c>
      <c r="H455" s="52" t="e" cm="1">
        <f t="array" ref="H455">IF(ISNA(INDEX(#REF!,MATCH(CANbd!D455,#REF!,0),0))=TRUE,"MIN",IF(INDEX(#REF!,MATCH(CANbd!D455,#REF!,0),0)=0,"MIN",INDEX(#REF!,MATCH(CANbd!D455,#REF!,0),0)/$E455))</f>
        <v>#REF!</v>
      </c>
      <c r="I455" s="53" t="e" cm="1">
        <f t="array" ref="I455">IF(ISNA(INDEX(#REF!,MATCH(CANbd!D455,#REF!,0),0))=TRUE,"MOY",IF(INDEX(#REF!,MATCH(CANbd!D455,#REF!,0),0)=0,"MOY",INDEX(#REF!,MATCH(CANbd!D455,#REF!,0),0)/$E455))</f>
        <v>#REF!</v>
      </c>
      <c r="J455" s="72" t="e" cm="1">
        <f t="array" ref="J455">IF(ISNA(INDEX(#REF!,MATCH(CANbd!D455,#REF!,0),0))=TRUE,"MAX",IF(INDEX(#REF!,MATCH(CANbd!D455,#REF!,0),0)=0,"MAX",INDEX(#REF!,MATCH(CANbd!D455,#REF!,0),0)/$E455))</f>
        <v>#REF!</v>
      </c>
      <c r="K455" s="61" t="e">
        <f t="shared" si="23"/>
        <v>#REF!</v>
      </c>
      <c r="L455" s="61" t="e">
        <f t="shared" si="24"/>
        <v>#REF!</v>
      </c>
      <c r="M455" s="116"/>
      <c r="N455" s="71"/>
      <c r="O455" s="49"/>
      <c r="P455" s="50"/>
      <c r="Q455" s="51"/>
      <c r="R455" s="57"/>
      <c r="S455" s="114"/>
    </row>
    <row r="456" spans="1:19" x14ac:dyDescent="0.2">
      <c r="A456" s="71" t="s">
        <v>1060</v>
      </c>
      <c r="B456" s="49" t="s">
        <v>1337</v>
      </c>
      <c r="C456" s="50">
        <v>100</v>
      </c>
      <c r="D456" s="51" t="s">
        <v>79</v>
      </c>
      <c r="E456" s="106">
        <v>1</v>
      </c>
      <c r="G456" s="110" t="s">
        <v>915</v>
      </c>
      <c r="H456" s="52" t="e" cm="1">
        <f t="array" ref="H456">IF(ISNA(INDEX(#REF!,MATCH(CANbd!D456,#REF!,0),0))=TRUE,"MIN",IF(INDEX(#REF!,MATCH(CANbd!D456,#REF!,0),0)=0,"MIN",INDEX(#REF!,MATCH(CANbd!D456,#REF!,0),0)/$E456))</f>
        <v>#REF!</v>
      </c>
      <c r="I456" s="53" t="e" cm="1">
        <f t="array" ref="I456">IF(ISNA(INDEX(#REF!,MATCH(CANbd!D456,#REF!,0),0))=TRUE,"MOY",IF(INDEX(#REF!,MATCH(CANbd!D456,#REF!,0),0)=0,"MOY",INDEX(#REF!,MATCH(CANbd!D456,#REF!,0),0)/$E456))</f>
        <v>#REF!</v>
      </c>
      <c r="J456" s="72" t="e" cm="1">
        <f t="array" ref="J456">IF(ISNA(INDEX(#REF!,MATCH(CANbd!D456,#REF!,0),0))=TRUE,"MAX",IF(INDEX(#REF!,MATCH(CANbd!D456,#REF!,0),0)=0,"MAX",INDEX(#REF!,MATCH(CANbd!D456,#REF!,0),0)/$E456))</f>
        <v>#REF!</v>
      </c>
      <c r="K456" s="61" t="e">
        <f t="shared" si="23"/>
        <v>#REF!</v>
      </c>
      <c r="L456" s="61" t="e">
        <f t="shared" si="24"/>
        <v>#REF!</v>
      </c>
      <c r="M456" s="116"/>
      <c r="N456" s="71"/>
      <c r="O456" s="49"/>
      <c r="P456" s="50"/>
      <c r="Q456" s="51"/>
      <c r="R456" s="57"/>
      <c r="S456" s="114"/>
    </row>
    <row r="457" spans="1:19" x14ac:dyDescent="0.2">
      <c r="A457" s="71" t="s">
        <v>1060</v>
      </c>
      <c r="B457" s="49" t="s">
        <v>1337</v>
      </c>
      <c r="C457" s="50">
        <v>110</v>
      </c>
      <c r="D457" s="51" t="s">
        <v>80</v>
      </c>
      <c r="E457" s="106">
        <v>1</v>
      </c>
      <c r="G457" s="110" t="s">
        <v>916</v>
      </c>
      <c r="H457" s="52" t="e" cm="1">
        <f t="array" ref="H457">IF(ISNA(INDEX(#REF!,MATCH(CANbd!D457,#REF!,0),0))=TRUE,"MIN",IF(INDEX(#REF!,MATCH(CANbd!D457,#REF!,0),0)=0,"MIN",INDEX(#REF!,MATCH(CANbd!D457,#REF!,0),0)/$E457))</f>
        <v>#REF!</v>
      </c>
      <c r="I457" s="53" t="e" cm="1">
        <f t="array" ref="I457">IF(ISNA(INDEX(#REF!,MATCH(CANbd!D457,#REF!,0),0))=TRUE,"MOY",IF(INDEX(#REF!,MATCH(CANbd!D457,#REF!,0),0)=0,"MOY",INDEX(#REF!,MATCH(CANbd!D457,#REF!,0),0)/$E457))</f>
        <v>#REF!</v>
      </c>
      <c r="J457" s="72" t="e" cm="1">
        <f t="array" ref="J457">IF(ISNA(INDEX(#REF!,MATCH(CANbd!D457,#REF!,0),0))=TRUE,"MAX",IF(INDEX(#REF!,MATCH(CANbd!D457,#REF!,0),0)=0,"MAX",INDEX(#REF!,MATCH(CANbd!D457,#REF!,0),0)/$E457))</f>
        <v>#REF!</v>
      </c>
      <c r="K457" s="61" t="e">
        <f t="shared" si="23"/>
        <v>#REF!</v>
      </c>
      <c r="L457" s="61" t="e">
        <f t="shared" si="24"/>
        <v>#REF!</v>
      </c>
      <c r="M457" s="116"/>
      <c r="N457" s="71"/>
      <c r="O457" s="49"/>
      <c r="P457" s="50"/>
      <c r="Q457" s="51"/>
      <c r="R457" s="57"/>
      <c r="S457" s="114"/>
    </row>
    <row r="458" spans="1:19" x14ac:dyDescent="0.2">
      <c r="A458" s="71" t="s">
        <v>1060</v>
      </c>
      <c r="B458" s="49" t="s">
        <v>1337</v>
      </c>
      <c r="C458" s="50">
        <v>125</v>
      </c>
      <c r="D458" s="51" t="s">
        <v>81</v>
      </c>
      <c r="E458" s="106">
        <v>1</v>
      </c>
      <c r="G458" s="110" t="s">
        <v>917</v>
      </c>
      <c r="H458" s="52" t="e" cm="1">
        <f t="array" ref="H458">IF(ISNA(INDEX(#REF!,MATCH(CANbd!D458,#REF!,0),0))=TRUE,"MIN",IF(INDEX(#REF!,MATCH(CANbd!D458,#REF!,0),0)=0,"MIN",INDEX(#REF!,MATCH(CANbd!D458,#REF!,0),0)/$E458))</f>
        <v>#REF!</v>
      </c>
      <c r="I458" s="53" t="e" cm="1">
        <f t="array" ref="I458">IF(ISNA(INDEX(#REF!,MATCH(CANbd!D458,#REF!,0),0))=TRUE,"MOY",IF(INDEX(#REF!,MATCH(CANbd!D458,#REF!,0),0)=0,"MOY",INDEX(#REF!,MATCH(CANbd!D458,#REF!,0),0)/$E458))</f>
        <v>#REF!</v>
      </c>
      <c r="J458" s="72" t="e" cm="1">
        <f t="array" ref="J458">IF(ISNA(INDEX(#REF!,MATCH(CANbd!D458,#REF!,0),0))=TRUE,"MAX",IF(INDEX(#REF!,MATCH(CANbd!D458,#REF!,0),0)=0,"MAX",INDEX(#REF!,MATCH(CANbd!D458,#REF!,0),0)/$E458))</f>
        <v>#REF!</v>
      </c>
      <c r="K458" s="61" t="e">
        <f t="shared" si="23"/>
        <v>#REF!</v>
      </c>
      <c r="L458" s="61" t="e">
        <f t="shared" si="24"/>
        <v>#REF!</v>
      </c>
      <c r="M458" s="116"/>
      <c r="N458" s="71"/>
      <c r="O458" s="49"/>
      <c r="P458" s="50"/>
      <c r="Q458" s="51"/>
      <c r="R458" s="57"/>
      <c r="S458" s="114"/>
    </row>
    <row r="459" spans="1:19" x14ac:dyDescent="0.2">
      <c r="A459" s="71" t="s">
        <v>1060</v>
      </c>
      <c r="B459" s="49" t="s">
        <v>1337</v>
      </c>
      <c r="C459" s="50">
        <v>140</v>
      </c>
      <c r="D459" s="51" t="s">
        <v>82</v>
      </c>
      <c r="E459" s="106">
        <v>1</v>
      </c>
      <c r="G459" s="110" t="s">
        <v>918</v>
      </c>
      <c r="H459" s="52" t="e" cm="1">
        <f t="array" ref="H459">IF(ISNA(INDEX(#REF!,MATCH(CANbd!D459,#REF!,0),0))=TRUE,"MIN",IF(INDEX(#REF!,MATCH(CANbd!D459,#REF!,0),0)=0,"MIN",INDEX(#REF!,MATCH(CANbd!D459,#REF!,0),0)/$E459))</f>
        <v>#REF!</v>
      </c>
      <c r="I459" s="53" t="e" cm="1">
        <f t="array" ref="I459">IF(ISNA(INDEX(#REF!,MATCH(CANbd!D459,#REF!,0),0))=TRUE,"MOY",IF(INDEX(#REF!,MATCH(CANbd!D459,#REF!,0),0)=0,"MOY",INDEX(#REF!,MATCH(CANbd!D459,#REF!,0),0)/$E459))</f>
        <v>#REF!</v>
      </c>
      <c r="J459" s="72" t="e" cm="1">
        <f t="array" ref="J459">IF(ISNA(INDEX(#REF!,MATCH(CANbd!D459,#REF!,0),0))=TRUE,"MAX",IF(INDEX(#REF!,MATCH(CANbd!D459,#REF!,0),0)=0,"MAX",INDEX(#REF!,MATCH(CANbd!D459,#REF!,0),0)/$E459))</f>
        <v>#REF!</v>
      </c>
      <c r="K459" s="61" t="e">
        <f t="shared" si="23"/>
        <v>#REF!</v>
      </c>
      <c r="L459" s="61" t="e">
        <f t="shared" si="24"/>
        <v>#REF!</v>
      </c>
      <c r="M459" s="116"/>
      <c r="N459" s="71"/>
      <c r="O459" s="49"/>
      <c r="P459" s="50"/>
      <c r="Q459" s="51"/>
      <c r="R459" s="57"/>
      <c r="S459" s="114"/>
    </row>
    <row r="460" spans="1:19" x14ac:dyDescent="0.2">
      <c r="A460" s="71" t="s">
        <v>1060</v>
      </c>
      <c r="B460" s="49" t="s">
        <v>1337</v>
      </c>
      <c r="C460" s="50">
        <v>160</v>
      </c>
      <c r="D460" s="51" t="s">
        <v>83</v>
      </c>
      <c r="E460" s="106">
        <v>1</v>
      </c>
      <c r="G460" s="110" t="s">
        <v>919</v>
      </c>
      <c r="H460" s="52" t="e" cm="1">
        <f t="array" ref="H460">IF(ISNA(INDEX(#REF!,MATCH(CANbd!D460,#REF!,0),0))=TRUE,"MIN",IF(INDEX(#REF!,MATCH(CANbd!D460,#REF!,0),0)=0,"MIN",INDEX(#REF!,MATCH(CANbd!D460,#REF!,0),0)/$E460))</f>
        <v>#REF!</v>
      </c>
      <c r="I460" s="53" t="e" cm="1">
        <f t="array" ref="I460">IF(ISNA(INDEX(#REF!,MATCH(CANbd!D460,#REF!,0),0))=TRUE,"MOY",IF(INDEX(#REF!,MATCH(CANbd!D460,#REF!,0),0)=0,"MOY",INDEX(#REF!,MATCH(CANbd!D460,#REF!,0),0)/$E460))</f>
        <v>#REF!</v>
      </c>
      <c r="J460" s="72" t="e" cm="1">
        <f t="array" ref="J460">IF(ISNA(INDEX(#REF!,MATCH(CANbd!D460,#REF!,0),0))=TRUE,"MAX",IF(INDEX(#REF!,MATCH(CANbd!D460,#REF!,0),0)=0,"MAX",INDEX(#REF!,MATCH(CANbd!D460,#REF!,0),0)/$E460))</f>
        <v>#REF!</v>
      </c>
      <c r="K460" s="61" t="e">
        <f t="shared" si="23"/>
        <v>#REF!</v>
      </c>
      <c r="L460" s="61" t="e">
        <f t="shared" si="24"/>
        <v>#REF!</v>
      </c>
      <c r="M460" s="116"/>
      <c r="N460" s="71"/>
      <c r="O460" s="49"/>
      <c r="P460" s="50"/>
      <c r="Q460" s="51"/>
      <c r="R460" s="57"/>
      <c r="S460" s="114"/>
    </row>
    <row r="461" spans="1:19" x14ac:dyDescent="0.2">
      <c r="A461" s="71" t="s">
        <v>1060</v>
      </c>
      <c r="B461" s="49" t="s">
        <v>1337</v>
      </c>
      <c r="C461" s="50">
        <v>200</v>
      </c>
      <c r="D461" s="51" t="s">
        <v>84</v>
      </c>
      <c r="E461" s="106">
        <v>1</v>
      </c>
      <c r="G461" s="110" t="s">
        <v>920</v>
      </c>
      <c r="H461" s="52" t="e" cm="1">
        <f t="array" ref="H461">IF(ISNA(INDEX(#REF!,MATCH(CANbd!D461,#REF!,0),0))=TRUE,"MIN",IF(INDEX(#REF!,MATCH(CANbd!D461,#REF!,0),0)=0,"MIN",INDEX(#REF!,MATCH(CANbd!D461,#REF!,0),0)/$E461))</f>
        <v>#REF!</v>
      </c>
      <c r="I461" s="53" t="e" cm="1">
        <f t="array" ref="I461">IF(ISNA(INDEX(#REF!,MATCH(CANbd!D461,#REF!,0),0))=TRUE,"MOY",IF(INDEX(#REF!,MATCH(CANbd!D461,#REF!,0),0)=0,"MOY",INDEX(#REF!,MATCH(CANbd!D461,#REF!,0),0)/$E461))</f>
        <v>#REF!</v>
      </c>
      <c r="J461" s="72" t="e" cm="1">
        <f t="array" ref="J461">IF(ISNA(INDEX(#REF!,MATCH(CANbd!D461,#REF!,0),0))=TRUE,"MAX",IF(INDEX(#REF!,MATCH(CANbd!D461,#REF!,0),0)=0,"MAX",INDEX(#REF!,MATCH(CANbd!D461,#REF!,0),0)/$E461))</f>
        <v>#REF!</v>
      </c>
      <c r="K461" s="61" t="e">
        <f t="shared" si="23"/>
        <v>#REF!</v>
      </c>
      <c r="L461" s="61" t="e">
        <f t="shared" si="24"/>
        <v>#REF!</v>
      </c>
      <c r="M461" s="116"/>
      <c r="N461" s="71"/>
      <c r="O461" s="49"/>
      <c r="P461" s="50"/>
      <c r="Q461" s="51"/>
      <c r="R461" s="57"/>
      <c r="S461" s="114"/>
    </row>
    <row r="462" spans="1:19" x14ac:dyDescent="0.2">
      <c r="A462" s="71" t="s">
        <v>1060</v>
      </c>
      <c r="B462" s="49" t="s">
        <v>1338</v>
      </c>
      <c r="C462" s="50">
        <v>32</v>
      </c>
      <c r="D462" s="51" t="s">
        <v>273</v>
      </c>
      <c r="E462" s="106">
        <v>1</v>
      </c>
      <c r="G462" s="110" t="s">
        <v>932</v>
      </c>
      <c r="H462" s="52" t="e" cm="1">
        <f t="array" ref="H462">IF(ISNA(INDEX(#REF!,MATCH(CANbd!D462,#REF!,0),0))=TRUE,"MIN",IF(INDEX(#REF!,MATCH(CANbd!D462,#REF!,0),0)=0,"MIN",INDEX(#REF!,MATCH(CANbd!D462,#REF!,0),0)/$E462))</f>
        <v>#REF!</v>
      </c>
      <c r="I462" s="53" t="e" cm="1">
        <f t="array" ref="I462">IF(ISNA(INDEX(#REF!,MATCH(CANbd!D462,#REF!,0),0))=TRUE,"MOY",IF(INDEX(#REF!,MATCH(CANbd!D462,#REF!,0),0)=0,"MOY",INDEX(#REF!,MATCH(CANbd!D462,#REF!,0),0)/$E462))</f>
        <v>#REF!</v>
      </c>
      <c r="J462" s="72" t="e" cm="1">
        <f t="array" ref="J462">IF(ISNA(INDEX(#REF!,MATCH(CANbd!D462,#REF!,0),0))=TRUE,"MAX",IF(INDEX(#REF!,MATCH(CANbd!D462,#REF!,0),0)=0,"MAX",INDEX(#REF!,MATCH(CANbd!D462,#REF!,0),0)/$E462))</f>
        <v>#REF!</v>
      </c>
      <c r="K462" s="61" t="e">
        <f t="shared" si="23"/>
        <v>#REF!</v>
      </c>
      <c r="L462" s="61" t="e">
        <f t="shared" si="24"/>
        <v>#REF!</v>
      </c>
      <c r="M462" s="116"/>
      <c r="N462" s="71"/>
      <c r="O462" s="49"/>
      <c r="P462" s="50"/>
      <c r="Q462" s="51"/>
      <c r="R462" s="57"/>
      <c r="S462" s="114"/>
    </row>
    <row r="463" spans="1:19" x14ac:dyDescent="0.2">
      <c r="A463" s="71" t="s">
        <v>1060</v>
      </c>
      <c r="B463" s="49" t="s">
        <v>1338</v>
      </c>
      <c r="C463" s="50">
        <v>40</v>
      </c>
      <c r="D463" s="51" t="s">
        <v>274</v>
      </c>
      <c r="E463" s="106">
        <v>1</v>
      </c>
      <c r="G463" s="110" t="s">
        <v>933</v>
      </c>
      <c r="H463" s="52" t="e" cm="1">
        <f t="array" ref="H463">IF(ISNA(INDEX(#REF!,MATCH(CANbd!D463,#REF!,0),0))=TRUE,"MIN",IF(INDEX(#REF!,MATCH(CANbd!D463,#REF!,0),0)=0,"MIN",INDEX(#REF!,MATCH(CANbd!D463,#REF!,0),0)/$E463))</f>
        <v>#REF!</v>
      </c>
      <c r="I463" s="53" t="e" cm="1">
        <f t="array" ref="I463">IF(ISNA(INDEX(#REF!,MATCH(CANbd!D463,#REF!,0),0))=TRUE,"MOY",IF(INDEX(#REF!,MATCH(CANbd!D463,#REF!,0),0)=0,"MOY",INDEX(#REF!,MATCH(CANbd!D463,#REF!,0),0)/$E463))</f>
        <v>#REF!</v>
      </c>
      <c r="J463" s="72" t="e" cm="1">
        <f t="array" ref="J463">IF(ISNA(INDEX(#REF!,MATCH(CANbd!D463,#REF!,0),0))=TRUE,"MAX",IF(INDEX(#REF!,MATCH(CANbd!D463,#REF!,0),0)=0,"MAX",INDEX(#REF!,MATCH(CANbd!D463,#REF!,0),0)/$E463))</f>
        <v>#REF!</v>
      </c>
      <c r="K463" s="61" t="e">
        <f t="shared" si="23"/>
        <v>#REF!</v>
      </c>
      <c r="L463" s="61" t="e">
        <f t="shared" si="24"/>
        <v>#REF!</v>
      </c>
      <c r="M463" s="116"/>
      <c r="N463" s="71"/>
      <c r="O463" s="49"/>
      <c r="P463" s="50"/>
      <c r="Q463" s="51"/>
      <c r="R463" s="57"/>
      <c r="S463" s="114"/>
    </row>
    <row r="464" spans="1:19" x14ac:dyDescent="0.2">
      <c r="A464" s="71" t="s">
        <v>1060</v>
      </c>
      <c r="B464" s="49" t="s">
        <v>1338</v>
      </c>
      <c r="C464" s="50">
        <v>50</v>
      </c>
      <c r="D464" s="51" t="s">
        <v>275</v>
      </c>
      <c r="E464" s="106">
        <v>1</v>
      </c>
      <c r="G464" s="110" t="s">
        <v>934</v>
      </c>
      <c r="H464" s="52" t="e" cm="1">
        <f t="array" ref="H464">IF(ISNA(INDEX(#REF!,MATCH(CANbd!D464,#REF!,0),0))=TRUE,"MIN",IF(INDEX(#REF!,MATCH(CANbd!D464,#REF!,0),0)=0,"MIN",INDEX(#REF!,MATCH(CANbd!D464,#REF!,0),0)/$E464))</f>
        <v>#REF!</v>
      </c>
      <c r="I464" s="53" t="e" cm="1">
        <f t="array" ref="I464">IF(ISNA(INDEX(#REF!,MATCH(CANbd!D464,#REF!,0),0))=TRUE,"MOY",IF(INDEX(#REF!,MATCH(CANbd!D464,#REF!,0),0)=0,"MOY",INDEX(#REF!,MATCH(CANbd!D464,#REF!,0),0)/$E464))</f>
        <v>#REF!</v>
      </c>
      <c r="J464" s="72" t="e" cm="1">
        <f t="array" ref="J464">IF(ISNA(INDEX(#REF!,MATCH(CANbd!D464,#REF!,0),0))=TRUE,"MAX",IF(INDEX(#REF!,MATCH(CANbd!D464,#REF!,0),0)=0,"MAX",INDEX(#REF!,MATCH(CANbd!D464,#REF!,0),0)/$E464))</f>
        <v>#REF!</v>
      </c>
      <c r="K464" s="61" t="e">
        <f t="shared" si="23"/>
        <v>#REF!</v>
      </c>
      <c r="L464" s="61" t="e">
        <f t="shared" si="24"/>
        <v>#REF!</v>
      </c>
      <c r="M464" s="116"/>
      <c r="N464" s="71"/>
      <c r="O464" s="49"/>
      <c r="P464" s="50"/>
      <c r="Q464" s="51"/>
      <c r="R464" s="57"/>
      <c r="S464" s="114"/>
    </row>
    <row r="465" spans="1:35" x14ac:dyDescent="0.2">
      <c r="A465" s="71" t="s">
        <v>1060</v>
      </c>
      <c r="B465" s="49" t="s">
        <v>1338</v>
      </c>
      <c r="C465" s="50">
        <v>63</v>
      </c>
      <c r="D465" s="51" t="s">
        <v>276</v>
      </c>
      <c r="E465" s="106">
        <v>1</v>
      </c>
      <c r="G465" s="110" t="s">
        <v>935</v>
      </c>
      <c r="H465" s="52" t="e" cm="1">
        <f t="array" ref="H465">IF(ISNA(INDEX(#REF!,MATCH(CANbd!D465,#REF!,0),0))=TRUE,"MIN",IF(INDEX(#REF!,MATCH(CANbd!D465,#REF!,0),0)=0,"MIN",INDEX(#REF!,MATCH(CANbd!D465,#REF!,0),0)/$E465))</f>
        <v>#REF!</v>
      </c>
      <c r="I465" s="53" t="e" cm="1">
        <f t="array" ref="I465">IF(ISNA(INDEX(#REF!,MATCH(CANbd!D465,#REF!,0),0))=TRUE,"MOY",IF(INDEX(#REF!,MATCH(CANbd!D465,#REF!,0),0)=0,"MOY",INDEX(#REF!,MATCH(CANbd!D465,#REF!,0),0)/$E465))</f>
        <v>#REF!</v>
      </c>
      <c r="J465" s="72" t="e" cm="1">
        <f t="array" ref="J465">IF(ISNA(INDEX(#REF!,MATCH(CANbd!D465,#REF!,0),0))=TRUE,"MAX",IF(INDEX(#REF!,MATCH(CANbd!D465,#REF!,0),0)=0,"MAX",INDEX(#REF!,MATCH(CANbd!D465,#REF!,0),0)/$E465))</f>
        <v>#REF!</v>
      </c>
      <c r="K465" s="61" t="e">
        <f t="shared" si="23"/>
        <v>#REF!</v>
      </c>
      <c r="L465" s="61" t="e">
        <f t="shared" si="24"/>
        <v>#REF!</v>
      </c>
      <c r="M465" s="116"/>
      <c r="N465" s="71"/>
      <c r="O465" s="49"/>
      <c r="P465" s="50"/>
      <c r="Q465" s="51"/>
      <c r="R465" s="57"/>
      <c r="S465" s="114"/>
    </row>
    <row r="466" spans="1:35" x14ac:dyDescent="0.2">
      <c r="A466" s="71" t="s">
        <v>1060</v>
      </c>
      <c r="B466" s="49" t="s">
        <v>1338</v>
      </c>
      <c r="C466" s="50">
        <v>75</v>
      </c>
      <c r="D466" s="51" t="s">
        <v>277</v>
      </c>
      <c r="E466" s="106">
        <v>1</v>
      </c>
      <c r="G466" s="110" t="s">
        <v>936</v>
      </c>
      <c r="H466" s="52" t="e" cm="1">
        <f t="array" ref="H466">IF(ISNA(INDEX(#REF!,MATCH(CANbd!D466,#REF!,0),0))=TRUE,"MIN",IF(INDEX(#REF!,MATCH(CANbd!D466,#REF!,0),0)=0,"MIN",INDEX(#REF!,MATCH(CANbd!D466,#REF!,0),0)/$E466))</f>
        <v>#REF!</v>
      </c>
      <c r="I466" s="53" t="e" cm="1">
        <f t="array" ref="I466">IF(ISNA(INDEX(#REF!,MATCH(CANbd!D466,#REF!,0),0))=TRUE,"MOY",IF(INDEX(#REF!,MATCH(CANbd!D466,#REF!,0),0)=0,"MOY",INDEX(#REF!,MATCH(CANbd!D466,#REF!,0),0)/$E466))</f>
        <v>#REF!</v>
      </c>
      <c r="J466" s="72" t="e" cm="1">
        <f t="array" ref="J466">IF(ISNA(INDEX(#REF!,MATCH(CANbd!D466,#REF!,0),0))=TRUE,"MAX",IF(INDEX(#REF!,MATCH(CANbd!D466,#REF!,0),0)=0,"MAX",INDEX(#REF!,MATCH(CANbd!D466,#REF!,0),0)/$E466))</f>
        <v>#REF!</v>
      </c>
      <c r="K466" s="61" t="e">
        <f t="shared" si="23"/>
        <v>#REF!</v>
      </c>
      <c r="L466" s="61" t="e">
        <f t="shared" si="24"/>
        <v>#REF!</v>
      </c>
      <c r="M466" s="116"/>
      <c r="N466" s="71"/>
      <c r="O466" s="49"/>
      <c r="P466" s="50"/>
      <c r="Q466" s="51"/>
      <c r="R466" s="57"/>
      <c r="S466" s="114"/>
    </row>
    <row r="467" spans="1:35" x14ac:dyDescent="0.2">
      <c r="A467" s="71" t="s">
        <v>1060</v>
      </c>
      <c r="B467" s="49" t="s">
        <v>1338</v>
      </c>
      <c r="C467" s="50">
        <v>80</v>
      </c>
      <c r="D467" s="51" t="s">
        <v>272</v>
      </c>
      <c r="E467" s="106">
        <v>1</v>
      </c>
      <c r="G467" s="110" t="s">
        <v>937</v>
      </c>
      <c r="H467" s="52" t="e" cm="1">
        <f t="array" ref="H467">IF(ISNA(INDEX(#REF!,MATCH(CANbd!D467,#REF!,0),0))=TRUE,"MIN",IF(INDEX(#REF!,MATCH(CANbd!D467,#REF!,0),0)=0,"MIN",INDEX(#REF!,MATCH(CANbd!D467,#REF!,0),0)/$E467))</f>
        <v>#REF!</v>
      </c>
      <c r="I467" s="53" t="e" cm="1">
        <f t="array" ref="I467">IF(ISNA(INDEX(#REF!,MATCH(CANbd!D467,#REF!,0),0))=TRUE,"MOY",IF(INDEX(#REF!,MATCH(CANbd!D467,#REF!,0),0)=0,"MOY",INDEX(#REF!,MATCH(CANbd!D467,#REF!,0),0)/$E467))</f>
        <v>#REF!</v>
      </c>
      <c r="J467" s="72" t="e" cm="1">
        <f t="array" ref="J467">IF(ISNA(INDEX(#REF!,MATCH(CANbd!D467,#REF!,0),0))=TRUE,"MAX",IF(INDEX(#REF!,MATCH(CANbd!D467,#REF!,0),0)=0,"MAX",INDEX(#REF!,MATCH(CANbd!D467,#REF!,0),0)/$E467))</f>
        <v>#REF!</v>
      </c>
      <c r="K467" s="61" t="e">
        <f t="shared" si="23"/>
        <v>#REF!</v>
      </c>
      <c r="L467" s="61" t="e">
        <f t="shared" si="24"/>
        <v>#REF!</v>
      </c>
      <c r="M467" s="116"/>
      <c r="N467" s="71"/>
      <c r="O467" s="49"/>
      <c r="P467" s="50"/>
      <c r="Q467" s="51"/>
      <c r="R467" s="57"/>
      <c r="S467" s="114"/>
      <c r="T467" s="24"/>
      <c r="U467" s="24"/>
      <c r="V467" s="24"/>
      <c r="AC467" s="25"/>
      <c r="AD467" s="25"/>
      <c r="AE467" s="25"/>
      <c r="AF467" s="25"/>
      <c r="AG467" s="25"/>
      <c r="AH467" s="25"/>
      <c r="AI467" s="25"/>
    </row>
    <row r="468" spans="1:35" x14ac:dyDescent="0.2">
      <c r="A468" s="71" t="s">
        <v>1060</v>
      </c>
      <c r="B468" s="49" t="s">
        <v>1338</v>
      </c>
      <c r="C468" s="50">
        <v>140</v>
      </c>
      <c r="D468" s="51" t="s">
        <v>278</v>
      </c>
      <c r="E468" s="106">
        <v>1</v>
      </c>
      <c r="G468" s="110" t="s">
        <v>927</v>
      </c>
      <c r="H468" s="52" t="e" cm="1">
        <f t="array" ref="H468">IF(ISNA(INDEX(#REF!,MATCH(CANbd!D468,#REF!,0),0))=TRUE,"MIN",IF(INDEX(#REF!,MATCH(CANbd!D468,#REF!,0),0)=0,"MIN",INDEX(#REF!,MATCH(CANbd!D468,#REF!,0),0)/$E468))</f>
        <v>#REF!</v>
      </c>
      <c r="I468" s="53" t="e" cm="1">
        <f t="array" ref="I468">IF(ISNA(INDEX(#REF!,MATCH(CANbd!D468,#REF!,0),0))=TRUE,"MOY",IF(INDEX(#REF!,MATCH(CANbd!D468,#REF!,0),0)=0,"MOY",INDEX(#REF!,MATCH(CANbd!D468,#REF!,0),0)/$E468))</f>
        <v>#REF!</v>
      </c>
      <c r="J468" s="72" t="e" cm="1">
        <f t="array" ref="J468">IF(ISNA(INDEX(#REF!,MATCH(CANbd!D468,#REF!,0),0))=TRUE,"MAX",IF(INDEX(#REF!,MATCH(CANbd!D468,#REF!,0),0)=0,"MAX",INDEX(#REF!,MATCH(CANbd!D468,#REF!,0),0)/$E468))</f>
        <v>#REF!</v>
      </c>
      <c r="K468" s="61" t="e">
        <f t="shared" si="23"/>
        <v>#REF!</v>
      </c>
      <c r="L468" s="61" t="e">
        <f t="shared" si="24"/>
        <v>#REF!</v>
      </c>
      <c r="M468" s="116"/>
      <c r="N468" s="71"/>
      <c r="O468" s="49"/>
      <c r="P468" s="50"/>
      <c r="Q468" s="51"/>
      <c r="R468" s="57"/>
      <c r="S468" s="114"/>
      <c r="T468" s="24"/>
      <c r="U468" s="24"/>
      <c r="V468" s="24"/>
      <c r="AC468" s="25"/>
      <c r="AD468" s="25"/>
      <c r="AE468" s="25"/>
      <c r="AF468" s="25"/>
      <c r="AG468" s="25"/>
      <c r="AH468" s="25"/>
      <c r="AI468" s="25"/>
    </row>
    <row r="469" spans="1:35" x14ac:dyDescent="0.2">
      <c r="A469" s="71" t="s">
        <v>1060</v>
      </c>
      <c r="B469" s="49" t="s">
        <v>1338</v>
      </c>
      <c r="C469" s="50">
        <v>160</v>
      </c>
      <c r="D469" s="51" t="s">
        <v>279</v>
      </c>
      <c r="E469" s="106">
        <v>1</v>
      </c>
      <c r="G469" s="110" t="s">
        <v>928</v>
      </c>
      <c r="H469" s="52" t="e" cm="1">
        <f t="array" ref="H469">IF(ISNA(INDEX(#REF!,MATCH(CANbd!D469,#REF!,0),0))=TRUE,"MIN",IF(INDEX(#REF!,MATCH(CANbd!D469,#REF!,0),0)=0,"MIN",INDEX(#REF!,MATCH(CANbd!D469,#REF!,0),0)/$E469))</f>
        <v>#REF!</v>
      </c>
      <c r="I469" s="53" t="e" cm="1">
        <f t="array" ref="I469">IF(ISNA(INDEX(#REF!,MATCH(CANbd!D469,#REF!,0),0))=TRUE,"MOY",IF(INDEX(#REF!,MATCH(CANbd!D469,#REF!,0),0)=0,"MOY",INDEX(#REF!,MATCH(CANbd!D469,#REF!,0),0)/$E469))</f>
        <v>#REF!</v>
      </c>
      <c r="J469" s="72" t="e" cm="1">
        <f t="array" ref="J469">IF(ISNA(INDEX(#REF!,MATCH(CANbd!D469,#REF!,0),0))=TRUE,"MAX",IF(INDEX(#REF!,MATCH(CANbd!D469,#REF!,0),0)=0,"MAX",INDEX(#REF!,MATCH(CANbd!D469,#REF!,0),0)/$E469))</f>
        <v>#REF!</v>
      </c>
      <c r="K469" s="61" t="e">
        <f t="shared" si="23"/>
        <v>#REF!</v>
      </c>
      <c r="L469" s="61" t="e">
        <f t="shared" si="24"/>
        <v>#REF!</v>
      </c>
      <c r="M469" s="116"/>
      <c r="N469" s="71"/>
      <c r="O469" s="49"/>
      <c r="P469" s="50"/>
      <c r="Q469" s="51"/>
      <c r="R469" s="57"/>
      <c r="S469" s="114"/>
      <c r="T469" s="24"/>
      <c r="U469" s="24"/>
      <c r="V469" s="24"/>
      <c r="AC469" s="25"/>
      <c r="AD469" s="25"/>
      <c r="AE469" s="25"/>
      <c r="AF469" s="25"/>
      <c r="AG469" s="25"/>
      <c r="AH469" s="25"/>
      <c r="AI469" s="25"/>
    </row>
    <row r="470" spans="1:35" x14ac:dyDescent="0.2">
      <c r="A470" s="71" t="s">
        <v>1060</v>
      </c>
      <c r="B470" s="49" t="s">
        <v>1338</v>
      </c>
      <c r="C470" s="50">
        <v>200</v>
      </c>
      <c r="D470" s="51" t="s">
        <v>280</v>
      </c>
      <c r="E470" s="106">
        <v>1</v>
      </c>
      <c r="G470" s="110" t="s">
        <v>929</v>
      </c>
      <c r="H470" s="52" t="e" cm="1">
        <f t="array" ref="H470">IF(ISNA(INDEX(#REF!,MATCH(CANbd!D470,#REF!,0),0))=TRUE,"MIN",IF(INDEX(#REF!,MATCH(CANbd!D470,#REF!,0),0)=0,"MIN",INDEX(#REF!,MATCH(CANbd!D470,#REF!,0),0)/$E470))</f>
        <v>#REF!</v>
      </c>
      <c r="I470" s="53" t="e" cm="1">
        <f t="array" ref="I470">IF(ISNA(INDEX(#REF!,MATCH(CANbd!D470,#REF!,0),0))=TRUE,"MOY",IF(INDEX(#REF!,MATCH(CANbd!D470,#REF!,0),0)=0,"MOY",INDEX(#REF!,MATCH(CANbd!D470,#REF!,0),0)/$E470))</f>
        <v>#REF!</v>
      </c>
      <c r="J470" s="72" t="e" cm="1">
        <f t="array" ref="J470">IF(ISNA(INDEX(#REF!,MATCH(CANbd!D470,#REF!,0),0))=TRUE,"MAX",IF(INDEX(#REF!,MATCH(CANbd!D470,#REF!,0),0)=0,"MAX",INDEX(#REF!,MATCH(CANbd!D470,#REF!,0),0)/$E470))</f>
        <v>#REF!</v>
      </c>
      <c r="K470" s="61" t="e">
        <f t="shared" si="23"/>
        <v>#REF!</v>
      </c>
      <c r="L470" s="61" t="e">
        <f t="shared" si="24"/>
        <v>#REF!</v>
      </c>
      <c r="M470" s="116"/>
      <c r="N470" s="71"/>
      <c r="O470" s="49"/>
      <c r="P470" s="50"/>
      <c r="Q470" s="51"/>
      <c r="R470" s="57"/>
      <c r="S470" s="114"/>
      <c r="T470" s="24"/>
      <c r="U470" s="24"/>
      <c r="V470" s="24"/>
      <c r="AC470" s="25"/>
      <c r="AD470" s="25"/>
      <c r="AE470" s="25"/>
      <c r="AF470" s="25"/>
      <c r="AG470" s="25"/>
      <c r="AH470" s="25"/>
      <c r="AI470" s="25"/>
    </row>
    <row r="471" spans="1:35" x14ac:dyDescent="0.2">
      <c r="A471" s="71" t="s">
        <v>1060</v>
      </c>
      <c r="B471" s="49" t="s">
        <v>1338</v>
      </c>
      <c r="C471" s="50">
        <v>250</v>
      </c>
      <c r="D471" s="51" t="s">
        <v>281</v>
      </c>
      <c r="E471" s="106">
        <v>1</v>
      </c>
      <c r="G471" s="110" t="s">
        <v>930</v>
      </c>
      <c r="H471" s="52" t="e" cm="1">
        <f t="array" ref="H471">IF(ISNA(INDEX(#REF!,MATCH(CANbd!D471,#REF!,0),0))=TRUE,"MIN",IF(INDEX(#REF!,MATCH(CANbd!D471,#REF!,0),0)=0,"MIN",INDEX(#REF!,MATCH(CANbd!D471,#REF!,0),0)/$E471))</f>
        <v>#REF!</v>
      </c>
      <c r="I471" s="53" t="e" cm="1">
        <f t="array" ref="I471">IF(ISNA(INDEX(#REF!,MATCH(CANbd!D471,#REF!,0),0))=TRUE,"MOY",IF(INDEX(#REF!,MATCH(CANbd!D471,#REF!,0),0)=0,"MOY",INDEX(#REF!,MATCH(CANbd!D471,#REF!,0),0)/$E471))</f>
        <v>#REF!</v>
      </c>
      <c r="J471" s="72" t="e" cm="1">
        <f t="array" ref="J471">IF(ISNA(INDEX(#REF!,MATCH(CANbd!D471,#REF!,0),0))=TRUE,"MAX",IF(INDEX(#REF!,MATCH(CANbd!D471,#REF!,0),0)=0,"MAX",INDEX(#REF!,MATCH(CANbd!D471,#REF!,0),0)/$E471))</f>
        <v>#REF!</v>
      </c>
      <c r="K471" s="61" t="e">
        <f t="shared" si="23"/>
        <v>#REF!</v>
      </c>
      <c r="L471" s="61" t="e">
        <f t="shared" si="24"/>
        <v>#REF!</v>
      </c>
      <c r="M471" s="116"/>
      <c r="N471" s="71"/>
      <c r="O471" s="49"/>
      <c r="P471" s="50"/>
      <c r="Q471" s="51"/>
      <c r="R471" s="57"/>
      <c r="S471" s="114"/>
      <c r="T471" s="24"/>
      <c r="U471" s="24"/>
      <c r="V471" s="24"/>
      <c r="AC471" s="25"/>
      <c r="AD471" s="25"/>
      <c r="AE471" s="25"/>
      <c r="AF471" s="25"/>
      <c r="AG471" s="25"/>
      <c r="AH471" s="25"/>
      <c r="AI471" s="25"/>
    </row>
    <row r="472" spans="1:35" x14ac:dyDescent="0.2">
      <c r="A472" s="71" t="s">
        <v>1060</v>
      </c>
      <c r="B472" s="49" t="s">
        <v>1338</v>
      </c>
      <c r="C472" s="50">
        <v>315</v>
      </c>
      <c r="D472" s="51" t="s">
        <v>282</v>
      </c>
      <c r="E472" s="106">
        <v>1</v>
      </c>
      <c r="G472" s="110" t="s">
        <v>931</v>
      </c>
      <c r="H472" s="52" t="e" cm="1">
        <f t="array" ref="H472">IF(ISNA(INDEX(#REF!,MATCH(CANbd!D472,#REF!,0),0))=TRUE,"MIN",IF(INDEX(#REF!,MATCH(CANbd!D472,#REF!,0),0)=0,"MIN",INDEX(#REF!,MATCH(CANbd!D472,#REF!,0),0)/$E472))</f>
        <v>#REF!</v>
      </c>
      <c r="I472" s="53" t="e" cm="1">
        <f t="array" ref="I472">IF(ISNA(INDEX(#REF!,MATCH(CANbd!D472,#REF!,0),0))=TRUE,"MOY",IF(INDEX(#REF!,MATCH(CANbd!D472,#REF!,0),0)=0,"MOY",INDEX(#REF!,MATCH(CANbd!D472,#REF!,0),0)/$E472))</f>
        <v>#REF!</v>
      </c>
      <c r="J472" s="72" t="e" cm="1">
        <f t="array" ref="J472">IF(ISNA(INDEX(#REF!,MATCH(CANbd!D472,#REF!,0),0))=TRUE,"MAX",IF(INDEX(#REF!,MATCH(CANbd!D472,#REF!,0),0)=0,"MAX",INDEX(#REF!,MATCH(CANbd!D472,#REF!,0),0)/$E472))</f>
        <v>#REF!</v>
      </c>
      <c r="K472" s="61" t="e">
        <f t="shared" si="23"/>
        <v>#REF!</v>
      </c>
      <c r="L472" s="61" t="e">
        <f t="shared" si="24"/>
        <v>#REF!</v>
      </c>
      <c r="M472" s="116"/>
      <c r="N472" s="71"/>
      <c r="O472" s="49"/>
      <c r="P472" s="50"/>
      <c r="Q472" s="51"/>
      <c r="R472" s="57"/>
      <c r="S472" s="114"/>
      <c r="T472" s="24"/>
      <c r="U472" s="24"/>
      <c r="V472" s="24"/>
      <c r="AC472" s="25"/>
      <c r="AD472" s="25"/>
      <c r="AE472" s="25"/>
      <c r="AF472" s="25"/>
      <c r="AG472" s="25"/>
      <c r="AH472" s="25"/>
      <c r="AI472" s="25"/>
    </row>
    <row r="473" spans="1:35" x14ac:dyDescent="0.2">
      <c r="A473" s="71" t="s">
        <v>1060</v>
      </c>
      <c r="B473" s="49" t="s">
        <v>1333</v>
      </c>
      <c r="C473" s="50">
        <v>32</v>
      </c>
      <c r="D473" s="51" t="s">
        <v>499</v>
      </c>
      <c r="E473" s="106">
        <v>1</v>
      </c>
      <c r="G473" s="110" t="s">
        <v>946</v>
      </c>
      <c r="H473" s="52" t="e" cm="1">
        <f t="array" ref="H473">IF(ISNA(INDEX(#REF!,MATCH(CANbd!D473,#REF!,0),0))=TRUE,"MIN",IF(INDEX(#REF!,MATCH(CANbd!D473,#REF!,0),0)=0,"MIN",INDEX(#REF!,MATCH(CANbd!D473,#REF!,0),0)/$E473))</f>
        <v>#REF!</v>
      </c>
      <c r="I473" s="53" t="e" cm="1">
        <f t="array" ref="I473">IF(ISNA(INDEX(#REF!,MATCH(CANbd!D473,#REF!,0),0))=TRUE,"MOY",IF(INDEX(#REF!,MATCH(CANbd!D473,#REF!,0),0)=0,"MOY",INDEX(#REF!,MATCH(CANbd!D473,#REF!,0),0)/$E473))</f>
        <v>#REF!</v>
      </c>
      <c r="J473" s="72" t="e" cm="1">
        <f t="array" ref="J473">IF(ISNA(INDEX(#REF!,MATCH(CANbd!D473,#REF!,0),0))=TRUE,"MAX",IF(INDEX(#REF!,MATCH(CANbd!D473,#REF!,0),0)=0,"MAX",INDEX(#REF!,MATCH(CANbd!D473,#REF!,0),0)/$E473))</f>
        <v>#REF!</v>
      </c>
      <c r="K473" s="61" t="e">
        <f t="shared" si="23"/>
        <v>#REF!</v>
      </c>
      <c r="L473" s="61" t="e">
        <f t="shared" si="24"/>
        <v>#REF!</v>
      </c>
      <c r="M473" s="116"/>
      <c r="N473" s="71"/>
      <c r="O473" s="49"/>
      <c r="P473" s="50"/>
      <c r="Q473" s="51"/>
      <c r="R473" s="57"/>
      <c r="S473" s="114"/>
      <c r="T473" s="24"/>
      <c r="U473" s="24"/>
      <c r="V473" s="24"/>
      <c r="AC473" s="25"/>
      <c r="AD473" s="25"/>
      <c r="AE473" s="25"/>
      <c r="AF473" s="25"/>
      <c r="AG473" s="25"/>
      <c r="AH473" s="25"/>
      <c r="AI473" s="25"/>
    </row>
    <row r="474" spans="1:35" x14ac:dyDescent="0.2">
      <c r="A474" s="71" t="s">
        <v>1060</v>
      </c>
      <c r="B474" s="49" t="s">
        <v>1333</v>
      </c>
      <c r="C474" s="50">
        <v>40</v>
      </c>
      <c r="D474" s="51" t="s">
        <v>500</v>
      </c>
      <c r="E474" s="106">
        <v>1</v>
      </c>
      <c r="G474" s="110" t="s">
        <v>947</v>
      </c>
      <c r="H474" s="52" t="e" cm="1">
        <f t="array" ref="H474">IF(ISNA(INDEX(#REF!,MATCH(CANbd!D474,#REF!,0),0))=TRUE,"MIN",IF(INDEX(#REF!,MATCH(CANbd!D474,#REF!,0),0)=0,"MIN",INDEX(#REF!,MATCH(CANbd!D474,#REF!,0),0)/$E474))</f>
        <v>#REF!</v>
      </c>
      <c r="I474" s="53" t="e" cm="1">
        <f t="array" ref="I474">IF(ISNA(INDEX(#REF!,MATCH(CANbd!D474,#REF!,0),0))=TRUE,"MOY",IF(INDEX(#REF!,MATCH(CANbd!D474,#REF!,0),0)=0,"MOY",INDEX(#REF!,MATCH(CANbd!D474,#REF!,0),0)/$E474))</f>
        <v>#REF!</v>
      </c>
      <c r="J474" s="72" t="e" cm="1">
        <f t="array" ref="J474">IF(ISNA(INDEX(#REF!,MATCH(CANbd!D474,#REF!,0),0))=TRUE,"MAX",IF(INDEX(#REF!,MATCH(CANbd!D474,#REF!,0),0)=0,"MAX",INDEX(#REF!,MATCH(CANbd!D474,#REF!,0),0)/$E474))</f>
        <v>#REF!</v>
      </c>
      <c r="K474" s="61" t="e">
        <f t="shared" si="23"/>
        <v>#REF!</v>
      </c>
      <c r="L474" s="61" t="e">
        <f t="shared" si="24"/>
        <v>#REF!</v>
      </c>
      <c r="M474" s="116"/>
      <c r="N474" s="71"/>
      <c r="O474" s="49"/>
      <c r="P474" s="50"/>
      <c r="Q474" s="51"/>
      <c r="R474" s="57"/>
      <c r="S474" s="114"/>
      <c r="T474" s="24"/>
      <c r="U474" s="24"/>
      <c r="V474" s="24"/>
      <c r="AC474" s="25"/>
      <c r="AD474" s="25"/>
      <c r="AE474" s="25"/>
      <c r="AF474" s="25"/>
      <c r="AG474" s="25"/>
      <c r="AH474" s="25"/>
      <c r="AI474" s="25"/>
    </row>
    <row r="475" spans="1:35" x14ac:dyDescent="0.2">
      <c r="A475" s="71" t="s">
        <v>1060</v>
      </c>
      <c r="B475" s="49" t="s">
        <v>1333</v>
      </c>
      <c r="C475" s="50">
        <v>50</v>
      </c>
      <c r="D475" s="51" t="s">
        <v>501</v>
      </c>
      <c r="E475" s="106">
        <v>1</v>
      </c>
      <c r="G475" s="110" t="s">
        <v>948</v>
      </c>
      <c r="H475" s="52" t="e" cm="1">
        <f t="array" ref="H475">IF(ISNA(INDEX(#REF!,MATCH(CANbd!D475,#REF!,0),0))=TRUE,"MIN",IF(INDEX(#REF!,MATCH(CANbd!D475,#REF!,0),0)=0,"MIN",INDEX(#REF!,MATCH(CANbd!D475,#REF!,0),0)/$E475))</f>
        <v>#REF!</v>
      </c>
      <c r="I475" s="53" t="e" cm="1">
        <f t="array" ref="I475">IF(ISNA(INDEX(#REF!,MATCH(CANbd!D475,#REF!,0),0))=TRUE,"MOY",IF(INDEX(#REF!,MATCH(CANbd!D475,#REF!,0),0)=0,"MOY",INDEX(#REF!,MATCH(CANbd!D475,#REF!,0),0)/$E475))</f>
        <v>#REF!</v>
      </c>
      <c r="J475" s="72" t="e" cm="1">
        <f t="array" ref="J475">IF(ISNA(INDEX(#REF!,MATCH(CANbd!D475,#REF!,0),0))=TRUE,"MAX",IF(INDEX(#REF!,MATCH(CANbd!D475,#REF!,0),0)=0,"MAX",INDEX(#REF!,MATCH(CANbd!D475,#REF!,0),0)/$E475))</f>
        <v>#REF!</v>
      </c>
      <c r="K475" s="61" t="e">
        <f t="shared" si="23"/>
        <v>#REF!</v>
      </c>
      <c r="L475" s="61" t="e">
        <f t="shared" si="24"/>
        <v>#REF!</v>
      </c>
      <c r="M475" s="116"/>
      <c r="N475" s="71"/>
      <c r="O475" s="49"/>
      <c r="P475" s="50"/>
      <c r="Q475" s="51"/>
      <c r="R475" s="57"/>
      <c r="S475" s="114"/>
      <c r="T475" s="24"/>
      <c r="U475" s="24"/>
      <c r="V475" s="24"/>
      <c r="AC475" s="25"/>
      <c r="AD475" s="25"/>
      <c r="AE475" s="25"/>
      <c r="AF475" s="25"/>
      <c r="AG475" s="25"/>
      <c r="AH475" s="25"/>
      <c r="AI475" s="25"/>
    </row>
    <row r="476" spans="1:35" x14ac:dyDescent="0.2">
      <c r="A476" s="71" t="s">
        <v>1060</v>
      </c>
      <c r="B476" s="49" t="s">
        <v>1333</v>
      </c>
      <c r="C476" s="50">
        <v>63</v>
      </c>
      <c r="D476" s="51" t="s">
        <v>502</v>
      </c>
      <c r="E476" s="106">
        <v>1</v>
      </c>
      <c r="G476" s="110" t="s">
        <v>949</v>
      </c>
      <c r="H476" s="52" t="e" cm="1">
        <f t="array" ref="H476">IF(ISNA(INDEX(#REF!,MATCH(CANbd!D476,#REF!,0),0))=TRUE,"MIN",IF(INDEX(#REF!,MATCH(CANbd!D476,#REF!,0),0)=0,"MIN",INDEX(#REF!,MATCH(CANbd!D476,#REF!,0),0)/$E476))</f>
        <v>#REF!</v>
      </c>
      <c r="I476" s="53" t="e" cm="1">
        <f t="array" ref="I476">IF(ISNA(INDEX(#REF!,MATCH(CANbd!D476,#REF!,0),0))=TRUE,"MOY",IF(INDEX(#REF!,MATCH(CANbd!D476,#REF!,0),0)=0,"MOY",INDEX(#REF!,MATCH(CANbd!D476,#REF!,0),0)/$E476))</f>
        <v>#REF!</v>
      </c>
      <c r="J476" s="72" t="e" cm="1">
        <f t="array" ref="J476">IF(ISNA(INDEX(#REF!,MATCH(CANbd!D476,#REF!,0),0))=TRUE,"MAX",IF(INDEX(#REF!,MATCH(CANbd!D476,#REF!,0),0)=0,"MAX",INDEX(#REF!,MATCH(CANbd!D476,#REF!,0),0)/$E476))</f>
        <v>#REF!</v>
      </c>
      <c r="K476" s="61" t="e">
        <f t="shared" si="23"/>
        <v>#REF!</v>
      </c>
      <c r="L476" s="61" t="e">
        <f t="shared" si="24"/>
        <v>#REF!</v>
      </c>
      <c r="M476" s="116"/>
      <c r="N476" s="71"/>
      <c r="O476" s="49"/>
      <c r="P476" s="50"/>
      <c r="Q476" s="51"/>
      <c r="R476" s="57"/>
      <c r="S476" s="114"/>
      <c r="T476" s="24"/>
      <c r="U476" s="24"/>
      <c r="V476" s="24"/>
      <c r="AC476" s="25"/>
      <c r="AD476" s="25"/>
      <c r="AE476" s="25"/>
      <c r="AF476" s="25"/>
      <c r="AG476" s="25"/>
      <c r="AH476" s="25"/>
      <c r="AI476" s="25"/>
    </row>
    <row r="477" spans="1:35" x14ac:dyDescent="0.2">
      <c r="A477" s="71" t="s">
        <v>1060</v>
      </c>
      <c r="B477" s="49" t="s">
        <v>1333</v>
      </c>
      <c r="C477" s="50">
        <v>75</v>
      </c>
      <c r="D477" s="51" t="s">
        <v>503</v>
      </c>
      <c r="E477" s="106">
        <v>1</v>
      </c>
      <c r="G477" s="110" t="s">
        <v>950</v>
      </c>
      <c r="H477" s="52" t="e" cm="1">
        <f t="array" ref="H477">IF(ISNA(INDEX(#REF!,MATCH(CANbd!D477,#REF!,0),0))=TRUE,"MIN",IF(INDEX(#REF!,MATCH(CANbd!D477,#REF!,0),0)=0,"MIN",INDEX(#REF!,MATCH(CANbd!D477,#REF!,0),0)/$E477))</f>
        <v>#REF!</v>
      </c>
      <c r="I477" s="53" t="e" cm="1">
        <f t="array" ref="I477">IF(ISNA(INDEX(#REF!,MATCH(CANbd!D477,#REF!,0),0))=TRUE,"MOY",IF(INDEX(#REF!,MATCH(CANbd!D477,#REF!,0),0)=0,"MOY",INDEX(#REF!,MATCH(CANbd!D477,#REF!,0),0)/$E477))</f>
        <v>#REF!</v>
      </c>
      <c r="J477" s="72" t="e" cm="1">
        <f t="array" ref="J477">IF(ISNA(INDEX(#REF!,MATCH(CANbd!D477,#REF!,0),0))=TRUE,"MAX",IF(INDEX(#REF!,MATCH(CANbd!D477,#REF!,0),0)=0,"MAX",INDEX(#REF!,MATCH(CANbd!D477,#REF!,0),0)/$E477))</f>
        <v>#REF!</v>
      </c>
      <c r="K477" s="61" t="e">
        <f t="shared" si="23"/>
        <v>#REF!</v>
      </c>
      <c r="L477" s="61" t="e">
        <f t="shared" si="24"/>
        <v>#REF!</v>
      </c>
      <c r="M477" s="116"/>
      <c r="N477" s="71"/>
      <c r="O477" s="49"/>
      <c r="P477" s="50"/>
      <c r="Q477" s="51"/>
      <c r="R477" s="57"/>
      <c r="S477" s="114"/>
      <c r="T477" s="24"/>
      <c r="U477" s="24"/>
      <c r="V477" s="24"/>
      <c r="AC477" s="25"/>
      <c r="AD477" s="25"/>
      <c r="AE477" s="25"/>
      <c r="AF477" s="25"/>
      <c r="AG477" s="25"/>
      <c r="AH477" s="25"/>
      <c r="AI477" s="25"/>
    </row>
    <row r="478" spans="1:35" x14ac:dyDescent="0.2">
      <c r="A478" s="71" t="s">
        <v>1060</v>
      </c>
      <c r="B478" s="49" t="s">
        <v>1333</v>
      </c>
      <c r="C478" s="50">
        <v>80</v>
      </c>
      <c r="D478" s="51" t="s">
        <v>512</v>
      </c>
      <c r="E478" s="106">
        <v>1</v>
      </c>
      <c r="G478" s="110" t="s">
        <v>951</v>
      </c>
      <c r="H478" s="52" t="e" cm="1">
        <f t="array" ref="H478">IF(ISNA(INDEX(#REF!,MATCH(CANbd!D478,#REF!,0),0))=TRUE,"MIN",IF(INDEX(#REF!,MATCH(CANbd!D478,#REF!,0),0)=0,"MIN",INDEX(#REF!,MATCH(CANbd!D478,#REF!,0),0)/$E478))</f>
        <v>#REF!</v>
      </c>
      <c r="I478" s="53" t="e" cm="1">
        <f t="array" ref="I478">IF(ISNA(INDEX(#REF!,MATCH(CANbd!D478,#REF!,0),0))=TRUE,"MOY",IF(INDEX(#REF!,MATCH(CANbd!D478,#REF!,0),0)=0,"MOY",INDEX(#REF!,MATCH(CANbd!D478,#REF!,0),0)/$E478))</f>
        <v>#REF!</v>
      </c>
      <c r="J478" s="72" t="e" cm="1">
        <f t="array" ref="J478">IF(ISNA(INDEX(#REF!,MATCH(CANbd!D478,#REF!,0),0))=TRUE,"MAX",IF(INDEX(#REF!,MATCH(CANbd!D478,#REF!,0),0)=0,"MAX",INDEX(#REF!,MATCH(CANbd!D478,#REF!,0),0)/$E478))</f>
        <v>#REF!</v>
      </c>
      <c r="K478" s="61" t="e">
        <f t="shared" si="23"/>
        <v>#REF!</v>
      </c>
      <c r="L478" s="61" t="e">
        <f t="shared" si="24"/>
        <v>#REF!</v>
      </c>
      <c r="M478" s="116"/>
      <c r="N478" s="71"/>
      <c r="O478" s="49"/>
      <c r="P478" s="50"/>
      <c r="Q478" s="51"/>
      <c r="R478" s="57"/>
      <c r="S478" s="114"/>
      <c r="T478" s="24"/>
      <c r="U478" s="24"/>
      <c r="V478" s="24"/>
      <c r="AC478" s="25"/>
      <c r="AD478" s="25"/>
      <c r="AE478" s="25"/>
      <c r="AF478" s="25"/>
      <c r="AG478" s="25"/>
      <c r="AH478" s="25"/>
      <c r="AI478" s="25"/>
    </row>
    <row r="479" spans="1:35" x14ac:dyDescent="0.2">
      <c r="A479" s="71" t="s">
        <v>1060</v>
      </c>
      <c r="B479" s="49" t="s">
        <v>1333</v>
      </c>
      <c r="C479" s="50">
        <v>100</v>
      </c>
      <c r="D479" s="51" t="s">
        <v>504</v>
      </c>
      <c r="E479" s="106">
        <v>1</v>
      </c>
      <c r="G479" s="110" t="s">
        <v>938</v>
      </c>
      <c r="H479" s="52" t="e" cm="1">
        <f t="array" ref="H479">IF(ISNA(INDEX(#REF!,MATCH(CANbd!D479,#REF!,0),0))=TRUE,"MIN",IF(INDEX(#REF!,MATCH(CANbd!D479,#REF!,0),0)=0,"MIN",INDEX(#REF!,MATCH(CANbd!D479,#REF!,0),0)/$E479))</f>
        <v>#REF!</v>
      </c>
      <c r="I479" s="53" t="e" cm="1">
        <f t="array" ref="I479">IF(ISNA(INDEX(#REF!,MATCH(CANbd!D479,#REF!,0),0))=TRUE,"MOY",IF(INDEX(#REF!,MATCH(CANbd!D479,#REF!,0),0)=0,"MOY",INDEX(#REF!,MATCH(CANbd!D479,#REF!,0),0)/$E479))</f>
        <v>#REF!</v>
      </c>
      <c r="J479" s="72" t="e" cm="1">
        <f t="array" ref="J479">IF(ISNA(INDEX(#REF!,MATCH(CANbd!D479,#REF!,0),0))=TRUE,"MAX",IF(INDEX(#REF!,MATCH(CANbd!D479,#REF!,0),0)=0,"MAX",INDEX(#REF!,MATCH(CANbd!D479,#REF!,0),0)/$E479))</f>
        <v>#REF!</v>
      </c>
      <c r="K479" s="61" t="e">
        <f t="shared" si="23"/>
        <v>#REF!</v>
      </c>
      <c r="L479" s="61" t="e">
        <f t="shared" si="24"/>
        <v>#REF!</v>
      </c>
      <c r="M479" s="116"/>
      <c r="N479" s="71"/>
      <c r="O479" s="49"/>
      <c r="P479" s="50"/>
      <c r="Q479" s="51"/>
      <c r="R479" s="57"/>
      <c r="S479" s="114"/>
      <c r="T479" s="24"/>
      <c r="U479" s="24"/>
      <c r="V479" s="24"/>
      <c r="AC479" s="25"/>
      <c r="AD479" s="25"/>
      <c r="AE479" s="25"/>
      <c r="AF479" s="25"/>
      <c r="AG479" s="25"/>
      <c r="AH479" s="25"/>
      <c r="AI479" s="25"/>
    </row>
    <row r="480" spans="1:35" x14ac:dyDescent="0.2">
      <c r="A480" s="71" t="s">
        <v>1060</v>
      </c>
      <c r="B480" s="49" t="s">
        <v>1333</v>
      </c>
      <c r="C480" s="50">
        <v>110</v>
      </c>
      <c r="D480" s="51" t="s">
        <v>505</v>
      </c>
      <c r="E480" s="106">
        <v>1</v>
      </c>
      <c r="G480" s="110" t="s">
        <v>939</v>
      </c>
      <c r="H480" s="52" t="e" cm="1">
        <f t="array" ref="H480">IF(ISNA(INDEX(#REF!,MATCH(CANbd!D480,#REF!,0),0))=TRUE,"MIN",IF(INDEX(#REF!,MATCH(CANbd!D480,#REF!,0),0)=0,"MIN",INDEX(#REF!,MATCH(CANbd!D480,#REF!,0),0)/$E480))</f>
        <v>#REF!</v>
      </c>
      <c r="I480" s="53" t="e" cm="1">
        <f t="array" ref="I480">IF(ISNA(INDEX(#REF!,MATCH(CANbd!D480,#REF!,0),0))=TRUE,"MOY",IF(INDEX(#REF!,MATCH(CANbd!D480,#REF!,0),0)=0,"MOY",INDEX(#REF!,MATCH(CANbd!D480,#REF!,0),0)/$E480))</f>
        <v>#REF!</v>
      </c>
      <c r="J480" s="72" t="e" cm="1">
        <f t="array" ref="J480">IF(ISNA(INDEX(#REF!,MATCH(CANbd!D480,#REF!,0),0))=TRUE,"MAX",IF(INDEX(#REF!,MATCH(CANbd!D480,#REF!,0),0)=0,"MAX",INDEX(#REF!,MATCH(CANbd!D480,#REF!,0),0)/$E480))</f>
        <v>#REF!</v>
      </c>
      <c r="K480" s="61" t="e">
        <f t="shared" si="23"/>
        <v>#REF!</v>
      </c>
      <c r="L480" s="61" t="e">
        <f t="shared" si="24"/>
        <v>#REF!</v>
      </c>
      <c r="M480" s="116"/>
      <c r="N480" s="71"/>
      <c r="O480" s="49"/>
      <c r="P480" s="50"/>
      <c r="Q480" s="51"/>
      <c r="R480" s="57"/>
      <c r="S480" s="114"/>
      <c r="T480" s="24"/>
      <c r="U480" s="24"/>
      <c r="V480" s="24"/>
      <c r="AC480" s="25"/>
      <c r="AD480" s="25"/>
      <c r="AE480" s="25"/>
      <c r="AF480" s="25"/>
      <c r="AG480" s="25"/>
      <c r="AH480" s="25"/>
      <c r="AI480" s="25"/>
    </row>
    <row r="481" spans="1:35" x14ac:dyDescent="0.2">
      <c r="A481" s="71" t="s">
        <v>1060</v>
      </c>
      <c r="B481" s="49" t="s">
        <v>1333</v>
      </c>
      <c r="C481" s="50">
        <v>125</v>
      </c>
      <c r="D481" s="51" t="s">
        <v>506</v>
      </c>
      <c r="E481" s="106">
        <v>1</v>
      </c>
      <c r="G481" s="110" t="s">
        <v>940</v>
      </c>
      <c r="H481" s="52" t="e" cm="1">
        <f t="array" ref="H481">IF(ISNA(INDEX(#REF!,MATCH(CANbd!D481,#REF!,0),0))=TRUE,"MIN",IF(INDEX(#REF!,MATCH(CANbd!D481,#REF!,0),0)=0,"MIN",INDEX(#REF!,MATCH(CANbd!D481,#REF!,0),0)/$E481))</f>
        <v>#REF!</v>
      </c>
      <c r="I481" s="53" t="e" cm="1">
        <f t="array" ref="I481">IF(ISNA(INDEX(#REF!,MATCH(CANbd!D481,#REF!,0),0))=TRUE,"MOY",IF(INDEX(#REF!,MATCH(CANbd!D481,#REF!,0),0)=0,"MOY",INDEX(#REF!,MATCH(CANbd!D481,#REF!,0),0)/$E481))</f>
        <v>#REF!</v>
      </c>
      <c r="J481" s="72" t="e" cm="1">
        <f t="array" ref="J481">IF(ISNA(INDEX(#REF!,MATCH(CANbd!D481,#REF!,0),0))=TRUE,"MAX",IF(INDEX(#REF!,MATCH(CANbd!D481,#REF!,0),0)=0,"MAX",INDEX(#REF!,MATCH(CANbd!D481,#REF!,0),0)/$E481))</f>
        <v>#REF!</v>
      </c>
      <c r="K481" s="61" t="e">
        <f t="shared" si="23"/>
        <v>#REF!</v>
      </c>
      <c r="L481" s="61" t="e">
        <f t="shared" si="24"/>
        <v>#REF!</v>
      </c>
      <c r="M481" s="116"/>
      <c r="N481" s="71"/>
      <c r="O481" s="49"/>
      <c r="P481" s="50"/>
      <c r="Q481" s="51"/>
      <c r="R481" s="57"/>
      <c r="S481" s="114"/>
      <c r="T481" s="24"/>
      <c r="U481" s="24"/>
      <c r="V481" s="24"/>
      <c r="AC481" s="25"/>
      <c r="AD481" s="25"/>
      <c r="AE481" s="25"/>
      <c r="AF481" s="25"/>
      <c r="AG481" s="25"/>
      <c r="AH481" s="25"/>
      <c r="AI481" s="25"/>
    </row>
    <row r="482" spans="1:35" x14ac:dyDescent="0.2">
      <c r="A482" s="71" t="s">
        <v>1060</v>
      </c>
      <c r="B482" s="49" t="s">
        <v>1333</v>
      </c>
      <c r="C482" s="50">
        <v>140</v>
      </c>
      <c r="D482" s="51" t="s">
        <v>507</v>
      </c>
      <c r="E482" s="106">
        <v>1</v>
      </c>
      <c r="G482" s="110" t="s">
        <v>941</v>
      </c>
      <c r="H482" s="52" t="e" cm="1">
        <f t="array" ref="H482">IF(ISNA(INDEX(#REF!,MATCH(CANbd!D482,#REF!,0),0))=TRUE,"MIN",IF(INDEX(#REF!,MATCH(CANbd!D482,#REF!,0),0)=0,"MIN",INDEX(#REF!,MATCH(CANbd!D482,#REF!,0),0)/$E482))</f>
        <v>#REF!</v>
      </c>
      <c r="I482" s="53" t="e" cm="1">
        <f t="array" ref="I482">IF(ISNA(INDEX(#REF!,MATCH(CANbd!D482,#REF!,0),0))=TRUE,"MOY",IF(INDEX(#REF!,MATCH(CANbd!D482,#REF!,0),0)=0,"MOY",INDEX(#REF!,MATCH(CANbd!D482,#REF!,0),0)/$E482))</f>
        <v>#REF!</v>
      </c>
      <c r="J482" s="72" t="e" cm="1">
        <f t="array" ref="J482">IF(ISNA(INDEX(#REF!,MATCH(CANbd!D482,#REF!,0),0))=TRUE,"MAX",IF(INDEX(#REF!,MATCH(CANbd!D482,#REF!,0),0)=0,"MAX",INDEX(#REF!,MATCH(CANbd!D482,#REF!,0),0)/$E482))</f>
        <v>#REF!</v>
      </c>
      <c r="K482" s="61" t="e">
        <f t="shared" si="23"/>
        <v>#REF!</v>
      </c>
      <c r="L482" s="61" t="e">
        <f t="shared" si="24"/>
        <v>#REF!</v>
      </c>
      <c r="M482" s="116"/>
      <c r="N482" s="71"/>
      <c r="O482" s="49"/>
      <c r="P482" s="50"/>
      <c r="Q482" s="51"/>
      <c r="R482" s="57"/>
      <c r="S482" s="114"/>
      <c r="T482" s="24"/>
      <c r="U482" s="24"/>
      <c r="V482" s="24"/>
      <c r="AC482" s="25"/>
      <c r="AD482" s="25"/>
      <c r="AE482" s="25"/>
      <c r="AF482" s="25"/>
      <c r="AG482" s="25"/>
      <c r="AH482" s="25"/>
      <c r="AI482" s="25"/>
    </row>
    <row r="483" spans="1:35" x14ac:dyDescent="0.2">
      <c r="A483" s="71" t="s">
        <v>1060</v>
      </c>
      <c r="B483" s="49" t="s">
        <v>1333</v>
      </c>
      <c r="C483" s="50">
        <v>160</v>
      </c>
      <c r="D483" s="51" t="s">
        <v>508</v>
      </c>
      <c r="E483" s="106">
        <v>1</v>
      </c>
      <c r="G483" s="110" t="s">
        <v>942</v>
      </c>
      <c r="H483" s="52" t="e" cm="1">
        <f t="array" ref="H483">IF(ISNA(INDEX(#REF!,MATCH(CANbd!D483,#REF!,0),0))=TRUE,"MIN",IF(INDEX(#REF!,MATCH(CANbd!D483,#REF!,0),0)=0,"MIN",INDEX(#REF!,MATCH(CANbd!D483,#REF!,0),0)/$E483))</f>
        <v>#REF!</v>
      </c>
      <c r="I483" s="53" t="e" cm="1">
        <f t="array" ref="I483">IF(ISNA(INDEX(#REF!,MATCH(CANbd!D483,#REF!,0),0))=TRUE,"MOY",IF(INDEX(#REF!,MATCH(CANbd!D483,#REF!,0),0)=0,"MOY",INDEX(#REF!,MATCH(CANbd!D483,#REF!,0),0)/$E483))</f>
        <v>#REF!</v>
      </c>
      <c r="J483" s="72" t="e" cm="1">
        <f t="array" ref="J483">IF(ISNA(INDEX(#REF!,MATCH(CANbd!D483,#REF!,0),0))=TRUE,"MAX",IF(INDEX(#REF!,MATCH(CANbd!D483,#REF!,0),0)=0,"MAX",INDEX(#REF!,MATCH(CANbd!D483,#REF!,0),0)/$E483))</f>
        <v>#REF!</v>
      </c>
      <c r="K483" s="61" t="e">
        <f t="shared" si="23"/>
        <v>#REF!</v>
      </c>
      <c r="L483" s="61" t="e">
        <f t="shared" si="24"/>
        <v>#REF!</v>
      </c>
      <c r="M483" s="116"/>
      <c r="N483" s="71"/>
      <c r="O483" s="49"/>
      <c r="P483" s="50"/>
      <c r="Q483" s="51"/>
      <c r="R483" s="57"/>
      <c r="S483" s="114"/>
      <c r="T483" s="24"/>
      <c r="U483" s="24"/>
      <c r="V483" s="24"/>
      <c r="AC483" s="25"/>
      <c r="AD483" s="25"/>
      <c r="AE483" s="25"/>
      <c r="AF483" s="25"/>
      <c r="AG483" s="25"/>
      <c r="AH483" s="25"/>
      <c r="AI483" s="25"/>
    </row>
    <row r="484" spans="1:35" x14ac:dyDescent="0.2">
      <c r="A484" s="71" t="s">
        <v>1060</v>
      </c>
      <c r="B484" s="49" t="s">
        <v>1333</v>
      </c>
      <c r="C484" s="50">
        <v>200</v>
      </c>
      <c r="D484" s="51" t="s">
        <v>509</v>
      </c>
      <c r="E484" s="106">
        <v>1</v>
      </c>
      <c r="G484" s="110" t="s">
        <v>943</v>
      </c>
      <c r="H484" s="52" t="e" cm="1">
        <f t="array" ref="H484">IF(ISNA(INDEX(#REF!,MATCH(CANbd!D484,#REF!,0),0))=TRUE,"MIN",IF(INDEX(#REF!,MATCH(CANbd!D484,#REF!,0),0)=0,"MIN",INDEX(#REF!,MATCH(CANbd!D484,#REF!,0),0)/$E484))</f>
        <v>#REF!</v>
      </c>
      <c r="I484" s="53" t="e" cm="1">
        <f t="array" ref="I484">IF(ISNA(INDEX(#REF!,MATCH(CANbd!D484,#REF!,0),0))=TRUE,"MOY",IF(INDEX(#REF!,MATCH(CANbd!D484,#REF!,0),0)=0,"MOY",INDEX(#REF!,MATCH(CANbd!D484,#REF!,0),0)/$E484))</f>
        <v>#REF!</v>
      </c>
      <c r="J484" s="72" t="e" cm="1">
        <f t="array" ref="J484">IF(ISNA(INDEX(#REF!,MATCH(CANbd!D484,#REF!,0),0))=TRUE,"MAX",IF(INDEX(#REF!,MATCH(CANbd!D484,#REF!,0),0)=0,"MAX",INDEX(#REF!,MATCH(CANbd!D484,#REF!,0),0)/$E484))</f>
        <v>#REF!</v>
      </c>
      <c r="K484" s="61" t="e">
        <f t="shared" si="23"/>
        <v>#REF!</v>
      </c>
      <c r="L484" s="61" t="e">
        <f t="shared" si="24"/>
        <v>#REF!</v>
      </c>
      <c r="M484" s="116"/>
      <c r="N484" s="71"/>
      <c r="O484" s="49"/>
      <c r="P484" s="50"/>
      <c r="Q484" s="51"/>
      <c r="R484" s="57"/>
      <c r="S484" s="114"/>
      <c r="T484" s="24"/>
      <c r="U484" s="24"/>
      <c r="V484" s="24"/>
      <c r="AC484" s="25"/>
      <c r="AD484" s="25"/>
      <c r="AE484" s="25"/>
      <c r="AF484" s="25"/>
      <c r="AG484" s="25"/>
      <c r="AH484" s="25"/>
      <c r="AI484" s="25"/>
    </row>
    <row r="485" spans="1:35" x14ac:dyDescent="0.2">
      <c r="A485" s="71" t="s">
        <v>1060</v>
      </c>
      <c r="B485" s="49" t="s">
        <v>1333</v>
      </c>
      <c r="C485" s="50">
        <v>250</v>
      </c>
      <c r="D485" s="51" t="s">
        <v>510</v>
      </c>
      <c r="E485" s="106">
        <v>1</v>
      </c>
      <c r="G485" s="110" t="s">
        <v>944</v>
      </c>
      <c r="H485" s="52" t="e" cm="1">
        <f t="array" ref="H485">IF(ISNA(INDEX(#REF!,MATCH(CANbd!D485,#REF!,0),0))=TRUE,"MIN",IF(INDEX(#REF!,MATCH(CANbd!D485,#REF!,0),0)=0,"MIN",INDEX(#REF!,MATCH(CANbd!D485,#REF!,0),0)/$E485))</f>
        <v>#REF!</v>
      </c>
      <c r="I485" s="53" t="e" cm="1">
        <f t="array" ref="I485">IF(ISNA(INDEX(#REF!,MATCH(CANbd!D485,#REF!,0),0))=TRUE,"MOY",IF(INDEX(#REF!,MATCH(CANbd!D485,#REF!,0),0)=0,"MOY",INDEX(#REF!,MATCH(CANbd!D485,#REF!,0),0)/$E485))</f>
        <v>#REF!</v>
      </c>
      <c r="J485" s="72" t="e" cm="1">
        <f t="array" ref="J485">IF(ISNA(INDEX(#REF!,MATCH(CANbd!D485,#REF!,0),0))=TRUE,"MAX",IF(INDEX(#REF!,MATCH(CANbd!D485,#REF!,0),0)=0,"MAX",INDEX(#REF!,MATCH(CANbd!D485,#REF!,0),0)/$E485))</f>
        <v>#REF!</v>
      </c>
      <c r="K485" s="61" t="e">
        <f t="shared" si="23"/>
        <v>#REF!</v>
      </c>
      <c r="L485" s="61" t="e">
        <f t="shared" si="24"/>
        <v>#REF!</v>
      </c>
      <c r="M485" s="116"/>
      <c r="N485" s="71"/>
      <c r="O485" s="49"/>
      <c r="P485" s="50"/>
      <c r="Q485" s="51"/>
      <c r="R485" s="57"/>
      <c r="S485" s="114"/>
      <c r="T485" s="24"/>
      <c r="U485" s="24"/>
      <c r="V485" s="24"/>
      <c r="AC485" s="25"/>
      <c r="AD485" s="25"/>
      <c r="AE485" s="25"/>
      <c r="AF485" s="25"/>
      <c r="AG485" s="25"/>
      <c r="AH485" s="25"/>
      <c r="AI485" s="25"/>
    </row>
    <row r="486" spans="1:35" ht="12" thickBot="1" x14ac:dyDescent="0.25">
      <c r="A486" s="90" t="s">
        <v>1060</v>
      </c>
      <c r="B486" s="101" t="s">
        <v>1333</v>
      </c>
      <c r="C486" s="92">
        <v>315</v>
      </c>
      <c r="D486" s="93" t="s">
        <v>511</v>
      </c>
      <c r="E486" s="107">
        <v>1</v>
      </c>
      <c r="G486" s="111" t="s">
        <v>945</v>
      </c>
      <c r="H486" s="95" t="e" cm="1">
        <f t="array" ref="H486">IF(ISNA(INDEX(#REF!,MATCH(CANbd!D486,#REF!,0),0))=TRUE,"MIN",IF(INDEX(#REF!,MATCH(CANbd!D486,#REF!,0),0)=0,"MIN",INDEX(#REF!,MATCH(CANbd!D486,#REF!,0),0)/$E486))</f>
        <v>#REF!</v>
      </c>
      <c r="I486" s="96" t="e" cm="1">
        <f t="array" ref="I486">IF(ISNA(INDEX(#REF!,MATCH(CANbd!D486,#REF!,0),0))=TRUE,"MOY",IF(INDEX(#REF!,MATCH(CANbd!D486,#REF!,0),0)=0,"MOY",INDEX(#REF!,MATCH(CANbd!D486,#REF!,0),0)/$E486))</f>
        <v>#REF!</v>
      </c>
      <c r="J486" s="97" t="e" cm="1">
        <f t="array" ref="J486">IF(ISNA(INDEX(#REF!,MATCH(CANbd!D486,#REF!,0),0))=TRUE,"MAX",IF(INDEX(#REF!,MATCH(CANbd!D486,#REF!,0),0)=0,"MAX",INDEX(#REF!,MATCH(CANbd!D486,#REF!,0),0)/$E486))</f>
        <v>#REF!</v>
      </c>
      <c r="K486" s="98" t="e">
        <f t="shared" si="23"/>
        <v>#REF!</v>
      </c>
      <c r="L486" s="99" t="e">
        <f t="shared" si="24"/>
        <v>#REF!</v>
      </c>
      <c r="M486" s="116"/>
      <c r="N486" s="71"/>
      <c r="O486" s="49"/>
      <c r="P486" s="50"/>
      <c r="Q486" s="51"/>
      <c r="R486" s="57"/>
      <c r="S486" s="114"/>
      <c r="T486" s="24"/>
      <c r="U486" s="24"/>
      <c r="V486" s="24"/>
      <c r="AC486" s="25"/>
      <c r="AD486" s="25"/>
      <c r="AE486" s="25"/>
      <c r="AF486" s="25"/>
      <c r="AG486" s="25"/>
      <c r="AH486" s="25"/>
      <c r="AI486" s="25"/>
    </row>
    <row r="487" spans="1:35" x14ac:dyDescent="0.2">
      <c r="A487" s="82" t="s">
        <v>1314</v>
      </c>
      <c r="B487" s="83" t="s">
        <v>1322</v>
      </c>
      <c r="C487" s="84">
        <v>32</v>
      </c>
      <c r="D487" s="85" t="s">
        <v>337</v>
      </c>
      <c r="E487" s="108">
        <v>1</v>
      </c>
      <c r="G487" s="112" t="s">
        <v>953</v>
      </c>
      <c r="H487" s="87" t="e" cm="1">
        <f t="array" ref="H487">IF(ISNA(INDEX(#REF!,MATCH(CANbd!D487,#REF!,0),0))=TRUE,"MIN",IF(INDEX(#REF!,MATCH(CANbd!D487,#REF!,0),0)=0,"MIN",INDEX(#REF!,MATCH(CANbd!D487,#REF!,0),0)/$E487))</f>
        <v>#REF!</v>
      </c>
      <c r="I487" s="88" t="e" cm="1">
        <f t="array" ref="I487">IF(ISNA(INDEX(#REF!,MATCH(CANbd!D487,#REF!,0),0))=TRUE,"MOY",IF(INDEX(#REF!,MATCH(CANbd!D487,#REF!,0),0)=0,"MOY",INDEX(#REF!,MATCH(CANbd!D487,#REF!,0),0)/$E487))</f>
        <v>#REF!</v>
      </c>
      <c r="J487" s="89" t="e" cm="1">
        <f t="array" ref="J487">IF(ISNA(INDEX(#REF!,MATCH(CANbd!D487,#REF!,0),0))=TRUE,"MAX",IF(INDEX(#REF!,MATCH(CANbd!D487,#REF!,0),0)=0,"MAX",INDEX(#REF!,MATCH(CANbd!D487,#REF!,0),0)/$E487))</f>
        <v>#REF!</v>
      </c>
      <c r="K487" s="61" t="e">
        <f t="shared" si="23"/>
        <v>#REF!</v>
      </c>
      <c r="L487" s="61" t="e">
        <f t="shared" si="24"/>
        <v>#REF!</v>
      </c>
      <c r="M487" s="116"/>
      <c r="N487" s="71"/>
      <c r="O487" s="49"/>
      <c r="P487" s="50"/>
      <c r="Q487" s="51"/>
      <c r="R487" s="57"/>
      <c r="S487" s="114"/>
      <c r="T487" s="24"/>
      <c r="U487" s="24"/>
      <c r="V487" s="24"/>
      <c r="AC487" s="25"/>
      <c r="AD487" s="25"/>
      <c r="AE487" s="25"/>
      <c r="AF487" s="25"/>
      <c r="AG487" s="25"/>
      <c r="AH487" s="25"/>
      <c r="AI487" s="25"/>
    </row>
    <row r="488" spans="1:35" ht="12" thickBot="1" x14ac:dyDescent="0.25">
      <c r="A488" s="71" t="s">
        <v>1314</v>
      </c>
      <c r="B488" s="49" t="s">
        <v>1322</v>
      </c>
      <c r="C488" s="50">
        <v>40</v>
      </c>
      <c r="D488" s="51" t="s">
        <v>338</v>
      </c>
      <c r="E488" s="106">
        <v>1</v>
      </c>
      <c r="G488" s="110" t="s">
        <v>954</v>
      </c>
      <c r="H488" s="52" t="e" cm="1">
        <f t="array" ref="H488">IF(ISNA(INDEX(#REF!,MATCH(CANbd!D488,#REF!,0),0))=TRUE,"MIN",IF(INDEX(#REF!,MATCH(CANbd!D488,#REF!,0),0)=0,"MIN",INDEX(#REF!,MATCH(CANbd!D488,#REF!,0),0)/$E488))</f>
        <v>#REF!</v>
      </c>
      <c r="I488" s="53" t="e" cm="1">
        <f t="array" ref="I488">IF(ISNA(INDEX(#REF!,MATCH(CANbd!D488,#REF!,0),0))=TRUE,"MOY",IF(INDEX(#REF!,MATCH(CANbd!D488,#REF!,0),0)=0,"MOY",INDEX(#REF!,MATCH(CANbd!D488,#REF!,0),0)/$E488))</f>
        <v>#REF!</v>
      </c>
      <c r="J488" s="72" t="e" cm="1">
        <f t="array" ref="J488">IF(ISNA(INDEX(#REF!,MATCH(CANbd!D488,#REF!,0),0))=TRUE,"MAX",IF(INDEX(#REF!,MATCH(CANbd!D488,#REF!,0),0)=0,"MAX",INDEX(#REF!,MATCH(CANbd!D488,#REF!,0),0)/$E488))</f>
        <v>#REF!</v>
      </c>
      <c r="K488" s="61" t="e">
        <f t="shared" si="23"/>
        <v>#REF!</v>
      </c>
      <c r="L488" s="61" t="e">
        <f t="shared" si="24"/>
        <v>#REF!</v>
      </c>
      <c r="M488" s="116"/>
      <c r="N488" s="90"/>
      <c r="O488" s="101"/>
      <c r="P488" s="92"/>
      <c r="Q488" s="93"/>
      <c r="R488" s="94"/>
      <c r="S488" s="114"/>
      <c r="T488" s="24"/>
      <c r="U488" s="24"/>
      <c r="V488" s="24"/>
      <c r="AC488" s="25"/>
      <c r="AD488" s="25"/>
      <c r="AE488" s="25"/>
      <c r="AF488" s="25"/>
      <c r="AG488" s="25"/>
      <c r="AH488" s="25"/>
      <c r="AI488" s="25"/>
    </row>
    <row r="489" spans="1:35" x14ac:dyDescent="0.2">
      <c r="A489" s="71" t="s">
        <v>1314</v>
      </c>
      <c r="B489" s="49" t="s">
        <v>1322</v>
      </c>
      <c r="C489" s="50">
        <v>50</v>
      </c>
      <c r="D489" s="51" t="s">
        <v>339</v>
      </c>
      <c r="E489" s="106">
        <v>1</v>
      </c>
      <c r="G489" s="110" t="s">
        <v>955</v>
      </c>
      <c r="H489" s="52" t="e" cm="1">
        <f t="array" ref="H489">IF(ISNA(INDEX(#REF!,MATCH(CANbd!D489,#REF!,0),0))=TRUE,"MIN",IF(INDEX(#REF!,MATCH(CANbd!D489,#REF!,0),0)=0,"MIN",INDEX(#REF!,MATCH(CANbd!D489,#REF!,0),0)/$E489))</f>
        <v>#REF!</v>
      </c>
      <c r="I489" s="53" t="e" cm="1">
        <f t="array" ref="I489">IF(ISNA(INDEX(#REF!,MATCH(CANbd!D489,#REF!,0),0))=TRUE,"MOY",IF(INDEX(#REF!,MATCH(CANbd!D489,#REF!,0),0)=0,"MOY",INDEX(#REF!,MATCH(CANbd!D489,#REF!,0),0)/$E489))</f>
        <v>#REF!</v>
      </c>
      <c r="J489" s="72" t="e" cm="1">
        <f t="array" ref="J489">IF(ISNA(INDEX(#REF!,MATCH(CANbd!D489,#REF!,0),0))=TRUE,"MAX",IF(INDEX(#REF!,MATCH(CANbd!D489,#REF!,0),0)=0,"MAX",INDEX(#REF!,MATCH(CANbd!D489,#REF!,0),0)/$E489))</f>
        <v>#REF!</v>
      </c>
      <c r="K489" s="61" t="e">
        <f t="shared" ref="K489:K552" si="25">H489="MIN"</f>
        <v>#REF!</v>
      </c>
      <c r="L489" s="61" t="e">
        <f t="shared" ref="L489:L552" si="26">J489="MAX"</f>
        <v>#REF!</v>
      </c>
      <c r="M489" s="116"/>
      <c r="N489" s="82"/>
      <c r="O489" s="83"/>
      <c r="P489" s="84"/>
      <c r="Q489" s="85"/>
      <c r="R489" s="86"/>
      <c r="S489" s="114"/>
      <c r="T489" s="24"/>
      <c r="U489" s="24"/>
      <c r="V489" s="24"/>
      <c r="AC489" s="25"/>
      <c r="AD489" s="25"/>
      <c r="AE489" s="25"/>
      <c r="AF489" s="25"/>
      <c r="AG489" s="25"/>
      <c r="AH489" s="25"/>
      <c r="AI489" s="25"/>
    </row>
    <row r="490" spans="1:35" x14ac:dyDescent="0.2">
      <c r="A490" s="71" t="s">
        <v>1314</v>
      </c>
      <c r="B490" s="49" t="s">
        <v>1322</v>
      </c>
      <c r="C490" s="50">
        <v>63</v>
      </c>
      <c r="D490" s="51" t="s">
        <v>376</v>
      </c>
      <c r="E490" s="106">
        <v>1</v>
      </c>
      <c r="G490" s="110" t="s">
        <v>956</v>
      </c>
      <c r="H490" s="52" t="e" cm="1">
        <f t="array" ref="H490">IF(ISNA(INDEX(#REF!,MATCH(CANbd!D490,#REF!,0),0))=TRUE,"MIN",IF(INDEX(#REF!,MATCH(CANbd!D490,#REF!,0),0)=0,"MIN",INDEX(#REF!,MATCH(CANbd!D490,#REF!,0),0)/$E490))</f>
        <v>#REF!</v>
      </c>
      <c r="I490" s="53" t="e" cm="1">
        <f t="array" ref="I490">IF(ISNA(INDEX(#REF!,MATCH(CANbd!D490,#REF!,0),0))=TRUE,"MOY",IF(INDEX(#REF!,MATCH(CANbd!D490,#REF!,0),0)=0,"MOY",INDEX(#REF!,MATCH(CANbd!D490,#REF!,0),0)/$E490))</f>
        <v>#REF!</v>
      </c>
      <c r="J490" s="72" t="e" cm="1">
        <f t="array" ref="J490">IF(ISNA(INDEX(#REF!,MATCH(CANbd!D490,#REF!,0),0))=TRUE,"MAX",IF(INDEX(#REF!,MATCH(CANbd!D490,#REF!,0),0)=0,"MAX",INDEX(#REF!,MATCH(CANbd!D490,#REF!,0),0)/$E490))</f>
        <v>#REF!</v>
      </c>
      <c r="K490" s="61" t="e">
        <f t="shared" si="25"/>
        <v>#REF!</v>
      </c>
      <c r="L490" s="61" t="e">
        <f t="shared" si="26"/>
        <v>#REF!</v>
      </c>
      <c r="M490" s="116"/>
      <c r="N490" s="71"/>
      <c r="O490" s="49"/>
      <c r="P490" s="50"/>
      <c r="Q490" s="51"/>
      <c r="R490" s="57"/>
      <c r="S490" s="114"/>
      <c r="T490" s="24"/>
      <c r="U490" s="24"/>
      <c r="V490" s="24"/>
      <c r="AC490" s="25"/>
      <c r="AD490" s="25"/>
      <c r="AE490" s="25"/>
      <c r="AF490" s="25"/>
      <c r="AG490" s="25"/>
      <c r="AH490" s="25"/>
      <c r="AI490" s="25"/>
    </row>
    <row r="491" spans="1:35" x14ac:dyDescent="0.2">
      <c r="A491" s="71" t="s">
        <v>1314</v>
      </c>
      <c r="B491" s="49" t="s">
        <v>1322</v>
      </c>
      <c r="C491" s="50">
        <v>75</v>
      </c>
      <c r="D491" s="51" t="s">
        <v>260</v>
      </c>
      <c r="E491" s="106">
        <v>1</v>
      </c>
      <c r="G491" s="110" t="s">
        <v>957</v>
      </c>
      <c r="H491" s="52" t="e" cm="1">
        <f t="array" ref="H491">IF(ISNA(INDEX(#REF!,MATCH(CANbd!D491,#REF!,0),0))=TRUE,"MIN",IF(INDEX(#REF!,MATCH(CANbd!D491,#REF!,0),0)=0,"MIN",INDEX(#REF!,MATCH(CANbd!D491,#REF!,0),0)/$E491))</f>
        <v>#REF!</v>
      </c>
      <c r="I491" s="53" t="e" cm="1">
        <f t="array" ref="I491">IF(ISNA(INDEX(#REF!,MATCH(CANbd!D491,#REF!,0),0))=TRUE,"MOY",IF(INDEX(#REF!,MATCH(CANbd!D491,#REF!,0),0)=0,"MOY",INDEX(#REF!,MATCH(CANbd!D491,#REF!,0),0)/$E491))</f>
        <v>#REF!</v>
      </c>
      <c r="J491" s="72" t="e" cm="1">
        <f t="array" ref="J491">IF(ISNA(INDEX(#REF!,MATCH(CANbd!D491,#REF!,0),0))=TRUE,"MAX",IF(INDEX(#REF!,MATCH(CANbd!D491,#REF!,0),0)=0,"MAX",INDEX(#REF!,MATCH(CANbd!D491,#REF!,0),0)/$E491))</f>
        <v>#REF!</v>
      </c>
      <c r="K491" s="61" t="e">
        <f t="shared" si="25"/>
        <v>#REF!</v>
      </c>
      <c r="L491" s="61" t="e">
        <f t="shared" si="26"/>
        <v>#REF!</v>
      </c>
      <c r="M491" s="116"/>
      <c r="N491" s="71"/>
      <c r="O491" s="49"/>
      <c r="P491" s="50"/>
      <c r="Q491" s="51"/>
      <c r="R491" s="57"/>
      <c r="S491" s="114"/>
      <c r="T491" s="24"/>
      <c r="U491" s="24"/>
      <c r="V491" s="24"/>
      <c r="AC491" s="25"/>
      <c r="AD491" s="25"/>
      <c r="AE491" s="25"/>
      <c r="AF491" s="25"/>
      <c r="AG491" s="25"/>
      <c r="AH491" s="25"/>
      <c r="AI491" s="25"/>
    </row>
    <row r="492" spans="1:35" x14ac:dyDescent="0.2">
      <c r="A492" s="71" t="s">
        <v>1314</v>
      </c>
      <c r="B492" s="49" t="s">
        <v>1322</v>
      </c>
      <c r="C492" s="50">
        <v>90</v>
      </c>
      <c r="D492" s="51" t="s">
        <v>64</v>
      </c>
      <c r="E492" s="106">
        <v>1</v>
      </c>
      <c r="G492" s="110" t="s">
        <v>958</v>
      </c>
      <c r="H492" s="52" t="e" cm="1">
        <f t="array" ref="H492">IF(ISNA(INDEX(#REF!,MATCH(CANbd!D492,#REF!,0),0))=TRUE,"MIN",IF(INDEX(#REF!,MATCH(CANbd!D492,#REF!,0),0)=0,"MIN",INDEX(#REF!,MATCH(CANbd!D492,#REF!,0),0)/$E492))</f>
        <v>#REF!</v>
      </c>
      <c r="I492" s="53" t="e" cm="1">
        <f t="array" ref="I492">IF(ISNA(INDEX(#REF!,MATCH(CANbd!D492,#REF!,0),0))=TRUE,"MOY",IF(INDEX(#REF!,MATCH(CANbd!D492,#REF!,0),0)=0,"MOY",INDEX(#REF!,MATCH(CANbd!D492,#REF!,0),0)/$E492))</f>
        <v>#REF!</v>
      </c>
      <c r="J492" s="72" t="e" cm="1">
        <f t="array" ref="J492">IF(ISNA(INDEX(#REF!,MATCH(CANbd!D492,#REF!,0),0))=TRUE,"MAX",IF(INDEX(#REF!,MATCH(CANbd!D492,#REF!,0),0)=0,"MAX",INDEX(#REF!,MATCH(CANbd!D492,#REF!,0),0)/$E492))</f>
        <v>#REF!</v>
      </c>
      <c r="K492" s="61" t="e">
        <f t="shared" si="25"/>
        <v>#REF!</v>
      </c>
      <c r="L492" s="61" t="e">
        <f t="shared" si="26"/>
        <v>#REF!</v>
      </c>
      <c r="M492" s="116"/>
      <c r="N492" s="71"/>
      <c r="O492" s="49"/>
      <c r="P492" s="50"/>
      <c r="Q492" s="51"/>
      <c r="R492" s="57"/>
      <c r="S492" s="114"/>
    </row>
    <row r="493" spans="1:35" x14ac:dyDescent="0.2">
      <c r="A493" s="71" t="s">
        <v>1314</v>
      </c>
      <c r="B493" s="49" t="s">
        <v>1322</v>
      </c>
      <c r="C493" s="50">
        <v>110</v>
      </c>
      <c r="D493" s="51" t="s">
        <v>301</v>
      </c>
      <c r="E493" s="106">
        <v>1</v>
      </c>
      <c r="G493" s="110" t="s">
        <v>959</v>
      </c>
      <c r="H493" s="52" t="e" cm="1">
        <f t="array" ref="H493">IF(ISNA(INDEX(#REF!,MATCH(CANbd!D493,#REF!,0),0))=TRUE,"MIN",IF(INDEX(#REF!,MATCH(CANbd!D493,#REF!,0),0)=0,"MIN",INDEX(#REF!,MATCH(CANbd!D493,#REF!,0),0)/$E493))</f>
        <v>#REF!</v>
      </c>
      <c r="I493" s="53" t="e" cm="1">
        <f t="array" ref="I493">IF(ISNA(INDEX(#REF!,MATCH(CANbd!D493,#REF!,0),0))=TRUE,"MOY",IF(INDEX(#REF!,MATCH(CANbd!D493,#REF!,0),0)=0,"MOY",INDEX(#REF!,MATCH(CANbd!D493,#REF!,0),0)/$E493))</f>
        <v>#REF!</v>
      </c>
      <c r="J493" s="72" t="e" cm="1">
        <f t="array" ref="J493">IF(ISNA(INDEX(#REF!,MATCH(CANbd!D493,#REF!,0),0))=TRUE,"MAX",IF(INDEX(#REF!,MATCH(CANbd!D493,#REF!,0),0)=0,"MAX",INDEX(#REF!,MATCH(CANbd!D493,#REF!,0),0)/$E493))</f>
        <v>#REF!</v>
      </c>
      <c r="K493" s="61" t="e">
        <f t="shared" si="25"/>
        <v>#REF!</v>
      </c>
      <c r="L493" s="61" t="e">
        <f t="shared" si="26"/>
        <v>#REF!</v>
      </c>
      <c r="M493" s="116"/>
      <c r="N493" s="71"/>
      <c r="O493" s="49"/>
      <c r="P493" s="50"/>
      <c r="Q493" s="51"/>
      <c r="R493" s="57"/>
      <c r="S493" s="114"/>
    </row>
    <row r="494" spans="1:35" x14ac:dyDescent="0.2">
      <c r="A494" s="71" t="s">
        <v>1314</v>
      </c>
      <c r="B494" s="49" t="s">
        <v>1322</v>
      </c>
      <c r="C494" s="50">
        <v>125</v>
      </c>
      <c r="D494" s="51" t="s">
        <v>391</v>
      </c>
      <c r="E494" s="106">
        <v>1</v>
      </c>
      <c r="G494" s="110" t="s">
        <v>960</v>
      </c>
      <c r="H494" s="52" t="e" cm="1">
        <f t="array" ref="H494">IF(ISNA(INDEX(#REF!,MATCH(CANbd!D494,#REF!,0),0))=TRUE,"MIN",IF(INDEX(#REF!,MATCH(CANbd!D494,#REF!,0),0)=0,"MIN",INDEX(#REF!,MATCH(CANbd!D494,#REF!,0),0)/$E494))</f>
        <v>#REF!</v>
      </c>
      <c r="I494" s="53" t="e" cm="1">
        <f t="array" ref="I494">IF(ISNA(INDEX(#REF!,MATCH(CANbd!D494,#REF!,0),0))=TRUE,"MOY",IF(INDEX(#REF!,MATCH(CANbd!D494,#REF!,0),0)=0,"MOY",INDEX(#REF!,MATCH(CANbd!D494,#REF!,0),0)/$E494))</f>
        <v>#REF!</v>
      </c>
      <c r="J494" s="72" t="e" cm="1">
        <f t="array" ref="J494">IF(ISNA(INDEX(#REF!,MATCH(CANbd!D494,#REF!,0),0))=TRUE,"MAX",IF(INDEX(#REF!,MATCH(CANbd!D494,#REF!,0),0)=0,"MAX",INDEX(#REF!,MATCH(CANbd!D494,#REF!,0),0)/$E494))</f>
        <v>#REF!</v>
      </c>
      <c r="K494" s="61" t="e">
        <f t="shared" si="25"/>
        <v>#REF!</v>
      </c>
      <c r="L494" s="61" t="e">
        <f t="shared" si="26"/>
        <v>#REF!</v>
      </c>
      <c r="M494" s="116"/>
      <c r="N494" s="71"/>
      <c r="O494" s="49"/>
      <c r="P494" s="50"/>
      <c r="Q494" s="51"/>
      <c r="R494" s="57"/>
      <c r="S494" s="114"/>
    </row>
    <row r="495" spans="1:35" x14ac:dyDescent="0.2">
      <c r="A495" s="71" t="s">
        <v>1314</v>
      </c>
      <c r="B495" s="49" t="s">
        <v>1322</v>
      </c>
      <c r="C495" s="50">
        <v>160</v>
      </c>
      <c r="D495" s="51" t="s">
        <v>302</v>
      </c>
      <c r="E495" s="106">
        <v>1</v>
      </c>
      <c r="G495" s="110" t="s">
        <v>952</v>
      </c>
      <c r="H495" s="52" t="e" cm="1">
        <f t="array" ref="H495">IF(ISNA(INDEX(#REF!,MATCH(CANbd!D495,#REF!,0),0))=TRUE,"MIN",IF(INDEX(#REF!,MATCH(CANbd!D495,#REF!,0),0)=0,"MIN",INDEX(#REF!,MATCH(CANbd!D495,#REF!,0),0)/$E495))</f>
        <v>#REF!</v>
      </c>
      <c r="I495" s="53" t="e" cm="1">
        <f t="array" ref="I495">IF(ISNA(INDEX(#REF!,MATCH(CANbd!D495,#REF!,0),0))=TRUE,"MOY",IF(INDEX(#REF!,MATCH(CANbd!D495,#REF!,0),0)=0,"MOY",INDEX(#REF!,MATCH(CANbd!D495,#REF!,0),0)/$E495))</f>
        <v>#REF!</v>
      </c>
      <c r="J495" s="72" t="e" cm="1">
        <f t="array" ref="J495">IF(ISNA(INDEX(#REF!,MATCH(CANbd!D495,#REF!,0),0))=TRUE,"MAX",IF(INDEX(#REF!,MATCH(CANbd!D495,#REF!,0),0)=0,"MAX",INDEX(#REF!,MATCH(CANbd!D495,#REF!,0),0)/$E495))</f>
        <v>#REF!</v>
      </c>
      <c r="K495" s="61" t="e">
        <f t="shared" si="25"/>
        <v>#REF!</v>
      </c>
      <c r="L495" s="61" t="e">
        <f t="shared" si="26"/>
        <v>#REF!</v>
      </c>
      <c r="M495" s="116"/>
      <c r="N495" s="71"/>
      <c r="O495" s="49"/>
      <c r="P495" s="50"/>
      <c r="Q495" s="51"/>
      <c r="R495" s="57"/>
      <c r="S495" s="114"/>
    </row>
    <row r="496" spans="1:35" x14ac:dyDescent="0.2">
      <c r="A496" s="71" t="s">
        <v>1314</v>
      </c>
      <c r="B496" s="49" t="s">
        <v>1323</v>
      </c>
      <c r="C496" s="50">
        <v>12</v>
      </c>
      <c r="D496" s="51" t="s">
        <v>56</v>
      </c>
      <c r="E496" s="106">
        <v>1</v>
      </c>
      <c r="G496" s="110" t="s">
        <v>961</v>
      </c>
      <c r="H496" s="52" t="e" cm="1">
        <f t="array" ref="H496">IF(ISNA(INDEX(#REF!,MATCH(CANbd!D496,#REF!,0),0))=TRUE,"MIN",IF(INDEX(#REF!,MATCH(CANbd!D496,#REF!,0),0)=0,"MIN",INDEX(#REF!,MATCH(CANbd!D496,#REF!,0),0)/$E496))</f>
        <v>#REF!</v>
      </c>
      <c r="I496" s="53" t="e" cm="1">
        <f t="array" ref="I496">IF(ISNA(INDEX(#REF!,MATCH(CANbd!D496,#REF!,0),0))=TRUE,"MOY",IF(INDEX(#REF!,MATCH(CANbd!D496,#REF!,0),0)=0,"MOY",INDEX(#REF!,MATCH(CANbd!D496,#REF!,0),0)/$E496))</f>
        <v>#REF!</v>
      </c>
      <c r="J496" s="72" t="e" cm="1">
        <f t="array" ref="J496">IF(ISNA(INDEX(#REF!,MATCH(CANbd!D496,#REF!,0),0))=TRUE,"MAX",IF(INDEX(#REF!,MATCH(CANbd!D496,#REF!,0),0)=0,"MAX",INDEX(#REF!,MATCH(CANbd!D496,#REF!,0),0)/$E496))</f>
        <v>#REF!</v>
      </c>
      <c r="K496" s="61" t="e">
        <f t="shared" si="25"/>
        <v>#REF!</v>
      </c>
      <c r="L496" s="61" t="e">
        <f t="shared" si="26"/>
        <v>#REF!</v>
      </c>
      <c r="M496" s="116"/>
      <c r="N496" s="71"/>
      <c r="O496" s="49"/>
      <c r="P496" s="50"/>
      <c r="Q496" s="51"/>
      <c r="R496" s="57"/>
      <c r="S496" s="114"/>
    </row>
    <row r="497" spans="1:19" x14ac:dyDescent="0.2">
      <c r="A497" s="71" t="s">
        <v>1314</v>
      </c>
      <c r="B497" s="49" t="s">
        <v>1323</v>
      </c>
      <c r="C497" s="50">
        <v>16</v>
      </c>
      <c r="D497" s="51" t="s">
        <v>57</v>
      </c>
      <c r="E497" s="106">
        <v>1</v>
      </c>
      <c r="G497" s="110" t="s">
        <v>962</v>
      </c>
      <c r="H497" s="52" t="e" cm="1">
        <f t="array" ref="H497">IF(ISNA(INDEX(#REF!,MATCH(CANbd!D497,#REF!,0),0))=TRUE,"MIN",IF(INDEX(#REF!,MATCH(CANbd!D497,#REF!,0),0)=0,"MIN",INDEX(#REF!,MATCH(CANbd!D497,#REF!,0),0)/$E497))</f>
        <v>#REF!</v>
      </c>
      <c r="I497" s="53" t="e" cm="1">
        <f t="array" ref="I497">IF(ISNA(INDEX(#REF!,MATCH(CANbd!D497,#REF!,0),0))=TRUE,"MOY",IF(INDEX(#REF!,MATCH(CANbd!D497,#REF!,0),0)=0,"MOY",INDEX(#REF!,MATCH(CANbd!D497,#REF!,0),0)/$E497))</f>
        <v>#REF!</v>
      </c>
      <c r="J497" s="72" t="e" cm="1">
        <f t="array" ref="J497">IF(ISNA(INDEX(#REF!,MATCH(CANbd!D497,#REF!,0),0))=TRUE,"MAX",IF(INDEX(#REF!,MATCH(CANbd!D497,#REF!,0),0)=0,"MAX",INDEX(#REF!,MATCH(CANbd!D497,#REF!,0),0)/$E497))</f>
        <v>#REF!</v>
      </c>
      <c r="K497" s="61" t="e">
        <f t="shared" si="25"/>
        <v>#REF!</v>
      </c>
      <c r="L497" s="61" t="e">
        <f t="shared" si="26"/>
        <v>#REF!</v>
      </c>
      <c r="M497" s="116"/>
      <c r="N497" s="71"/>
      <c r="O497" s="49"/>
      <c r="P497" s="50"/>
      <c r="Q497" s="51"/>
      <c r="R497" s="57"/>
      <c r="S497" s="114"/>
    </row>
    <row r="498" spans="1:19" x14ac:dyDescent="0.2">
      <c r="A498" s="71" t="s">
        <v>1314</v>
      </c>
      <c r="B498" s="49" t="s">
        <v>1323</v>
      </c>
      <c r="C498" s="50">
        <v>20</v>
      </c>
      <c r="D498" s="51" t="s">
        <v>58</v>
      </c>
      <c r="E498" s="106">
        <v>1</v>
      </c>
      <c r="G498" s="110" t="s">
        <v>963</v>
      </c>
      <c r="H498" s="52" t="e" cm="1">
        <f t="array" ref="H498">IF(ISNA(INDEX(#REF!,MATCH(CANbd!D498,#REF!,0),0))=TRUE,"MIN",IF(INDEX(#REF!,MATCH(CANbd!D498,#REF!,0),0)=0,"MIN",INDEX(#REF!,MATCH(CANbd!D498,#REF!,0),0)/$E498))</f>
        <v>#REF!</v>
      </c>
      <c r="I498" s="53" t="e" cm="1">
        <f t="array" ref="I498">IF(ISNA(INDEX(#REF!,MATCH(CANbd!D498,#REF!,0),0))=TRUE,"MOY",IF(INDEX(#REF!,MATCH(CANbd!D498,#REF!,0),0)=0,"MOY",INDEX(#REF!,MATCH(CANbd!D498,#REF!,0),0)/$E498))</f>
        <v>#REF!</v>
      </c>
      <c r="J498" s="72" t="e" cm="1">
        <f t="array" ref="J498">IF(ISNA(INDEX(#REF!,MATCH(CANbd!D498,#REF!,0),0))=TRUE,"MAX",IF(INDEX(#REF!,MATCH(CANbd!D498,#REF!,0),0)=0,"MAX",INDEX(#REF!,MATCH(CANbd!D498,#REF!,0),0)/$E498))</f>
        <v>#REF!</v>
      </c>
      <c r="K498" s="61" t="e">
        <f t="shared" si="25"/>
        <v>#REF!</v>
      </c>
      <c r="L498" s="61" t="e">
        <f t="shared" si="26"/>
        <v>#REF!</v>
      </c>
      <c r="M498" s="116"/>
      <c r="N498" s="71"/>
      <c r="O498" s="49"/>
      <c r="P498" s="50"/>
      <c r="Q498" s="51"/>
      <c r="R498" s="57"/>
      <c r="S498" s="114"/>
    </row>
    <row r="499" spans="1:19" x14ac:dyDescent="0.2">
      <c r="A499" s="71" t="s">
        <v>1314</v>
      </c>
      <c r="B499" s="49" t="s">
        <v>1323</v>
      </c>
      <c r="C499" s="50">
        <v>25</v>
      </c>
      <c r="D499" s="51" t="s">
        <v>59</v>
      </c>
      <c r="E499" s="106">
        <v>1</v>
      </c>
      <c r="G499" s="110" t="s">
        <v>964</v>
      </c>
      <c r="H499" s="52" t="e" cm="1">
        <f t="array" ref="H499">IF(ISNA(INDEX(#REF!,MATCH(CANbd!D499,#REF!,0),0))=TRUE,"MIN",IF(INDEX(#REF!,MATCH(CANbd!D499,#REF!,0),0)=0,"MIN",INDEX(#REF!,MATCH(CANbd!D499,#REF!,0),0)/$E499))</f>
        <v>#REF!</v>
      </c>
      <c r="I499" s="53" t="e" cm="1">
        <f t="array" ref="I499">IF(ISNA(INDEX(#REF!,MATCH(CANbd!D499,#REF!,0),0))=TRUE,"MOY",IF(INDEX(#REF!,MATCH(CANbd!D499,#REF!,0),0)=0,"MOY",INDEX(#REF!,MATCH(CANbd!D499,#REF!,0),0)/$E499))</f>
        <v>#REF!</v>
      </c>
      <c r="J499" s="72" t="e" cm="1">
        <f t="array" ref="J499">IF(ISNA(INDEX(#REF!,MATCH(CANbd!D499,#REF!,0),0))=TRUE,"MAX",IF(INDEX(#REF!,MATCH(CANbd!D499,#REF!,0),0)=0,"MAX",INDEX(#REF!,MATCH(CANbd!D499,#REF!,0),0)/$E499))</f>
        <v>#REF!</v>
      </c>
      <c r="K499" s="61" t="e">
        <f t="shared" si="25"/>
        <v>#REF!</v>
      </c>
      <c r="L499" s="61" t="e">
        <f t="shared" si="26"/>
        <v>#REF!</v>
      </c>
      <c r="M499" s="116"/>
      <c r="N499" s="71"/>
      <c r="O499" s="49"/>
      <c r="P499" s="50"/>
      <c r="Q499" s="51"/>
      <c r="R499" s="57"/>
      <c r="S499" s="114"/>
    </row>
    <row r="500" spans="1:19" x14ac:dyDescent="0.2">
      <c r="A500" s="71" t="s">
        <v>1314</v>
      </c>
      <c r="B500" s="49" t="s">
        <v>1323</v>
      </c>
      <c r="C500" s="50">
        <v>32</v>
      </c>
      <c r="D500" s="51" t="s">
        <v>60</v>
      </c>
      <c r="E500" s="106">
        <v>1</v>
      </c>
      <c r="G500" s="110" t="s">
        <v>965</v>
      </c>
      <c r="H500" s="52" t="e" cm="1">
        <f t="array" ref="H500">IF(ISNA(INDEX(#REF!,MATCH(CANbd!D500,#REF!,0),0))=TRUE,"MIN",IF(INDEX(#REF!,MATCH(CANbd!D500,#REF!,0),0)=0,"MIN",INDEX(#REF!,MATCH(CANbd!D500,#REF!,0),0)/$E500))</f>
        <v>#REF!</v>
      </c>
      <c r="I500" s="53" t="e" cm="1">
        <f t="array" ref="I500">IF(ISNA(INDEX(#REF!,MATCH(CANbd!D500,#REF!,0),0))=TRUE,"MOY",IF(INDEX(#REF!,MATCH(CANbd!D500,#REF!,0),0)=0,"MOY",INDEX(#REF!,MATCH(CANbd!D500,#REF!,0),0)/$E500))</f>
        <v>#REF!</v>
      </c>
      <c r="J500" s="72" t="e" cm="1">
        <f t="array" ref="J500">IF(ISNA(INDEX(#REF!,MATCH(CANbd!D500,#REF!,0),0))=TRUE,"MAX",IF(INDEX(#REF!,MATCH(CANbd!D500,#REF!,0),0)=0,"MAX",INDEX(#REF!,MATCH(CANbd!D500,#REF!,0),0)/$E500))</f>
        <v>#REF!</v>
      </c>
      <c r="K500" s="61" t="e">
        <f t="shared" si="25"/>
        <v>#REF!</v>
      </c>
      <c r="L500" s="61" t="e">
        <f t="shared" si="26"/>
        <v>#REF!</v>
      </c>
      <c r="M500" s="116"/>
      <c r="N500" s="71"/>
      <c r="O500" s="49"/>
      <c r="P500" s="50"/>
      <c r="Q500" s="51"/>
      <c r="R500" s="57"/>
      <c r="S500" s="114"/>
    </row>
    <row r="501" spans="1:19" x14ac:dyDescent="0.2">
      <c r="A501" s="71" t="s">
        <v>1314</v>
      </c>
      <c r="B501" s="49" t="s">
        <v>1323</v>
      </c>
      <c r="C501" s="50">
        <v>40</v>
      </c>
      <c r="D501" s="51" t="s">
        <v>61</v>
      </c>
      <c r="E501" s="106">
        <v>1</v>
      </c>
      <c r="G501" s="110" t="s">
        <v>966</v>
      </c>
      <c r="H501" s="52" t="e" cm="1">
        <f t="array" ref="H501">IF(ISNA(INDEX(#REF!,MATCH(CANbd!D501,#REF!,0),0))=TRUE,"MIN",IF(INDEX(#REF!,MATCH(CANbd!D501,#REF!,0),0)=0,"MIN",INDEX(#REF!,MATCH(CANbd!D501,#REF!,0),0)/$E501))</f>
        <v>#REF!</v>
      </c>
      <c r="I501" s="53" t="e" cm="1">
        <f t="array" ref="I501">IF(ISNA(INDEX(#REF!,MATCH(CANbd!D501,#REF!,0),0))=TRUE,"MOY",IF(INDEX(#REF!,MATCH(CANbd!D501,#REF!,0),0)=0,"MOY",INDEX(#REF!,MATCH(CANbd!D501,#REF!,0),0)/$E501))</f>
        <v>#REF!</v>
      </c>
      <c r="J501" s="72" t="e" cm="1">
        <f t="array" ref="J501">IF(ISNA(INDEX(#REF!,MATCH(CANbd!D501,#REF!,0),0))=TRUE,"MAX",IF(INDEX(#REF!,MATCH(CANbd!D501,#REF!,0),0)=0,"MAX",INDEX(#REF!,MATCH(CANbd!D501,#REF!,0),0)/$E501))</f>
        <v>#REF!</v>
      </c>
      <c r="K501" s="61" t="e">
        <f t="shared" si="25"/>
        <v>#REF!</v>
      </c>
      <c r="L501" s="61" t="e">
        <f t="shared" si="26"/>
        <v>#REF!</v>
      </c>
      <c r="M501" s="116"/>
      <c r="N501" s="71"/>
      <c r="O501" s="49"/>
      <c r="P501" s="50"/>
      <c r="Q501" s="51"/>
      <c r="R501" s="57"/>
      <c r="S501" s="114"/>
    </row>
    <row r="502" spans="1:19" x14ac:dyDescent="0.2">
      <c r="A502" s="71" t="s">
        <v>1314</v>
      </c>
      <c r="B502" s="49" t="s">
        <v>1323</v>
      </c>
      <c r="C502" s="50">
        <v>50</v>
      </c>
      <c r="D502" s="51" t="s">
        <v>62</v>
      </c>
      <c r="E502" s="106">
        <v>1</v>
      </c>
      <c r="G502" s="110" t="s">
        <v>967</v>
      </c>
      <c r="H502" s="52" t="e" cm="1">
        <f t="array" ref="H502">IF(ISNA(INDEX(#REF!,MATCH(CANbd!D502,#REF!,0),0))=TRUE,"MIN",IF(INDEX(#REF!,MATCH(CANbd!D502,#REF!,0),0)=0,"MIN",INDEX(#REF!,MATCH(CANbd!D502,#REF!,0),0)/$E502))</f>
        <v>#REF!</v>
      </c>
      <c r="I502" s="53" t="e" cm="1">
        <f t="array" ref="I502">IF(ISNA(INDEX(#REF!,MATCH(CANbd!D502,#REF!,0),0))=TRUE,"MOY",IF(INDEX(#REF!,MATCH(CANbd!D502,#REF!,0),0)=0,"MOY",INDEX(#REF!,MATCH(CANbd!D502,#REF!,0),0)/$E502))</f>
        <v>#REF!</v>
      </c>
      <c r="J502" s="72" t="e" cm="1">
        <f t="array" ref="J502">IF(ISNA(INDEX(#REF!,MATCH(CANbd!D502,#REF!,0),0))=TRUE,"MAX",IF(INDEX(#REF!,MATCH(CANbd!D502,#REF!,0),0)=0,"MAX",INDEX(#REF!,MATCH(CANbd!D502,#REF!,0),0)/$E502))</f>
        <v>#REF!</v>
      </c>
      <c r="K502" s="61" t="e">
        <f t="shared" si="25"/>
        <v>#REF!</v>
      </c>
      <c r="L502" s="61" t="e">
        <f t="shared" si="26"/>
        <v>#REF!</v>
      </c>
      <c r="M502" s="116"/>
      <c r="N502" s="71"/>
      <c r="O502" s="49"/>
      <c r="P502" s="50"/>
      <c r="Q502" s="51"/>
      <c r="R502" s="57"/>
      <c r="S502" s="114"/>
    </row>
    <row r="503" spans="1:19" x14ac:dyDescent="0.2">
      <c r="A503" s="71" t="s">
        <v>1314</v>
      </c>
      <c r="B503" s="49" t="s">
        <v>1323</v>
      </c>
      <c r="C503" s="50">
        <v>63</v>
      </c>
      <c r="D503" s="51" t="s">
        <v>63</v>
      </c>
      <c r="E503" s="106">
        <v>1</v>
      </c>
      <c r="G503" s="110" t="s">
        <v>968</v>
      </c>
      <c r="H503" s="52" t="e" cm="1">
        <f t="array" ref="H503">IF(ISNA(INDEX(#REF!,MATCH(CANbd!D503,#REF!,0),0))=TRUE,"MIN",IF(INDEX(#REF!,MATCH(CANbd!D503,#REF!,0),0)=0,"MIN",INDEX(#REF!,MATCH(CANbd!D503,#REF!,0),0)/$E503))</f>
        <v>#REF!</v>
      </c>
      <c r="I503" s="53" t="e" cm="1">
        <f t="array" ref="I503">IF(ISNA(INDEX(#REF!,MATCH(CANbd!D503,#REF!,0),0))=TRUE,"MOY",IF(INDEX(#REF!,MATCH(CANbd!D503,#REF!,0),0)=0,"MOY",INDEX(#REF!,MATCH(CANbd!D503,#REF!,0),0)/$E503))</f>
        <v>#REF!</v>
      </c>
      <c r="J503" s="72" t="e" cm="1">
        <f t="array" ref="J503">IF(ISNA(INDEX(#REF!,MATCH(CANbd!D503,#REF!,0),0))=TRUE,"MAX",IF(INDEX(#REF!,MATCH(CANbd!D503,#REF!,0),0)=0,"MAX",INDEX(#REF!,MATCH(CANbd!D503,#REF!,0),0)/$E503))</f>
        <v>#REF!</v>
      </c>
      <c r="K503" s="61" t="e">
        <f t="shared" si="25"/>
        <v>#REF!</v>
      </c>
      <c r="L503" s="61" t="e">
        <f t="shared" si="26"/>
        <v>#REF!</v>
      </c>
      <c r="M503" s="116"/>
      <c r="N503" s="71"/>
      <c r="O503" s="49"/>
      <c r="P503" s="50"/>
      <c r="Q503" s="51"/>
      <c r="R503" s="57"/>
      <c r="S503" s="114"/>
    </row>
    <row r="504" spans="1:19" x14ac:dyDescent="0.2">
      <c r="A504" s="71" t="s">
        <v>1314</v>
      </c>
      <c r="B504" s="49" t="s">
        <v>1321</v>
      </c>
      <c r="C504" s="50">
        <v>16</v>
      </c>
      <c r="D504" s="51" t="s">
        <v>395</v>
      </c>
      <c r="E504" s="106">
        <v>1</v>
      </c>
      <c r="G504" s="110" t="s">
        <v>969</v>
      </c>
      <c r="H504" s="52" t="e" cm="1">
        <f t="array" ref="H504">IF(ISNA(INDEX(#REF!,MATCH(CANbd!D504,#REF!,0),0))=TRUE,"MIN",IF(INDEX(#REF!,MATCH(CANbd!D504,#REF!,0),0)=0,"MIN",INDEX(#REF!,MATCH(CANbd!D504,#REF!,0),0)/$E504))</f>
        <v>#REF!</v>
      </c>
      <c r="I504" s="53" t="e" cm="1">
        <f t="array" ref="I504">IF(ISNA(INDEX(#REF!,MATCH(CANbd!D504,#REF!,0),0))=TRUE,"MOY",IF(INDEX(#REF!,MATCH(CANbd!D504,#REF!,0),0)=0,"MOY",INDEX(#REF!,MATCH(CANbd!D504,#REF!,0),0)/$E504))</f>
        <v>#REF!</v>
      </c>
      <c r="J504" s="72" t="e" cm="1">
        <f t="array" ref="J504">IF(ISNA(INDEX(#REF!,MATCH(CANbd!D504,#REF!,0),0))=TRUE,"MAX",IF(INDEX(#REF!,MATCH(CANbd!D504,#REF!,0),0)=0,"MAX",INDEX(#REF!,MATCH(CANbd!D504,#REF!,0),0)/$E504))</f>
        <v>#REF!</v>
      </c>
      <c r="K504" s="61" t="e">
        <f t="shared" si="25"/>
        <v>#REF!</v>
      </c>
      <c r="L504" s="61" t="e">
        <f t="shared" si="26"/>
        <v>#REF!</v>
      </c>
      <c r="M504" s="116"/>
      <c r="N504" s="71"/>
      <c r="O504" s="49"/>
      <c r="P504" s="50"/>
      <c r="Q504" s="51"/>
      <c r="R504" s="57"/>
      <c r="S504" s="114"/>
    </row>
    <row r="505" spans="1:19" x14ac:dyDescent="0.2">
      <c r="A505" s="71" t="s">
        <v>1314</v>
      </c>
      <c r="B505" s="49" t="s">
        <v>1321</v>
      </c>
      <c r="C505" s="50">
        <v>20</v>
      </c>
      <c r="D505" s="51" t="s">
        <v>396</v>
      </c>
      <c r="E505" s="106">
        <v>1</v>
      </c>
      <c r="G505" s="110" t="s">
        <v>971</v>
      </c>
      <c r="H505" s="52" t="e" cm="1">
        <f t="array" ref="H505">IF(ISNA(INDEX(#REF!,MATCH(CANbd!D505,#REF!,0),0))=TRUE,"MIN",IF(INDEX(#REF!,MATCH(CANbd!D505,#REF!,0),0)=0,"MIN",INDEX(#REF!,MATCH(CANbd!D505,#REF!,0),0)/$E505))</f>
        <v>#REF!</v>
      </c>
      <c r="I505" s="53" t="e" cm="1">
        <f t="array" ref="I505">IF(ISNA(INDEX(#REF!,MATCH(CANbd!D505,#REF!,0),0))=TRUE,"MOY",IF(INDEX(#REF!,MATCH(CANbd!D505,#REF!,0),0)=0,"MOY",INDEX(#REF!,MATCH(CANbd!D505,#REF!,0),0)/$E505))</f>
        <v>#REF!</v>
      </c>
      <c r="J505" s="72" t="e" cm="1">
        <f t="array" ref="J505">IF(ISNA(INDEX(#REF!,MATCH(CANbd!D505,#REF!,0),0))=TRUE,"MAX",IF(INDEX(#REF!,MATCH(CANbd!D505,#REF!,0),0)=0,"MAX",INDEX(#REF!,MATCH(CANbd!D505,#REF!,0),0)/$E505))</f>
        <v>#REF!</v>
      </c>
      <c r="K505" s="61" t="e">
        <f t="shared" si="25"/>
        <v>#REF!</v>
      </c>
      <c r="L505" s="61" t="e">
        <f t="shared" si="26"/>
        <v>#REF!</v>
      </c>
      <c r="M505" s="116"/>
      <c r="N505" s="71"/>
      <c r="O505" s="49"/>
      <c r="P505" s="50"/>
      <c r="Q505" s="51"/>
      <c r="R505" s="57"/>
      <c r="S505" s="114"/>
    </row>
    <row r="506" spans="1:19" x14ac:dyDescent="0.2">
      <c r="A506" s="71" t="s">
        <v>1314</v>
      </c>
      <c r="B506" s="49" t="s">
        <v>1321</v>
      </c>
      <c r="C506" s="50">
        <v>25</v>
      </c>
      <c r="D506" s="51" t="s">
        <v>397</v>
      </c>
      <c r="E506" s="106">
        <v>1</v>
      </c>
      <c r="G506" s="110" t="s">
        <v>973</v>
      </c>
      <c r="H506" s="52" t="e" cm="1">
        <f t="array" ref="H506">IF(ISNA(INDEX(#REF!,MATCH(CANbd!D506,#REF!,0),0))=TRUE,"MIN",IF(INDEX(#REF!,MATCH(CANbd!D506,#REF!,0),0)=0,"MIN",INDEX(#REF!,MATCH(CANbd!D506,#REF!,0),0)/$E506))</f>
        <v>#REF!</v>
      </c>
      <c r="I506" s="53" t="e" cm="1">
        <f t="array" ref="I506">IF(ISNA(INDEX(#REF!,MATCH(CANbd!D506,#REF!,0),0))=TRUE,"MOY",IF(INDEX(#REF!,MATCH(CANbd!D506,#REF!,0),0)=0,"MOY",INDEX(#REF!,MATCH(CANbd!D506,#REF!,0),0)/$E506))</f>
        <v>#REF!</v>
      </c>
      <c r="J506" s="72" t="e" cm="1">
        <f t="array" ref="J506">IF(ISNA(INDEX(#REF!,MATCH(CANbd!D506,#REF!,0),0))=TRUE,"MAX",IF(INDEX(#REF!,MATCH(CANbd!D506,#REF!,0),0)=0,"MAX",INDEX(#REF!,MATCH(CANbd!D506,#REF!,0),0)/$E506))</f>
        <v>#REF!</v>
      </c>
      <c r="K506" s="61" t="e">
        <f t="shared" si="25"/>
        <v>#REF!</v>
      </c>
      <c r="L506" s="61" t="e">
        <f t="shared" si="26"/>
        <v>#REF!</v>
      </c>
      <c r="M506" s="116"/>
      <c r="N506" s="71"/>
      <c r="O506" s="49"/>
      <c r="P506" s="50"/>
      <c r="Q506" s="51"/>
      <c r="R506" s="57"/>
      <c r="S506" s="114"/>
    </row>
    <row r="507" spans="1:19" x14ac:dyDescent="0.2">
      <c r="A507" s="71" t="s">
        <v>1314</v>
      </c>
      <c r="B507" s="49" t="s">
        <v>1321</v>
      </c>
      <c r="C507" s="50">
        <v>32</v>
      </c>
      <c r="D507" s="51" t="s">
        <v>398</v>
      </c>
      <c r="E507" s="106">
        <v>1</v>
      </c>
      <c r="G507" s="110" t="s">
        <v>972</v>
      </c>
      <c r="H507" s="52" t="e" cm="1">
        <f t="array" ref="H507">IF(ISNA(INDEX(#REF!,MATCH(CANbd!D507,#REF!,0),0))=TRUE,"MIN",IF(INDEX(#REF!,MATCH(CANbd!D507,#REF!,0),0)=0,"MIN",INDEX(#REF!,MATCH(CANbd!D507,#REF!,0),0)/$E507))</f>
        <v>#REF!</v>
      </c>
      <c r="I507" s="53" t="e" cm="1">
        <f t="array" ref="I507">IF(ISNA(INDEX(#REF!,MATCH(CANbd!D507,#REF!,0),0))=TRUE,"MOY",IF(INDEX(#REF!,MATCH(CANbd!D507,#REF!,0),0)=0,"MOY",INDEX(#REF!,MATCH(CANbd!D507,#REF!,0),0)/$E507))</f>
        <v>#REF!</v>
      </c>
      <c r="J507" s="72" t="e" cm="1">
        <f t="array" ref="J507">IF(ISNA(INDEX(#REF!,MATCH(CANbd!D507,#REF!,0),0))=TRUE,"MAX",IF(INDEX(#REF!,MATCH(CANbd!D507,#REF!,0),0)=0,"MAX",INDEX(#REF!,MATCH(CANbd!D507,#REF!,0),0)/$E507))</f>
        <v>#REF!</v>
      </c>
      <c r="K507" s="61" t="e">
        <f t="shared" si="25"/>
        <v>#REF!</v>
      </c>
      <c r="L507" s="61" t="e">
        <f t="shared" si="26"/>
        <v>#REF!</v>
      </c>
      <c r="M507" s="116"/>
      <c r="N507" s="71"/>
      <c r="O507" s="49"/>
      <c r="P507" s="50"/>
      <c r="Q507" s="51"/>
      <c r="R507" s="57"/>
      <c r="S507" s="114"/>
    </row>
    <row r="508" spans="1:19" x14ac:dyDescent="0.2">
      <c r="A508" s="71" t="s">
        <v>1314</v>
      </c>
      <c r="B508" s="49" t="s">
        <v>1321</v>
      </c>
      <c r="C508" s="50">
        <v>40</v>
      </c>
      <c r="D508" s="51" t="s">
        <v>399</v>
      </c>
      <c r="E508" s="106">
        <v>1</v>
      </c>
      <c r="G508" s="110" t="s">
        <v>974</v>
      </c>
      <c r="H508" s="52" t="e" cm="1">
        <f t="array" ref="H508">IF(ISNA(INDEX(#REF!,MATCH(CANbd!D508,#REF!,0),0))=TRUE,"MIN",IF(INDEX(#REF!,MATCH(CANbd!D508,#REF!,0),0)=0,"MIN",INDEX(#REF!,MATCH(CANbd!D508,#REF!,0),0)/$E508))</f>
        <v>#REF!</v>
      </c>
      <c r="I508" s="53" t="e" cm="1">
        <f t="array" ref="I508">IF(ISNA(INDEX(#REF!,MATCH(CANbd!D508,#REF!,0),0))=TRUE,"MOY",IF(INDEX(#REF!,MATCH(CANbd!D508,#REF!,0),0)=0,"MOY",INDEX(#REF!,MATCH(CANbd!D508,#REF!,0),0)/$E508))</f>
        <v>#REF!</v>
      </c>
      <c r="J508" s="72" t="e" cm="1">
        <f t="array" ref="J508">IF(ISNA(INDEX(#REF!,MATCH(CANbd!D508,#REF!,0),0))=TRUE,"MAX",IF(INDEX(#REF!,MATCH(CANbd!D508,#REF!,0),0)=0,"MAX",INDEX(#REF!,MATCH(CANbd!D508,#REF!,0),0)/$E508))</f>
        <v>#REF!</v>
      </c>
      <c r="K508" s="61" t="e">
        <f t="shared" si="25"/>
        <v>#REF!</v>
      </c>
      <c r="L508" s="61" t="e">
        <f t="shared" si="26"/>
        <v>#REF!</v>
      </c>
      <c r="M508" s="116"/>
      <c r="N508" s="71"/>
      <c r="O508" s="49"/>
      <c r="P508" s="50"/>
      <c r="Q508" s="51"/>
      <c r="R508" s="57"/>
      <c r="S508" s="114"/>
    </row>
    <row r="509" spans="1:19" x14ac:dyDescent="0.2">
      <c r="A509" s="71" t="s">
        <v>1314</v>
      </c>
      <c r="B509" s="49" t="s">
        <v>1321</v>
      </c>
      <c r="C509" s="50">
        <v>50</v>
      </c>
      <c r="D509" s="51" t="s">
        <v>400</v>
      </c>
      <c r="E509" s="106">
        <v>1</v>
      </c>
      <c r="G509" s="110" t="s">
        <v>975</v>
      </c>
      <c r="H509" s="52" t="e" cm="1">
        <f t="array" ref="H509">IF(ISNA(INDEX(#REF!,MATCH(CANbd!D509,#REF!,0),0))=TRUE,"MIN",IF(INDEX(#REF!,MATCH(CANbd!D509,#REF!,0),0)=0,"MIN",INDEX(#REF!,MATCH(CANbd!D509,#REF!,0),0)/$E509))</f>
        <v>#REF!</v>
      </c>
      <c r="I509" s="53" t="e" cm="1">
        <f t="array" ref="I509">IF(ISNA(INDEX(#REF!,MATCH(CANbd!D509,#REF!,0),0))=TRUE,"MOY",IF(INDEX(#REF!,MATCH(CANbd!D509,#REF!,0),0)=0,"MOY",INDEX(#REF!,MATCH(CANbd!D509,#REF!,0),0)/$E509))</f>
        <v>#REF!</v>
      </c>
      <c r="J509" s="72" t="e" cm="1">
        <f t="array" ref="J509">IF(ISNA(INDEX(#REF!,MATCH(CANbd!D509,#REF!,0),0))=TRUE,"MAX",IF(INDEX(#REF!,MATCH(CANbd!D509,#REF!,0),0)=0,"MAX",INDEX(#REF!,MATCH(CANbd!D509,#REF!,0),0)/$E509))</f>
        <v>#REF!</v>
      </c>
      <c r="K509" s="61" t="e">
        <f t="shared" si="25"/>
        <v>#REF!</v>
      </c>
      <c r="L509" s="61" t="e">
        <f t="shared" si="26"/>
        <v>#REF!</v>
      </c>
      <c r="M509" s="116"/>
      <c r="N509" s="71"/>
      <c r="O509" s="49"/>
      <c r="P509" s="50"/>
      <c r="Q509" s="51"/>
      <c r="R509" s="57"/>
      <c r="S509" s="114"/>
    </row>
    <row r="510" spans="1:19" x14ac:dyDescent="0.2">
      <c r="A510" s="71" t="s">
        <v>1314</v>
      </c>
      <c r="B510" s="49" t="s">
        <v>1321</v>
      </c>
      <c r="C510" s="50">
        <v>63</v>
      </c>
      <c r="D510" s="51" t="s">
        <v>401</v>
      </c>
      <c r="E510" s="106">
        <v>1</v>
      </c>
      <c r="G510" s="110" t="s">
        <v>976</v>
      </c>
      <c r="H510" s="52" t="e" cm="1">
        <f t="array" ref="H510">IF(ISNA(INDEX(#REF!,MATCH(CANbd!D510,#REF!,0),0))=TRUE,"MIN",IF(INDEX(#REF!,MATCH(CANbd!D510,#REF!,0),0)=0,"MIN",INDEX(#REF!,MATCH(CANbd!D510,#REF!,0),0)/$E510))</f>
        <v>#REF!</v>
      </c>
      <c r="I510" s="53" t="e" cm="1">
        <f t="array" ref="I510">IF(ISNA(INDEX(#REF!,MATCH(CANbd!D510,#REF!,0),0))=TRUE,"MOY",IF(INDEX(#REF!,MATCH(CANbd!D510,#REF!,0),0)=0,"MOY",INDEX(#REF!,MATCH(CANbd!D510,#REF!,0),0)/$E510))</f>
        <v>#REF!</v>
      </c>
      <c r="J510" s="72" t="e" cm="1">
        <f t="array" ref="J510">IF(ISNA(INDEX(#REF!,MATCH(CANbd!D510,#REF!,0),0))=TRUE,"MAX",IF(INDEX(#REF!,MATCH(CANbd!D510,#REF!,0),0)=0,"MAX",INDEX(#REF!,MATCH(CANbd!D510,#REF!,0),0)/$E510))</f>
        <v>#REF!</v>
      </c>
      <c r="K510" s="61" t="e">
        <f t="shared" si="25"/>
        <v>#REF!</v>
      </c>
      <c r="L510" s="61" t="e">
        <f t="shared" si="26"/>
        <v>#REF!</v>
      </c>
      <c r="M510" s="116"/>
      <c r="N510" s="71"/>
      <c r="O510" s="49"/>
      <c r="P510" s="50"/>
      <c r="Q510" s="51"/>
      <c r="R510" s="57"/>
      <c r="S510" s="114"/>
    </row>
    <row r="511" spans="1:19" x14ac:dyDescent="0.2">
      <c r="A511" s="71" t="s">
        <v>1314</v>
      </c>
      <c r="B511" s="49" t="s">
        <v>1321</v>
      </c>
      <c r="C511" s="50">
        <v>75</v>
      </c>
      <c r="D511" s="51" t="s">
        <v>402</v>
      </c>
      <c r="E511" s="106">
        <v>1</v>
      </c>
      <c r="G511" s="110" t="s">
        <v>977</v>
      </c>
      <c r="H511" s="52" t="e" cm="1">
        <f t="array" ref="H511">IF(ISNA(INDEX(#REF!,MATCH(CANbd!D511,#REF!,0),0))=TRUE,"MIN",IF(INDEX(#REF!,MATCH(CANbd!D511,#REF!,0),0)=0,"MIN",INDEX(#REF!,MATCH(CANbd!D511,#REF!,0),0)/$E511))</f>
        <v>#REF!</v>
      </c>
      <c r="I511" s="53" t="e" cm="1">
        <f t="array" ref="I511">IF(ISNA(INDEX(#REF!,MATCH(CANbd!D511,#REF!,0),0))=TRUE,"MOY",IF(INDEX(#REF!,MATCH(CANbd!D511,#REF!,0),0)=0,"MOY",INDEX(#REF!,MATCH(CANbd!D511,#REF!,0),0)/$E511))</f>
        <v>#REF!</v>
      </c>
      <c r="J511" s="72" t="e" cm="1">
        <f t="array" ref="J511">IF(ISNA(INDEX(#REF!,MATCH(CANbd!D511,#REF!,0),0))=TRUE,"MAX",IF(INDEX(#REF!,MATCH(CANbd!D511,#REF!,0),0)=0,"MAX",INDEX(#REF!,MATCH(CANbd!D511,#REF!,0),0)/$E511))</f>
        <v>#REF!</v>
      </c>
      <c r="K511" s="61" t="e">
        <f t="shared" si="25"/>
        <v>#REF!</v>
      </c>
      <c r="L511" s="61" t="e">
        <f t="shared" si="26"/>
        <v>#REF!</v>
      </c>
      <c r="M511" s="116"/>
      <c r="N511" s="71"/>
      <c r="O511" s="49"/>
      <c r="P511" s="50"/>
      <c r="Q511" s="51"/>
      <c r="R511" s="57"/>
      <c r="S511" s="114"/>
    </row>
    <row r="512" spans="1:19" x14ac:dyDescent="0.2">
      <c r="A512" s="71" t="s">
        <v>1314</v>
      </c>
      <c r="B512" s="49" t="s">
        <v>1321</v>
      </c>
      <c r="C512" s="50">
        <v>90</v>
      </c>
      <c r="D512" s="51" t="s">
        <v>403</v>
      </c>
      <c r="E512" s="106">
        <v>1</v>
      </c>
      <c r="G512" s="110" t="s">
        <v>978</v>
      </c>
      <c r="H512" s="52" t="e" cm="1">
        <f t="array" ref="H512">IF(ISNA(INDEX(#REF!,MATCH(CANbd!D512,#REF!,0),0))=TRUE,"MIN",IF(INDEX(#REF!,MATCH(CANbd!D512,#REF!,0),0)=0,"MIN",INDEX(#REF!,MATCH(CANbd!D512,#REF!,0),0)/$E512))</f>
        <v>#REF!</v>
      </c>
      <c r="I512" s="53" t="e" cm="1">
        <f t="array" ref="I512">IF(ISNA(INDEX(#REF!,MATCH(CANbd!D512,#REF!,0),0))=TRUE,"MOY",IF(INDEX(#REF!,MATCH(CANbd!D512,#REF!,0),0)=0,"MOY",INDEX(#REF!,MATCH(CANbd!D512,#REF!,0),0)/$E512))</f>
        <v>#REF!</v>
      </c>
      <c r="J512" s="72" t="e" cm="1">
        <f t="array" ref="J512">IF(ISNA(INDEX(#REF!,MATCH(CANbd!D512,#REF!,0),0))=TRUE,"MAX",IF(INDEX(#REF!,MATCH(CANbd!D512,#REF!,0),0)=0,"MAX",INDEX(#REF!,MATCH(CANbd!D512,#REF!,0),0)/$E512))</f>
        <v>#REF!</v>
      </c>
      <c r="K512" s="61" t="e">
        <f t="shared" si="25"/>
        <v>#REF!</v>
      </c>
      <c r="L512" s="61" t="e">
        <f t="shared" si="26"/>
        <v>#REF!</v>
      </c>
      <c r="M512" s="116"/>
      <c r="N512" s="71"/>
      <c r="O512" s="49"/>
      <c r="P512" s="50"/>
      <c r="Q512" s="51"/>
      <c r="R512" s="57"/>
      <c r="S512" s="114"/>
    </row>
    <row r="513" spans="1:19" x14ac:dyDescent="0.2">
      <c r="A513" s="71" t="s">
        <v>1314</v>
      </c>
      <c r="B513" s="49" t="s">
        <v>1321</v>
      </c>
      <c r="C513" s="50">
        <v>110</v>
      </c>
      <c r="D513" s="51" t="s">
        <v>404</v>
      </c>
      <c r="E513" s="106">
        <v>1</v>
      </c>
      <c r="G513" s="110" t="s">
        <v>979</v>
      </c>
      <c r="H513" s="52" t="e" cm="1">
        <f t="array" ref="H513">IF(ISNA(INDEX(#REF!,MATCH(CANbd!D513,#REF!,0),0))=TRUE,"MIN",IF(INDEX(#REF!,MATCH(CANbd!D513,#REF!,0),0)=0,"MIN",INDEX(#REF!,MATCH(CANbd!D513,#REF!,0),0)/$E513))</f>
        <v>#REF!</v>
      </c>
      <c r="I513" s="53" t="e" cm="1">
        <f t="array" ref="I513">IF(ISNA(INDEX(#REF!,MATCH(CANbd!D513,#REF!,0),0))=TRUE,"MOY",IF(INDEX(#REF!,MATCH(CANbd!D513,#REF!,0),0)=0,"MOY",INDEX(#REF!,MATCH(CANbd!D513,#REF!,0),0)/$E513))</f>
        <v>#REF!</v>
      </c>
      <c r="J513" s="72" t="e" cm="1">
        <f t="array" ref="J513">IF(ISNA(INDEX(#REF!,MATCH(CANbd!D513,#REF!,0),0))=TRUE,"MAX",IF(INDEX(#REF!,MATCH(CANbd!D513,#REF!,0),0)=0,"MAX",INDEX(#REF!,MATCH(CANbd!D513,#REF!,0),0)/$E513))</f>
        <v>#REF!</v>
      </c>
      <c r="K513" s="61" t="e">
        <f t="shared" si="25"/>
        <v>#REF!</v>
      </c>
      <c r="L513" s="61" t="e">
        <f t="shared" si="26"/>
        <v>#REF!</v>
      </c>
      <c r="M513" s="116"/>
      <c r="N513" s="71"/>
      <c r="O513" s="49"/>
      <c r="P513" s="50"/>
      <c r="Q513" s="51"/>
      <c r="R513" s="57"/>
      <c r="S513" s="114"/>
    </row>
    <row r="514" spans="1:19" x14ac:dyDescent="0.2">
      <c r="A514" s="71" t="s">
        <v>1314</v>
      </c>
      <c r="B514" s="49" t="s">
        <v>1321</v>
      </c>
      <c r="C514" s="50">
        <v>125</v>
      </c>
      <c r="D514" s="51" t="s">
        <v>405</v>
      </c>
      <c r="E514" s="106">
        <v>1</v>
      </c>
      <c r="G514" s="110" t="s">
        <v>980</v>
      </c>
      <c r="H514" s="52" t="e" cm="1">
        <f t="array" ref="H514">IF(ISNA(INDEX(#REF!,MATCH(CANbd!D514,#REF!,0),0))=TRUE,"MIN",IF(INDEX(#REF!,MATCH(CANbd!D514,#REF!,0),0)=0,"MIN",INDEX(#REF!,MATCH(CANbd!D514,#REF!,0),0)/$E514))</f>
        <v>#REF!</v>
      </c>
      <c r="I514" s="53" t="e" cm="1">
        <f t="array" ref="I514">IF(ISNA(INDEX(#REF!,MATCH(CANbd!D514,#REF!,0),0))=TRUE,"MOY",IF(INDEX(#REF!,MATCH(CANbd!D514,#REF!,0),0)=0,"MOY",INDEX(#REF!,MATCH(CANbd!D514,#REF!,0),0)/$E514))</f>
        <v>#REF!</v>
      </c>
      <c r="J514" s="72" t="e" cm="1">
        <f t="array" ref="J514">IF(ISNA(INDEX(#REF!,MATCH(CANbd!D514,#REF!,0),0))=TRUE,"MAX",IF(INDEX(#REF!,MATCH(CANbd!D514,#REF!,0),0)=0,"MAX",INDEX(#REF!,MATCH(CANbd!D514,#REF!,0),0)/$E514))</f>
        <v>#REF!</v>
      </c>
      <c r="K514" s="61" t="e">
        <f t="shared" si="25"/>
        <v>#REF!</v>
      </c>
      <c r="L514" s="61" t="e">
        <f t="shared" si="26"/>
        <v>#REF!</v>
      </c>
      <c r="M514" s="116"/>
      <c r="N514" s="71"/>
      <c r="O514" s="49"/>
      <c r="P514" s="50"/>
      <c r="Q514" s="51"/>
      <c r="R514" s="57"/>
      <c r="S514" s="114"/>
    </row>
    <row r="515" spans="1:19" x14ac:dyDescent="0.2">
      <c r="A515" s="71" t="s">
        <v>1314</v>
      </c>
      <c r="B515" s="49" t="s">
        <v>1321</v>
      </c>
      <c r="C515" s="50">
        <v>160</v>
      </c>
      <c r="D515" s="51" t="s">
        <v>406</v>
      </c>
      <c r="E515" s="106">
        <v>1</v>
      </c>
      <c r="G515" s="110" t="s">
        <v>970</v>
      </c>
      <c r="H515" s="52" t="e" cm="1">
        <f t="array" ref="H515">IF(ISNA(INDEX(#REF!,MATCH(CANbd!D515,#REF!,0),0))=TRUE,"MIN",IF(INDEX(#REF!,MATCH(CANbd!D515,#REF!,0),0)=0,"MIN",INDEX(#REF!,MATCH(CANbd!D515,#REF!,0),0)/$E515))</f>
        <v>#REF!</v>
      </c>
      <c r="I515" s="53" t="e" cm="1">
        <f t="array" ref="I515">IF(ISNA(INDEX(#REF!,MATCH(CANbd!D515,#REF!,0),0))=TRUE,"MOY",IF(INDEX(#REF!,MATCH(CANbd!D515,#REF!,0),0)=0,"MOY",INDEX(#REF!,MATCH(CANbd!D515,#REF!,0),0)/$E515))</f>
        <v>#REF!</v>
      </c>
      <c r="J515" s="72" t="e" cm="1">
        <f t="array" ref="J515">IF(ISNA(INDEX(#REF!,MATCH(CANbd!D515,#REF!,0),0))=TRUE,"MAX",IF(INDEX(#REF!,MATCH(CANbd!D515,#REF!,0),0)=0,"MAX",INDEX(#REF!,MATCH(CANbd!D515,#REF!,0),0)/$E515))</f>
        <v>#REF!</v>
      </c>
      <c r="K515" s="61" t="e">
        <f t="shared" si="25"/>
        <v>#REF!</v>
      </c>
      <c r="L515" s="61" t="e">
        <f t="shared" si="26"/>
        <v>#REF!</v>
      </c>
      <c r="M515" s="116"/>
      <c r="N515" s="71"/>
      <c r="O515" s="49"/>
      <c r="P515" s="50"/>
      <c r="Q515" s="51"/>
      <c r="R515" s="57"/>
      <c r="S515" s="114"/>
    </row>
    <row r="516" spans="1:19" x14ac:dyDescent="0.2">
      <c r="A516" s="71" t="s">
        <v>1314</v>
      </c>
      <c r="B516" s="49" t="s">
        <v>1340</v>
      </c>
      <c r="C516" s="55">
        <v>16</v>
      </c>
      <c r="D516" s="51" t="s">
        <v>412</v>
      </c>
      <c r="E516" s="106">
        <v>3</v>
      </c>
      <c r="G516" s="110" t="s">
        <v>837</v>
      </c>
      <c r="H516" s="52" t="e" cm="1">
        <f t="array" ref="H516">IF(ISNA(INDEX(#REF!,MATCH(CANbd!D516,#REF!,0),0))=TRUE,"MIN",IF(INDEX(#REF!,MATCH(CANbd!D516,#REF!,0),0)=0,"MIN",INDEX(#REF!,MATCH(CANbd!D516,#REF!,0),0)/$E516))</f>
        <v>#REF!</v>
      </c>
      <c r="I516" s="53" t="e" cm="1">
        <f t="array" ref="I516">IF(ISNA(INDEX(#REF!,MATCH(CANbd!D516,#REF!,0),0))=TRUE,"MOY",IF(INDEX(#REF!,MATCH(CANbd!D516,#REF!,0),0)=0,"MOY",INDEX(#REF!,MATCH(CANbd!D516,#REF!,0),0)/$E516))</f>
        <v>#REF!</v>
      </c>
      <c r="J516" s="72" t="e" cm="1">
        <f t="array" ref="J516">IF(ISNA(INDEX(#REF!,MATCH(CANbd!D516,#REF!,0),0))=TRUE,"MAX",IF(INDEX(#REF!,MATCH(CANbd!D516,#REF!,0),0)=0,"MAX",INDEX(#REF!,MATCH(CANbd!D516,#REF!,0),0)/$E516))</f>
        <v>#REF!</v>
      </c>
      <c r="K516" s="61" t="e">
        <f t="shared" si="25"/>
        <v>#REF!</v>
      </c>
      <c r="L516" s="61" t="e">
        <f t="shared" si="26"/>
        <v>#REF!</v>
      </c>
      <c r="M516" s="116"/>
      <c r="N516" s="71"/>
      <c r="O516" s="49"/>
      <c r="P516" s="50"/>
      <c r="Q516" s="51"/>
      <c r="R516" s="57"/>
      <c r="S516" s="114"/>
    </row>
    <row r="517" spans="1:19" x14ac:dyDescent="0.2">
      <c r="A517" s="71" t="s">
        <v>1314</v>
      </c>
      <c r="B517" s="49" t="s">
        <v>1340</v>
      </c>
      <c r="C517" s="55">
        <v>20</v>
      </c>
      <c r="D517" s="51" t="s">
        <v>413</v>
      </c>
      <c r="E517" s="106">
        <v>3</v>
      </c>
      <c r="G517" s="110" t="s">
        <v>838</v>
      </c>
      <c r="H517" s="52" t="e" cm="1">
        <f t="array" ref="H517">IF(ISNA(INDEX(#REF!,MATCH(CANbd!D517,#REF!,0),0))=TRUE,"MIN",IF(INDEX(#REF!,MATCH(CANbd!D517,#REF!,0),0)=0,"MIN",INDEX(#REF!,MATCH(CANbd!D517,#REF!,0),0)/$E517))</f>
        <v>#REF!</v>
      </c>
      <c r="I517" s="53" t="e" cm="1">
        <f t="array" ref="I517">IF(ISNA(INDEX(#REF!,MATCH(CANbd!D517,#REF!,0),0))=TRUE,"MOY",IF(INDEX(#REF!,MATCH(CANbd!D517,#REF!,0),0)=0,"MOY",INDEX(#REF!,MATCH(CANbd!D517,#REF!,0),0)/$E517))</f>
        <v>#REF!</v>
      </c>
      <c r="J517" s="72" t="e" cm="1">
        <f t="array" ref="J517">IF(ISNA(INDEX(#REF!,MATCH(CANbd!D517,#REF!,0),0))=TRUE,"MAX",IF(INDEX(#REF!,MATCH(CANbd!D517,#REF!,0),0)=0,"MAX",INDEX(#REF!,MATCH(CANbd!D517,#REF!,0),0)/$E517))</f>
        <v>#REF!</v>
      </c>
      <c r="K517" s="61" t="e">
        <f t="shared" si="25"/>
        <v>#REF!</v>
      </c>
      <c r="L517" s="61" t="e">
        <f t="shared" si="26"/>
        <v>#REF!</v>
      </c>
      <c r="M517" s="116"/>
      <c r="N517" s="71"/>
      <c r="O517" s="49"/>
      <c r="P517" s="50"/>
      <c r="Q517" s="51"/>
      <c r="R517" s="57"/>
      <c r="S517" s="114"/>
    </row>
    <row r="518" spans="1:19" x14ac:dyDescent="0.2">
      <c r="A518" s="71" t="s">
        <v>1314</v>
      </c>
      <c r="B518" s="49" t="s">
        <v>1340</v>
      </c>
      <c r="C518" s="55">
        <v>25</v>
      </c>
      <c r="D518" s="51" t="s">
        <v>414</v>
      </c>
      <c r="E518" s="106">
        <v>3</v>
      </c>
      <c r="G518" s="110" t="s">
        <v>839</v>
      </c>
      <c r="H518" s="52" t="e" cm="1">
        <f t="array" ref="H518">IF(ISNA(INDEX(#REF!,MATCH(CANbd!D518,#REF!,0),0))=TRUE,"MIN",IF(INDEX(#REF!,MATCH(CANbd!D518,#REF!,0),0)=0,"MIN",INDEX(#REF!,MATCH(CANbd!D518,#REF!,0),0)/$E518))</f>
        <v>#REF!</v>
      </c>
      <c r="I518" s="53" t="e" cm="1">
        <f t="array" ref="I518">IF(ISNA(INDEX(#REF!,MATCH(CANbd!D518,#REF!,0),0))=TRUE,"MOY",IF(INDEX(#REF!,MATCH(CANbd!D518,#REF!,0),0)=0,"MOY",INDEX(#REF!,MATCH(CANbd!D518,#REF!,0),0)/$E518))</f>
        <v>#REF!</v>
      </c>
      <c r="J518" s="72" t="e" cm="1">
        <f t="array" ref="J518">IF(ISNA(INDEX(#REF!,MATCH(CANbd!D518,#REF!,0),0))=TRUE,"MAX",IF(INDEX(#REF!,MATCH(CANbd!D518,#REF!,0),0)=0,"MAX",INDEX(#REF!,MATCH(CANbd!D518,#REF!,0),0)/$E518))</f>
        <v>#REF!</v>
      </c>
      <c r="K518" s="61" t="e">
        <f t="shared" si="25"/>
        <v>#REF!</v>
      </c>
      <c r="L518" s="61" t="e">
        <f t="shared" si="26"/>
        <v>#REF!</v>
      </c>
      <c r="M518" s="116"/>
      <c r="N518" s="71"/>
      <c r="O518" s="49"/>
      <c r="P518" s="55"/>
      <c r="Q518" s="51"/>
      <c r="R518" s="57"/>
      <c r="S518" s="114"/>
    </row>
    <row r="519" spans="1:19" x14ac:dyDescent="0.2">
      <c r="A519" s="71" t="s">
        <v>1314</v>
      </c>
      <c r="B519" s="49" t="s">
        <v>1340</v>
      </c>
      <c r="C519" s="55">
        <v>32</v>
      </c>
      <c r="D519" s="51" t="s">
        <v>490</v>
      </c>
      <c r="E519" s="106">
        <v>3</v>
      </c>
      <c r="G519" s="110" t="s">
        <v>840</v>
      </c>
      <c r="H519" s="52" t="e" cm="1">
        <f t="array" ref="H519">IF(ISNA(INDEX(#REF!,MATCH(CANbd!D519,#REF!,0),0))=TRUE,"MIN",IF(INDEX(#REF!,MATCH(CANbd!D519,#REF!,0),0)=0,"MIN",INDEX(#REF!,MATCH(CANbd!D519,#REF!,0),0)/$E519))</f>
        <v>#REF!</v>
      </c>
      <c r="I519" s="53" t="e" cm="1">
        <f t="array" ref="I519">IF(ISNA(INDEX(#REF!,MATCH(CANbd!D519,#REF!,0),0))=TRUE,"MOY",IF(INDEX(#REF!,MATCH(CANbd!D519,#REF!,0),0)=0,"MOY",INDEX(#REF!,MATCH(CANbd!D519,#REF!,0),0)/$E519))</f>
        <v>#REF!</v>
      </c>
      <c r="J519" s="72" t="e" cm="1">
        <f t="array" ref="J519">IF(ISNA(INDEX(#REF!,MATCH(CANbd!D519,#REF!,0),0))=TRUE,"MAX",IF(INDEX(#REF!,MATCH(CANbd!D519,#REF!,0),0)=0,"MAX",INDEX(#REF!,MATCH(CANbd!D519,#REF!,0),0)/$E519))</f>
        <v>#REF!</v>
      </c>
      <c r="K519" s="61" t="e">
        <f t="shared" si="25"/>
        <v>#REF!</v>
      </c>
      <c r="L519" s="61" t="e">
        <f t="shared" si="26"/>
        <v>#REF!</v>
      </c>
      <c r="M519" s="116"/>
      <c r="N519" s="71"/>
      <c r="O519" s="49"/>
      <c r="P519" s="55"/>
      <c r="Q519" s="51"/>
      <c r="R519" s="57"/>
      <c r="S519" s="114"/>
    </row>
    <row r="520" spans="1:19" x14ac:dyDescent="0.2">
      <c r="A520" s="71" t="s">
        <v>1314</v>
      </c>
      <c r="B520" s="49" t="s">
        <v>1340</v>
      </c>
      <c r="C520" s="55">
        <v>40</v>
      </c>
      <c r="D520" s="51" t="s">
        <v>491</v>
      </c>
      <c r="E520" s="106">
        <v>3</v>
      </c>
      <c r="G520" s="110" t="s">
        <v>841</v>
      </c>
      <c r="H520" s="52" t="e" cm="1">
        <f t="array" ref="H520">IF(ISNA(INDEX(#REF!,MATCH(CANbd!D520,#REF!,0),0))=TRUE,"MIN",IF(INDEX(#REF!,MATCH(CANbd!D520,#REF!,0),0)=0,"MIN",INDEX(#REF!,MATCH(CANbd!D520,#REF!,0),0)/$E520))</f>
        <v>#REF!</v>
      </c>
      <c r="I520" s="53" t="e" cm="1">
        <f t="array" ref="I520">IF(ISNA(INDEX(#REF!,MATCH(CANbd!D520,#REF!,0),0))=TRUE,"MOY",IF(INDEX(#REF!,MATCH(CANbd!D520,#REF!,0),0)=0,"MOY",INDEX(#REF!,MATCH(CANbd!D520,#REF!,0),0)/$E520))</f>
        <v>#REF!</v>
      </c>
      <c r="J520" s="72" t="e" cm="1">
        <f t="array" ref="J520">IF(ISNA(INDEX(#REF!,MATCH(CANbd!D520,#REF!,0),0))=TRUE,"MAX",IF(INDEX(#REF!,MATCH(CANbd!D520,#REF!,0),0)=0,"MAX",INDEX(#REF!,MATCH(CANbd!D520,#REF!,0),0)/$E520))</f>
        <v>#REF!</v>
      </c>
      <c r="K520" s="61" t="e">
        <f t="shared" si="25"/>
        <v>#REF!</v>
      </c>
      <c r="L520" s="61" t="e">
        <f t="shared" si="26"/>
        <v>#REF!</v>
      </c>
      <c r="M520" s="116"/>
      <c r="N520" s="71"/>
      <c r="O520" s="49"/>
      <c r="P520" s="55"/>
      <c r="Q520" s="51"/>
      <c r="R520" s="57"/>
      <c r="S520" s="114"/>
    </row>
    <row r="521" spans="1:19" x14ac:dyDescent="0.2">
      <c r="A521" s="71" t="s">
        <v>1314</v>
      </c>
      <c r="B521" s="49" t="s">
        <v>1340</v>
      </c>
      <c r="C521" s="55">
        <v>50</v>
      </c>
      <c r="D521" s="51" t="s">
        <v>1093</v>
      </c>
      <c r="E521" s="106">
        <v>3</v>
      </c>
      <c r="G521" s="110" t="s">
        <v>842</v>
      </c>
      <c r="H521" s="52" t="e" cm="1">
        <f t="array" ref="H521">IF(ISNA(INDEX(#REF!,MATCH(CANbd!D521,#REF!,0),0))=TRUE,"MIN",IF(INDEX(#REF!,MATCH(CANbd!D521,#REF!,0),0)=0,"MIN",INDEX(#REF!,MATCH(CANbd!D521,#REF!,0),0)/$E521))</f>
        <v>#REF!</v>
      </c>
      <c r="I521" s="53" t="e" cm="1">
        <f t="array" ref="I521">IF(ISNA(INDEX(#REF!,MATCH(CANbd!D521,#REF!,0),0))=TRUE,"MOY",IF(INDEX(#REF!,MATCH(CANbd!D521,#REF!,0),0)=0,"MOY",INDEX(#REF!,MATCH(CANbd!D521,#REF!,0),0)/$E521))</f>
        <v>#REF!</v>
      </c>
      <c r="J521" s="72" t="e" cm="1">
        <f t="array" ref="J521">IF(ISNA(INDEX(#REF!,MATCH(CANbd!D521,#REF!,0),0))=TRUE,"MAX",IF(INDEX(#REF!,MATCH(CANbd!D521,#REF!,0),0)=0,"MAX",INDEX(#REF!,MATCH(CANbd!D521,#REF!,0),0)/$E521))</f>
        <v>#REF!</v>
      </c>
      <c r="K521" s="61" t="e">
        <f t="shared" si="25"/>
        <v>#REF!</v>
      </c>
      <c r="L521" s="61" t="e">
        <f t="shared" si="26"/>
        <v>#REF!</v>
      </c>
      <c r="M521" s="116"/>
      <c r="N521" s="71"/>
      <c r="O521" s="49"/>
      <c r="P521" s="55"/>
      <c r="Q521" s="51"/>
      <c r="R521" s="57"/>
      <c r="S521" s="114"/>
    </row>
    <row r="522" spans="1:19" x14ac:dyDescent="0.2">
      <c r="A522" s="71" t="s">
        <v>1314</v>
      </c>
      <c r="B522" s="49" t="s">
        <v>1340</v>
      </c>
      <c r="C522" s="55">
        <v>63</v>
      </c>
      <c r="D522" s="51" t="s">
        <v>1094</v>
      </c>
      <c r="E522" s="106">
        <v>3</v>
      </c>
      <c r="G522" s="110" t="s">
        <v>843</v>
      </c>
      <c r="H522" s="52" t="e" cm="1">
        <f t="array" ref="H522">IF(ISNA(INDEX(#REF!,MATCH(CANbd!D522,#REF!,0),0))=TRUE,"MIN",IF(INDEX(#REF!,MATCH(CANbd!D522,#REF!,0),0)=0,"MIN",INDEX(#REF!,MATCH(CANbd!D522,#REF!,0),0)/$E522))</f>
        <v>#REF!</v>
      </c>
      <c r="I522" s="53" t="e" cm="1">
        <f t="array" ref="I522">IF(ISNA(INDEX(#REF!,MATCH(CANbd!D522,#REF!,0),0))=TRUE,"MOY",IF(INDEX(#REF!,MATCH(CANbd!D522,#REF!,0),0)=0,"MOY",INDEX(#REF!,MATCH(CANbd!D522,#REF!,0),0)/$E522))</f>
        <v>#REF!</v>
      </c>
      <c r="J522" s="72" t="e" cm="1">
        <f t="array" ref="J522">IF(ISNA(INDEX(#REF!,MATCH(CANbd!D522,#REF!,0),0))=TRUE,"MAX",IF(INDEX(#REF!,MATCH(CANbd!D522,#REF!,0),0)=0,"MAX",INDEX(#REF!,MATCH(CANbd!D522,#REF!,0),0)/$E522))</f>
        <v>#REF!</v>
      </c>
      <c r="K522" s="61" t="e">
        <f t="shared" si="25"/>
        <v>#REF!</v>
      </c>
      <c r="L522" s="61" t="e">
        <f t="shared" si="26"/>
        <v>#REF!</v>
      </c>
      <c r="M522" s="116"/>
      <c r="N522" s="71"/>
      <c r="O522" s="49"/>
      <c r="P522" s="55"/>
      <c r="Q522" s="51"/>
      <c r="R522" s="57"/>
      <c r="S522" s="114"/>
    </row>
    <row r="523" spans="1:19" x14ac:dyDescent="0.2">
      <c r="A523" s="71" t="s">
        <v>1314</v>
      </c>
      <c r="B523" s="49" t="s">
        <v>600</v>
      </c>
      <c r="C523" s="50">
        <v>90</v>
      </c>
      <c r="D523" s="51" t="s">
        <v>47</v>
      </c>
      <c r="E523" s="106">
        <v>1</v>
      </c>
      <c r="G523" s="110" t="s">
        <v>985</v>
      </c>
      <c r="H523" s="52" t="e" cm="1">
        <f t="array" ref="H523">IF(ISNA(INDEX(#REF!,MATCH(CANbd!D523,#REF!,0),0))=TRUE,"MIN",IF(INDEX(#REF!,MATCH(CANbd!D523,#REF!,0),0)=0,"MIN",INDEX(#REF!,MATCH(CANbd!D523,#REF!,0),0)/$E523))</f>
        <v>#REF!</v>
      </c>
      <c r="I523" s="53" t="e" cm="1">
        <f t="array" ref="I523">IF(ISNA(INDEX(#REF!,MATCH(CANbd!D523,#REF!,0),0))=TRUE,"MOY",IF(INDEX(#REF!,MATCH(CANbd!D523,#REF!,0),0)=0,"MOY",INDEX(#REF!,MATCH(CANbd!D523,#REF!,0),0)/$E523))</f>
        <v>#REF!</v>
      </c>
      <c r="J523" s="72" t="e" cm="1">
        <f t="array" ref="J523">IF(ISNA(INDEX(#REF!,MATCH(CANbd!D523,#REF!,0),0))=TRUE,"MAX",IF(INDEX(#REF!,MATCH(CANbd!D523,#REF!,0),0)=0,"MAX",INDEX(#REF!,MATCH(CANbd!D523,#REF!,0),0)/$E523))</f>
        <v>#REF!</v>
      </c>
      <c r="K523" s="61" t="e">
        <f t="shared" si="25"/>
        <v>#REF!</v>
      </c>
      <c r="L523" s="61" t="e">
        <f t="shared" si="26"/>
        <v>#REF!</v>
      </c>
      <c r="M523" s="116"/>
      <c r="N523" s="71"/>
      <c r="O523" s="49"/>
      <c r="P523" s="55"/>
      <c r="Q523" s="51"/>
      <c r="R523" s="57"/>
      <c r="S523" s="114"/>
    </row>
    <row r="524" spans="1:19" x14ac:dyDescent="0.2">
      <c r="A524" s="71" t="s">
        <v>1314</v>
      </c>
      <c r="B524" s="49" t="s">
        <v>600</v>
      </c>
      <c r="C524" s="50">
        <v>110</v>
      </c>
      <c r="D524" s="51" t="s">
        <v>49</v>
      </c>
      <c r="E524" s="106">
        <v>1</v>
      </c>
      <c r="G524" s="110" t="s">
        <v>986</v>
      </c>
      <c r="H524" s="52" t="e" cm="1">
        <f t="array" ref="H524">IF(ISNA(INDEX(#REF!,MATCH(CANbd!D524,#REF!,0),0))=TRUE,"MIN",IF(INDEX(#REF!,MATCH(CANbd!D524,#REF!,0),0)=0,"MIN",INDEX(#REF!,MATCH(CANbd!D524,#REF!,0),0)/$E524))</f>
        <v>#REF!</v>
      </c>
      <c r="I524" s="53" t="e" cm="1">
        <f t="array" ref="I524">IF(ISNA(INDEX(#REF!,MATCH(CANbd!D524,#REF!,0),0))=TRUE,"MOY",IF(INDEX(#REF!,MATCH(CANbd!D524,#REF!,0),0)=0,"MOY",INDEX(#REF!,MATCH(CANbd!D524,#REF!,0),0)/$E524))</f>
        <v>#REF!</v>
      </c>
      <c r="J524" s="72" t="e" cm="1">
        <f t="array" ref="J524">IF(ISNA(INDEX(#REF!,MATCH(CANbd!D524,#REF!,0),0))=TRUE,"MAX",IF(INDEX(#REF!,MATCH(CANbd!D524,#REF!,0),0)=0,"MAX",INDEX(#REF!,MATCH(CANbd!D524,#REF!,0),0)/$E524))</f>
        <v>#REF!</v>
      </c>
      <c r="K524" s="61" t="e">
        <f t="shared" si="25"/>
        <v>#REF!</v>
      </c>
      <c r="L524" s="61" t="e">
        <f t="shared" si="26"/>
        <v>#REF!</v>
      </c>
      <c r="M524" s="116"/>
      <c r="N524" s="71"/>
      <c r="O524" s="49"/>
      <c r="P524" s="55"/>
      <c r="Q524" s="51"/>
      <c r="R524" s="57"/>
      <c r="S524" s="114"/>
    </row>
    <row r="525" spans="1:19" x14ac:dyDescent="0.2">
      <c r="A525" s="71" t="s">
        <v>1314</v>
      </c>
      <c r="B525" s="49" t="s">
        <v>600</v>
      </c>
      <c r="C525" s="50">
        <v>125</v>
      </c>
      <c r="D525" s="51" t="s">
        <v>50</v>
      </c>
      <c r="E525" s="106">
        <v>1</v>
      </c>
      <c r="G525" s="110" t="s">
        <v>981</v>
      </c>
      <c r="H525" s="52" t="e" cm="1">
        <f t="array" ref="H525">IF(ISNA(INDEX(#REF!,MATCH(CANbd!D525,#REF!,0),0))=TRUE,"MIN",IF(INDEX(#REF!,MATCH(CANbd!D525,#REF!,0),0)=0,"MIN",INDEX(#REF!,MATCH(CANbd!D525,#REF!,0),0)/$E525))</f>
        <v>#REF!</v>
      </c>
      <c r="I525" s="53" t="e" cm="1">
        <f t="array" ref="I525">IF(ISNA(INDEX(#REF!,MATCH(CANbd!D525,#REF!,0),0))=TRUE,"MOY",IF(INDEX(#REF!,MATCH(CANbd!D525,#REF!,0),0)=0,"MOY",INDEX(#REF!,MATCH(CANbd!D525,#REF!,0),0)/$E525))</f>
        <v>#REF!</v>
      </c>
      <c r="J525" s="72" t="e" cm="1">
        <f t="array" ref="J525">IF(ISNA(INDEX(#REF!,MATCH(CANbd!D525,#REF!,0),0))=TRUE,"MAX",IF(INDEX(#REF!,MATCH(CANbd!D525,#REF!,0),0)=0,"MAX",INDEX(#REF!,MATCH(CANbd!D525,#REF!,0),0)/$E525))</f>
        <v>#REF!</v>
      </c>
      <c r="K525" s="61" t="e">
        <f t="shared" si="25"/>
        <v>#REF!</v>
      </c>
      <c r="L525" s="61" t="e">
        <f t="shared" si="26"/>
        <v>#REF!</v>
      </c>
      <c r="M525" s="116"/>
      <c r="N525" s="71"/>
      <c r="O525" s="49"/>
      <c r="P525" s="50"/>
      <c r="Q525" s="51"/>
      <c r="R525" s="57"/>
      <c r="S525" s="114"/>
    </row>
    <row r="526" spans="1:19" x14ac:dyDescent="0.2">
      <c r="A526" s="71" t="s">
        <v>1314</v>
      </c>
      <c r="B526" s="49" t="s">
        <v>600</v>
      </c>
      <c r="C526" s="50">
        <v>140</v>
      </c>
      <c r="D526" s="51" t="s">
        <v>51</v>
      </c>
      <c r="E526" s="106">
        <v>1</v>
      </c>
      <c r="G526" s="110" t="s">
        <v>982</v>
      </c>
      <c r="H526" s="52" t="e" cm="1">
        <f t="array" ref="H526">IF(ISNA(INDEX(#REF!,MATCH(CANbd!D526,#REF!,0),0))=TRUE,"MIN",IF(INDEX(#REF!,MATCH(CANbd!D526,#REF!,0),0)=0,"MIN",INDEX(#REF!,MATCH(CANbd!D526,#REF!,0),0)/$E526))</f>
        <v>#REF!</v>
      </c>
      <c r="I526" s="53" t="e" cm="1">
        <f t="array" ref="I526">IF(ISNA(INDEX(#REF!,MATCH(CANbd!D526,#REF!,0),0))=TRUE,"MOY",IF(INDEX(#REF!,MATCH(CANbd!D526,#REF!,0),0)=0,"MOY",INDEX(#REF!,MATCH(CANbd!D526,#REF!,0),0)/$E526))</f>
        <v>#REF!</v>
      </c>
      <c r="J526" s="72" t="e" cm="1">
        <f t="array" ref="J526">IF(ISNA(INDEX(#REF!,MATCH(CANbd!D526,#REF!,0),0))=TRUE,"MAX",IF(INDEX(#REF!,MATCH(CANbd!D526,#REF!,0),0)=0,"MAX",INDEX(#REF!,MATCH(CANbd!D526,#REF!,0),0)/$E526))</f>
        <v>#REF!</v>
      </c>
      <c r="K526" s="61" t="e">
        <f t="shared" si="25"/>
        <v>#REF!</v>
      </c>
      <c r="L526" s="61" t="e">
        <f t="shared" si="26"/>
        <v>#REF!</v>
      </c>
      <c r="M526" s="116"/>
      <c r="N526" s="71"/>
      <c r="O526" s="49"/>
      <c r="P526" s="50"/>
      <c r="Q526" s="51"/>
      <c r="R526" s="57"/>
      <c r="S526" s="114"/>
    </row>
    <row r="527" spans="1:19" x14ac:dyDescent="0.2">
      <c r="A527" s="71" t="s">
        <v>1314</v>
      </c>
      <c r="B527" s="49" t="s">
        <v>600</v>
      </c>
      <c r="C527" s="50">
        <v>160</v>
      </c>
      <c r="D527" s="51" t="s">
        <v>52</v>
      </c>
      <c r="E527" s="106">
        <v>1</v>
      </c>
      <c r="G527" s="110" t="s">
        <v>983</v>
      </c>
      <c r="H527" s="52" t="e" cm="1">
        <f t="array" ref="H527">IF(ISNA(INDEX(#REF!,MATCH(CANbd!D527,#REF!,0),0))=TRUE,"MIN",IF(INDEX(#REF!,MATCH(CANbd!D527,#REF!,0),0)=0,"MIN",INDEX(#REF!,MATCH(CANbd!D527,#REF!,0),0)/$E527))</f>
        <v>#REF!</v>
      </c>
      <c r="I527" s="53" t="e" cm="1">
        <f t="array" ref="I527">IF(ISNA(INDEX(#REF!,MATCH(CANbd!D527,#REF!,0),0))=TRUE,"MOY",IF(INDEX(#REF!,MATCH(CANbd!D527,#REF!,0),0)=0,"MOY",INDEX(#REF!,MATCH(CANbd!D527,#REF!,0),0)/$E527))</f>
        <v>#REF!</v>
      </c>
      <c r="J527" s="72" t="e" cm="1">
        <f t="array" ref="J527">IF(ISNA(INDEX(#REF!,MATCH(CANbd!D527,#REF!,0),0))=TRUE,"MAX",IF(INDEX(#REF!,MATCH(CANbd!D527,#REF!,0),0)=0,"MAX",INDEX(#REF!,MATCH(CANbd!D527,#REF!,0),0)/$E527))</f>
        <v>#REF!</v>
      </c>
      <c r="K527" s="61" t="e">
        <f t="shared" si="25"/>
        <v>#REF!</v>
      </c>
      <c r="L527" s="61" t="e">
        <f t="shared" si="26"/>
        <v>#REF!</v>
      </c>
      <c r="M527" s="116"/>
      <c r="N527" s="71"/>
      <c r="O527" s="49"/>
      <c r="P527" s="50"/>
      <c r="Q527" s="51"/>
      <c r="R527" s="57"/>
      <c r="S527" s="114"/>
    </row>
    <row r="528" spans="1:19" x14ac:dyDescent="0.2">
      <c r="A528" s="71" t="s">
        <v>1314</v>
      </c>
      <c r="B528" s="49" t="s">
        <v>600</v>
      </c>
      <c r="C528" s="50">
        <v>200</v>
      </c>
      <c r="D528" s="51" t="s">
        <v>53</v>
      </c>
      <c r="E528" s="106">
        <v>1</v>
      </c>
      <c r="G528" s="110" t="s">
        <v>984</v>
      </c>
      <c r="H528" s="52" t="e" cm="1">
        <f t="array" ref="H528">IF(ISNA(INDEX(#REF!,MATCH(CANbd!D528,#REF!,0),0))=TRUE,"MIN",IF(INDEX(#REF!,MATCH(CANbd!D528,#REF!,0),0)=0,"MIN",INDEX(#REF!,MATCH(CANbd!D528,#REF!,0),0)/$E528))</f>
        <v>#REF!</v>
      </c>
      <c r="I528" s="53" t="e" cm="1">
        <f t="array" ref="I528">IF(ISNA(INDEX(#REF!,MATCH(CANbd!D528,#REF!,0),0))=TRUE,"MOY",IF(INDEX(#REF!,MATCH(CANbd!D528,#REF!,0),0)=0,"MOY",INDEX(#REF!,MATCH(CANbd!D528,#REF!,0),0)/$E528))</f>
        <v>#REF!</v>
      </c>
      <c r="J528" s="72" t="e" cm="1">
        <f t="array" ref="J528">IF(ISNA(INDEX(#REF!,MATCH(CANbd!D528,#REF!,0),0))=TRUE,"MAX",IF(INDEX(#REF!,MATCH(CANbd!D528,#REF!,0),0)=0,"MAX",INDEX(#REF!,MATCH(CANbd!D528,#REF!,0),0)/$E528))</f>
        <v>#REF!</v>
      </c>
      <c r="K528" s="61" t="e">
        <f t="shared" si="25"/>
        <v>#REF!</v>
      </c>
      <c r="L528" s="61" t="e">
        <f t="shared" si="26"/>
        <v>#REF!</v>
      </c>
      <c r="M528" s="116"/>
      <c r="N528" s="71"/>
      <c r="O528" s="49"/>
      <c r="P528" s="50"/>
      <c r="Q528" s="51"/>
      <c r="R528" s="57"/>
      <c r="S528" s="114"/>
    </row>
    <row r="529" spans="1:19" x14ac:dyDescent="0.2">
      <c r="A529" s="71" t="s">
        <v>1314</v>
      </c>
      <c r="B529" s="49" t="s">
        <v>601</v>
      </c>
      <c r="C529" s="50">
        <v>32</v>
      </c>
      <c r="D529" s="51" t="s">
        <v>41</v>
      </c>
      <c r="E529" s="106">
        <v>1</v>
      </c>
      <c r="G529" s="110" t="s">
        <v>988</v>
      </c>
      <c r="H529" s="52" t="e" cm="1">
        <f t="array" ref="H529">IF(ISNA(INDEX(#REF!,MATCH(CANbd!D529,#REF!,0),0))=TRUE,"MIN",IF(INDEX(#REF!,MATCH(CANbd!D529,#REF!,0),0)=0,"MIN",INDEX(#REF!,MATCH(CANbd!D529,#REF!,0),0)/$E529))</f>
        <v>#REF!</v>
      </c>
      <c r="I529" s="53" t="e" cm="1">
        <f t="array" ref="I529">IF(ISNA(INDEX(#REF!,MATCH(CANbd!D529,#REF!,0),0))=TRUE,"MOY",IF(INDEX(#REF!,MATCH(CANbd!D529,#REF!,0),0)=0,"MOY",INDEX(#REF!,MATCH(CANbd!D529,#REF!,0),0)/$E529))</f>
        <v>#REF!</v>
      </c>
      <c r="J529" s="72" t="e" cm="1">
        <f t="array" ref="J529">IF(ISNA(INDEX(#REF!,MATCH(CANbd!D529,#REF!,0),0))=TRUE,"MAX",IF(INDEX(#REF!,MATCH(CANbd!D529,#REF!,0),0)=0,"MAX",INDEX(#REF!,MATCH(CANbd!D529,#REF!,0),0)/$E529))</f>
        <v>#REF!</v>
      </c>
      <c r="K529" s="61" t="e">
        <f t="shared" si="25"/>
        <v>#REF!</v>
      </c>
      <c r="L529" s="61" t="e">
        <f t="shared" si="26"/>
        <v>#REF!</v>
      </c>
      <c r="M529" s="116"/>
      <c r="N529" s="71"/>
      <c r="O529" s="49"/>
      <c r="P529" s="50"/>
      <c r="Q529" s="51"/>
      <c r="R529" s="57"/>
      <c r="S529" s="114"/>
    </row>
    <row r="530" spans="1:19" x14ac:dyDescent="0.2">
      <c r="A530" s="71" t="s">
        <v>1314</v>
      </c>
      <c r="B530" s="49" t="s">
        <v>601</v>
      </c>
      <c r="C530" s="50">
        <v>40</v>
      </c>
      <c r="D530" s="51" t="s">
        <v>42</v>
      </c>
      <c r="E530" s="106">
        <v>1</v>
      </c>
      <c r="G530" s="110" t="s">
        <v>989</v>
      </c>
      <c r="H530" s="52" t="e" cm="1">
        <f t="array" ref="H530">IF(ISNA(INDEX(#REF!,MATCH(CANbd!D530,#REF!,0),0))=TRUE,"MIN",IF(INDEX(#REF!,MATCH(CANbd!D530,#REF!,0),0)=0,"MIN",INDEX(#REF!,MATCH(CANbd!D530,#REF!,0),0)/$E530))</f>
        <v>#REF!</v>
      </c>
      <c r="I530" s="53" t="e" cm="1">
        <f t="array" ref="I530">IF(ISNA(INDEX(#REF!,MATCH(CANbd!D530,#REF!,0),0))=TRUE,"MOY",IF(INDEX(#REF!,MATCH(CANbd!D530,#REF!,0),0)=0,"MOY",INDEX(#REF!,MATCH(CANbd!D530,#REF!,0),0)/$E530))</f>
        <v>#REF!</v>
      </c>
      <c r="J530" s="72" t="e" cm="1">
        <f t="array" ref="J530">IF(ISNA(INDEX(#REF!,MATCH(CANbd!D530,#REF!,0),0))=TRUE,"MAX",IF(INDEX(#REF!,MATCH(CANbd!D530,#REF!,0),0)=0,"MAX",INDEX(#REF!,MATCH(CANbd!D530,#REF!,0),0)/$E530))</f>
        <v>#REF!</v>
      </c>
      <c r="K530" s="61" t="e">
        <f t="shared" si="25"/>
        <v>#REF!</v>
      </c>
      <c r="L530" s="61" t="e">
        <f t="shared" si="26"/>
        <v>#REF!</v>
      </c>
      <c r="M530" s="116"/>
      <c r="N530" s="71"/>
      <c r="O530" s="49"/>
      <c r="P530" s="50"/>
      <c r="Q530" s="51"/>
      <c r="R530" s="57"/>
      <c r="S530" s="114"/>
    </row>
    <row r="531" spans="1:19" x14ac:dyDescent="0.2">
      <c r="A531" s="71" t="s">
        <v>1314</v>
      </c>
      <c r="B531" s="49" t="s">
        <v>601</v>
      </c>
      <c r="C531" s="50">
        <v>50</v>
      </c>
      <c r="D531" s="51" t="s">
        <v>43</v>
      </c>
      <c r="E531" s="106">
        <v>1</v>
      </c>
      <c r="G531" s="110" t="s">
        <v>990</v>
      </c>
      <c r="H531" s="52" t="e" cm="1">
        <f t="array" ref="H531">IF(ISNA(INDEX(#REF!,MATCH(CANbd!D531,#REF!,0),0))=TRUE,"MIN",IF(INDEX(#REF!,MATCH(CANbd!D531,#REF!,0),0)=0,"MIN",INDEX(#REF!,MATCH(CANbd!D531,#REF!,0),0)/$E531))</f>
        <v>#REF!</v>
      </c>
      <c r="I531" s="53" t="e" cm="1">
        <f t="array" ref="I531">IF(ISNA(INDEX(#REF!,MATCH(CANbd!D531,#REF!,0),0))=TRUE,"MOY",IF(INDEX(#REF!,MATCH(CANbd!D531,#REF!,0),0)=0,"MOY",INDEX(#REF!,MATCH(CANbd!D531,#REF!,0),0)/$E531))</f>
        <v>#REF!</v>
      </c>
      <c r="J531" s="72" t="e" cm="1">
        <f t="array" ref="J531">IF(ISNA(INDEX(#REF!,MATCH(CANbd!D531,#REF!,0),0))=TRUE,"MAX",IF(INDEX(#REF!,MATCH(CANbd!D531,#REF!,0),0)=0,"MAX",INDEX(#REF!,MATCH(CANbd!D531,#REF!,0),0)/$E531))</f>
        <v>#REF!</v>
      </c>
      <c r="K531" s="61" t="e">
        <f t="shared" si="25"/>
        <v>#REF!</v>
      </c>
      <c r="L531" s="61" t="e">
        <f t="shared" si="26"/>
        <v>#REF!</v>
      </c>
      <c r="M531" s="116"/>
      <c r="N531" s="71"/>
      <c r="O531" s="49"/>
      <c r="P531" s="50"/>
      <c r="Q531" s="51"/>
      <c r="R531" s="57"/>
      <c r="S531" s="114"/>
    </row>
    <row r="532" spans="1:19" x14ac:dyDescent="0.2">
      <c r="A532" s="71" t="s">
        <v>1314</v>
      </c>
      <c r="B532" s="49" t="s">
        <v>601</v>
      </c>
      <c r="C532" s="50">
        <v>63</v>
      </c>
      <c r="D532" s="51" t="s">
        <v>44</v>
      </c>
      <c r="E532" s="106">
        <v>1</v>
      </c>
      <c r="G532" s="110" t="s">
        <v>991</v>
      </c>
      <c r="H532" s="52" t="e" cm="1">
        <f t="array" ref="H532">IF(ISNA(INDEX(#REF!,MATCH(CANbd!D532,#REF!,0),0))=TRUE,"MIN",IF(INDEX(#REF!,MATCH(CANbd!D532,#REF!,0),0)=0,"MIN",INDEX(#REF!,MATCH(CANbd!D532,#REF!,0),0)/$E532))</f>
        <v>#REF!</v>
      </c>
      <c r="I532" s="53" t="e" cm="1">
        <f t="array" ref="I532">IF(ISNA(INDEX(#REF!,MATCH(CANbd!D532,#REF!,0),0))=TRUE,"MOY",IF(INDEX(#REF!,MATCH(CANbd!D532,#REF!,0),0)=0,"MOY",INDEX(#REF!,MATCH(CANbd!D532,#REF!,0),0)/$E532))</f>
        <v>#REF!</v>
      </c>
      <c r="J532" s="72" t="e" cm="1">
        <f t="array" ref="J532">IF(ISNA(INDEX(#REF!,MATCH(CANbd!D532,#REF!,0),0))=TRUE,"MAX",IF(INDEX(#REF!,MATCH(CANbd!D532,#REF!,0),0)=0,"MAX",INDEX(#REF!,MATCH(CANbd!D532,#REF!,0),0)/$E532))</f>
        <v>#REF!</v>
      </c>
      <c r="K532" s="61" t="e">
        <f t="shared" si="25"/>
        <v>#REF!</v>
      </c>
      <c r="L532" s="61" t="e">
        <f t="shared" si="26"/>
        <v>#REF!</v>
      </c>
      <c r="M532" s="116"/>
      <c r="N532" s="71"/>
      <c r="O532" s="49"/>
      <c r="P532" s="50"/>
      <c r="Q532" s="51"/>
      <c r="R532" s="57"/>
      <c r="S532" s="114"/>
    </row>
    <row r="533" spans="1:19" x14ac:dyDescent="0.2">
      <c r="A533" s="71" t="s">
        <v>1314</v>
      </c>
      <c r="B533" s="49" t="s">
        <v>601</v>
      </c>
      <c r="C533" s="50">
        <v>75</v>
      </c>
      <c r="D533" s="51" t="s">
        <v>45</v>
      </c>
      <c r="E533" s="106">
        <v>1</v>
      </c>
      <c r="G533" s="110" t="s">
        <v>992</v>
      </c>
      <c r="H533" s="52" t="e" cm="1">
        <f t="array" ref="H533">IF(ISNA(INDEX(#REF!,MATCH(CANbd!D533,#REF!,0),0))=TRUE,"MIN",IF(INDEX(#REF!,MATCH(CANbd!D533,#REF!,0),0)=0,"MIN",INDEX(#REF!,MATCH(CANbd!D533,#REF!,0),0)/$E533))</f>
        <v>#REF!</v>
      </c>
      <c r="I533" s="53" t="e" cm="1">
        <f t="array" ref="I533">IF(ISNA(INDEX(#REF!,MATCH(CANbd!D533,#REF!,0),0))=TRUE,"MOY",IF(INDEX(#REF!,MATCH(CANbd!D533,#REF!,0),0)=0,"MOY",INDEX(#REF!,MATCH(CANbd!D533,#REF!,0),0)/$E533))</f>
        <v>#REF!</v>
      </c>
      <c r="J533" s="72" t="e" cm="1">
        <f t="array" ref="J533">IF(ISNA(INDEX(#REF!,MATCH(CANbd!D533,#REF!,0),0))=TRUE,"MAX",IF(INDEX(#REF!,MATCH(CANbd!D533,#REF!,0),0)=0,"MAX",INDEX(#REF!,MATCH(CANbd!D533,#REF!,0),0)/$E533))</f>
        <v>#REF!</v>
      </c>
      <c r="K533" s="61" t="e">
        <f t="shared" si="25"/>
        <v>#REF!</v>
      </c>
      <c r="L533" s="61" t="e">
        <f t="shared" si="26"/>
        <v>#REF!</v>
      </c>
      <c r="M533" s="116"/>
      <c r="N533" s="71"/>
      <c r="O533" s="49"/>
      <c r="P533" s="50"/>
      <c r="Q533" s="51"/>
      <c r="R533" s="57"/>
      <c r="S533" s="114"/>
    </row>
    <row r="534" spans="1:19" x14ac:dyDescent="0.2">
      <c r="A534" s="71" t="s">
        <v>1314</v>
      </c>
      <c r="B534" s="49" t="s">
        <v>601</v>
      </c>
      <c r="C534" s="50">
        <v>90</v>
      </c>
      <c r="D534" s="51" t="s">
        <v>46</v>
      </c>
      <c r="E534" s="106">
        <v>1</v>
      </c>
      <c r="G534" s="110" t="s">
        <v>993</v>
      </c>
      <c r="H534" s="52" t="e" cm="1">
        <f t="array" ref="H534">IF(ISNA(INDEX(#REF!,MATCH(CANbd!D534,#REF!,0),0))=TRUE,"MIN",IF(INDEX(#REF!,MATCH(CANbd!D534,#REF!,0),0)=0,"MIN",INDEX(#REF!,MATCH(CANbd!D534,#REF!,0),0)/$E534))</f>
        <v>#REF!</v>
      </c>
      <c r="I534" s="53" t="e" cm="1">
        <f t="array" ref="I534">IF(ISNA(INDEX(#REF!,MATCH(CANbd!D534,#REF!,0),0))=TRUE,"MOY",IF(INDEX(#REF!,MATCH(CANbd!D534,#REF!,0),0)=0,"MOY",INDEX(#REF!,MATCH(CANbd!D534,#REF!,0),0)/$E534))</f>
        <v>#REF!</v>
      </c>
      <c r="J534" s="72" t="e" cm="1">
        <f t="array" ref="J534">IF(ISNA(INDEX(#REF!,MATCH(CANbd!D534,#REF!,0),0))=TRUE,"MAX",IF(INDEX(#REF!,MATCH(CANbd!D534,#REF!,0),0)=0,"MAX",INDEX(#REF!,MATCH(CANbd!D534,#REF!,0),0)/$E534))</f>
        <v>#REF!</v>
      </c>
      <c r="K534" s="61" t="e">
        <f t="shared" si="25"/>
        <v>#REF!</v>
      </c>
      <c r="L534" s="61" t="e">
        <f t="shared" si="26"/>
        <v>#REF!</v>
      </c>
      <c r="M534" s="116"/>
      <c r="N534" s="71"/>
      <c r="O534" s="49"/>
      <c r="P534" s="50"/>
      <c r="Q534" s="51"/>
      <c r="R534" s="57"/>
      <c r="S534" s="114"/>
    </row>
    <row r="535" spans="1:19" x14ac:dyDescent="0.2">
      <c r="A535" s="71" t="s">
        <v>1314</v>
      </c>
      <c r="B535" s="49" t="s">
        <v>601</v>
      </c>
      <c r="C535" s="50">
        <v>125</v>
      </c>
      <c r="D535" s="51" t="s">
        <v>239</v>
      </c>
      <c r="E535" s="106">
        <v>1</v>
      </c>
      <c r="G535" s="110" t="s">
        <v>987</v>
      </c>
      <c r="H535" s="52" t="e" cm="1">
        <f t="array" ref="H535">IF(ISNA(INDEX(#REF!,MATCH(CANbd!D535,#REF!,0),0))=TRUE,"MIN",IF(INDEX(#REF!,MATCH(CANbd!D535,#REF!,0),0)=0,"MIN",INDEX(#REF!,MATCH(CANbd!D535,#REF!,0),0)/$E535))</f>
        <v>#REF!</v>
      </c>
      <c r="I535" s="53" t="e" cm="1">
        <f t="array" ref="I535">IF(ISNA(INDEX(#REF!,MATCH(CANbd!D535,#REF!,0),0))=TRUE,"MOY",IF(INDEX(#REF!,MATCH(CANbd!D535,#REF!,0),0)=0,"MOY",INDEX(#REF!,MATCH(CANbd!D535,#REF!,0),0)/$E535))</f>
        <v>#REF!</v>
      </c>
      <c r="J535" s="72" t="e" cm="1">
        <f t="array" ref="J535">IF(ISNA(INDEX(#REF!,MATCH(CANbd!D535,#REF!,0),0))=TRUE,"MAX",IF(INDEX(#REF!,MATCH(CANbd!D535,#REF!,0),0)=0,"MAX",INDEX(#REF!,MATCH(CANbd!D535,#REF!,0),0)/$E535))</f>
        <v>#REF!</v>
      </c>
      <c r="K535" s="61" t="e">
        <f t="shared" si="25"/>
        <v>#REF!</v>
      </c>
      <c r="L535" s="61" t="e">
        <f t="shared" si="26"/>
        <v>#REF!</v>
      </c>
      <c r="M535" s="116"/>
      <c r="N535" s="71"/>
      <c r="O535" s="49"/>
      <c r="P535" s="50"/>
      <c r="Q535" s="51"/>
      <c r="R535" s="57"/>
      <c r="S535" s="114"/>
    </row>
    <row r="536" spans="1:19" x14ac:dyDescent="0.2">
      <c r="A536" s="71" t="s">
        <v>1314</v>
      </c>
      <c r="B536" s="49" t="s">
        <v>602</v>
      </c>
      <c r="C536" s="50">
        <v>110</v>
      </c>
      <c r="D536" s="51" t="s">
        <v>48</v>
      </c>
      <c r="E536" s="106">
        <v>1</v>
      </c>
      <c r="G536" s="110" t="s">
        <v>994</v>
      </c>
      <c r="H536" s="52" t="e" cm="1">
        <f t="array" ref="H536">IF(ISNA(INDEX(#REF!,MATCH(CANbd!D536,#REF!,0),0))=TRUE,"MIN",IF(INDEX(#REF!,MATCH(CANbd!D536,#REF!,0),0)=0,"MIN",INDEX(#REF!,MATCH(CANbd!D536,#REF!,0),0)/$E536))</f>
        <v>#REF!</v>
      </c>
      <c r="I536" s="53" t="e" cm="1">
        <f t="array" ref="I536">IF(ISNA(INDEX(#REF!,MATCH(CANbd!D536,#REF!,0),0))=TRUE,"MOY",IF(INDEX(#REF!,MATCH(CANbd!D536,#REF!,0),0)=0,"MOY",INDEX(#REF!,MATCH(CANbd!D536,#REF!,0),0)/$E536))</f>
        <v>#REF!</v>
      </c>
      <c r="J536" s="72" t="e" cm="1">
        <f t="array" ref="J536">IF(ISNA(INDEX(#REF!,MATCH(CANbd!D536,#REF!,0),0))=TRUE,"MAX",IF(INDEX(#REF!,MATCH(CANbd!D536,#REF!,0),0)=0,"MAX",INDEX(#REF!,MATCH(CANbd!D536,#REF!,0),0)/$E536))</f>
        <v>#REF!</v>
      </c>
      <c r="K536" s="61" t="e">
        <f t="shared" si="25"/>
        <v>#REF!</v>
      </c>
      <c r="L536" s="61" t="e">
        <f t="shared" si="26"/>
        <v>#REF!</v>
      </c>
      <c r="M536" s="116"/>
      <c r="N536" s="71"/>
      <c r="O536" s="49"/>
      <c r="P536" s="50"/>
      <c r="Q536" s="51"/>
      <c r="R536" s="57"/>
      <c r="S536" s="114"/>
    </row>
    <row r="537" spans="1:19" x14ac:dyDescent="0.2">
      <c r="A537" s="71" t="s">
        <v>1314</v>
      </c>
      <c r="B537" s="49" t="s">
        <v>602</v>
      </c>
      <c r="C537" s="50">
        <v>16</v>
      </c>
      <c r="D537" s="51" t="s">
        <v>54</v>
      </c>
      <c r="E537" s="106">
        <v>1</v>
      </c>
      <c r="G537" s="110" t="s">
        <v>996</v>
      </c>
      <c r="H537" s="52" t="e" cm="1">
        <f t="array" ref="H537">IF(ISNA(INDEX(#REF!,MATCH(CANbd!D537,#REF!,0),0))=TRUE,"MIN",IF(INDEX(#REF!,MATCH(CANbd!D537,#REF!,0),0)=0,"MIN",INDEX(#REF!,MATCH(CANbd!D537,#REF!,0),0)/$E537))</f>
        <v>#REF!</v>
      </c>
      <c r="I537" s="53" t="e" cm="1">
        <f t="array" ref="I537">IF(ISNA(INDEX(#REF!,MATCH(CANbd!D537,#REF!,0),0))=TRUE,"MOY",IF(INDEX(#REF!,MATCH(CANbd!D537,#REF!,0),0)=0,"MOY",INDEX(#REF!,MATCH(CANbd!D537,#REF!,0),0)/$E537))</f>
        <v>#REF!</v>
      </c>
      <c r="J537" s="72" t="e" cm="1">
        <f t="array" ref="J537">IF(ISNA(INDEX(#REF!,MATCH(CANbd!D537,#REF!,0),0))=TRUE,"MAX",IF(INDEX(#REF!,MATCH(CANbd!D537,#REF!,0),0)=0,"MAX",INDEX(#REF!,MATCH(CANbd!D537,#REF!,0),0)/$E537))</f>
        <v>#REF!</v>
      </c>
      <c r="K537" s="61" t="e">
        <f t="shared" si="25"/>
        <v>#REF!</v>
      </c>
      <c r="L537" s="61" t="e">
        <f t="shared" si="26"/>
        <v>#REF!</v>
      </c>
      <c r="M537" s="116"/>
      <c r="N537" s="71"/>
      <c r="O537" s="49"/>
      <c r="P537" s="50"/>
      <c r="Q537" s="51"/>
      <c r="R537" s="57"/>
      <c r="S537" s="114"/>
    </row>
    <row r="538" spans="1:19" x14ac:dyDescent="0.2">
      <c r="A538" s="71" t="s">
        <v>1314</v>
      </c>
      <c r="B538" s="49" t="s">
        <v>602</v>
      </c>
      <c r="C538" s="50">
        <v>20</v>
      </c>
      <c r="D538" s="51" t="s">
        <v>55</v>
      </c>
      <c r="E538" s="106">
        <v>1</v>
      </c>
      <c r="G538" s="110" t="s">
        <v>997</v>
      </c>
      <c r="H538" s="52" t="e" cm="1">
        <f t="array" ref="H538">IF(ISNA(INDEX(#REF!,MATCH(CANbd!D538,#REF!,0),0))=TRUE,"MIN",IF(INDEX(#REF!,MATCH(CANbd!D538,#REF!,0),0)=0,"MIN",INDEX(#REF!,MATCH(CANbd!D538,#REF!,0),0)/$E538))</f>
        <v>#REF!</v>
      </c>
      <c r="I538" s="53" t="e" cm="1">
        <f t="array" ref="I538">IF(ISNA(INDEX(#REF!,MATCH(CANbd!D538,#REF!,0),0))=TRUE,"MOY",IF(INDEX(#REF!,MATCH(CANbd!D538,#REF!,0),0)=0,"MOY",INDEX(#REF!,MATCH(CANbd!D538,#REF!,0),0)/$E538))</f>
        <v>#REF!</v>
      </c>
      <c r="J538" s="72" t="e" cm="1">
        <f t="array" ref="J538">IF(ISNA(INDEX(#REF!,MATCH(CANbd!D538,#REF!,0),0))=TRUE,"MAX",IF(INDEX(#REF!,MATCH(CANbd!D538,#REF!,0),0)=0,"MAX",INDEX(#REF!,MATCH(CANbd!D538,#REF!,0),0)/$E538))</f>
        <v>#REF!</v>
      </c>
      <c r="K538" s="61" t="e">
        <f t="shared" si="25"/>
        <v>#REF!</v>
      </c>
      <c r="L538" s="61" t="e">
        <f t="shared" si="26"/>
        <v>#REF!</v>
      </c>
      <c r="M538" s="116"/>
      <c r="N538" s="71"/>
      <c r="O538" s="49"/>
      <c r="P538" s="50"/>
      <c r="Q538" s="51"/>
      <c r="R538" s="57"/>
      <c r="S538" s="114"/>
    </row>
    <row r="539" spans="1:19" x14ac:dyDescent="0.2">
      <c r="A539" s="71" t="s">
        <v>1314</v>
      </c>
      <c r="B539" s="49" t="s">
        <v>602</v>
      </c>
      <c r="C539" s="50">
        <v>25</v>
      </c>
      <c r="D539" s="51" t="s">
        <v>40</v>
      </c>
      <c r="E539" s="106">
        <v>1</v>
      </c>
      <c r="G539" s="110" t="s">
        <v>998</v>
      </c>
      <c r="H539" s="52" t="e" cm="1">
        <f t="array" ref="H539">IF(ISNA(INDEX(#REF!,MATCH(CANbd!D539,#REF!,0),0))=TRUE,"MIN",IF(INDEX(#REF!,MATCH(CANbd!D539,#REF!,0),0)=0,"MIN",INDEX(#REF!,MATCH(CANbd!D539,#REF!,0),0)/$E539))</f>
        <v>#REF!</v>
      </c>
      <c r="I539" s="53" t="e" cm="1">
        <f t="array" ref="I539">IF(ISNA(INDEX(#REF!,MATCH(CANbd!D539,#REF!,0),0))=TRUE,"MOY",IF(INDEX(#REF!,MATCH(CANbd!D539,#REF!,0),0)=0,"MOY",INDEX(#REF!,MATCH(CANbd!D539,#REF!,0),0)/$E539))</f>
        <v>#REF!</v>
      </c>
      <c r="J539" s="72" t="e" cm="1">
        <f t="array" ref="J539">IF(ISNA(INDEX(#REF!,MATCH(CANbd!D539,#REF!,0),0))=TRUE,"MAX",IF(INDEX(#REF!,MATCH(CANbd!D539,#REF!,0),0)=0,"MAX",INDEX(#REF!,MATCH(CANbd!D539,#REF!,0),0)/$E539))</f>
        <v>#REF!</v>
      </c>
      <c r="K539" s="61" t="e">
        <f t="shared" si="25"/>
        <v>#REF!</v>
      </c>
      <c r="L539" s="61" t="e">
        <f t="shared" si="26"/>
        <v>#REF!</v>
      </c>
      <c r="M539" s="116"/>
      <c r="N539" s="71"/>
      <c r="O539" s="49"/>
      <c r="P539" s="50"/>
      <c r="Q539" s="51"/>
      <c r="R539" s="57"/>
      <c r="S539" s="114"/>
    </row>
    <row r="540" spans="1:19" x14ac:dyDescent="0.2">
      <c r="A540" s="71" t="s">
        <v>1314</v>
      </c>
      <c r="B540" s="49" t="s">
        <v>602</v>
      </c>
      <c r="C540" s="50">
        <v>12</v>
      </c>
      <c r="D540" s="51" t="s">
        <v>242</v>
      </c>
      <c r="E540" s="106">
        <v>1</v>
      </c>
      <c r="G540" s="110" t="s">
        <v>995</v>
      </c>
      <c r="H540" s="52" t="e" cm="1">
        <f t="array" ref="H540">IF(ISNA(INDEX(#REF!,MATCH(CANbd!D540,#REF!,0),0))=TRUE,"MIN",IF(INDEX(#REF!,MATCH(CANbd!D540,#REF!,0),0)=0,"MIN",INDEX(#REF!,MATCH(CANbd!D540,#REF!,0),0)/$E540))</f>
        <v>#REF!</v>
      </c>
      <c r="I540" s="53" t="e" cm="1">
        <f t="array" ref="I540">IF(ISNA(INDEX(#REF!,MATCH(CANbd!D540,#REF!,0),0))=TRUE,"MOY",IF(INDEX(#REF!,MATCH(CANbd!D540,#REF!,0),0)=0,"MOY",INDEX(#REF!,MATCH(CANbd!D540,#REF!,0),0)/$E540))</f>
        <v>#REF!</v>
      </c>
      <c r="J540" s="72" t="e" cm="1">
        <f t="array" ref="J540">IF(ISNA(INDEX(#REF!,MATCH(CANbd!D540,#REF!,0),0))=TRUE,"MAX",IF(INDEX(#REF!,MATCH(CANbd!D540,#REF!,0),0)=0,"MAX",INDEX(#REF!,MATCH(CANbd!D540,#REF!,0),0)/$E540))</f>
        <v>#REF!</v>
      </c>
      <c r="K540" s="61" t="e">
        <f t="shared" si="25"/>
        <v>#REF!</v>
      </c>
      <c r="L540" s="61" t="e">
        <f t="shared" si="26"/>
        <v>#REF!</v>
      </c>
      <c r="M540" s="116"/>
      <c r="N540" s="71"/>
      <c r="O540" s="49"/>
      <c r="P540" s="50"/>
      <c r="Q540" s="51"/>
      <c r="R540" s="57"/>
      <c r="S540" s="114"/>
    </row>
    <row r="541" spans="1:19" x14ac:dyDescent="0.2">
      <c r="A541" s="71" t="s">
        <v>1314</v>
      </c>
      <c r="B541" s="49" t="s">
        <v>602</v>
      </c>
      <c r="C541" s="50">
        <v>24.8</v>
      </c>
      <c r="D541" s="51" t="s">
        <v>236</v>
      </c>
      <c r="E541" s="106">
        <v>1</v>
      </c>
      <c r="G541" s="110" t="s">
        <v>999</v>
      </c>
      <c r="H541" s="52" t="e" cm="1">
        <f t="array" ref="H541">IF(ISNA(INDEX(#REF!,MATCH(CANbd!D541,#REF!,0),0))=TRUE,"MIN",IF(INDEX(#REF!,MATCH(CANbd!D541,#REF!,0),0)=0,"MIN",INDEX(#REF!,MATCH(CANbd!D541,#REF!,0),0)/$E541))</f>
        <v>#REF!</v>
      </c>
      <c r="I541" s="53" t="e" cm="1">
        <f t="array" ref="I541">IF(ISNA(INDEX(#REF!,MATCH(CANbd!D541,#REF!,0),0))=TRUE,"MOY",IF(INDEX(#REF!,MATCH(CANbd!D541,#REF!,0),0)=0,"MOY",INDEX(#REF!,MATCH(CANbd!D541,#REF!,0),0)/$E541))</f>
        <v>#REF!</v>
      </c>
      <c r="J541" s="72" t="e" cm="1">
        <f t="array" ref="J541">IF(ISNA(INDEX(#REF!,MATCH(CANbd!D541,#REF!,0),0))=TRUE,"MAX",IF(INDEX(#REF!,MATCH(CANbd!D541,#REF!,0),0)=0,"MAX",INDEX(#REF!,MATCH(CANbd!D541,#REF!,0),0)/$E541))</f>
        <v>#REF!</v>
      </c>
      <c r="K541" s="61" t="e">
        <f t="shared" si="25"/>
        <v>#REF!</v>
      </c>
      <c r="L541" s="61" t="e">
        <f t="shared" si="26"/>
        <v>#REF!</v>
      </c>
      <c r="M541" s="116"/>
      <c r="N541" s="71"/>
      <c r="O541" s="49"/>
      <c r="P541" s="50"/>
      <c r="Q541" s="51"/>
      <c r="R541" s="57"/>
      <c r="S541" s="114"/>
    </row>
    <row r="542" spans="1:19" x14ac:dyDescent="0.2">
      <c r="A542" s="71" t="s">
        <v>1314</v>
      </c>
      <c r="B542" s="49" t="s">
        <v>602</v>
      </c>
      <c r="C542" s="50">
        <v>40</v>
      </c>
      <c r="D542" s="51" t="s">
        <v>237</v>
      </c>
      <c r="E542" s="106">
        <v>1</v>
      </c>
      <c r="G542" s="110" t="s">
        <v>1000</v>
      </c>
      <c r="H542" s="52" t="e" cm="1">
        <f t="array" ref="H542">IF(ISNA(INDEX(#REF!,MATCH(CANbd!D542,#REF!,0),0))=TRUE,"MIN",IF(INDEX(#REF!,MATCH(CANbd!D542,#REF!,0),0)=0,"MIN",INDEX(#REF!,MATCH(CANbd!D542,#REF!,0),0)/$E542))</f>
        <v>#REF!</v>
      </c>
      <c r="I542" s="53" t="e" cm="1">
        <f t="array" ref="I542">IF(ISNA(INDEX(#REF!,MATCH(CANbd!D542,#REF!,0),0))=TRUE,"MOY",IF(INDEX(#REF!,MATCH(CANbd!D542,#REF!,0),0)=0,"MOY",INDEX(#REF!,MATCH(CANbd!D542,#REF!,0),0)/$E542))</f>
        <v>#REF!</v>
      </c>
      <c r="J542" s="72" t="e" cm="1">
        <f t="array" ref="J542">IF(ISNA(INDEX(#REF!,MATCH(CANbd!D542,#REF!,0),0))=TRUE,"MAX",IF(INDEX(#REF!,MATCH(CANbd!D542,#REF!,0),0)=0,"MAX",INDEX(#REF!,MATCH(CANbd!D542,#REF!,0),0)/$E542))</f>
        <v>#REF!</v>
      </c>
      <c r="K542" s="61" t="e">
        <f t="shared" si="25"/>
        <v>#REF!</v>
      </c>
      <c r="L542" s="61" t="e">
        <f t="shared" si="26"/>
        <v>#REF!</v>
      </c>
      <c r="M542" s="116"/>
      <c r="N542" s="71"/>
      <c r="O542" s="49"/>
      <c r="P542" s="50"/>
      <c r="Q542" s="51"/>
      <c r="R542" s="57"/>
      <c r="S542" s="114"/>
    </row>
    <row r="543" spans="1:19" x14ac:dyDescent="0.2">
      <c r="A543" s="71" t="s">
        <v>1314</v>
      </c>
      <c r="B543" s="49" t="s">
        <v>602</v>
      </c>
      <c r="C543" s="50">
        <v>50</v>
      </c>
      <c r="D543" s="51" t="s">
        <v>238</v>
      </c>
      <c r="E543" s="106">
        <v>1</v>
      </c>
      <c r="G543" s="110" t="s">
        <v>1001</v>
      </c>
      <c r="H543" s="52" t="e" cm="1">
        <f t="array" ref="H543">IF(ISNA(INDEX(#REF!,MATCH(CANbd!D543,#REF!,0),0))=TRUE,"MIN",IF(INDEX(#REF!,MATCH(CANbd!D543,#REF!,0),0)=0,"MIN",INDEX(#REF!,MATCH(CANbd!D543,#REF!,0),0)/$E543))</f>
        <v>#REF!</v>
      </c>
      <c r="I543" s="53" t="e" cm="1">
        <f t="array" ref="I543">IF(ISNA(INDEX(#REF!,MATCH(CANbd!D543,#REF!,0),0))=TRUE,"MOY",IF(INDEX(#REF!,MATCH(CANbd!D543,#REF!,0),0)=0,"MOY",INDEX(#REF!,MATCH(CANbd!D543,#REF!,0),0)/$E543))</f>
        <v>#REF!</v>
      </c>
      <c r="J543" s="72" t="e" cm="1">
        <f t="array" ref="J543">IF(ISNA(INDEX(#REF!,MATCH(CANbd!D543,#REF!,0),0))=TRUE,"MAX",IF(INDEX(#REF!,MATCH(CANbd!D543,#REF!,0),0)=0,"MAX",INDEX(#REF!,MATCH(CANbd!D543,#REF!,0),0)/$E543))</f>
        <v>#REF!</v>
      </c>
      <c r="K543" s="61" t="e">
        <f t="shared" si="25"/>
        <v>#REF!</v>
      </c>
      <c r="L543" s="61" t="e">
        <f t="shared" si="26"/>
        <v>#REF!</v>
      </c>
      <c r="M543" s="116"/>
      <c r="N543" s="71"/>
      <c r="O543" s="49"/>
      <c r="P543" s="50"/>
      <c r="Q543" s="51"/>
      <c r="R543" s="57"/>
      <c r="S543" s="114"/>
    </row>
    <row r="544" spans="1:19" x14ac:dyDescent="0.2">
      <c r="A544" s="71" t="s">
        <v>1314</v>
      </c>
      <c r="B544" s="49" t="s">
        <v>602</v>
      </c>
      <c r="C544" s="50">
        <v>200</v>
      </c>
      <c r="D544" s="51" t="s">
        <v>1100</v>
      </c>
      <c r="E544" s="106">
        <v>1</v>
      </c>
      <c r="G544" s="110" t="s">
        <v>1002</v>
      </c>
      <c r="H544" s="52" t="e" cm="1">
        <f t="array" ref="H544">IF(ISNA(INDEX(#REF!,MATCH(CANbd!D544,#REF!,0),0))=TRUE,"MIN",IF(INDEX(#REF!,MATCH(CANbd!D544,#REF!,0),0)=0,"MIN",INDEX(#REF!,MATCH(CANbd!D544,#REF!,0),0)/$E544))</f>
        <v>#REF!</v>
      </c>
      <c r="I544" s="53" t="e" cm="1">
        <f t="array" ref="I544">IF(ISNA(INDEX(#REF!,MATCH(CANbd!D544,#REF!,0),0))=TRUE,"MOY",IF(INDEX(#REF!,MATCH(CANbd!D544,#REF!,0),0)=0,"MOY",INDEX(#REF!,MATCH(CANbd!D544,#REF!,0),0)/$E544))</f>
        <v>#REF!</v>
      </c>
      <c r="J544" s="72" t="e" cm="1">
        <f t="array" ref="J544">IF(ISNA(INDEX(#REF!,MATCH(CANbd!D544,#REF!,0),0))=TRUE,"MAX",IF(INDEX(#REF!,MATCH(CANbd!D544,#REF!,0),0)=0,"MAX",INDEX(#REF!,MATCH(CANbd!D544,#REF!,0),0)/$E544))</f>
        <v>#REF!</v>
      </c>
      <c r="K544" s="61" t="e">
        <f t="shared" si="25"/>
        <v>#REF!</v>
      </c>
      <c r="L544" s="61" t="e">
        <f t="shared" si="26"/>
        <v>#REF!</v>
      </c>
      <c r="M544" s="116"/>
      <c r="N544" s="71"/>
      <c r="O544" s="49"/>
      <c r="P544" s="50"/>
      <c r="Q544" s="51"/>
      <c r="R544" s="57"/>
      <c r="S544" s="114"/>
    </row>
    <row r="545" spans="1:19" x14ac:dyDescent="0.2">
      <c r="A545" s="71" t="s">
        <v>1314</v>
      </c>
      <c r="B545" s="49" t="s">
        <v>1331</v>
      </c>
      <c r="C545" s="55">
        <v>25</v>
      </c>
      <c r="D545" s="51" t="s">
        <v>1101</v>
      </c>
      <c r="E545" s="106">
        <v>1</v>
      </c>
      <c r="G545" s="110" t="s">
        <v>1003</v>
      </c>
      <c r="H545" s="52" t="e" cm="1">
        <f t="array" ref="H545">IF(ISNA(INDEX(#REF!,MATCH(CANbd!D545,#REF!,0),0))=TRUE,"MIN",IF(INDEX(#REF!,MATCH(CANbd!D545,#REF!,0),0)=0,"MIN",INDEX(#REF!,MATCH(CANbd!D545,#REF!,0),0)/$E545))</f>
        <v>#REF!</v>
      </c>
      <c r="I545" s="53" t="e" cm="1">
        <f t="array" ref="I545">IF(ISNA(INDEX(#REF!,MATCH(CANbd!D545,#REF!,0),0))=TRUE,"MOY",IF(INDEX(#REF!,MATCH(CANbd!D545,#REF!,0),0)=0,"MOY",INDEX(#REF!,MATCH(CANbd!D545,#REF!,0),0)/$E545))</f>
        <v>#REF!</v>
      </c>
      <c r="J545" s="72" t="e" cm="1">
        <f t="array" ref="J545">IF(ISNA(INDEX(#REF!,MATCH(CANbd!D545,#REF!,0),0))=TRUE,"MAX",IF(INDEX(#REF!,MATCH(CANbd!D545,#REF!,0),0)=0,"MAX",INDEX(#REF!,MATCH(CANbd!D545,#REF!,0),0)/$E545))</f>
        <v>#REF!</v>
      </c>
      <c r="K545" s="61" t="e">
        <f t="shared" si="25"/>
        <v>#REF!</v>
      </c>
      <c r="L545" s="61" t="e">
        <f t="shared" si="26"/>
        <v>#REF!</v>
      </c>
      <c r="M545" s="116"/>
      <c r="N545" s="71"/>
      <c r="O545" s="49"/>
      <c r="P545" s="50"/>
      <c r="Q545" s="51"/>
      <c r="R545" s="57"/>
      <c r="S545" s="114"/>
    </row>
    <row r="546" spans="1:19" x14ac:dyDescent="0.2">
      <c r="A546" s="71" t="s">
        <v>1314</v>
      </c>
      <c r="B546" s="49" t="s">
        <v>1331</v>
      </c>
      <c r="C546" s="55">
        <v>32</v>
      </c>
      <c r="D546" s="51" t="s">
        <v>1102</v>
      </c>
      <c r="E546" s="106">
        <v>1</v>
      </c>
      <c r="G546" s="110" t="s">
        <v>1004</v>
      </c>
      <c r="H546" s="52" t="e" cm="1">
        <f t="array" ref="H546">IF(ISNA(INDEX(#REF!,MATCH(CANbd!D546,#REF!,0),0))=TRUE,"MIN",IF(INDEX(#REF!,MATCH(CANbd!D546,#REF!,0),0)=0,"MIN",INDEX(#REF!,MATCH(CANbd!D546,#REF!,0),0)/$E546))</f>
        <v>#REF!</v>
      </c>
      <c r="I546" s="53" t="e" cm="1">
        <f t="array" ref="I546">IF(ISNA(INDEX(#REF!,MATCH(CANbd!D546,#REF!,0),0))=TRUE,"MOY",IF(INDEX(#REF!,MATCH(CANbd!D546,#REF!,0),0)=0,"MOY",INDEX(#REF!,MATCH(CANbd!D546,#REF!,0),0)/$E546))</f>
        <v>#REF!</v>
      </c>
      <c r="J546" s="72" t="e" cm="1">
        <f t="array" ref="J546">IF(ISNA(INDEX(#REF!,MATCH(CANbd!D546,#REF!,0),0))=TRUE,"MAX",IF(INDEX(#REF!,MATCH(CANbd!D546,#REF!,0),0)=0,"MAX",INDEX(#REF!,MATCH(CANbd!D546,#REF!,0),0)/$E546))</f>
        <v>#REF!</v>
      </c>
      <c r="K546" s="61" t="e">
        <f t="shared" si="25"/>
        <v>#REF!</v>
      </c>
      <c r="L546" s="61" t="e">
        <f t="shared" si="26"/>
        <v>#REF!</v>
      </c>
      <c r="M546" s="116"/>
      <c r="N546" s="71"/>
      <c r="O546" s="49"/>
      <c r="P546" s="50"/>
      <c r="Q546" s="51"/>
      <c r="R546" s="57"/>
      <c r="S546" s="114"/>
    </row>
    <row r="547" spans="1:19" x14ac:dyDescent="0.2">
      <c r="A547" s="71" t="s">
        <v>1314</v>
      </c>
      <c r="B547" s="49" t="s">
        <v>1331</v>
      </c>
      <c r="C547" s="55">
        <v>40</v>
      </c>
      <c r="D547" s="51" t="s">
        <v>1103</v>
      </c>
      <c r="E547" s="106">
        <v>1</v>
      </c>
      <c r="G547" s="110" t="s">
        <v>1005</v>
      </c>
      <c r="H547" s="52" t="e" cm="1">
        <f t="array" ref="H547">IF(ISNA(INDEX(#REF!,MATCH(CANbd!D547,#REF!,0),0))=TRUE,"MIN",IF(INDEX(#REF!,MATCH(CANbd!D547,#REF!,0),0)=0,"MIN",INDEX(#REF!,MATCH(CANbd!D547,#REF!,0),0)/$E547))</f>
        <v>#REF!</v>
      </c>
      <c r="I547" s="53" t="e" cm="1">
        <f t="array" ref="I547">IF(ISNA(INDEX(#REF!,MATCH(CANbd!D547,#REF!,0),0))=TRUE,"MOY",IF(INDEX(#REF!,MATCH(CANbd!D547,#REF!,0),0)=0,"MOY",INDEX(#REF!,MATCH(CANbd!D547,#REF!,0),0)/$E547))</f>
        <v>#REF!</v>
      </c>
      <c r="J547" s="72" t="e" cm="1">
        <f t="array" ref="J547">IF(ISNA(INDEX(#REF!,MATCH(CANbd!D547,#REF!,0),0))=TRUE,"MAX",IF(INDEX(#REF!,MATCH(CANbd!D547,#REF!,0),0)=0,"MAX",INDEX(#REF!,MATCH(CANbd!D547,#REF!,0),0)/$E547))</f>
        <v>#REF!</v>
      </c>
      <c r="K547" s="61" t="e">
        <f t="shared" si="25"/>
        <v>#REF!</v>
      </c>
      <c r="L547" s="61" t="e">
        <f t="shared" si="26"/>
        <v>#REF!</v>
      </c>
      <c r="M547" s="116"/>
      <c r="N547" s="71"/>
      <c r="O547" s="49"/>
      <c r="P547" s="55"/>
      <c r="Q547" s="51"/>
      <c r="R547" s="57"/>
      <c r="S547" s="114"/>
    </row>
    <row r="548" spans="1:19" x14ac:dyDescent="0.2">
      <c r="A548" s="71" t="s">
        <v>1314</v>
      </c>
      <c r="B548" s="49" t="s">
        <v>1331</v>
      </c>
      <c r="C548" s="55">
        <v>50</v>
      </c>
      <c r="D548" s="51" t="s">
        <v>1104</v>
      </c>
      <c r="E548" s="106">
        <v>1</v>
      </c>
      <c r="G548" s="110" t="s">
        <v>1006</v>
      </c>
      <c r="H548" s="52" t="e" cm="1">
        <f t="array" ref="H548">IF(ISNA(INDEX(#REF!,MATCH(CANbd!D548,#REF!,0),0))=TRUE,"MIN",IF(INDEX(#REF!,MATCH(CANbd!D548,#REF!,0),0)=0,"MIN",INDEX(#REF!,MATCH(CANbd!D548,#REF!,0),0)/$E548))</f>
        <v>#REF!</v>
      </c>
      <c r="I548" s="53" t="e" cm="1">
        <f t="array" ref="I548">IF(ISNA(INDEX(#REF!,MATCH(CANbd!D548,#REF!,0),0))=TRUE,"MOY",IF(INDEX(#REF!,MATCH(CANbd!D548,#REF!,0),0)=0,"MOY",INDEX(#REF!,MATCH(CANbd!D548,#REF!,0),0)/$E548))</f>
        <v>#REF!</v>
      </c>
      <c r="J548" s="72" t="e" cm="1">
        <f t="array" ref="J548">IF(ISNA(INDEX(#REF!,MATCH(CANbd!D548,#REF!,0),0))=TRUE,"MAX",IF(INDEX(#REF!,MATCH(CANbd!D548,#REF!,0),0)=0,"MAX",INDEX(#REF!,MATCH(CANbd!D548,#REF!,0),0)/$E548))</f>
        <v>#REF!</v>
      </c>
      <c r="K548" s="61" t="e">
        <f t="shared" si="25"/>
        <v>#REF!</v>
      </c>
      <c r="L548" s="61" t="e">
        <f t="shared" si="26"/>
        <v>#REF!</v>
      </c>
      <c r="M548" s="116"/>
      <c r="N548" s="71"/>
      <c r="O548" s="49"/>
      <c r="P548" s="55"/>
      <c r="Q548" s="51"/>
      <c r="R548" s="57"/>
      <c r="S548" s="114"/>
    </row>
    <row r="549" spans="1:19" x14ac:dyDescent="0.2">
      <c r="A549" s="71" t="s">
        <v>1314</v>
      </c>
      <c r="B549" s="49" t="s">
        <v>1331</v>
      </c>
      <c r="C549" s="55">
        <v>63</v>
      </c>
      <c r="D549" s="51" t="s">
        <v>1105</v>
      </c>
      <c r="E549" s="106">
        <v>1</v>
      </c>
      <c r="G549" s="110" t="s">
        <v>1007</v>
      </c>
      <c r="H549" s="52" t="e" cm="1">
        <f t="array" ref="H549">IF(ISNA(INDEX(#REF!,MATCH(CANbd!D549,#REF!,0),0))=TRUE,"MIN",IF(INDEX(#REF!,MATCH(CANbd!D549,#REF!,0),0)=0,"MIN",INDEX(#REF!,MATCH(CANbd!D549,#REF!,0),0)/$E549))</f>
        <v>#REF!</v>
      </c>
      <c r="I549" s="53" t="e" cm="1">
        <f t="array" ref="I549">IF(ISNA(INDEX(#REF!,MATCH(CANbd!D549,#REF!,0),0))=TRUE,"MOY",IF(INDEX(#REF!,MATCH(CANbd!D549,#REF!,0),0)=0,"MOY",INDEX(#REF!,MATCH(CANbd!D549,#REF!,0),0)/$E549))</f>
        <v>#REF!</v>
      </c>
      <c r="J549" s="72" t="e" cm="1">
        <f t="array" ref="J549">IF(ISNA(INDEX(#REF!,MATCH(CANbd!D549,#REF!,0),0))=TRUE,"MAX",IF(INDEX(#REF!,MATCH(CANbd!D549,#REF!,0),0)=0,"MAX",INDEX(#REF!,MATCH(CANbd!D549,#REF!,0),0)/$E549))</f>
        <v>#REF!</v>
      </c>
      <c r="K549" s="61" t="e">
        <f t="shared" si="25"/>
        <v>#REF!</v>
      </c>
      <c r="L549" s="61" t="e">
        <f t="shared" si="26"/>
        <v>#REF!</v>
      </c>
      <c r="M549" s="116"/>
      <c r="N549" s="71"/>
      <c r="O549" s="49"/>
      <c r="P549" s="55"/>
      <c r="Q549" s="51"/>
      <c r="R549" s="57"/>
      <c r="S549" s="114"/>
    </row>
    <row r="550" spans="1:19" x14ac:dyDescent="0.2">
      <c r="A550" s="71" t="s">
        <v>1314</v>
      </c>
      <c r="B550" s="49" t="s">
        <v>1331</v>
      </c>
      <c r="C550" s="55">
        <v>75</v>
      </c>
      <c r="D550" s="51" t="s">
        <v>1106</v>
      </c>
      <c r="E550" s="106">
        <v>1</v>
      </c>
      <c r="G550" s="110" t="s">
        <v>1008</v>
      </c>
      <c r="H550" s="52" t="e" cm="1">
        <f t="array" ref="H550">IF(ISNA(INDEX(#REF!,MATCH(CANbd!D550,#REF!,0),0))=TRUE,"MIN",IF(INDEX(#REF!,MATCH(CANbd!D550,#REF!,0),0)=0,"MIN",INDEX(#REF!,MATCH(CANbd!D550,#REF!,0),0)/$E550))</f>
        <v>#REF!</v>
      </c>
      <c r="I550" s="53" t="e" cm="1">
        <f t="array" ref="I550">IF(ISNA(INDEX(#REF!,MATCH(CANbd!D550,#REF!,0),0))=TRUE,"MOY",IF(INDEX(#REF!,MATCH(CANbd!D550,#REF!,0),0)=0,"MOY",INDEX(#REF!,MATCH(CANbd!D550,#REF!,0),0)/$E550))</f>
        <v>#REF!</v>
      </c>
      <c r="J550" s="72" t="e" cm="1">
        <f t="array" ref="J550">IF(ISNA(INDEX(#REF!,MATCH(CANbd!D550,#REF!,0),0))=TRUE,"MAX",IF(INDEX(#REF!,MATCH(CANbd!D550,#REF!,0),0)=0,"MAX",INDEX(#REF!,MATCH(CANbd!D550,#REF!,0),0)/$E550))</f>
        <v>#REF!</v>
      </c>
      <c r="K550" s="61" t="e">
        <f t="shared" si="25"/>
        <v>#REF!</v>
      </c>
      <c r="L550" s="61" t="e">
        <f t="shared" si="26"/>
        <v>#REF!</v>
      </c>
      <c r="M550" s="116"/>
      <c r="N550" s="71"/>
      <c r="O550" s="49"/>
      <c r="P550" s="55"/>
      <c r="Q550" s="51"/>
      <c r="R550" s="57"/>
      <c r="S550" s="114"/>
    </row>
    <row r="551" spans="1:19" x14ac:dyDescent="0.2">
      <c r="A551" s="71" t="s">
        <v>1314</v>
      </c>
      <c r="B551" s="49" t="s">
        <v>1331</v>
      </c>
      <c r="C551" s="55">
        <v>90</v>
      </c>
      <c r="D551" s="51" t="s">
        <v>1107</v>
      </c>
      <c r="E551" s="106">
        <v>1</v>
      </c>
      <c r="G551" s="110" t="s">
        <v>1009</v>
      </c>
      <c r="H551" s="52" t="e" cm="1">
        <f t="array" ref="H551">IF(ISNA(INDEX(#REF!,MATCH(CANbd!D551,#REF!,0),0))=TRUE,"MIN",IF(INDEX(#REF!,MATCH(CANbd!D551,#REF!,0),0)=0,"MIN",INDEX(#REF!,MATCH(CANbd!D551,#REF!,0),0)/$E551))</f>
        <v>#REF!</v>
      </c>
      <c r="I551" s="53" t="e" cm="1">
        <f t="array" ref="I551">IF(ISNA(INDEX(#REF!,MATCH(CANbd!D551,#REF!,0),0))=TRUE,"MOY",IF(INDEX(#REF!,MATCH(CANbd!D551,#REF!,0),0)=0,"MOY",INDEX(#REF!,MATCH(CANbd!D551,#REF!,0),0)/$E551))</f>
        <v>#REF!</v>
      </c>
      <c r="J551" s="72" t="e" cm="1">
        <f t="array" ref="J551">IF(ISNA(INDEX(#REF!,MATCH(CANbd!D551,#REF!,0),0))=TRUE,"MAX",IF(INDEX(#REF!,MATCH(CANbd!D551,#REF!,0),0)=0,"MAX",INDEX(#REF!,MATCH(CANbd!D551,#REF!,0),0)/$E551))</f>
        <v>#REF!</v>
      </c>
      <c r="K551" s="61" t="e">
        <f t="shared" si="25"/>
        <v>#REF!</v>
      </c>
      <c r="L551" s="61" t="e">
        <f t="shared" si="26"/>
        <v>#REF!</v>
      </c>
      <c r="M551" s="116"/>
      <c r="N551" s="71"/>
      <c r="O551" s="49"/>
      <c r="P551" s="55"/>
      <c r="Q551" s="51"/>
      <c r="R551" s="57"/>
      <c r="S551" s="114"/>
    </row>
    <row r="552" spans="1:19" x14ac:dyDescent="0.2">
      <c r="A552" s="71" t="s">
        <v>1314</v>
      </c>
      <c r="B552" s="49" t="s">
        <v>1331</v>
      </c>
      <c r="C552" s="55">
        <v>110</v>
      </c>
      <c r="D552" s="51" t="s">
        <v>1108</v>
      </c>
      <c r="E552" s="106">
        <v>1</v>
      </c>
      <c r="G552" s="110" t="s">
        <v>1010</v>
      </c>
      <c r="H552" s="52" t="e" cm="1">
        <f t="array" ref="H552">IF(ISNA(INDEX(#REF!,MATCH(CANbd!D552,#REF!,0),0))=TRUE,"MIN",IF(INDEX(#REF!,MATCH(CANbd!D552,#REF!,0),0)=0,"MIN",INDEX(#REF!,MATCH(CANbd!D552,#REF!,0),0)/$E552))</f>
        <v>#REF!</v>
      </c>
      <c r="I552" s="53" t="e" cm="1">
        <f t="array" ref="I552">IF(ISNA(INDEX(#REF!,MATCH(CANbd!D552,#REF!,0),0))=TRUE,"MOY",IF(INDEX(#REF!,MATCH(CANbd!D552,#REF!,0),0)=0,"MOY",INDEX(#REF!,MATCH(CANbd!D552,#REF!,0),0)/$E552))</f>
        <v>#REF!</v>
      </c>
      <c r="J552" s="72" t="e" cm="1">
        <f t="array" ref="J552">IF(ISNA(INDEX(#REF!,MATCH(CANbd!D552,#REF!,0),0))=TRUE,"MAX",IF(INDEX(#REF!,MATCH(CANbd!D552,#REF!,0),0)=0,"MAX",INDEX(#REF!,MATCH(CANbd!D552,#REF!,0),0)/$E552))</f>
        <v>#REF!</v>
      </c>
      <c r="K552" s="61" t="e">
        <f t="shared" si="25"/>
        <v>#REF!</v>
      </c>
      <c r="L552" s="61" t="e">
        <f t="shared" si="26"/>
        <v>#REF!</v>
      </c>
      <c r="M552" s="116"/>
      <c r="N552" s="71"/>
      <c r="O552" s="49"/>
      <c r="P552" s="55"/>
      <c r="Q552" s="51"/>
      <c r="R552" s="57"/>
      <c r="S552" s="114"/>
    </row>
    <row r="553" spans="1:19" x14ac:dyDescent="0.2">
      <c r="A553" s="71" t="s">
        <v>1314</v>
      </c>
      <c r="B553" s="49" t="s">
        <v>1332</v>
      </c>
      <c r="C553" s="55">
        <v>16</v>
      </c>
      <c r="D553" s="51" t="s">
        <v>1109</v>
      </c>
      <c r="E553" s="106">
        <v>1</v>
      </c>
      <c r="G553" s="110" t="s">
        <v>1011</v>
      </c>
      <c r="H553" s="52" t="e" cm="1">
        <f t="array" ref="H553">IF(ISNA(INDEX(#REF!,MATCH(CANbd!D553,#REF!,0),0))=TRUE,"MIN",IF(INDEX(#REF!,MATCH(CANbd!D553,#REF!,0),0)=0,"MIN",INDEX(#REF!,MATCH(CANbd!D553,#REF!,0),0)/$E553))</f>
        <v>#REF!</v>
      </c>
      <c r="I553" s="53" t="e" cm="1">
        <f t="array" ref="I553">IF(ISNA(INDEX(#REF!,MATCH(CANbd!D553,#REF!,0),0))=TRUE,"MOY",IF(INDEX(#REF!,MATCH(CANbd!D553,#REF!,0),0)=0,"MOY",INDEX(#REF!,MATCH(CANbd!D553,#REF!,0),0)/$E553))</f>
        <v>#REF!</v>
      </c>
      <c r="J553" s="72" t="e" cm="1">
        <f t="array" ref="J553">IF(ISNA(INDEX(#REF!,MATCH(CANbd!D553,#REF!,0),0))=TRUE,"MAX",IF(INDEX(#REF!,MATCH(CANbd!D553,#REF!,0),0)=0,"MAX",INDEX(#REF!,MATCH(CANbd!D553,#REF!,0),0)/$E553))</f>
        <v>#REF!</v>
      </c>
      <c r="K553" s="61" t="e">
        <f t="shared" ref="K553:K599" si="27">H553="MIN"</f>
        <v>#REF!</v>
      </c>
      <c r="L553" s="61" t="e">
        <f t="shared" ref="L553:L599" si="28">J553="MAX"</f>
        <v>#REF!</v>
      </c>
      <c r="M553" s="116"/>
      <c r="N553" s="71"/>
      <c r="O553" s="49"/>
      <c r="P553" s="55"/>
      <c r="Q553" s="51"/>
      <c r="R553" s="57"/>
      <c r="S553" s="114"/>
    </row>
    <row r="554" spans="1:19" x14ac:dyDescent="0.2">
      <c r="A554" s="71" t="s">
        <v>1314</v>
      </c>
      <c r="B554" s="49" t="s">
        <v>1332</v>
      </c>
      <c r="C554" s="55">
        <v>90</v>
      </c>
      <c r="D554" s="51" t="s">
        <v>1110</v>
      </c>
      <c r="E554" s="106">
        <v>1</v>
      </c>
      <c r="G554" s="110" t="s">
        <v>1012</v>
      </c>
      <c r="H554" s="52" t="e" cm="1">
        <f t="array" ref="H554">IF(ISNA(INDEX(#REF!,MATCH(CANbd!D554,#REF!,0),0))=TRUE,"MIN",IF(INDEX(#REF!,MATCH(CANbd!D554,#REF!,0),0)=0,"MIN",INDEX(#REF!,MATCH(CANbd!D554,#REF!,0),0)/$E554))</f>
        <v>#REF!</v>
      </c>
      <c r="I554" s="53" t="e" cm="1">
        <f t="array" ref="I554">IF(ISNA(INDEX(#REF!,MATCH(CANbd!D554,#REF!,0),0))=TRUE,"MOY",IF(INDEX(#REF!,MATCH(CANbd!D554,#REF!,0),0)=0,"MOY",INDEX(#REF!,MATCH(CANbd!D554,#REF!,0),0)/$E554))</f>
        <v>#REF!</v>
      </c>
      <c r="J554" s="72" t="e" cm="1">
        <f t="array" ref="J554">IF(ISNA(INDEX(#REF!,MATCH(CANbd!D554,#REF!,0),0))=TRUE,"MAX",IF(INDEX(#REF!,MATCH(CANbd!D554,#REF!,0),0)=0,"MAX",INDEX(#REF!,MATCH(CANbd!D554,#REF!,0),0)/$E554))</f>
        <v>#REF!</v>
      </c>
      <c r="K554" s="61" t="e">
        <f t="shared" si="27"/>
        <v>#REF!</v>
      </c>
      <c r="L554" s="61" t="e">
        <f t="shared" si="28"/>
        <v>#REF!</v>
      </c>
      <c r="M554" s="116"/>
      <c r="N554" s="71"/>
      <c r="O554" s="49"/>
      <c r="P554" s="55"/>
      <c r="Q554" s="51"/>
      <c r="R554" s="57"/>
      <c r="S554" s="114"/>
    </row>
    <row r="555" spans="1:19" x14ac:dyDescent="0.2">
      <c r="A555" s="71" t="s">
        <v>1314</v>
      </c>
      <c r="B555" s="49" t="s">
        <v>1332</v>
      </c>
      <c r="C555" s="55">
        <v>110</v>
      </c>
      <c r="D555" s="51" t="s">
        <v>1111</v>
      </c>
      <c r="E555" s="106">
        <v>1</v>
      </c>
      <c r="G555" s="110" t="s">
        <v>1013</v>
      </c>
      <c r="H555" s="52" t="e" cm="1">
        <f t="array" ref="H555">IF(ISNA(INDEX(#REF!,MATCH(CANbd!D555,#REF!,0),0))=TRUE,"MIN",IF(INDEX(#REF!,MATCH(CANbd!D555,#REF!,0),0)=0,"MIN",INDEX(#REF!,MATCH(CANbd!D555,#REF!,0),0)/$E555))</f>
        <v>#REF!</v>
      </c>
      <c r="I555" s="53" t="e" cm="1">
        <f t="array" ref="I555">IF(ISNA(INDEX(#REF!,MATCH(CANbd!D555,#REF!,0),0))=TRUE,"MOY",IF(INDEX(#REF!,MATCH(CANbd!D555,#REF!,0),0)=0,"MOY",INDEX(#REF!,MATCH(CANbd!D555,#REF!,0),0)/$E555))</f>
        <v>#REF!</v>
      </c>
      <c r="J555" s="72" t="e" cm="1">
        <f t="array" ref="J555">IF(ISNA(INDEX(#REF!,MATCH(CANbd!D555,#REF!,0),0))=TRUE,"MAX",IF(INDEX(#REF!,MATCH(CANbd!D555,#REF!,0),0)=0,"MAX",INDEX(#REF!,MATCH(CANbd!D555,#REF!,0),0)/$E555))</f>
        <v>#REF!</v>
      </c>
      <c r="K555" s="61" t="e">
        <f t="shared" si="27"/>
        <v>#REF!</v>
      </c>
      <c r="L555" s="61" t="e">
        <f t="shared" si="28"/>
        <v>#REF!</v>
      </c>
      <c r="M555" s="116"/>
      <c r="N555" s="71"/>
      <c r="O555" s="49"/>
      <c r="P555" s="55"/>
      <c r="Q555" s="51"/>
      <c r="R555" s="57"/>
      <c r="S555" s="114"/>
    </row>
    <row r="556" spans="1:19" x14ac:dyDescent="0.2">
      <c r="A556" s="71" t="s">
        <v>1314</v>
      </c>
      <c r="B556" s="49" t="s">
        <v>1332</v>
      </c>
      <c r="C556" s="55">
        <v>20</v>
      </c>
      <c r="D556" s="51" t="s">
        <v>1112</v>
      </c>
      <c r="E556" s="106">
        <v>1</v>
      </c>
      <c r="G556" s="110" t="s">
        <v>1014</v>
      </c>
      <c r="H556" s="52" t="e" cm="1">
        <f t="array" ref="H556">IF(ISNA(INDEX(#REF!,MATCH(CANbd!D556,#REF!,0),0))=TRUE,"MIN",IF(INDEX(#REF!,MATCH(CANbd!D556,#REF!,0),0)=0,"MIN",INDEX(#REF!,MATCH(CANbd!D556,#REF!,0),0)/$E556))</f>
        <v>#REF!</v>
      </c>
      <c r="I556" s="53" t="e" cm="1">
        <f t="array" ref="I556">IF(ISNA(INDEX(#REF!,MATCH(CANbd!D556,#REF!,0),0))=TRUE,"MOY",IF(INDEX(#REF!,MATCH(CANbd!D556,#REF!,0),0)=0,"MOY",INDEX(#REF!,MATCH(CANbd!D556,#REF!,0),0)/$E556))</f>
        <v>#REF!</v>
      </c>
      <c r="J556" s="72" t="e" cm="1">
        <f t="array" ref="J556">IF(ISNA(INDEX(#REF!,MATCH(CANbd!D556,#REF!,0),0))=TRUE,"MAX",IF(INDEX(#REF!,MATCH(CANbd!D556,#REF!,0),0)=0,"MAX",INDEX(#REF!,MATCH(CANbd!D556,#REF!,0),0)/$E556))</f>
        <v>#REF!</v>
      </c>
      <c r="K556" s="61" t="e">
        <f t="shared" si="27"/>
        <v>#REF!</v>
      </c>
      <c r="L556" s="61" t="e">
        <f t="shared" si="28"/>
        <v>#REF!</v>
      </c>
      <c r="M556" s="116"/>
      <c r="N556" s="71"/>
      <c r="O556" s="49"/>
      <c r="P556" s="55"/>
      <c r="Q556" s="51"/>
      <c r="R556" s="57"/>
      <c r="S556" s="114"/>
    </row>
    <row r="557" spans="1:19" x14ac:dyDescent="0.2">
      <c r="A557" s="71" t="s">
        <v>1314</v>
      </c>
      <c r="B557" s="49" t="s">
        <v>1332</v>
      </c>
      <c r="C557" s="55">
        <v>25</v>
      </c>
      <c r="D557" s="51" t="s">
        <v>1113</v>
      </c>
      <c r="E557" s="106">
        <v>1</v>
      </c>
      <c r="G557" s="110" t="s">
        <v>1015</v>
      </c>
      <c r="H557" s="52" t="e" cm="1">
        <f t="array" ref="H557">IF(ISNA(INDEX(#REF!,MATCH(CANbd!D557,#REF!,0),0))=TRUE,"MIN",IF(INDEX(#REF!,MATCH(CANbd!D557,#REF!,0),0)=0,"MIN",INDEX(#REF!,MATCH(CANbd!D557,#REF!,0),0)/$E557))</f>
        <v>#REF!</v>
      </c>
      <c r="I557" s="53" t="e" cm="1">
        <f t="array" ref="I557">IF(ISNA(INDEX(#REF!,MATCH(CANbd!D557,#REF!,0),0))=TRUE,"MOY",IF(INDEX(#REF!,MATCH(CANbd!D557,#REF!,0),0)=0,"MOY",INDEX(#REF!,MATCH(CANbd!D557,#REF!,0),0)/$E557))</f>
        <v>#REF!</v>
      </c>
      <c r="J557" s="72" t="e" cm="1">
        <f t="array" ref="J557">IF(ISNA(INDEX(#REF!,MATCH(CANbd!D557,#REF!,0),0))=TRUE,"MAX",IF(INDEX(#REF!,MATCH(CANbd!D557,#REF!,0),0)=0,"MAX",INDEX(#REF!,MATCH(CANbd!D557,#REF!,0),0)/$E557))</f>
        <v>#REF!</v>
      </c>
      <c r="K557" s="61" t="e">
        <f t="shared" si="27"/>
        <v>#REF!</v>
      </c>
      <c r="L557" s="61" t="e">
        <f t="shared" si="28"/>
        <v>#REF!</v>
      </c>
      <c r="M557" s="116"/>
      <c r="N557" s="71"/>
      <c r="O557" s="49"/>
      <c r="P557" s="55"/>
      <c r="Q557" s="51"/>
      <c r="R557" s="57"/>
      <c r="S557" s="114"/>
    </row>
    <row r="558" spans="1:19" x14ac:dyDescent="0.2">
      <c r="A558" s="71" t="s">
        <v>1314</v>
      </c>
      <c r="B558" s="49" t="s">
        <v>1332</v>
      </c>
      <c r="C558" s="55">
        <v>32</v>
      </c>
      <c r="D558" s="51" t="s">
        <v>1114</v>
      </c>
      <c r="E558" s="106">
        <v>1</v>
      </c>
      <c r="G558" s="110" t="s">
        <v>1016</v>
      </c>
      <c r="H558" s="52" t="e" cm="1">
        <f t="array" ref="H558">IF(ISNA(INDEX(#REF!,MATCH(CANbd!D558,#REF!,0),0))=TRUE,"MIN",IF(INDEX(#REF!,MATCH(CANbd!D558,#REF!,0),0)=0,"MIN",INDEX(#REF!,MATCH(CANbd!D558,#REF!,0),0)/$E558))</f>
        <v>#REF!</v>
      </c>
      <c r="I558" s="53" t="e" cm="1">
        <f t="array" ref="I558">IF(ISNA(INDEX(#REF!,MATCH(CANbd!D558,#REF!,0),0))=TRUE,"MOY",IF(INDEX(#REF!,MATCH(CANbd!D558,#REF!,0),0)=0,"MOY",INDEX(#REF!,MATCH(CANbd!D558,#REF!,0),0)/$E558))</f>
        <v>#REF!</v>
      </c>
      <c r="J558" s="72" t="e" cm="1">
        <f t="array" ref="J558">IF(ISNA(INDEX(#REF!,MATCH(CANbd!D558,#REF!,0),0))=TRUE,"MAX",IF(INDEX(#REF!,MATCH(CANbd!D558,#REF!,0),0)=0,"MAX",INDEX(#REF!,MATCH(CANbd!D558,#REF!,0),0)/$E558))</f>
        <v>#REF!</v>
      </c>
      <c r="K558" s="61" t="e">
        <f t="shared" si="27"/>
        <v>#REF!</v>
      </c>
      <c r="L558" s="61" t="e">
        <f t="shared" si="28"/>
        <v>#REF!</v>
      </c>
      <c r="M558" s="116"/>
      <c r="N558" s="71"/>
      <c r="O558" s="49"/>
      <c r="P558" s="55"/>
      <c r="Q558" s="51"/>
      <c r="R558" s="57"/>
      <c r="S558" s="114"/>
    </row>
    <row r="559" spans="1:19" x14ac:dyDescent="0.2">
      <c r="A559" s="71" t="s">
        <v>1314</v>
      </c>
      <c r="B559" s="49" t="s">
        <v>1332</v>
      </c>
      <c r="C559" s="55">
        <v>40</v>
      </c>
      <c r="D559" s="51" t="s">
        <v>1115</v>
      </c>
      <c r="E559" s="106">
        <v>1</v>
      </c>
      <c r="G559" s="110" t="s">
        <v>1017</v>
      </c>
      <c r="H559" s="52" t="e" cm="1">
        <f t="array" ref="H559">IF(ISNA(INDEX(#REF!,MATCH(CANbd!D559,#REF!,0),0))=TRUE,"MIN",IF(INDEX(#REF!,MATCH(CANbd!D559,#REF!,0),0)=0,"MIN",INDEX(#REF!,MATCH(CANbd!D559,#REF!,0),0)/$E559))</f>
        <v>#REF!</v>
      </c>
      <c r="I559" s="53" t="e" cm="1">
        <f t="array" ref="I559">IF(ISNA(INDEX(#REF!,MATCH(CANbd!D559,#REF!,0),0))=TRUE,"MOY",IF(INDEX(#REF!,MATCH(CANbd!D559,#REF!,0),0)=0,"MOY",INDEX(#REF!,MATCH(CANbd!D559,#REF!,0),0)/$E559))</f>
        <v>#REF!</v>
      </c>
      <c r="J559" s="72" t="e" cm="1">
        <f t="array" ref="J559">IF(ISNA(INDEX(#REF!,MATCH(CANbd!D559,#REF!,0),0))=TRUE,"MAX",IF(INDEX(#REF!,MATCH(CANbd!D559,#REF!,0),0)=0,"MAX",INDEX(#REF!,MATCH(CANbd!D559,#REF!,0),0)/$E559))</f>
        <v>#REF!</v>
      </c>
      <c r="K559" s="61" t="e">
        <f t="shared" si="27"/>
        <v>#REF!</v>
      </c>
      <c r="L559" s="61" t="e">
        <f t="shared" si="28"/>
        <v>#REF!</v>
      </c>
      <c r="M559" s="116"/>
      <c r="N559" s="71"/>
      <c r="O559" s="49"/>
      <c r="P559" s="55"/>
      <c r="Q559" s="51"/>
      <c r="R559" s="57"/>
      <c r="S559" s="114"/>
    </row>
    <row r="560" spans="1:19" x14ac:dyDescent="0.2">
      <c r="A560" s="71" t="s">
        <v>1314</v>
      </c>
      <c r="B560" s="49" t="s">
        <v>1332</v>
      </c>
      <c r="C560" s="55">
        <v>50</v>
      </c>
      <c r="D560" s="51" t="s">
        <v>1116</v>
      </c>
      <c r="E560" s="106">
        <v>1</v>
      </c>
      <c r="G560" s="110" t="s">
        <v>1018</v>
      </c>
      <c r="H560" s="52" t="e" cm="1">
        <f t="array" ref="H560">IF(ISNA(INDEX(#REF!,MATCH(CANbd!D560,#REF!,0),0))=TRUE,"MIN",IF(INDEX(#REF!,MATCH(CANbd!D560,#REF!,0),0)=0,"MIN",INDEX(#REF!,MATCH(CANbd!D560,#REF!,0),0)/$E560))</f>
        <v>#REF!</v>
      </c>
      <c r="I560" s="53" t="e" cm="1">
        <f t="array" ref="I560">IF(ISNA(INDEX(#REF!,MATCH(CANbd!D560,#REF!,0),0))=TRUE,"MOY",IF(INDEX(#REF!,MATCH(CANbd!D560,#REF!,0),0)=0,"MOY",INDEX(#REF!,MATCH(CANbd!D560,#REF!,0),0)/$E560))</f>
        <v>#REF!</v>
      </c>
      <c r="J560" s="72" t="e" cm="1">
        <f t="array" ref="J560">IF(ISNA(INDEX(#REF!,MATCH(CANbd!D560,#REF!,0),0))=TRUE,"MAX",IF(INDEX(#REF!,MATCH(CANbd!D560,#REF!,0),0)=0,"MAX",INDEX(#REF!,MATCH(CANbd!D560,#REF!,0),0)/$E560))</f>
        <v>#REF!</v>
      </c>
      <c r="K560" s="61" t="e">
        <f t="shared" si="27"/>
        <v>#REF!</v>
      </c>
      <c r="L560" s="61" t="e">
        <f t="shared" si="28"/>
        <v>#REF!</v>
      </c>
      <c r="M560" s="116"/>
      <c r="N560" s="71"/>
      <c r="O560" s="49"/>
      <c r="P560" s="55"/>
      <c r="Q560" s="51"/>
      <c r="R560" s="57"/>
      <c r="S560" s="114"/>
    </row>
    <row r="561" spans="1:19" x14ac:dyDescent="0.2">
      <c r="A561" s="71" t="s">
        <v>1314</v>
      </c>
      <c r="B561" s="49" t="s">
        <v>1332</v>
      </c>
      <c r="C561" s="55">
        <v>63</v>
      </c>
      <c r="D561" s="51" t="s">
        <v>1117</v>
      </c>
      <c r="E561" s="106">
        <v>1</v>
      </c>
      <c r="G561" s="110" t="s">
        <v>1019</v>
      </c>
      <c r="H561" s="52" t="e" cm="1">
        <f t="array" ref="H561">IF(ISNA(INDEX(#REF!,MATCH(CANbd!D561,#REF!,0),0))=TRUE,"MIN",IF(INDEX(#REF!,MATCH(CANbd!D561,#REF!,0),0)=0,"MIN",INDEX(#REF!,MATCH(CANbd!D561,#REF!,0),0)/$E561))</f>
        <v>#REF!</v>
      </c>
      <c r="I561" s="53" t="e" cm="1">
        <f t="array" ref="I561">IF(ISNA(INDEX(#REF!,MATCH(CANbd!D561,#REF!,0),0))=TRUE,"MOY",IF(INDEX(#REF!,MATCH(CANbd!D561,#REF!,0),0)=0,"MOY",INDEX(#REF!,MATCH(CANbd!D561,#REF!,0),0)/$E561))</f>
        <v>#REF!</v>
      </c>
      <c r="J561" s="72" t="e" cm="1">
        <f t="array" ref="J561">IF(ISNA(INDEX(#REF!,MATCH(CANbd!D561,#REF!,0),0))=TRUE,"MAX",IF(INDEX(#REF!,MATCH(CANbd!D561,#REF!,0),0)=0,"MAX",INDEX(#REF!,MATCH(CANbd!D561,#REF!,0),0)/$E561))</f>
        <v>#REF!</v>
      </c>
      <c r="K561" s="61" t="e">
        <f t="shared" si="27"/>
        <v>#REF!</v>
      </c>
      <c r="L561" s="61" t="e">
        <f t="shared" si="28"/>
        <v>#REF!</v>
      </c>
      <c r="M561" s="116"/>
      <c r="N561" s="71"/>
      <c r="O561" s="49"/>
      <c r="P561" s="55"/>
      <c r="Q561" s="51"/>
      <c r="R561" s="57"/>
      <c r="S561" s="114"/>
    </row>
    <row r="562" spans="1:19" x14ac:dyDescent="0.2">
      <c r="A562" s="71" t="s">
        <v>1314</v>
      </c>
      <c r="B562" s="49" t="s">
        <v>1332</v>
      </c>
      <c r="C562" s="55">
        <v>75</v>
      </c>
      <c r="D562" s="51" t="s">
        <v>1118</v>
      </c>
      <c r="E562" s="106">
        <v>1</v>
      </c>
      <c r="G562" s="110" t="s">
        <v>1020</v>
      </c>
      <c r="H562" s="52" t="e" cm="1">
        <f t="array" ref="H562">IF(ISNA(INDEX(#REF!,MATCH(CANbd!D562,#REF!,0),0))=TRUE,"MIN",IF(INDEX(#REF!,MATCH(CANbd!D562,#REF!,0),0)=0,"MIN",INDEX(#REF!,MATCH(CANbd!D562,#REF!,0),0)/$E562))</f>
        <v>#REF!</v>
      </c>
      <c r="I562" s="53" t="e" cm="1">
        <f t="array" ref="I562">IF(ISNA(INDEX(#REF!,MATCH(CANbd!D562,#REF!,0),0))=TRUE,"MOY",IF(INDEX(#REF!,MATCH(CANbd!D562,#REF!,0),0)=0,"MOY",INDEX(#REF!,MATCH(CANbd!D562,#REF!,0),0)/$E562))</f>
        <v>#REF!</v>
      </c>
      <c r="J562" s="72" t="e" cm="1">
        <f t="array" ref="J562">IF(ISNA(INDEX(#REF!,MATCH(CANbd!D562,#REF!,0),0))=TRUE,"MAX",IF(INDEX(#REF!,MATCH(CANbd!D562,#REF!,0),0)=0,"MAX",INDEX(#REF!,MATCH(CANbd!D562,#REF!,0),0)/$E562))</f>
        <v>#REF!</v>
      </c>
      <c r="K562" s="61" t="e">
        <f t="shared" si="27"/>
        <v>#REF!</v>
      </c>
      <c r="L562" s="61" t="e">
        <f t="shared" si="28"/>
        <v>#REF!</v>
      </c>
      <c r="M562" s="116"/>
      <c r="N562" s="71"/>
      <c r="O562" s="49"/>
      <c r="P562" s="55"/>
      <c r="Q562" s="51"/>
      <c r="R562" s="57"/>
      <c r="S562" s="114"/>
    </row>
    <row r="563" spans="1:19" x14ac:dyDescent="0.2">
      <c r="A563" s="71" t="s">
        <v>1314</v>
      </c>
      <c r="B563" s="49" t="s">
        <v>1324</v>
      </c>
      <c r="C563" s="55">
        <v>110</v>
      </c>
      <c r="D563" s="51" t="s">
        <v>334</v>
      </c>
      <c r="E563" s="106">
        <v>1</v>
      </c>
      <c r="G563" s="110" t="s">
        <v>796</v>
      </c>
      <c r="H563" s="52" t="e" cm="1">
        <f t="array" ref="H563">IF(ISNA(INDEX(#REF!,MATCH(CANbd!D563,#REF!,0),0))=TRUE,"MIN",IF(INDEX(#REF!,MATCH(CANbd!D563,#REF!,0),0)=0,"MIN",INDEX(#REF!,MATCH(CANbd!D563,#REF!,0),0)/$E563))</f>
        <v>#REF!</v>
      </c>
      <c r="I563" s="53" t="e" cm="1">
        <f t="array" ref="I563">IF(ISNA(INDEX(#REF!,MATCH(CANbd!D563,#REF!,0),0))=TRUE,"MOY",IF(INDEX(#REF!,MATCH(CANbd!D563,#REF!,0),0)=0,"MOY",INDEX(#REF!,MATCH(CANbd!D563,#REF!,0),0)/$E563))</f>
        <v>#REF!</v>
      </c>
      <c r="J563" s="72" t="e" cm="1">
        <f t="array" ref="J563">IF(ISNA(INDEX(#REF!,MATCH(CANbd!D563,#REF!,0),0))=TRUE,"MAX",IF(INDEX(#REF!,MATCH(CANbd!D563,#REF!,0),0)=0,"MAX",INDEX(#REF!,MATCH(CANbd!D563,#REF!,0),0)/$E563))</f>
        <v>#REF!</v>
      </c>
      <c r="K563" s="61" t="e">
        <f t="shared" si="27"/>
        <v>#REF!</v>
      </c>
      <c r="L563" s="61" t="e">
        <f t="shared" si="28"/>
        <v>#REF!</v>
      </c>
      <c r="M563" s="116"/>
      <c r="N563" s="71"/>
      <c r="O563" s="49"/>
      <c r="P563" s="55"/>
      <c r="Q563" s="51"/>
      <c r="R563" s="57"/>
      <c r="S563" s="114"/>
    </row>
    <row r="564" spans="1:19" x14ac:dyDescent="0.2">
      <c r="A564" s="71" t="s">
        <v>1314</v>
      </c>
      <c r="B564" s="49" t="s">
        <v>1324</v>
      </c>
      <c r="C564" s="55">
        <v>16</v>
      </c>
      <c r="D564" s="51" t="s">
        <v>325</v>
      </c>
      <c r="E564" s="106">
        <v>1</v>
      </c>
      <c r="G564" s="110" t="s">
        <v>797</v>
      </c>
      <c r="H564" s="52" t="e" cm="1">
        <f t="array" ref="H564">IF(ISNA(INDEX(#REF!,MATCH(CANbd!D564,#REF!,0),0))=TRUE,"MIN",IF(INDEX(#REF!,MATCH(CANbd!D564,#REF!,0),0)=0,"MIN",INDEX(#REF!,MATCH(CANbd!D564,#REF!,0),0)/$E564))</f>
        <v>#REF!</v>
      </c>
      <c r="I564" s="53" t="e" cm="1">
        <f t="array" ref="I564">IF(ISNA(INDEX(#REF!,MATCH(CANbd!D564,#REF!,0),0))=TRUE,"MOY",IF(INDEX(#REF!,MATCH(CANbd!D564,#REF!,0),0)=0,"MOY",INDEX(#REF!,MATCH(CANbd!D564,#REF!,0),0)/$E564))</f>
        <v>#REF!</v>
      </c>
      <c r="J564" s="72" t="e" cm="1">
        <f t="array" ref="J564">IF(ISNA(INDEX(#REF!,MATCH(CANbd!D564,#REF!,0),0))=TRUE,"MAX",IF(INDEX(#REF!,MATCH(CANbd!D564,#REF!,0),0)=0,"MAX",INDEX(#REF!,MATCH(CANbd!D564,#REF!,0),0)/$E564))</f>
        <v>#REF!</v>
      </c>
      <c r="K564" s="61" t="e">
        <f t="shared" si="27"/>
        <v>#REF!</v>
      </c>
      <c r="L564" s="61" t="e">
        <f t="shared" si="28"/>
        <v>#REF!</v>
      </c>
      <c r="M564" s="116"/>
      <c r="N564" s="71"/>
      <c r="O564" s="49"/>
      <c r="P564" s="55"/>
      <c r="Q564" s="51"/>
      <c r="R564" s="57"/>
      <c r="S564" s="114"/>
    </row>
    <row r="565" spans="1:19" x14ac:dyDescent="0.2">
      <c r="A565" s="71" t="s">
        <v>1314</v>
      </c>
      <c r="B565" s="49" t="s">
        <v>1324</v>
      </c>
      <c r="C565" s="55">
        <v>20</v>
      </c>
      <c r="D565" s="51" t="s">
        <v>326</v>
      </c>
      <c r="E565" s="106">
        <v>1</v>
      </c>
      <c r="G565" s="110" t="s">
        <v>798</v>
      </c>
      <c r="H565" s="52" t="e" cm="1">
        <f t="array" ref="H565">IF(ISNA(INDEX(#REF!,MATCH(CANbd!D565,#REF!,0),0))=TRUE,"MIN",IF(INDEX(#REF!,MATCH(CANbd!D565,#REF!,0),0)=0,"MIN",INDEX(#REF!,MATCH(CANbd!D565,#REF!,0),0)/$E565))</f>
        <v>#REF!</v>
      </c>
      <c r="I565" s="53" t="e" cm="1">
        <f t="array" ref="I565">IF(ISNA(INDEX(#REF!,MATCH(CANbd!D565,#REF!,0),0))=TRUE,"MOY",IF(INDEX(#REF!,MATCH(CANbd!D565,#REF!,0),0)=0,"MOY",INDEX(#REF!,MATCH(CANbd!D565,#REF!,0),0)/$E565))</f>
        <v>#REF!</v>
      </c>
      <c r="J565" s="72" t="e" cm="1">
        <f t="array" ref="J565">IF(ISNA(INDEX(#REF!,MATCH(CANbd!D565,#REF!,0),0))=TRUE,"MAX",IF(INDEX(#REF!,MATCH(CANbd!D565,#REF!,0),0)=0,"MAX",INDEX(#REF!,MATCH(CANbd!D565,#REF!,0),0)/$E565))</f>
        <v>#REF!</v>
      </c>
      <c r="K565" s="61" t="e">
        <f t="shared" si="27"/>
        <v>#REF!</v>
      </c>
      <c r="L565" s="61" t="e">
        <f t="shared" si="28"/>
        <v>#REF!</v>
      </c>
      <c r="M565" s="116"/>
      <c r="N565" s="71"/>
      <c r="O565" s="49"/>
      <c r="P565" s="55"/>
      <c r="Q565" s="51"/>
      <c r="R565" s="57"/>
      <c r="S565" s="114"/>
    </row>
    <row r="566" spans="1:19" x14ac:dyDescent="0.2">
      <c r="A566" s="71" t="s">
        <v>1314</v>
      </c>
      <c r="B566" s="49" t="s">
        <v>1324</v>
      </c>
      <c r="C566" s="55">
        <v>25</v>
      </c>
      <c r="D566" s="51" t="s">
        <v>327</v>
      </c>
      <c r="E566" s="106">
        <v>1</v>
      </c>
      <c r="G566" s="110" t="s">
        <v>799</v>
      </c>
      <c r="H566" s="52" t="e" cm="1">
        <f t="array" ref="H566">IF(ISNA(INDEX(#REF!,MATCH(CANbd!D566,#REF!,0),0))=TRUE,"MIN",IF(INDEX(#REF!,MATCH(CANbd!D566,#REF!,0),0)=0,"MIN",INDEX(#REF!,MATCH(CANbd!D566,#REF!,0),0)/$E566))</f>
        <v>#REF!</v>
      </c>
      <c r="I566" s="53" t="e" cm="1">
        <f t="array" ref="I566">IF(ISNA(INDEX(#REF!,MATCH(CANbd!D566,#REF!,0),0))=TRUE,"MOY",IF(INDEX(#REF!,MATCH(CANbd!D566,#REF!,0),0)=0,"MOY",INDEX(#REF!,MATCH(CANbd!D566,#REF!,0),0)/$E566))</f>
        <v>#REF!</v>
      </c>
      <c r="J566" s="72" t="e" cm="1">
        <f t="array" ref="J566">IF(ISNA(INDEX(#REF!,MATCH(CANbd!D566,#REF!,0),0))=TRUE,"MAX",IF(INDEX(#REF!,MATCH(CANbd!D566,#REF!,0),0)=0,"MAX",INDEX(#REF!,MATCH(CANbd!D566,#REF!,0),0)/$E566))</f>
        <v>#REF!</v>
      </c>
      <c r="K566" s="61" t="e">
        <f t="shared" si="27"/>
        <v>#REF!</v>
      </c>
      <c r="L566" s="61" t="e">
        <f t="shared" si="28"/>
        <v>#REF!</v>
      </c>
      <c r="M566" s="116"/>
      <c r="N566" s="71"/>
      <c r="O566" s="49"/>
      <c r="P566" s="55"/>
      <c r="Q566" s="51"/>
      <c r="R566" s="57"/>
      <c r="S566" s="114"/>
    </row>
    <row r="567" spans="1:19" x14ac:dyDescent="0.2">
      <c r="A567" s="71" t="s">
        <v>1314</v>
      </c>
      <c r="B567" s="49" t="s">
        <v>1324</v>
      </c>
      <c r="C567" s="55">
        <v>32</v>
      </c>
      <c r="D567" s="51" t="s">
        <v>328</v>
      </c>
      <c r="E567" s="106">
        <v>1</v>
      </c>
      <c r="G567" s="110" t="s">
        <v>800</v>
      </c>
      <c r="H567" s="52" t="e" cm="1">
        <f t="array" ref="H567">IF(ISNA(INDEX(#REF!,MATCH(CANbd!D567,#REF!,0),0))=TRUE,"MIN",IF(INDEX(#REF!,MATCH(CANbd!D567,#REF!,0),0)=0,"MIN",INDEX(#REF!,MATCH(CANbd!D567,#REF!,0),0)/$E567))</f>
        <v>#REF!</v>
      </c>
      <c r="I567" s="53" t="e" cm="1">
        <f t="array" ref="I567">IF(ISNA(INDEX(#REF!,MATCH(CANbd!D567,#REF!,0),0))=TRUE,"MOY",IF(INDEX(#REF!,MATCH(CANbd!D567,#REF!,0),0)=0,"MOY",INDEX(#REF!,MATCH(CANbd!D567,#REF!,0),0)/$E567))</f>
        <v>#REF!</v>
      </c>
      <c r="J567" s="72" t="e" cm="1">
        <f t="array" ref="J567">IF(ISNA(INDEX(#REF!,MATCH(CANbd!D567,#REF!,0),0))=TRUE,"MAX",IF(INDEX(#REF!,MATCH(CANbd!D567,#REF!,0),0)=0,"MAX",INDEX(#REF!,MATCH(CANbd!D567,#REF!,0),0)/$E567))</f>
        <v>#REF!</v>
      </c>
      <c r="K567" s="61" t="e">
        <f t="shared" si="27"/>
        <v>#REF!</v>
      </c>
      <c r="L567" s="61" t="e">
        <f t="shared" si="28"/>
        <v>#REF!</v>
      </c>
      <c r="M567" s="116"/>
      <c r="N567" s="71"/>
      <c r="O567" s="49"/>
      <c r="P567" s="55"/>
      <c r="Q567" s="51"/>
      <c r="R567" s="57"/>
      <c r="S567" s="114"/>
    </row>
    <row r="568" spans="1:19" x14ac:dyDescent="0.2">
      <c r="A568" s="71" t="s">
        <v>1314</v>
      </c>
      <c r="B568" s="49" t="s">
        <v>1324</v>
      </c>
      <c r="C568" s="55">
        <v>40</v>
      </c>
      <c r="D568" s="51" t="s">
        <v>329</v>
      </c>
      <c r="E568" s="106">
        <v>1</v>
      </c>
      <c r="G568" s="110" t="s">
        <v>801</v>
      </c>
      <c r="H568" s="52" t="e" cm="1">
        <f t="array" ref="H568">IF(ISNA(INDEX(#REF!,MATCH(CANbd!D568,#REF!,0),0))=TRUE,"MIN",IF(INDEX(#REF!,MATCH(CANbd!D568,#REF!,0),0)=0,"MIN",INDEX(#REF!,MATCH(CANbd!D568,#REF!,0),0)/$E568))</f>
        <v>#REF!</v>
      </c>
      <c r="I568" s="53" t="e" cm="1">
        <f t="array" ref="I568">IF(ISNA(INDEX(#REF!,MATCH(CANbd!D568,#REF!,0),0))=TRUE,"MOY",IF(INDEX(#REF!,MATCH(CANbd!D568,#REF!,0),0)=0,"MOY",INDEX(#REF!,MATCH(CANbd!D568,#REF!,0),0)/$E568))</f>
        <v>#REF!</v>
      </c>
      <c r="J568" s="72" t="e" cm="1">
        <f t="array" ref="J568">IF(ISNA(INDEX(#REF!,MATCH(CANbd!D568,#REF!,0),0))=TRUE,"MAX",IF(INDEX(#REF!,MATCH(CANbd!D568,#REF!,0),0)=0,"MAX",INDEX(#REF!,MATCH(CANbd!D568,#REF!,0),0)/$E568))</f>
        <v>#REF!</v>
      </c>
      <c r="K568" s="61" t="e">
        <f t="shared" si="27"/>
        <v>#REF!</v>
      </c>
      <c r="L568" s="61" t="e">
        <f t="shared" si="28"/>
        <v>#REF!</v>
      </c>
      <c r="M568" s="116"/>
      <c r="N568" s="71"/>
      <c r="O568" s="49"/>
      <c r="P568" s="55"/>
      <c r="Q568" s="51"/>
      <c r="R568" s="57"/>
      <c r="S568" s="114"/>
    </row>
    <row r="569" spans="1:19" x14ac:dyDescent="0.2">
      <c r="A569" s="71" t="s">
        <v>1314</v>
      </c>
      <c r="B569" s="49" t="s">
        <v>1324</v>
      </c>
      <c r="C569" s="55">
        <v>50</v>
      </c>
      <c r="D569" s="51" t="s">
        <v>330</v>
      </c>
      <c r="E569" s="106">
        <v>1</v>
      </c>
      <c r="G569" s="110" t="s">
        <v>802</v>
      </c>
      <c r="H569" s="52" t="e" cm="1">
        <f t="array" ref="H569">IF(ISNA(INDEX(#REF!,MATCH(CANbd!D569,#REF!,0),0))=TRUE,"MIN",IF(INDEX(#REF!,MATCH(CANbd!D569,#REF!,0),0)=0,"MIN",INDEX(#REF!,MATCH(CANbd!D569,#REF!,0),0)/$E569))</f>
        <v>#REF!</v>
      </c>
      <c r="I569" s="53" t="e" cm="1">
        <f t="array" ref="I569">IF(ISNA(INDEX(#REF!,MATCH(CANbd!D569,#REF!,0),0))=TRUE,"MOY",IF(INDEX(#REF!,MATCH(CANbd!D569,#REF!,0),0)=0,"MOY",INDEX(#REF!,MATCH(CANbd!D569,#REF!,0),0)/$E569))</f>
        <v>#REF!</v>
      </c>
      <c r="J569" s="72" t="e" cm="1">
        <f t="array" ref="J569">IF(ISNA(INDEX(#REF!,MATCH(CANbd!D569,#REF!,0),0))=TRUE,"MAX",IF(INDEX(#REF!,MATCH(CANbd!D569,#REF!,0),0)=0,"MAX",INDEX(#REF!,MATCH(CANbd!D569,#REF!,0),0)/$E569))</f>
        <v>#REF!</v>
      </c>
      <c r="K569" s="61" t="e">
        <f t="shared" si="27"/>
        <v>#REF!</v>
      </c>
      <c r="L569" s="61" t="e">
        <f t="shared" si="28"/>
        <v>#REF!</v>
      </c>
      <c r="M569" s="116"/>
      <c r="N569" s="71"/>
      <c r="O569" s="49"/>
      <c r="P569" s="55"/>
      <c r="Q569" s="51"/>
      <c r="R569" s="57"/>
      <c r="S569" s="114"/>
    </row>
    <row r="570" spans="1:19" x14ac:dyDescent="0.2">
      <c r="A570" s="71" t="s">
        <v>1314</v>
      </c>
      <c r="B570" s="49" t="s">
        <v>1324</v>
      </c>
      <c r="C570" s="55">
        <v>63</v>
      </c>
      <c r="D570" s="51" t="s">
        <v>331</v>
      </c>
      <c r="E570" s="106">
        <v>1</v>
      </c>
      <c r="G570" s="110" t="s">
        <v>803</v>
      </c>
      <c r="H570" s="52" t="e" cm="1">
        <f t="array" ref="H570">IF(ISNA(INDEX(#REF!,MATCH(CANbd!D570,#REF!,0),0))=TRUE,"MIN",IF(INDEX(#REF!,MATCH(CANbd!D570,#REF!,0),0)=0,"MIN",INDEX(#REF!,MATCH(CANbd!D570,#REF!,0),0)/$E570))</f>
        <v>#REF!</v>
      </c>
      <c r="I570" s="53" t="e" cm="1">
        <f t="array" ref="I570">IF(ISNA(INDEX(#REF!,MATCH(CANbd!D570,#REF!,0),0))=TRUE,"MOY",IF(INDEX(#REF!,MATCH(CANbd!D570,#REF!,0),0)=0,"MOY",INDEX(#REF!,MATCH(CANbd!D570,#REF!,0),0)/$E570))</f>
        <v>#REF!</v>
      </c>
      <c r="J570" s="72" t="e" cm="1">
        <f t="array" ref="J570">IF(ISNA(INDEX(#REF!,MATCH(CANbd!D570,#REF!,0),0))=TRUE,"MAX",IF(INDEX(#REF!,MATCH(CANbd!D570,#REF!,0),0)=0,"MAX",INDEX(#REF!,MATCH(CANbd!D570,#REF!,0),0)/$E570))</f>
        <v>#REF!</v>
      </c>
      <c r="K570" s="61" t="e">
        <f t="shared" si="27"/>
        <v>#REF!</v>
      </c>
      <c r="L570" s="61" t="e">
        <f t="shared" si="28"/>
        <v>#REF!</v>
      </c>
      <c r="M570" s="116"/>
      <c r="N570" s="71"/>
      <c r="O570" s="49"/>
      <c r="P570" s="55"/>
      <c r="Q570" s="51"/>
      <c r="R570" s="57"/>
      <c r="S570" s="114"/>
    </row>
    <row r="571" spans="1:19" x14ac:dyDescent="0.2">
      <c r="A571" s="71" t="s">
        <v>1314</v>
      </c>
      <c r="B571" s="49" t="s">
        <v>1324</v>
      </c>
      <c r="C571" s="55">
        <v>75</v>
      </c>
      <c r="D571" s="51" t="s">
        <v>332</v>
      </c>
      <c r="E571" s="106">
        <v>1</v>
      </c>
      <c r="G571" s="110" t="s">
        <v>804</v>
      </c>
      <c r="H571" s="52" t="e" cm="1">
        <f t="array" ref="H571">IF(ISNA(INDEX(#REF!,MATCH(CANbd!D571,#REF!,0),0))=TRUE,"MIN",IF(INDEX(#REF!,MATCH(CANbd!D571,#REF!,0),0)=0,"MIN",INDEX(#REF!,MATCH(CANbd!D571,#REF!,0),0)/$E571))</f>
        <v>#REF!</v>
      </c>
      <c r="I571" s="53" t="e" cm="1">
        <f t="array" ref="I571">IF(ISNA(INDEX(#REF!,MATCH(CANbd!D571,#REF!,0),0))=TRUE,"MOY",IF(INDEX(#REF!,MATCH(CANbd!D571,#REF!,0),0)=0,"MOY",INDEX(#REF!,MATCH(CANbd!D571,#REF!,0),0)/$E571))</f>
        <v>#REF!</v>
      </c>
      <c r="J571" s="72" t="e" cm="1">
        <f t="array" ref="J571">IF(ISNA(INDEX(#REF!,MATCH(CANbd!D571,#REF!,0),0))=TRUE,"MAX",IF(INDEX(#REF!,MATCH(CANbd!D571,#REF!,0),0)=0,"MAX",INDEX(#REF!,MATCH(CANbd!D571,#REF!,0),0)/$E571))</f>
        <v>#REF!</v>
      </c>
      <c r="K571" s="61" t="e">
        <f t="shared" si="27"/>
        <v>#REF!</v>
      </c>
      <c r="L571" s="61" t="e">
        <f t="shared" si="28"/>
        <v>#REF!</v>
      </c>
      <c r="M571" s="116"/>
      <c r="N571" s="71"/>
      <c r="O571" s="49"/>
      <c r="P571" s="55"/>
      <c r="Q571" s="51"/>
      <c r="R571" s="57"/>
      <c r="S571" s="114"/>
    </row>
    <row r="572" spans="1:19" ht="12" thickBot="1" x14ac:dyDescent="0.25">
      <c r="A572" s="90" t="s">
        <v>1314</v>
      </c>
      <c r="B572" s="101" t="s">
        <v>1324</v>
      </c>
      <c r="C572" s="103">
        <v>90</v>
      </c>
      <c r="D572" s="93" t="s">
        <v>333</v>
      </c>
      <c r="E572" s="107">
        <v>1</v>
      </c>
      <c r="G572" s="111" t="s">
        <v>805</v>
      </c>
      <c r="H572" s="95" t="e" cm="1">
        <f t="array" ref="H572">IF(ISNA(INDEX(#REF!,MATCH(CANbd!D572,#REF!,0),0))=TRUE,"MIN",IF(INDEX(#REF!,MATCH(CANbd!D572,#REF!,0),0)=0,"MIN",INDEX(#REF!,MATCH(CANbd!D572,#REF!,0),0)/$E572))</f>
        <v>#REF!</v>
      </c>
      <c r="I572" s="96" t="e" cm="1">
        <f t="array" ref="I572">IF(ISNA(INDEX(#REF!,MATCH(CANbd!D572,#REF!,0),0))=TRUE,"MOY",IF(INDEX(#REF!,MATCH(CANbd!D572,#REF!,0),0)=0,"MOY",INDEX(#REF!,MATCH(CANbd!D572,#REF!,0),0)/$E572))</f>
        <v>#REF!</v>
      </c>
      <c r="J572" s="97" t="e" cm="1">
        <f t="array" ref="J572">IF(ISNA(INDEX(#REF!,MATCH(CANbd!D572,#REF!,0),0))=TRUE,"MAX",IF(INDEX(#REF!,MATCH(CANbd!D572,#REF!,0),0)=0,"MAX",INDEX(#REF!,MATCH(CANbd!D572,#REF!,0),0)/$E572))</f>
        <v>#REF!</v>
      </c>
      <c r="K572" s="98" t="e">
        <f t="shared" si="27"/>
        <v>#REF!</v>
      </c>
      <c r="L572" s="99" t="e">
        <f t="shared" si="28"/>
        <v>#REF!</v>
      </c>
      <c r="M572" s="116"/>
      <c r="N572" s="71"/>
      <c r="O572" s="49"/>
      <c r="P572" s="55"/>
      <c r="Q572" s="51"/>
      <c r="R572" s="57"/>
      <c r="S572" s="114"/>
    </row>
    <row r="573" spans="1:19" x14ac:dyDescent="0.2">
      <c r="A573" s="82" t="s">
        <v>1329</v>
      </c>
      <c r="B573" s="100" t="s">
        <v>1330</v>
      </c>
      <c r="C573" s="102">
        <v>20</v>
      </c>
      <c r="D573" s="85" t="s">
        <v>218</v>
      </c>
      <c r="E573" s="108">
        <v>50</v>
      </c>
      <c r="G573" s="112" t="s">
        <v>870</v>
      </c>
      <c r="H573" s="87" t="e" cm="1">
        <f t="array" ref="H573">IF(ISNA(INDEX(#REF!,MATCH(CANbd!D573,#REF!,0),0))=TRUE,"MIN",IF(INDEX(#REF!,MATCH(CANbd!D573,#REF!,0),0)=0,"MIN",INDEX(#REF!,MATCH(CANbd!D573,#REF!,0),0)/$E573))</f>
        <v>#REF!</v>
      </c>
      <c r="I573" s="88" t="e" cm="1">
        <f t="array" ref="I573">IF(ISNA(INDEX(#REF!,MATCH(CANbd!D573,#REF!,0),0))=TRUE,"MOY",IF(INDEX(#REF!,MATCH(CANbd!D573,#REF!,0),0)=0,"MOY",INDEX(#REF!,MATCH(CANbd!D573,#REF!,0),0)/$E573))</f>
        <v>#REF!</v>
      </c>
      <c r="J573" s="89" t="e" cm="1">
        <f t="array" ref="J573">IF(ISNA(INDEX(#REF!,MATCH(CANbd!D573,#REF!,0),0))=TRUE,"MAX",IF(INDEX(#REF!,MATCH(CANbd!D573,#REF!,0),0)=0,"MAX",INDEX(#REF!,MATCH(CANbd!D573,#REF!,0),0)/$E573))</f>
        <v>#REF!</v>
      </c>
      <c r="K573" s="61" t="e">
        <f t="shared" si="27"/>
        <v>#REF!</v>
      </c>
      <c r="L573" s="61" t="e">
        <f t="shared" si="28"/>
        <v>#REF!</v>
      </c>
      <c r="M573" s="116"/>
      <c r="N573" s="71"/>
      <c r="O573" s="49"/>
      <c r="P573" s="55"/>
      <c r="Q573" s="51"/>
      <c r="R573" s="57"/>
      <c r="S573" s="114"/>
    </row>
    <row r="574" spans="1:19" ht="12" thickBot="1" x14ac:dyDescent="0.25">
      <c r="A574" s="71" t="s">
        <v>1329</v>
      </c>
      <c r="B574" s="54" t="s">
        <v>1330</v>
      </c>
      <c r="C574" s="55">
        <v>32</v>
      </c>
      <c r="D574" s="51" t="s">
        <v>479</v>
      </c>
      <c r="E574" s="106">
        <v>50</v>
      </c>
      <c r="G574" s="110" t="s">
        <v>871</v>
      </c>
      <c r="H574" s="52" t="e" cm="1">
        <f t="array" ref="H574">IF(ISNA(INDEX(#REF!,MATCH(CANbd!D574,#REF!,0),0))=TRUE,"MIN",IF(INDEX(#REF!,MATCH(CANbd!D574,#REF!,0),0)=0,"MIN",INDEX(#REF!,MATCH(CANbd!D574,#REF!,0),0)/$E574))</f>
        <v>#REF!</v>
      </c>
      <c r="I574" s="53" t="e" cm="1">
        <f t="array" ref="I574">IF(ISNA(INDEX(#REF!,MATCH(CANbd!D574,#REF!,0),0))=TRUE,"MOY",IF(INDEX(#REF!,MATCH(CANbd!D574,#REF!,0),0)=0,"MOY",INDEX(#REF!,MATCH(CANbd!D574,#REF!,0),0)/$E574))</f>
        <v>#REF!</v>
      </c>
      <c r="J574" s="72" t="e" cm="1">
        <f t="array" ref="J574">IF(ISNA(INDEX(#REF!,MATCH(CANbd!D574,#REF!,0),0))=TRUE,"MAX",IF(INDEX(#REF!,MATCH(CANbd!D574,#REF!,0),0)=0,"MAX",INDEX(#REF!,MATCH(CANbd!D574,#REF!,0),0)/$E574))</f>
        <v>#REF!</v>
      </c>
      <c r="K574" s="61" t="e">
        <f t="shared" si="27"/>
        <v>#REF!</v>
      </c>
      <c r="L574" s="61" t="e">
        <f t="shared" si="28"/>
        <v>#REF!</v>
      </c>
      <c r="M574" s="116"/>
      <c r="N574" s="90"/>
      <c r="O574" s="101"/>
      <c r="P574" s="103"/>
      <c r="Q574" s="93"/>
      <c r="R574" s="94"/>
      <c r="S574" s="114"/>
    </row>
    <row r="575" spans="1:19" x14ac:dyDescent="0.2">
      <c r="A575" s="71" t="s">
        <v>1329</v>
      </c>
      <c r="B575" s="54" t="s">
        <v>1330</v>
      </c>
      <c r="C575" s="55">
        <v>40</v>
      </c>
      <c r="D575" s="51" t="s">
        <v>220</v>
      </c>
      <c r="E575" s="106">
        <v>100</v>
      </c>
      <c r="G575" s="110" t="s">
        <v>872</v>
      </c>
      <c r="H575" s="52" t="e" cm="1">
        <f t="array" ref="H575">IF(ISNA(INDEX(#REF!,MATCH(CANbd!D575,#REF!,0),0))=TRUE,"MIN",IF(INDEX(#REF!,MATCH(CANbd!D575,#REF!,0),0)=0,"MIN",INDEX(#REF!,MATCH(CANbd!D575,#REF!,0),0)/$E575))</f>
        <v>#REF!</v>
      </c>
      <c r="I575" s="53" t="e" cm="1">
        <f t="array" ref="I575">IF(ISNA(INDEX(#REF!,MATCH(CANbd!D575,#REF!,0),0))=TRUE,"MOY",IF(INDEX(#REF!,MATCH(CANbd!D575,#REF!,0),0)=0,"MOY",INDEX(#REF!,MATCH(CANbd!D575,#REF!,0),0)/$E575))</f>
        <v>#REF!</v>
      </c>
      <c r="J575" s="72" t="e" cm="1">
        <f t="array" ref="J575">IF(ISNA(INDEX(#REF!,MATCH(CANbd!D575,#REF!,0),0))=TRUE,"MAX",IF(INDEX(#REF!,MATCH(CANbd!D575,#REF!,0),0)=0,"MAX",INDEX(#REF!,MATCH(CANbd!D575,#REF!,0),0)/$E575))</f>
        <v>#REF!</v>
      </c>
      <c r="K575" s="61" t="e">
        <f t="shared" si="27"/>
        <v>#REF!</v>
      </c>
      <c r="L575" s="61" t="e">
        <f t="shared" si="28"/>
        <v>#REF!</v>
      </c>
      <c r="M575" s="116"/>
      <c r="N575" s="82"/>
      <c r="O575" s="100"/>
      <c r="P575" s="102"/>
      <c r="Q575" s="85"/>
      <c r="R575" s="86"/>
      <c r="S575" s="114"/>
    </row>
    <row r="576" spans="1:19" x14ac:dyDescent="0.2">
      <c r="A576" s="71" t="s">
        <v>1329</v>
      </c>
      <c r="B576" s="54" t="s">
        <v>1330</v>
      </c>
      <c r="C576" s="55">
        <v>63</v>
      </c>
      <c r="D576" s="51" t="s">
        <v>221</v>
      </c>
      <c r="E576" s="106">
        <v>50</v>
      </c>
      <c r="G576" s="110" t="s">
        <v>873</v>
      </c>
      <c r="H576" s="52" t="e" cm="1">
        <f t="array" ref="H576">IF(ISNA(INDEX(#REF!,MATCH(CANbd!D576,#REF!,0),0))=TRUE,"MIN",IF(INDEX(#REF!,MATCH(CANbd!D576,#REF!,0),0)=0,"MIN",INDEX(#REF!,MATCH(CANbd!D576,#REF!,0),0)/$E576))</f>
        <v>#REF!</v>
      </c>
      <c r="I576" s="53" t="e" cm="1">
        <f t="array" ref="I576">IF(ISNA(INDEX(#REF!,MATCH(CANbd!D576,#REF!,0),0))=TRUE,"MOY",IF(INDEX(#REF!,MATCH(CANbd!D576,#REF!,0),0)=0,"MOY",INDEX(#REF!,MATCH(CANbd!D576,#REF!,0),0)/$E576))</f>
        <v>#REF!</v>
      </c>
      <c r="J576" s="72" t="e" cm="1">
        <f t="array" ref="J576">IF(ISNA(INDEX(#REF!,MATCH(CANbd!D576,#REF!,0),0))=TRUE,"MAX",IF(INDEX(#REF!,MATCH(CANbd!D576,#REF!,0),0)=0,"MAX",INDEX(#REF!,MATCH(CANbd!D576,#REF!,0),0)/$E576))</f>
        <v>#REF!</v>
      </c>
      <c r="K576" s="61" t="e">
        <f t="shared" si="27"/>
        <v>#REF!</v>
      </c>
      <c r="L576" s="61" t="e">
        <f t="shared" si="28"/>
        <v>#REF!</v>
      </c>
      <c r="M576" s="116"/>
      <c r="N576" s="71"/>
      <c r="O576" s="54"/>
      <c r="P576" s="55"/>
      <c r="Q576" s="51"/>
      <c r="R576" s="57"/>
      <c r="S576" s="114"/>
    </row>
    <row r="577" spans="1:19" x14ac:dyDescent="0.2">
      <c r="A577" s="71" t="s">
        <v>1329</v>
      </c>
      <c r="B577" s="54" t="s">
        <v>1316</v>
      </c>
      <c r="C577" s="55">
        <v>168.3</v>
      </c>
      <c r="D577" s="51" t="s">
        <v>213</v>
      </c>
      <c r="E577" s="106">
        <v>1</v>
      </c>
      <c r="G577" s="110" t="s">
        <v>690</v>
      </c>
      <c r="H577" s="52" t="e" cm="1">
        <f t="array" ref="H577">IF(ISNA(INDEX(#REF!,MATCH(CANbd!D577,#REF!,0),0))=TRUE,"MIN",IF(INDEX(#REF!,MATCH(CANbd!D577,#REF!,0),0)=0,"MIN",INDEX(#REF!,MATCH(CANbd!D577,#REF!,0),0)/$E577))</f>
        <v>#REF!</v>
      </c>
      <c r="I577" s="53" t="e" cm="1">
        <f t="array" ref="I577">IF(ISNA(INDEX(#REF!,MATCH(CANbd!D577,#REF!,0),0))=TRUE,"MOY",IF(INDEX(#REF!,MATCH(CANbd!D577,#REF!,0),0)=0,"MOY",INDEX(#REF!,MATCH(CANbd!D577,#REF!,0),0)/$E577))</f>
        <v>#REF!</v>
      </c>
      <c r="J577" s="72" t="e" cm="1">
        <f t="array" ref="J577">IF(ISNA(INDEX(#REF!,MATCH(CANbd!D577,#REF!,0),0))=TRUE,"MAX",IF(INDEX(#REF!,MATCH(CANbd!D577,#REF!,0),0)=0,"MAX",INDEX(#REF!,MATCH(CANbd!D577,#REF!,0),0)/$E577))</f>
        <v>#REF!</v>
      </c>
      <c r="K577" s="61" t="e">
        <f t="shared" si="27"/>
        <v>#REF!</v>
      </c>
      <c r="L577" s="61" t="e">
        <f t="shared" si="28"/>
        <v>#REF!</v>
      </c>
      <c r="M577" s="116"/>
      <c r="N577" s="71"/>
      <c r="O577" s="54"/>
      <c r="P577" s="55"/>
      <c r="Q577" s="51"/>
      <c r="R577" s="57"/>
      <c r="S577" s="114"/>
    </row>
    <row r="578" spans="1:19" x14ac:dyDescent="0.2">
      <c r="A578" s="71" t="s">
        <v>1329</v>
      </c>
      <c r="B578" s="54" t="s">
        <v>1316</v>
      </c>
      <c r="C578" s="55">
        <v>114.3</v>
      </c>
      <c r="D578" s="51" t="s">
        <v>212</v>
      </c>
      <c r="E578" s="106">
        <v>1</v>
      </c>
      <c r="G578" s="110" t="s">
        <v>691</v>
      </c>
      <c r="H578" s="52" t="e" cm="1">
        <f t="array" ref="H578">IF(ISNA(INDEX(#REF!,MATCH(CANbd!D578,#REF!,0),0))=TRUE,"MIN",IF(INDEX(#REF!,MATCH(CANbd!D578,#REF!,0),0)=0,"MIN",INDEX(#REF!,MATCH(CANbd!D578,#REF!,0),0)/$E578))</f>
        <v>#REF!</v>
      </c>
      <c r="I578" s="53" t="e" cm="1">
        <f t="array" ref="I578">IF(ISNA(INDEX(#REF!,MATCH(CANbd!D578,#REF!,0),0))=TRUE,"MOY",IF(INDEX(#REF!,MATCH(CANbd!D578,#REF!,0),0)=0,"MOY",INDEX(#REF!,MATCH(CANbd!D578,#REF!,0),0)/$E578))</f>
        <v>#REF!</v>
      </c>
      <c r="J578" s="72" t="e" cm="1">
        <f t="array" ref="J578">IF(ISNA(INDEX(#REF!,MATCH(CANbd!D578,#REF!,0),0))=TRUE,"MAX",IF(INDEX(#REF!,MATCH(CANbd!D578,#REF!,0),0)=0,"MAX",INDEX(#REF!,MATCH(CANbd!D578,#REF!,0),0)/$E578))</f>
        <v>#REF!</v>
      </c>
      <c r="K578" s="61" t="e">
        <f t="shared" si="27"/>
        <v>#REF!</v>
      </c>
      <c r="L578" s="61" t="e">
        <f t="shared" si="28"/>
        <v>#REF!</v>
      </c>
      <c r="M578" s="116"/>
      <c r="N578" s="71"/>
      <c r="O578" s="54"/>
      <c r="P578" s="55"/>
      <c r="Q578" s="51"/>
      <c r="R578" s="57"/>
      <c r="S578" s="114"/>
    </row>
    <row r="579" spans="1:19" x14ac:dyDescent="0.2">
      <c r="A579" s="71" t="s">
        <v>1329</v>
      </c>
      <c r="B579" s="54" t="s">
        <v>1316</v>
      </c>
      <c r="C579" s="55">
        <v>26.9</v>
      </c>
      <c r="D579" s="51" t="s">
        <v>207</v>
      </c>
      <c r="E579" s="106">
        <v>1</v>
      </c>
      <c r="G579" s="110" t="s">
        <v>692</v>
      </c>
      <c r="H579" s="52" t="e" cm="1">
        <f t="array" ref="H579">IF(ISNA(INDEX(#REF!,MATCH(CANbd!D579,#REF!,0),0))=TRUE,"MIN",IF(INDEX(#REF!,MATCH(CANbd!D579,#REF!,0),0)=0,"MIN",INDEX(#REF!,MATCH(CANbd!D579,#REF!,0),0)/$E579))</f>
        <v>#REF!</v>
      </c>
      <c r="I579" s="53" t="e" cm="1">
        <f t="array" ref="I579">IF(ISNA(INDEX(#REF!,MATCH(CANbd!D579,#REF!,0),0))=TRUE,"MOY",IF(INDEX(#REF!,MATCH(CANbd!D579,#REF!,0),0)=0,"MOY",INDEX(#REF!,MATCH(CANbd!D579,#REF!,0),0)/$E579))</f>
        <v>#REF!</v>
      </c>
      <c r="J579" s="72" t="e" cm="1">
        <f t="array" ref="J579">IF(ISNA(INDEX(#REF!,MATCH(CANbd!D579,#REF!,0),0))=TRUE,"MAX",IF(INDEX(#REF!,MATCH(CANbd!D579,#REF!,0),0)=0,"MAX",INDEX(#REF!,MATCH(CANbd!D579,#REF!,0),0)/$E579))</f>
        <v>#REF!</v>
      </c>
      <c r="K579" s="61" t="e">
        <f t="shared" si="27"/>
        <v>#REF!</v>
      </c>
      <c r="L579" s="61" t="e">
        <f t="shared" si="28"/>
        <v>#REF!</v>
      </c>
      <c r="M579" s="116"/>
      <c r="N579" s="71"/>
      <c r="O579" s="54"/>
      <c r="P579" s="55"/>
      <c r="Q579" s="51"/>
      <c r="R579" s="57"/>
      <c r="S579" s="114"/>
    </row>
    <row r="580" spans="1:19" x14ac:dyDescent="0.2">
      <c r="A580" s="71" t="s">
        <v>1329</v>
      </c>
      <c r="B580" s="54" t="s">
        <v>1316</v>
      </c>
      <c r="C580" s="55">
        <v>33.700000000000003</v>
      </c>
      <c r="D580" s="51" t="s">
        <v>208</v>
      </c>
      <c r="E580" s="106">
        <v>1</v>
      </c>
      <c r="G580" s="110" t="s">
        <v>693</v>
      </c>
      <c r="H580" s="52" t="e" cm="1">
        <f t="array" ref="H580">IF(ISNA(INDEX(#REF!,MATCH(CANbd!D580,#REF!,0),0))=TRUE,"MIN",IF(INDEX(#REF!,MATCH(CANbd!D580,#REF!,0),0)=0,"MIN",INDEX(#REF!,MATCH(CANbd!D580,#REF!,0),0)/$E580))</f>
        <v>#REF!</v>
      </c>
      <c r="I580" s="53" t="e" cm="1">
        <f t="array" ref="I580">IF(ISNA(INDEX(#REF!,MATCH(CANbd!D580,#REF!,0),0))=TRUE,"MOY",IF(INDEX(#REF!,MATCH(CANbd!D580,#REF!,0),0)=0,"MOY",INDEX(#REF!,MATCH(CANbd!D580,#REF!,0),0)/$E580))</f>
        <v>#REF!</v>
      </c>
      <c r="J580" s="72" t="e" cm="1">
        <f t="array" ref="J580">IF(ISNA(INDEX(#REF!,MATCH(CANbd!D580,#REF!,0),0))=TRUE,"MAX",IF(INDEX(#REF!,MATCH(CANbd!D580,#REF!,0),0)=0,"MAX",INDEX(#REF!,MATCH(CANbd!D580,#REF!,0),0)/$E580))</f>
        <v>#REF!</v>
      </c>
      <c r="K580" s="61" t="e">
        <f t="shared" si="27"/>
        <v>#REF!</v>
      </c>
      <c r="L580" s="61" t="e">
        <f t="shared" si="28"/>
        <v>#REF!</v>
      </c>
      <c r="M580" s="116"/>
      <c r="N580" s="71"/>
      <c r="O580" s="54"/>
      <c r="P580" s="55"/>
      <c r="Q580" s="51"/>
      <c r="R580" s="57"/>
      <c r="S580" s="114"/>
    </row>
    <row r="581" spans="1:19" x14ac:dyDescent="0.2">
      <c r="A581" s="71" t="s">
        <v>1329</v>
      </c>
      <c r="B581" s="54" t="s">
        <v>1316</v>
      </c>
      <c r="C581" s="55">
        <v>42.4</v>
      </c>
      <c r="D581" s="51" t="s">
        <v>209</v>
      </c>
      <c r="E581" s="106">
        <v>1</v>
      </c>
      <c r="G581" s="110" t="s">
        <v>694</v>
      </c>
      <c r="H581" s="52" t="e" cm="1">
        <f t="array" ref="H581">IF(ISNA(INDEX(#REF!,MATCH(CANbd!D581,#REF!,0),0))=TRUE,"MIN",IF(INDEX(#REF!,MATCH(CANbd!D581,#REF!,0),0)=0,"MIN",INDEX(#REF!,MATCH(CANbd!D581,#REF!,0),0)/$E581))</f>
        <v>#REF!</v>
      </c>
      <c r="I581" s="53" t="e" cm="1">
        <f t="array" ref="I581">IF(ISNA(INDEX(#REF!,MATCH(CANbd!D581,#REF!,0),0))=TRUE,"MOY",IF(INDEX(#REF!,MATCH(CANbd!D581,#REF!,0),0)=0,"MOY",INDEX(#REF!,MATCH(CANbd!D581,#REF!,0),0)/$E581))</f>
        <v>#REF!</v>
      </c>
      <c r="J581" s="72" t="e" cm="1">
        <f t="array" ref="J581">IF(ISNA(INDEX(#REF!,MATCH(CANbd!D581,#REF!,0),0))=TRUE,"MAX",IF(INDEX(#REF!,MATCH(CANbd!D581,#REF!,0),0)=0,"MAX",INDEX(#REF!,MATCH(CANbd!D581,#REF!,0),0)/$E581))</f>
        <v>#REF!</v>
      </c>
      <c r="K581" s="61" t="e">
        <f t="shared" si="27"/>
        <v>#REF!</v>
      </c>
      <c r="L581" s="61" t="e">
        <f t="shared" si="28"/>
        <v>#REF!</v>
      </c>
      <c r="M581" s="116"/>
      <c r="N581" s="71"/>
      <c r="O581" s="54"/>
      <c r="P581" s="55"/>
      <c r="Q581" s="51"/>
      <c r="R581" s="57"/>
      <c r="S581" s="114"/>
    </row>
    <row r="582" spans="1:19" x14ac:dyDescent="0.2">
      <c r="A582" s="71" t="s">
        <v>1329</v>
      </c>
      <c r="B582" s="54" t="s">
        <v>1316</v>
      </c>
      <c r="C582" s="55">
        <v>48.3</v>
      </c>
      <c r="D582" s="51" t="s">
        <v>335</v>
      </c>
      <c r="E582" s="106">
        <v>1</v>
      </c>
      <c r="G582" s="110" t="s">
        <v>695</v>
      </c>
      <c r="H582" s="52" t="e" cm="1">
        <f t="array" ref="H582">IF(ISNA(INDEX(#REF!,MATCH(CANbd!D582,#REF!,0),0))=TRUE,"MIN",IF(INDEX(#REF!,MATCH(CANbd!D582,#REF!,0),0)=0,"MIN",INDEX(#REF!,MATCH(CANbd!D582,#REF!,0),0)/$E582))</f>
        <v>#REF!</v>
      </c>
      <c r="I582" s="53" t="e" cm="1">
        <f t="array" ref="I582">IF(ISNA(INDEX(#REF!,MATCH(CANbd!D582,#REF!,0),0))=TRUE,"MOY",IF(INDEX(#REF!,MATCH(CANbd!D582,#REF!,0),0)=0,"MOY",INDEX(#REF!,MATCH(CANbd!D582,#REF!,0),0)/$E582))</f>
        <v>#REF!</v>
      </c>
      <c r="J582" s="72" t="e" cm="1">
        <f t="array" ref="J582">IF(ISNA(INDEX(#REF!,MATCH(CANbd!D582,#REF!,0),0))=TRUE,"MAX",IF(INDEX(#REF!,MATCH(CANbd!D582,#REF!,0),0)=0,"MAX",INDEX(#REF!,MATCH(CANbd!D582,#REF!,0),0)/$E582))</f>
        <v>#REF!</v>
      </c>
      <c r="K582" s="61" t="e">
        <f t="shared" si="27"/>
        <v>#REF!</v>
      </c>
      <c r="L582" s="61" t="e">
        <f t="shared" si="28"/>
        <v>#REF!</v>
      </c>
      <c r="M582" s="116"/>
      <c r="N582" s="71"/>
      <c r="O582" s="54"/>
      <c r="P582" s="55"/>
      <c r="Q582" s="51"/>
      <c r="R582" s="57"/>
      <c r="S582" s="114"/>
    </row>
    <row r="583" spans="1:19" x14ac:dyDescent="0.2">
      <c r="A583" s="71" t="s">
        <v>1329</v>
      </c>
      <c r="B583" s="54" t="s">
        <v>1316</v>
      </c>
      <c r="C583" s="55">
        <v>60.3</v>
      </c>
      <c r="D583" s="51" t="s">
        <v>210</v>
      </c>
      <c r="E583" s="106">
        <v>1</v>
      </c>
      <c r="G583" s="110" t="s">
        <v>696</v>
      </c>
      <c r="H583" s="52" t="e" cm="1">
        <f t="array" ref="H583">IF(ISNA(INDEX(#REF!,MATCH(CANbd!D583,#REF!,0),0))=TRUE,"MIN",IF(INDEX(#REF!,MATCH(CANbd!D583,#REF!,0),0)=0,"MIN",INDEX(#REF!,MATCH(CANbd!D583,#REF!,0),0)/$E583))</f>
        <v>#REF!</v>
      </c>
      <c r="I583" s="53" t="e" cm="1">
        <f t="array" ref="I583">IF(ISNA(INDEX(#REF!,MATCH(CANbd!D583,#REF!,0),0))=TRUE,"MOY",IF(INDEX(#REF!,MATCH(CANbd!D583,#REF!,0),0)=0,"MOY",INDEX(#REF!,MATCH(CANbd!D583,#REF!,0),0)/$E583))</f>
        <v>#REF!</v>
      </c>
      <c r="J583" s="72" t="e" cm="1">
        <f t="array" ref="J583">IF(ISNA(INDEX(#REF!,MATCH(CANbd!D583,#REF!,0),0))=TRUE,"MAX",IF(INDEX(#REF!,MATCH(CANbd!D583,#REF!,0),0)=0,"MAX",INDEX(#REF!,MATCH(CANbd!D583,#REF!,0),0)/$E583))</f>
        <v>#REF!</v>
      </c>
      <c r="K583" s="61" t="e">
        <f t="shared" si="27"/>
        <v>#REF!</v>
      </c>
      <c r="L583" s="61" t="e">
        <f t="shared" si="28"/>
        <v>#REF!</v>
      </c>
      <c r="M583" s="116"/>
      <c r="N583" s="71"/>
      <c r="O583" s="54"/>
      <c r="P583" s="55"/>
      <c r="Q583" s="51"/>
      <c r="R583" s="57"/>
      <c r="S583" s="114"/>
    </row>
    <row r="584" spans="1:19" x14ac:dyDescent="0.2">
      <c r="A584" s="71" t="s">
        <v>1329</v>
      </c>
      <c r="B584" s="54" t="s">
        <v>1316</v>
      </c>
      <c r="C584" s="55">
        <v>76.099999999999994</v>
      </c>
      <c r="D584" s="51" t="s">
        <v>336</v>
      </c>
      <c r="E584" s="106">
        <v>1</v>
      </c>
      <c r="G584" s="110" t="s">
        <v>697</v>
      </c>
      <c r="H584" s="52" t="e" cm="1">
        <f t="array" ref="H584">IF(ISNA(INDEX(#REF!,MATCH(CANbd!D584,#REF!,0),0))=TRUE,"MIN",IF(INDEX(#REF!,MATCH(CANbd!D584,#REF!,0),0)=0,"MIN",INDEX(#REF!,MATCH(CANbd!D584,#REF!,0),0)/$E584))</f>
        <v>#REF!</v>
      </c>
      <c r="I584" s="53" t="e" cm="1">
        <f t="array" ref="I584">IF(ISNA(INDEX(#REF!,MATCH(CANbd!D584,#REF!,0),0))=TRUE,"MOY",IF(INDEX(#REF!,MATCH(CANbd!D584,#REF!,0),0)=0,"MOY",INDEX(#REF!,MATCH(CANbd!D584,#REF!,0),0)/$E584))</f>
        <v>#REF!</v>
      </c>
      <c r="J584" s="72" t="e" cm="1">
        <f t="array" ref="J584">IF(ISNA(INDEX(#REF!,MATCH(CANbd!D584,#REF!,0),0))=TRUE,"MAX",IF(INDEX(#REF!,MATCH(CANbd!D584,#REF!,0),0)=0,"MAX",INDEX(#REF!,MATCH(CANbd!D584,#REF!,0),0)/$E584))</f>
        <v>#REF!</v>
      </c>
      <c r="K584" s="61" t="e">
        <f t="shared" si="27"/>
        <v>#REF!</v>
      </c>
      <c r="L584" s="61" t="e">
        <f t="shared" si="28"/>
        <v>#REF!</v>
      </c>
      <c r="M584" s="116"/>
      <c r="N584" s="71"/>
      <c r="O584" s="54"/>
      <c r="P584" s="55"/>
      <c r="Q584" s="51"/>
      <c r="R584" s="57"/>
      <c r="S584" s="114"/>
    </row>
    <row r="585" spans="1:19" x14ac:dyDescent="0.2">
      <c r="A585" s="71" t="s">
        <v>1329</v>
      </c>
      <c r="B585" s="54" t="s">
        <v>1316</v>
      </c>
      <c r="C585" s="55">
        <v>88.9</v>
      </c>
      <c r="D585" s="51" t="s">
        <v>211</v>
      </c>
      <c r="E585" s="106">
        <v>1</v>
      </c>
      <c r="G585" s="110" t="s">
        <v>698</v>
      </c>
      <c r="H585" s="52" t="e" cm="1">
        <f t="array" ref="H585">IF(ISNA(INDEX(#REF!,MATCH(CANbd!D585,#REF!,0),0))=TRUE,"MIN",IF(INDEX(#REF!,MATCH(CANbd!D585,#REF!,0),0)=0,"MIN",INDEX(#REF!,MATCH(CANbd!D585,#REF!,0),0)/$E585))</f>
        <v>#REF!</v>
      </c>
      <c r="I585" s="53" t="e" cm="1">
        <f t="array" ref="I585">IF(ISNA(INDEX(#REF!,MATCH(CANbd!D585,#REF!,0),0))=TRUE,"MOY",IF(INDEX(#REF!,MATCH(CANbd!D585,#REF!,0),0)=0,"MOY",INDEX(#REF!,MATCH(CANbd!D585,#REF!,0),0)/$E585))</f>
        <v>#REF!</v>
      </c>
      <c r="J585" s="72" t="e" cm="1">
        <f t="array" ref="J585">IF(ISNA(INDEX(#REF!,MATCH(CANbd!D585,#REF!,0),0))=TRUE,"MAX",IF(INDEX(#REF!,MATCH(CANbd!D585,#REF!,0),0)=0,"MAX",INDEX(#REF!,MATCH(CANbd!D585,#REF!,0),0)/$E585))</f>
        <v>#REF!</v>
      </c>
      <c r="K585" s="61" t="e">
        <f t="shared" si="27"/>
        <v>#REF!</v>
      </c>
      <c r="L585" s="61" t="e">
        <f t="shared" si="28"/>
        <v>#REF!</v>
      </c>
      <c r="M585" s="116"/>
      <c r="N585" s="71"/>
      <c r="O585" s="54"/>
      <c r="P585" s="55"/>
      <c r="Q585" s="51"/>
      <c r="R585" s="57"/>
      <c r="S585" s="114"/>
    </row>
    <row r="586" spans="1:19" x14ac:dyDescent="0.2">
      <c r="A586" s="71" t="s">
        <v>1329</v>
      </c>
      <c r="B586" s="54" t="s">
        <v>1317</v>
      </c>
      <c r="C586" s="55">
        <v>26.9</v>
      </c>
      <c r="D586" s="51" t="s">
        <v>549</v>
      </c>
      <c r="E586" s="106">
        <v>1</v>
      </c>
      <c r="G586" s="110" t="s">
        <v>699</v>
      </c>
      <c r="H586" s="52" t="e" cm="1">
        <f t="array" ref="H586">IF(ISNA(INDEX(#REF!,MATCH(CANbd!D586,#REF!,0),0))=TRUE,"MIN",IF(INDEX(#REF!,MATCH(CANbd!D586,#REF!,0),0)=0,"MIN",INDEX(#REF!,MATCH(CANbd!D586,#REF!,0),0)/$E586))</f>
        <v>#REF!</v>
      </c>
      <c r="I586" s="53" t="e" cm="1">
        <f t="array" ref="I586">IF(ISNA(INDEX(#REF!,MATCH(CANbd!D586,#REF!,0),0))=TRUE,"MOY",IF(INDEX(#REF!,MATCH(CANbd!D586,#REF!,0),0)=0,"MOY",INDEX(#REF!,MATCH(CANbd!D586,#REF!,0),0)/$E586))</f>
        <v>#REF!</v>
      </c>
      <c r="J586" s="72" t="e" cm="1">
        <f t="array" ref="J586">IF(ISNA(INDEX(#REF!,MATCH(CANbd!D586,#REF!,0),0))=TRUE,"MAX",IF(INDEX(#REF!,MATCH(CANbd!D586,#REF!,0),0)=0,"MAX",INDEX(#REF!,MATCH(CANbd!D586,#REF!,0),0)/$E586))</f>
        <v>#REF!</v>
      </c>
      <c r="K586" s="61" t="e">
        <f t="shared" si="27"/>
        <v>#REF!</v>
      </c>
      <c r="L586" s="61" t="e">
        <f t="shared" si="28"/>
        <v>#REF!</v>
      </c>
      <c r="M586" s="116"/>
      <c r="N586" s="71"/>
      <c r="O586" s="54"/>
      <c r="P586" s="55"/>
      <c r="Q586" s="51"/>
      <c r="R586" s="57"/>
      <c r="S586" s="114"/>
    </row>
    <row r="587" spans="1:19" x14ac:dyDescent="0.2">
      <c r="A587" s="71" t="s">
        <v>1329</v>
      </c>
      <c r="B587" s="54" t="s">
        <v>1317</v>
      </c>
      <c r="C587" s="55">
        <v>33.700000000000003</v>
      </c>
      <c r="D587" s="51" t="s">
        <v>550</v>
      </c>
      <c r="E587" s="106">
        <v>1</v>
      </c>
      <c r="G587" s="110" t="s">
        <v>700</v>
      </c>
      <c r="H587" s="52" t="e" cm="1">
        <f t="array" ref="H587">IF(ISNA(INDEX(#REF!,MATCH(CANbd!D587,#REF!,0),0))=TRUE,"MIN",IF(INDEX(#REF!,MATCH(CANbd!D587,#REF!,0),0)=0,"MIN",INDEX(#REF!,MATCH(CANbd!D587,#REF!,0),0)/$E587))</f>
        <v>#REF!</v>
      </c>
      <c r="I587" s="53" t="e" cm="1">
        <f t="array" ref="I587">IF(ISNA(INDEX(#REF!,MATCH(CANbd!D587,#REF!,0),0))=TRUE,"MOY",IF(INDEX(#REF!,MATCH(CANbd!D587,#REF!,0),0)=0,"MOY",INDEX(#REF!,MATCH(CANbd!D587,#REF!,0),0)/$E587))</f>
        <v>#REF!</v>
      </c>
      <c r="J587" s="72" t="e" cm="1">
        <f t="array" ref="J587">IF(ISNA(INDEX(#REF!,MATCH(CANbd!D587,#REF!,0),0))=TRUE,"MAX",IF(INDEX(#REF!,MATCH(CANbd!D587,#REF!,0),0)=0,"MAX",INDEX(#REF!,MATCH(CANbd!D587,#REF!,0),0)/$E587))</f>
        <v>#REF!</v>
      </c>
      <c r="K587" s="61" t="e">
        <f t="shared" si="27"/>
        <v>#REF!</v>
      </c>
      <c r="L587" s="61" t="e">
        <f t="shared" si="28"/>
        <v>#REF!</v>
      </c>
      <c r="M587" s="116"/>
      <c r="N587" s="71"/>
      <c r="O587" s="54"/>
      <c r="P587" s="55"/>
      <c r="Q587" s="51"/>
      <c r="R587" s="57"/>
      <c r="S587" s="114"/>
    </row>
    <row r="588" spans="1:19" x14ac:dyDescent="0.2">
      <c r="A588" s="71" t="s">
        <v>1329</v>
      </c>
      <c r="B588" s="54" t="s">
        <v>1317</v>
      </c>
      <c r="C588" s="55">
        <v>42.4</v>
      </c>
      <c r="D588" s="51" t="s">
        <v>551</v>
      </c>
      <c r="E588" s="106">
        <v>1</v>
      </c>
      <c r="G588" s="110" t="s">
        <v>701</v>
      </c>
      <c r="H588" s="52" t="e" cm="1">
        <f t="array" ref="H588">IF(ISNA(INDEX(#REF!,MATCH(CANbd!D588,#REF!,0),0))=TRUE,"MIN",IF(INDEX(#REF!,MATCH(CANbd!D588,#REF!,0),0)=0,"MIN",INDEX(#REF!,MATCH(CANbd!D588,#REF!,0),0)/$E588))</f>
        <v>#REF!</v>
      </c>
      <c r="I588" s="53" t="e" cm="1">
        <f t="array" ref="I588">IF(ISNA(INDEX(#REF!,MATCH(CANbd!D588,#REF!,0),0))=TRUE,"MOY",IF(INDEX(#REF!,MATCH(CANbd!D588,#REF!,0),0)=0,"MOY",INDEX(#REF!,MATCH(CANbd!D588,#REF!,0),0)/$E588))</f>
        <v>#REF!</v>
      </c>
      <c r="J588" s="72" t="e" cm="1">
        <f t="array" ref="J588">IF(ISNA(INDEX(#REF!,MATCH(CANbd!D588,#REF!,0),0))=TRUE,"MAX",IF(INDEX(#REF!,MATCH(CANbd!D588,#REF!,0),0)=0,"MAX",INDEX(#REF!,MATCH(CANbd!D588,#REF!,0),0)/$E588))</f>
        <v>#REF!</v>
      </c>
      <c r="K588" s="61" t="e">
        <f t="shared" si="27"/>
        <v>#REF!</v>
      </c>
      <c r="L588" s="61" t="e">
        <f t="shared" si="28"/>
        <v>#REF!</v>
      </c>
      <c r="M588" s="116"/>
      <c r="N588" s="71"/>
      <c r="O588" s="54"/>
      <c r="P588" s="55"/>
      <c r="Q588" s="51"/>
      <c r="R588" s="57"/>
      <c r="S588" s="114"/>
    </row>
    <row r="589" spans="1:19" x14ac:dyDescent="0.2">
      <c r="A589" s="71" t="s">
        <v>1329</v>
      </c>
      <c r="B589" s="54" t="s">
        <v>1317</v>
      </c>
      <c r="C589" s="55">
        <v>48.3</v>
      </c>
      <c r="D589" s="51" t="s">
        <v>552</v>
      </c>
      <c r="E589" s="106">
        <v>1</v>
      </c>
      <c r="G589" s="110" t="s">
        <v>702</v>
      </c>
      <c r="H589" s="52" t="e" cm="1">
        <f t="array" ref="H589">IF(ISNA(INDEX(#REF!,MATCH(CANbd!D589,#REF!,0),0))=TRUE,"MIN",IF(INDEX(#REF!,MATCH(CANbd!D589,#REF!,0),0)=0,"MIN",INDEX(#REF!,MATCH(CANbd!D589,#REF!,0),0)/$E589))</f>
        <v>#REF!</v>
      </c>
      <c r="I589" s="53" t="e" cm="1">
        <f t="array" ref="I589">IF(ISNA(INDEX(#REF!,MATCH(CANbd!D589,#REF!,0),0))=TRUE,"MOY",IF(INDEX(#REF!,MATCH(CANbd!D589,#REF!,0),0)=0,"MOY",INDEX(#REF!,MATCH(CANbd!D589,#REF!,0),0)/$E589))</f>
        <v>#REF!</v>
      </c>
      <c r="J589" s="72" t="e" cm="1">
        <f t="array" ref="J589">IF(ISNA(INDEX(#REF!,MATCH(CANbd!D589,#REF!,0),0))=TRUE,"MAX",IF(INDEX(#REF!,MATCH(CANbd!D589,#REF!,0),0)=0,"MAX",INDEX(#REF!,MATCH(CANbd!D589,#REF!,0),0)/$E589))</f>
        <v>#REF!</v>
      </c>
      <c r="K589" s="61" t="e">
        <f t="shared" si="27"/>
        <v>#REF!</v>
      </c>
      <c r="L589" s="61" t="e">
        <f t="shared" si="28"/>
        <v>#REF!</v>
      </c>
      <c r="M589" s="116"/>
      <c r="N589" s="71"/>
      <c r="O589" s="54"/>
      <c r="P589" s="55"/>
      <c r="Q589" s="51"/>
      <c r="R589" s="57"/>
      <c r="S589" s="114"/>
    </row>
    <row r="590" spans="1:19" x14ac:dyDescent="0.2">
      <c r="A590" s="71" t="s">
        <v>1329</v>
      </c>
      <c r="B590" s="54" t="s">
        <v>1317</v>
      </c>
      <c r="C590" s="55">
        <v>60.3</v>
      </c>
      <c r="D590" s="51" t="s">
        <v>553</v>
      </c>
      <c r="E590" s="106">
        <v>1</v>
      </c>
      <c r="G590" s="110" t="s">
        <v>703</v>
      </c>
      <c r="H590" s="52" t="e" cm="1">
        <f t="array" ref="H590">IF(ISNA(INDEX(#REF!,MATCH(CANbd!D590,#REF!,0),0))=TRUE,"MIN",IF(INDEX(#REF!,MATCH(CANbd!D590,#REF!,0),0)=0,"MIN",INDEX(#REF!,MATCH(CANbd!D590,#REF!,0),0)/$E590))</f>
        <v>#REF!</v>
      </c>
      <c r="I590" s="53" t="e" cm="1">
        <f t="array" ref="I590">IF(ISNA(INDEX(#REF!,MATCH(CANbd!D590,#REF!,0),0))=TRUE,"MOY",IF(INDEX(#REF!,MATCH(CANbd!D590,#REF!,0),0)=0,"MOY",INDEX(#REF!,MATCH(CANbd!D590,#REF!,0),0)/$E590))</f>
        <v>#REF!</v>
      </c>
      <c r="J590" s="72" t="e" cm="1">
        <f t="array" ref="J590">IF(ISNA(INDEX(#REF!,MATCH(CANbd!D590,#REF!,0),0))=TRUE,"MAX",IF(INDEX(#REF!,MATCH(CANbd!D590,#REF!,0),0)=0,"MAX",INDEX(#REF!,MATCH(CANbd!D590,#REF!,0),0)/$E590))</f>
        <v>#REF!</v>
      </c>
      <c r="K590" s="61" t="e">
        <f t="shared" si="27"/>
        <v>#REF!</v>
      </c>
      <c r="L590" s="61" t="e">
        <f t="shared" si="28"/>
        <v>#REF!</v>
      </c>
      <c r="M590" s="116"/>
      <c r="N590" s="71"/>
      <c r="O590" s="54"/>
      <c r="P590" s="55"/>
      <c r="Q590" s="51"/>
      <c r="R590" s="57"/>
      <c r="S590" s="114"/>
    </row>
    <row r="591" spans="1:19" x14ac:dyDescent="0.2">
      <c r="A591" s="71" t="s">
        <v>1329</v>
      </c>
      <c r="B591" s="54" t="s">
        <v>1317</v>
      </c>
      <c r="C591" s="55">
        <v>76.099999999999994</v>
      </c>
      <c r="D591" s="51" t="s">
        <v>554</v>
      </c>
      <c r="E591" s="106">
        <v>1</v>
      </c>
      <c r="G591" s="110" t="s">
        <v>704</v>
      </c>
      <c r="H591" s="52" t="e" cm="1">
        <f t="array" ref="H591">IF(ISNA(INDEX(#REF!,MATCH(CANbd!D591,#REF!,0),0))=TRUE,"MIN",IF(INDEX(#REF!,MATCH(CANbd!D591,#REF!,0),0)=0,"MIN",INDEX(#REF!,MATCH(CANbd!D591,#REF!,0),0)/$E591))</f>
        <v>#REF!</v>
      </c>
      <c r="I591" s="53" t="e" cm="1">
        <f t="array" ref="I591">IF(ISNA(INDEX(#REF!,MATCH(CANbd!D591,#REF!,0),0))=TRUE,"MOY",IF(INDEX(#REF!,MATCH(CANbd!D591,#REF!,0),0)=0,"MOY",INDEX(#REF!,MATCH(CANbd!D591,#REF!,0),0)/$E591))</f>
        <v>#REF!</v>
      </c>
      <c r="J591" s="72" t="e" cm="1">
        <f t="array" ref="J591">IF(ISNA(INDEX(#REF!,MATCH(CANbd!D591,#REF!,0),0))=TRUE,"MAX",IF(INDEX(#REF!,MATCH(CANbd!D591,#REF!,0),0)=0,"MAX",INDEX(#REF!,MATCH(CANbd!D591,#REF!,0),0)/$E591))</f>
        <v>#REF!</v>
      </c>
      <c r="K591" s="61" t="e">
        <f t="shared" si="27"/>
        <v>#REF!</v>
      </c>
      <c r="L591" s="61" t="e">
        <f t="shared" si="28"/>
        <v>#REF!</v>
      </c>
      <c r="M591" s="116"/>
      <c r="N591" s="71"/>
      <c r="O591" s="54"/>
      <c r="P591" s="55"/>
      <c r="Q591" s="51"/>
      <c r="R591" s="57"/>
      <c r="S591" s="114"/>
    </row>
    <row r="592" spans="1:19" x14ac:dyDescent="0.2">
      <c r="A592" s="71" t="s">
        <v>1329</v>
      </c>
      <c r="B592" s="54" t="s">
        <v>1317</v>
      </c>
      <c r="C592" s="55">
        <v>88.9</v>
      </c>
      <c r="D592" s="51" t="s">
        <v>555</v>
      </c>
      <c r="E592" s="106">
        <v>1</v>
      </c>
      <c r="G592" s="110" t="s">
        <v>705</v>
      </c>
      <c r="H592" s="52" t="e" cm="1">
        <f t="array" ref="H592">IF(ISNA(INDEX(#REF!,MATCH(CANbd!D592,#REF!,0),0))=TRUE,"MIN",IF(INDEX(#REF!,MATCH(CANbd!D592,#REF!,0),0)=0,"MIN",INDEX(#REF!,MATCH(CANbd!D592,#REF!,0),0)/$E592))</f>
        <v>#REF!</v>
      </c>
      <c r="I592" s="53" t="e" cm="1">
        <f t="array" ref="I592">IF(ISNA(INDEX(#REF!,MATCH(CANbd!D592,#REF!,0),0))=TRUE,"MOY",IF(INDEX(#REF!,MATCH(CANbd!D592,#REF!,0),0)=0,"MOY",INDEX(#REF!,MATCH(CANbd!D592,#REF!,0),0)/$E592))</f>
        <v>#REF!</v>
      </c>
      <c r="J592" s="72" t="e" cm="1">
        <f t="array" ref="J592">IF(ISNA(INDEX(#REF!,MATCH(CANbd!D592,#REF!,0),0))=TRUE,"MAX",IF(INDEX(#REF!,MATCH(CANbd!D592,#REF!,0),0)=0,"MAX",INDEX(#REF!,MATCH(CANbd!D592,#REF!,0),0)/$E592))</f>
        <v>#REF!</v>
      </c>
      <c r="K592" s="61" t="e">
        <f t="shared" si="27"/>
        <v>#REF!</v>
      </c>
      <c r="L592" s="61" t="e">
        <f t="shared" si="28"/>
        <v>#REF!</v>
      </c>
      <c r="M592" s="116"/>
      <c r="N592" s="71"/>
      <c r="O592" s="54"/>
      <c r="P592" s="55"/>
      <c r="Q592" s="51"/>
      <c r="R592" s="57"/>
      <c r="S592" s="114"/>
    </row>
    <row r="593" spans="1:19" x14ac:dyDescent="0.2">
      <c r="A593" s="71" t="s">
        <v>1329</v>
      </c>
      <c r="B593" s="54" t="s">
        <v>1344</v>
      </c>
      <c r="C593" s="55">
        <v>114.3</v>
      </c>
      <c r="D593" s="51" t="s">
        <v>1119</v>
      </c>
      <c r="E593" s="106">
        <v>1</v>
      </c>
      <c r="G593" s="110" t="s">
        <v>1021</v>
      </c>
      <c r="H593" s="52" t="e" cm="1">
        <f t="array" ref="H593">IF(ISNA(INDEX(#REF!,MATCH(CANbd!D593,#REF!,0),0))=TRUE,"MIN",IF(INDEX(#REF!,MATCH(CANbd!D593,#REF!,0),0)=0,"MIN",INDEX(#REF!,MATCH(CANbd!D593,#REF!,0),0)/$E593))</f>
        <v>#REF!</v>
      </c>
      <c r="I593" s="53" t="e" cm="1">
        <f t="array" ref="I593">IF(ISNA(INDEX(#REF!,MATCH(CANbd!D593,#REF!,0),0))=TRUE,"MOY",IF(INDEX(#REF!,MATCH(CANbd!D593,#REF!,0),0)=0,"MOY",INDEX(#REF!,MATCH(CANbd!D593,#REF!,0),0)/$E593))</f>
        <v>#REF!</v>
      </c>
      <c r="J593" s="72" t="e" cm="1">
        <f t="array" ref="J593">IF(ISNA(INDEX(#REF!,MATCH(CANbd!D593,#REF!,0),0))=TRUE,"MAX",IF(INDEX(#REF!,MATCH(CANbd!D593,#REF!,0),0)=0,"MAX",INDEX(#REF!,MATCH(CANbd!D593,#REF!,0),0)/$E593))</f>
        <v>#REF!</v>
      </c>
      <c r="K593" s="61" t="e">
        <f t="shared" si="27"/>
        <v>#REF!</v>
      </c>
      <c r="L593" s="61" t="e">
        <f t="shared" si="28"/>
        <v>#REF!</v>
      </c>
      <c r="M593" s="116"/>
      <c r="N593" s="71"/>
      <c r="O593" s="54"/>
      <c r="P593" s="55"/>
      <c r="Q593" s="51"/>
      <c r="R593" s="57"/>
      <c r="S593" s="114"/>
    </row>
    <row r="594" spans="1:19" x14ac:dyDescent="0.2">
      <c r="A594" s="71" t="s">
        <v>1329</v>
      </c>
      <c r="B594" s="54" t="s">
        <v>1344</v>
      </c>
      <c r="C594" s="55">
        <v>33.700000000000003</v>
      </c>
      <c r="D594" s="51" t="s">
        <v>1120</v>
      </c>
      <c r="E594" s="106">
        <v>1</v>
      </c>
      <c r="G594" s="110" t="s">
        <v>1022</v>
      </c>
      <c r="H594" s="52" t="e" cm="1">
        <f t="array" ref="H594">IF(ISNA(INDEX(#REF!,MATCH(CANbd!D594,#REF!,0),0))=TRUE,"MIN",IF(INDEX(#REF!,MATCH(CANbd!D594,#REF!,0),0)=0,"MIN",INDEX(#REF!,MATCH(CANbd!D594,#REF!,0),0)/$E594))</f>
        <v>#REF!</v>
      </c>
      <c r="I594" s="53" t="e" cm="1">
        <f t="array" ref="I594">IF(ISNA(INDEX(#REF!,MATCH(CANbd!D594,#REF!,0),0))=TRUE,"MOY",IF(INDEX(#REF!,MATCH(CANbd!D594,#REF!,0),0)=0,"MOY",INDEX(#REF!,MATCH(CANbd!D594,#REF!,0),0)/$E594))</f>
        <v>#REF!</v>
      </c>
      <c r="J594" s="72" t="e" cm="1">
        <f t="array" ref="J594">IF(ISNA(INDEX(#REF!,MATCH(CANbd!D594,#REF!,0),0))=TRUE,"MAX",IF(INDEX(#REF!,MATCH(CANbd!D594,#REF!,0),0)=0,"MAX",INDEX(#REF!,MATCH(CANbd!D594,#REF!,0),0)/$E594))</f>
        <v>#REF!</v>
      </c>
      <c r="K594" s="61" t="e">
        <f t="shared" si="27"/>
        <v>#REF!</v>
      </c>
      <c r="L594" s="61" t="e">
        <f t="shared" si="28"/>
        <v>#REF!</v>
      </c>
      <c r="M594" s="116"/>
      <c r="N594" s="71"/>
      <c r="O594" s="54"/>
      <c r="P594" s="55"/>
      <c r="Q594" s="51"/>
      <c r="R594" s="57"/>
      <c r="S594" s="114"/>
    </row>
    <row r="595" spans="1:19" x14ac:dyDescent="0.2">
      <c r="A595" s="71" t="s">
        <v>1329</v>
      </c>
      <c r="B595" s="54" t="s">
        <v>1344</v>
      </c>
      <c r="C595" s="55">
        <v>42.4</v>
      </c>
      <c r="D595" s="51" t="s">
        <v>1121</v>
      </c>
      <c r="E595" s="106">
        <v>1</v>
      </c>
      <c r="G595" s="110" t="s">
        <v>1023</v>
      </c>
      <c r="H595" s="52" t="e" cm="1">
        <f t="array" ref="H595">IF(ISNA(INDEX(#REF!,MATCH(CANbd!D595,#REF!,0),0))=TRUE,"MIN",IF(INDEX(#REF!,MATCH(CANbd!D595,#REF!,0),0)=0,"MIN",INDEX(#REF!,MATCH(CANbd!D595,#REF!,0),0)/$E595))</f>
        <v>#REF!</v>
      </c>
      <c r="I595" s="53" t="e" cm="1">
        <f t="array" ref="I595">IF(ISNA(INDEX(#REF!,MATCH(CANbd!D595,#REF!,0),0))=TRUE,"MOY",IF(INDEX(#REF!,MATCH(CANbd!D595,#REF!,0),0)=0,"MOY",INDEX(#REF!,MATCH(CANbd!D595,#REF!,0),0)/$E595))</f>
        <v>#REF!</v>
      </c>
      <c r="J595" s="72" t="e" cm="1">
        <f t="array" ref="J595">IF(ISNA(INDEX(#REF!,MATCH(CANbd!D595,#REF!,0),0))=TRUE,"MAX",IF(INDEX(#REF!,MATCH(CANbd!D595,#REF!,0),0)=0,"MAX",INDEX(#REF!,MATCH(CANbd!D595,#REF!,0),0)/$E595))</f>
        <v>#REF!</v>
      </c>
      <c r="K595" s="61" t="e">
        <f t="shared" si="27"/>
        <v>#REF!</v>
      </c>
      <c r="L595" s="61" t="e">
        <f t="shared" si="28"/>
        <v>#REF!</v>
      </c>
      <c r="M595" s="116"/>
      <c r="N595" s="71"/>
      <c r="O595" s="54"/>
      <c r="P595" s="55"/>
      <c r="Q595" s="51"/>
      <c r="R595" s="57"/>
      <c r="S595" s="114"/>
    </row>
    <row r="596" spans="1:19" x14ac:dyDescent="0.2">
      <c r="A596" s="71" t="s">
        <v>1329</v>
      </c>
      <c r="B596" s="54" t="s">
        <v>1344</v>
      </c>
      <c r="C596" s="55">
        <v>48.3</v>
      </c>
      <c r="D596" s="51" t="s">
        <v>1122</v>
      </c>
      <c r="E596" s="106">
        <v>1</v>
      </c>
      <c r="G596" s="110" t="s">
        <v>1024</v>
      </c>
      <c r="H596" s="52" t="e" cm="1">
        <f t="array" ref="H596">IF(ISNA(INDEX(#REF!,MATCH(CANbd!D596,#REF!,0),0))=TRUE,"MIN",IF(INDEX(#REF!,MATCH(CANbd!D596,#REF!,0),0)=0,"MIN",INDEX(#REF!,MATCH(CANbd!D596,#REF!,0),0)/$E596))</f>
        <v>#REF!</v>
      </c>
      <c r="I596" s="53" t="e" cm="1">
        <f t="array" ref="I596">IF(ISNA(INDEX(#REF!,MATCH(CANbd!D596,#REF!,0),0))=TRUE,"MOY",IF(INDEX(#REF!,MATCH(CANbd!D596,#REF!,0),0)=0,"MOY",INDEX(#REF!,MATCH(CANbd!D596,#REF!,0),0)/$E596))</f>
        <v>#REF!</v>
      </c>
      <c r="J596" s="72" t="e" cm="1">
        <f t="array" ref="J596">IF(ISNA(INDEX(#REF!,MATCH(CANbd!D596,#REF!,0),0))=TRUE,"MAX",IF(INDEX(#REF!,MATCH(CANbd!D596,#REF!,0),0)=0,"MAX",INDEX(#REF!,MATCH(CANbd!D596,#REF!,0),0)/$E596))</f>
        <v>#REF!</v>
      </c>
      <c r="K596" s="61" t="e">
        <f t="shared" si="27"/>
        <v>#REF!</v>
      </c>
      <c r="L596" s="61" t="e">
        <f t="shared" si="28"/>
        <v>#REF!</v>
      </c>
      <c r="M596" s="116"/>
      <c r="N596" s="71"/>
      <c r="O596" s="54"/>
      <c r="P596" s="55"/>
      <c r="Q596" s="51"/>
      <c r="R596" s="57"/>
      <c r="S596" s="114"/>
    </row>
    <row r="597" spans="1:19" x14ac:dyDescent="0.2">
      <c r="A597" s="71" t="s">
        <v>1329</v>
      </c>
      <c r="B597" s="54" t="s">
        <v>1344</v>
      </c>
      <c r="C597" s="55">
        <v>60.3</v>
      </c>
      <c r="D597" s="51" t="s">
        <v>1123</v>
      </c>
      <c r="E597" s="106">
        <v>1</v>
      </c>
      <c r="G597" s="110" t="s">
        <v>1025</v>
      </c>
      <c r="H597" s="52" t="e" cm="1">
        <f t="array" ref="H597">IF(ISNA(INDEX(#REF!,MATCH(CANbd!D597,#REF!,0),0))=TRUE,"MIN",IF(INDEX(#REF!,MATCH(CANbd!D597,#REF!,0),0)=0,"MIN",INDEX(#REF!,MATCH(CANbd!D597,#REF!,0),0)/$E597))</f>
        <v>#REF!</v>
      </c>
      <c r="I597" s="53" t="e" cm="1">
        <f t="array" ref="I597">IF(ISNA(INDEX(#REF!,MATCH(CANbd!D597,#REF!,0),0))=TRUE,"MOY",IF(INDEX(#REF!,MATCH(CANbd!D597,#REF!,0),0)=0,"MOY",INDEX(#REF!,MATCH(CANbd!D597,#REF!,0),0)/$E597))</f>
        <v>#REF!</v>
      </c>
      <c r="J597" s="72" t="e" cm="1">
        <f t="array" ref="J597">IF(ISNA(INDEX(#REF!,MATCH(CANbd!D597,#REF!,0),0))=TRUE,"MAX",IF(INDEX(#REF!,MATCH(CANbd!D597,#REF!,0),0)=0,"MAX",INDEX(#REF!,MATCH(CANbd!D597,#REF!,0),0)/$E597))</f>
        <v>#REF!</v>
      </c>
      <c r="K597" s="61" t="e">
        <f t="shared" si="27"/>
        <v>#REF!</v>
      </c>
      <c r="L597" s="61" t="e">
        <f t="shared" si="28"/>
        <v>#REF!</v>
      </c>
      <c r="M597" s="116"/>
      <c r="N597" s="71"/>
      <c r="O597" s="54"/>
      <c r="P597" s="55"/>
      <c r="Q597" s="51"/>
      <c r="R597" s="57"/>
      <c r="S597" s="114"/>
    </row>
    <row r="598" spans="1:19" x14ac:dyDescent="0.2">
      <c r="A598" s="71" t="s">
        <v>1329</v>
      </c>
      <c r="B598" s="54" t="s">
        <v>1344</v>
      </c>
      <c r="C598" s="55">
        <v>76.099999999999994</v>
      </c>
      <c r="D598" s="51" t="s">
        <v>1124</v>
      </c>
      <c r="E598" s="106">
        <v>1</v>
      </c>
      <c r="G598" s="110" t="s">
        <v>1026</v>
      </c>
      <c r="H598" s="52" t="e" cm="1">
        <f t="array" ref="H598">IF(ISNA(INDEX(#REF!,MATCH(CANbd!D598,#REF!,0),0))=TRUE,"MIN",IF(INDEX(#REF!,MATCH(CANbd!D598,#REF!,0),0)=0,"MIN",INDEX(#REF!,MATCH(CANbd!D598,#REF!,0),0)/$E598))</f>
        <v>#REF!</v>
      </c>
      <c r="I598" s="53" t="e" cm="1">
        <f t="array" ref="I598">IF(ISNA(INDEX(#REF!,MATCH(CANbd!D598,#REF!,0),0))=TRUE,"MOY",IF(INDEX(#REF!,MATCH(CANbd!D598,#REF!,0),0)=0,"MOY",INDEX(#REF!,MATCH(CANbd!D598,#REF!,0),0)/$E598))</f>
        <v>#REF!</v>
      </c>
      <c r="J598" s="72" t="e" cm="1">
        <f t="array" ref="J598">IF(ISNA(INDEX(#REF!,MATCH(CANbd!D598,#REF!,0),0))=TRUE,"MAX",IF(INDEX(#REF!,MATCH(CANbd!D598,#REF!,0),0)=0,"MAX",INDEX(#REF!,MATCH(CANbd!D598,#REF!,0),0)/$E598))</f>
        <v>#REF!</v>
      </c>
      <c r="K598" s="61" t="e">
        <f t="shared" si="27"/>
        <v>#REF!</v>
      </c>
      <c r="L598" s="61" t="e">
        <f t="shared" si="28"/>
        <v>#REF!</v>
      </c>
      <c r="M598" s="116"/>
      <c r="N598" s="71"/>
      <c r="O598" s="54"/>
      <c r="P598" s="55"/>
      <c r="Q598" s="51"/>
      <c r="R598" s="57"/>
      <c r="S598" s="114"/>
    </row>
    <row r="599" spans="1:19" ht="12" thickBot="1" x14ac:dyDescent="0.25">
      <c r="A599" s="90" t="s">
        <v>1329</v>
      </c>
      <c r="B599" s="91" t="s">
        <v>1344</v>
      </c>
      <c r="C599" s="103">
        <v>88.9</v>
      </c>
      <c r="D599" s="93" t="s">
        <v>1125</v>
      </c>
      <c r="E599" s="107">
        <v>1</v>
      </c>
      <c r="G599" s="111" t="s">
        <v>1027</v>
      </c>
      <c r="H599" s="95" t="e" cm="1">
        <f t="array" ref="H599">IF(ISNA(INDEX(#REF!,MATCH(CANbd!D599,#REF!,0),0))=TRUE,"MIN",IF(INDEX(#REF!,MATCH(CANbd!D599,#REF!,0),0)=0,"MIN",INDEX(#REF!,MATCH(CANbd!D599,#REF!,0),0)/$E599))</f>
        <v>#REF!</v>
      </c>
      <c r="I599" s="96" t="e" cm="1">
        <f t="array" ref="I599">IF(ISNA(INDEX(#REF!,MATCH(CANbd!D599,#REF!,0),0))=TRUE,"MOY",IF(INDEX(#REF!,MATCH(CANbd!D599,#REF!,0),0)=0,"MOY",INDEX(#REF!,MATCH(CANbd!D599,#REF!,0),0)/$E599))</f>
        <v>#REF!</v>
      </c>
      <c r="J599" s="97" t="e" cm="1">
        <f t="array" ref="J599">IF(ISNA(INDEX(#REF!,MATCH(CANbd!D599,#REF!,0),0))=TRUE,"MAX",IF(INDEX(#REF!,MATCH(CANbd!D599,#REF!,0),0)=0,"MAX",INDEX(#REF!,MATCH(CANbd!D599,#REF!,0),0)/$E599))</f>
        <v>#REF!</v>
      </c>
      <c r="K599" s="98" t="e">
        <f t="shared" si="27"/>
        <v>#REF!</v>
      </c>
      <c r="L599" s="99" t="e">
        <f t="shared" si="28"/>
        <v>#REF!</v>
      </c>
      <c r="M599" s="116"/>
      <c r="N599" s="71"/>
      <c r="O599" s="54"/>
      <c r="P599" s="55"/>
      <c r="Q599" s="51"/>
      <c r="R599" s="57"/>
      <c r="S599" s="114"/>
    </row>
    <row r="600" spans="1:19" x14ac:dyDescent="0.2">
      <c r="A600" s="82"/>
      <c r="B600" s="83"/>
      <c r="C600" s="84"/>
      <c r="D600" s="85"/>
      <c r="E600" s="108"/>
      <c r="G600" s="112"/>
      <c r="H600" s="87"/>
      <c r="I600" s="88"/>
      <c r="J600" s="89"/>
      <c r="K600" s="61"/>
      <c r="L600" s="61"/>
      <c r="M600" s="116"/>
      <c r="N600" s="71"/>
      <c r="O600" s="54"/>
      <c r="P600" s="55"/>
      <c r="Q600" s="51"/>
      <c r="R600" s="57"/>
      <c r="S600" s="114"/>
    </row>
    <row r="601" spans="1:19" ht="12" thickBot="1" x14ac:dyDescent="0.25">
      <c r="H601" s="52"/>
      <c r="J601" s="72"/>
      <c r="K601" s="61"/>
      <c r="L601" s="61"/>
      <c r="M601" s="116"/>
      <c r="N601" s="90"/>
      <c r="O601" s="91"/>
      <c r="P601" s="103"/>
      <c r="Q601" s="93"/>
      <c r="R601" s="94"/>
      <c r="S601" s="114"/>
    </row>
    <row r="602" spans="1:19" x14ac:dyDescent="0.2">
      <c r="H602" s="52"/>
      <c r="J602" s="72"/>
      <c r="K602" s="61"/>
      <c r="L602" s="61"/>
      <c r="M602" s="116"/>
      <c r="N602" s="82"/>
      <c r="O602" s="83"/>
      <c r="P602" s="84"/>
      <c r="Q602" s="85"/>
      <c r="R602" s="86"/>
      <c r="S602" s="114"/>
    </row>
    <row r="603" spans="1:19" x14ac:dyDescent="0.2">
      <c r="H603" s="52"/>
      <c r="J603" s="72"/>
      <c r="K603" s="61"/>
      <c r="L603" s="61"/>
      <c r="M603" s="116"/>
      <c r="N603" s="71"/>
      <c r="O603" s="49"/>
      <c r="P603" s="50"/>
      <c r="Q603" s="51"/>
      <c r="R603" s="57"/>
      <c r="S603" s="114"/>
    </row>
  </sheetData>
  <sortState xmlns:xlrd2="http://schemas.microsoft.com/office/spreadsheetml/2017/richdata2" ref="A2:G26">
    <sortCondition ref="A2:A26"/>
  </sortState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F9AF0-FAA8-4B5A-B11E-C945D6D93695}">
  <sheetPr codeName="ws_REP1">
    <tabColor theme="1" tint="0.499984740745262"/>
  </sheetPr>
  <dimension ref="A1:W639"/>
  <sheetViews>
    <sheetView workbookViewId="0">
      <selection activeCell="U1" sqref="U1"/>
    </sheetView>
  </sheetViews>
  <sheetFormatPr baseColWidth="10" defaultRowHeight="15" x14ac:dyDescent="0.25"/>
  <cols>
    <col min="1" max="1" width="6.140625" style="1" bestFit="1" customWidth="1"/>
    <col min="2" max="4" width="5.7109375" style="1" bestFit="1" customWidth="1"/>
    <col min="5" max="5" width="9.7109375" style="14" customWidth="1"/>
    <col min="6" max="6" width="5.28515625" bestFit="1" customWidth="1"/>
    <col min="7" max="9" width="4.85546875" bestFit="1" customWidth="1"/>
    <col min="10" max="10" width="5.28515625" bestFit="1" customWidth="1"/>
    <col min="11" max="13" width="5.7109375" bestFit="1" customWidth="1"/>
    <col min="14" max="14" width="5.28515625" bestFit="1" customWidth="1"/>
    <col min="15" max="17" width="4.85546875" bestFit="1" customWidth="1"/>
    <col min="21" max="21" width="16.28515625" bestFit="1" customWidth="1"/>
    <col min="22" max="22" width="10.42578125" bestFit="1" customWidth="1"/>
    <col min="23" max="23" width="48.140625" bestFit="1" customWidth="1"/>
  </cols>
  <sheetData>
    <row r="1" spans="1:23" ht="15.75" thickBot="1" x14ac:dyDescent="0.3">
      <c r="A1" s="8" t="s">
        <v>98</v>
      </c>
      <c r="B1" s="9">
        <v>55.92</v>
      </c>
      <c r="C1" s="9">
        <v>59.866666666666667</v>
      </c>
      <c r="D1" s="10">
        <v>62.87</v>
      </c>
      <c r="E1" s="1">
        <v>11320</v>
      </c>
      <c r="F1" s="8" t="s">
        <v>1367</v>
      </c>
      <c r="G1" s="9">
        <v>23.8</v>
      </c>
      <c r="H1" s="9">
        <v>23.8</v>
      </c>
      <c r="I1" s="13">
        <v>23.8</v>
      </c>
      <c r="J1" s="15" t="s">
        <v>1368</v>
      </c>
      <c r="K1" s="9"/>
      <c r="L1" s="9"/>
      <c r="M1" s="13"/>
      <c r="N1" s="8" t="s">
        <v>1456</v>
      </c>
      <c r="O1" s="9">
        <v>0.3</v>
      </c>
      <c r="P1" s="9">
        <v>0.34499999999999997</v>
      </c>
      <c r="Q1" s="10">
        <v>0.39</v>
      </c>
      <c r="U1" s="28" t="s">
        <v>1701</v>
      </c>
      <c r="V1" s="29" t="s">
        <v>1702</v>
      </c>
      <c r="W1" s="30" t="s">
        <v>1703</v>
      </c>
    </row>
    <row r="2" spans="1:23" x14ac:dyDescent="0.25">
      <c r="A2" s="6" t="s">
        <v>99</v>
      </c>
      <c r="B2" s="2">
        <v>85.95</v>
      </c>
      <c r="C2" s="2">
        <v>93.4</v>
      </c>
      <c r="D2" s="11">
        <v>97.16</v>
      </c>
      <c r="E2" s="1">
        <v>16088</v>
      </c>
      <c r="F2" s="6" t="s">
        <v>0</v>
      </c>
      <c r="G2" s="2">
        <v>7.36</v>
      </c>
      <c r="H2" s="2">
        <v>7.6219999999999999</v>
      </c>
      <c r="I2" s="4">
        <v>7.72</v>
      </c>
      <c r="J2" s="16" t="s">
        <v>1369</v>
      </c>
      <c r="K2" s="2"/>
      <c r="L2" s="2"/>
      <c r="M2" s="4"/>
      <c r="N2" s="6" t="s">
        <v>1458</v>
      </c>
      <c r="O2" s="2">
        <v>0.32</v>
      </c>
      <c r="P2" s="2">
        <v>0.37</v>
      </c>
      <c r="Q2" s="11">
        <v>0.42</v>
      </c>
      <c r="U2" s="34">
        <v>44344</v>
      </c>
      <c r="V2" s="31" t="s">
        <v>1367</v>
      </c>
      <c r="W2" s="19" t="s">
        <v>1704</v>
      </c>
    </row>
    <row r="3" spans="1:23" x14ac:dyDescent="0.25">
      <c r="A3" s="6" t="s">
        <v>100</v>
      </c>
      <c r="B3" s="2">
        <v>1.06</v>
      </c>
      <c r="C3" s="2">
        <v>1.4133333333333333</v>
      </c>
      <c r="D3" s="11">
        <v>1.94</v>
      </c>
      <c r="E3" s="14">
        <v>16089</v>
      </c>
      <c r="F3" s="6" t="s">
        <v>1363</v>
      </c>
      <c r="G3" s="2">
        <v>51.13</v>
      </c>
      <c r="H3" s="2">
        <v>53.832500000000003</v>
      </c>
      <c r="I3" s="4">
        <v>58.02</v>
      </c>
      <c r="J3" s="16" t="s">
        <v>1370</v>
      </c>
      <c r="K3" s="2"/>
      <c r="L3" s="2"/>
      <c r="M3" s="4"/>
      <c r="N3" s="6" t="s">
        <v>1461</v>
      </c>
      <c r="O3" s="2">
        <v>0.38</v>
      </c>
      <c r="P3" s="2">
        <v>0.42</v>
      </c>
      <c r="Q3" s="11">
        <v>0.46</v>
      </c>
      <c r="U3" s="35">
        <v>44344</v>
      </c>
      <c r="V3" s="32" t="s">
        <v>0</v>
      </c>
      <c r="W3" s="20" t="s">
        <v>1705</v>
      </c>
    </row>
    <row r="4" spans="1:23" x14ac:dyDescent="0.25">
      <c r="A4" s="6" t="s">
        <v>8</v>
      </c>
      <c r="B4" s="2">
        <v>1.33</v>
      </c>
      <c r="C4" s="2">
        <v>1.758</v>
      </c>
      <c r="D4" s="11">
        <v>3.15</v>
      </c>
      <c r="E4" s="14">
        <v>16090</v>
      </c>
      <c r="F4" s="6" t="s">
        <v>1358</v>
      </c>
      <c r="G4" s="2">
        <v>0.21</v>
      </c>
      <c r="H4" s="2">
        <v>0.28000000000000003</v>
      </c>
      <c r="I4" s="4">
        <v>0.33</v>
      </c>
      <c r="J4" s="16" t="s">
        <v>1371</v>
      </c>
      <c r="K4" s="2"/>
      <c r="L4" s="2"/>
      <c r="M4" s="4"/>
      <c r="N4" s="6" t="s">
        <v>1464</v>
      </c>
      <c r="O4" s="2">
        <v>0.37</v>
      </c>
      <c r="P4" s="2">
        <v>0.37</v>
      </c>
      <c r="Q4" s="11">
        <v>0.37</v>
      </c>
      <c r="U4" s="35">
        <v>44344</v>
      </c>
      <c r="V4" s="32" t="s">
        <v>1</v>
      </c>
      <c r="W4" s="20" t="s">
        <v>1706</v>
      </c>
    </row>
    <row r="5" spans="1:23" x14ac:dyDescent="0.25">
      <c r="A5" s="6" t="s">
        <v>101</v>
      </c>
      <c r="B5" s="2">
        <v>1.57</v>
      </c>
      <c r="C5" s="2">
        <v>2.0960000000000001</v>
      </c>
      <c r="D5" s="11">
        <v>3.83</v>
      </c>
      <c r="E5" s="14">
        <v>16091</v>
      </c>
      <c r="F5" s="6" t="s">
        <v>1346</v>
      </c>
      <c r="G5" s="2">
        <v>8.3000000000000007</v>
      </c>
      <c r="H5" s="2">
        <v>10.115</v>
      </c>
      <c r="I5" s="4">
        <v>11.93</v>
      </c>
      <c r="J5" s="16" t="s">
        <v>1372</v>
      </c>
      <c r="K5" s="2"/>
      <c r="L5" s="2"/>
      <c r="M5" s="4"/>
      <c r="N5" s="6" t="s">
        <v>1467</v>
      </c>
      <c r="O5" s="2">
        <v>0.38</v>
      </c>
      <c r="P5" s="2">
        <v>0.42499999999999999</v>
      </c>
      <c r="Q5" s="11">
        <v>0.47</v>
      </c>
      <c r="U5" s="35">
        <v>44358</v>
      </c>
      <c r="V5" s="32" t="s">
        <v>2</v>
      </c>
      <c r="W5" s="20" t="s">
        <v>1707</v>
      </c>
    </row>
    <row r="6" spans="1:23" x14ac:dyDescent="0.25">
      <c r="A6" s="6" t="s">
        <v>102</v>
      </c>
      <c r="B6" s="2">
        <v>2.33</v>
      </c>
      <c r="C6" s="2">
        <v>2.8919999999999999</v>
      </c>
      <c r="D6" s="11">
        <v>4.62</v>
      </c>
      <c r="E6" s="14">
        <v>25741</v>
      </c>
      <c r="F6" s="6" t="s">
        <v>2</v>
      </c>
      <c r="G6" s="2">
        <v>2.2599999999999998</v>
      </c>
      <c r="H6" s="2">
        <v>2.395</v>
      </c>
      <c r="I6" s="4">
        <v>2.61</v>
      </c>
      <c r="J6" s="16" t="s">
        <v>1373</v>
      </c>
      <c r="K6" s="2"/>
      <c r="L6" s="2"/>
      <c r="M6" s="4"/>
      <c r="N6" s="6" t="s">
        <v>1470</v>
      </c>
      <c r="O6" s="2">
        <v>0.41</v>
      </c>
      <c r="P6" s="2">
        <v>0.41</v>
      </c>
      <c r="Q6" s="11">
        <v>0.41</v>
      </c>
      <c r="U6" s="35">
        <v>44358</v>
      </c>
      <c r="V6" s="32" t="s">
        <v>3</v>
      </c>
      <c r="W6" s="20" t="s">
        <v>1708</v>
      </c>
    </row>
    <row r="7" spans="1:23" x14ac:dyDescent="0.25">
      <c r="A7" s="6" t="s">
        <v>103</v>
      </c>
      <c r="B7" s="2">
        <v>2.95</v>
      </c>
      <c r="C7" s="2">
        <v>3.6819999999999999</v>
      </c>
      <c r="D7" s="11">
        <v>5.91</v>
      </c>
      <c r="E7" s="14">
        <v>25743</v>
      </c>
      <c r="F7" s="6" t="s">
        <v>1357</v>
      </c>
      <c r="G7" s="2">
        <v>7.58</v>
      </c>
      <c r="H7" s="2">
        <v>8.74</v>
      </c>
      <c r="I7" s="4">
        <v>9.9</v>
      </c>
      <c r="J7" s="16" t="s">
        <v>1374</v>
      </c>
      <c r="K7" s="2"/>
      <c r="L7" s="2"/>
      <c r="M7" s="4"/>
      <c r="N7" s="6" t="s">
        <v>1473</v>
      </c>
      <c r="O7" s="2">
        <v>0.4</v>
      </c>
      <c r="P7" s="2">
        <v>0.45</v>
      </c>
      <c r="Q7" s="11">
        <v>0.5</v>
      </c>
      <c r="U7" s="35">
        <v>44358</v>
      </c>
      <c r="V7" s="32" t="s">
        <v>4</v>
      </c>
      <c r="W7" s="20" t="s">
        <v>1709</v>
      </c>
    </row>
    <row r="8" spans="1:23" x14ac:dyDescent="0.25">
      <c r="A8" s="6" t="s">
        <v>104</v>
      </c>
      <c r="B8" s="2">
        <v>3.44</v>
      </c>
      <c r="C8" s="2">
        <v>4.2779999999999996</v>
      </c>
      <c r="D8" s="11">
        <v>6.83</v>
      </c>
      <c r="E8" s="14">
        <v>25744</v>
      </c>
      <c r="F8" s="6" t="s">
        <v>1349</v>
      </c>
      <c r="G8" s="2">
        <v>4.3499999999999996</v>
      </c>
      <c r="H8" s="2">
        <v>5.3949999999999996</v>
      </c>
      <c r="I8" s="4">
        <v>6.44</v>
      </c>
      <c r="J8" s="16" t="s">
        <v>1375</v>
      </c>
      <c r="K8" s="2">
        <v>6.67</v>
      </c>
      <c r="L8" s="2">
        <v>6.82</v>
      </c>
      <c r="M8" s="4">
        <v>6.97</v>
      </c>
      <c r="N8" s="6" t="s">
        <v>1476</v>
      </c>
      <c r="O8" s="2">
        <v>0.49</v>
      </c>
      <c r="P8" s="2">
        <v>0.49</v>
      </c>
      <c r="Q8" s="11">
        <v>0.49</v>
      </c>
      <c r="U8" s="35">
        <v>44358</v>
      </c>
      <c r="V8" s="32" t="s">
        <v>5</v>
      </c>
      <c r="W8" s="20" t="s">
        <v>1710</v>
      </c>
    </row>
    <row r="9" spans="1:23" x14ac:dyDescent="0.25">
      <c r="A9" s="6" t="s">
        <v>105</v>
      </c>
      <c r="B9" s="2">
        <v>4.71</v>
      </c>
      <c r="C9" s="2">
        <v>5.8760000000000003</v>
      </c>
      <c r="D9" s="11">
        <v>9.4700000000000006</v>
      </c>
      <c r="E9" s="14">
        <v>25762</v>
      </c>
      <c r="F9" s="6" t="s">
        <v>1348</v>
      </c>
      <c r="G9" s="2">
        <v>4.58</v>
      </c>
      <c r="H9" s="2">
        <v>6.0049999999999999</v>
      </c>
      <c r="I9" s="4">
        <v>7.43</v>
      </c>
      <c r="J9" s="16" t="s">
        <v>1376</v>
      </c>
      <c r="K9" s="2">
        <v>7.61</v>
      </c>
      <c r="L9" s="2">
        <v>8.793333333333333</v>
      </c>
      <c r="M9" s="4">
        <v>10.14</v>
      </c>
      <c r="N9" s="6" t="s">
        <v>1479</v>
      </c>
      <c r="O9" s="2">
        <v>0.48</v>
      </c>
      <c r="P9" s="2">
        <v>0.54</v>
      </c>
      <c r="Q9" s="11">
        <v>0.6</v>
      </c>
      <c r="U9" s="35">
        <v>44358</v>
      </c>
      <c r="V9" s="32" t="s">
        <v>6</v>
      </c>
      <c r="W9" s="20" t="s">
        <v>1711</v>
      </c>
    </row>
    <row r="10" spans="1:23" x14ac:dyDescent="0.25">
      <c r="A10" s="6" t="s">
        <v>106</v>
      </c>
      <c r="B10" s="2">
        <v>1.79</v>
      </c>
      <c r="C10" s="2">
        <v>1.79</v>
      </c>
      <c r="D10" s="11">
        <v>1.79</v>
      </c>
      <c r="E10" s="14">
        <v>25766</v>
      </c>
      <c r="F10" s="6" t="s">
        <v>1359</v>
      </c>
      <c r="G10" s="2">
        <v>3.48</v>
      </c>
      <c r="H10" s="2">
        <v>3.9566666666666666</v>
      </c>
      <c r="I10" s="4">
        <v>4.4000000000000004</v>
      </c>
      <c r="J10" s="16" t="s">
        <v>1377</v>
      </c>
      <c r="K10" s="2">
        <v>7.78</v>
      </c>
      <c r="L10" s="2">
        <v>9.543333333333333</v>
      </c>
      <c r="M10" s="4">
        <v>11.57</v>
      </c>
      <c r="N10" s="6" t="s">
        <v>1483</v>
      </c>
      <c r="O10" s="2">
        <v>0.57999999999999996</v>
      </c>
      <c r="P10" s="2">
        <v>0.66</v>
      </c>
      <c r="Q10" s="11">
        <v>0.74</v>
      </c>
      <c r="U10" s="35">
        <v>44344</v>
      </c>
      <c r="V10" s="32" t="s">
        <v>1361</v>
      </c>
      <c r="W10" s="20" t="s">
        <v>1712</v>
      </c>
    </row>
    <row r="11" spans="1:23" x14ac:dyDescent="0.25">
      <c r="A11" s="6" t="s">
        <v>107</v>
      </c>
      <c r="B11" s="2">
        <v>1.53</v>
      </c>
      <c r="C11" s="2">
        <v>5.4450000000000003</v>
      </c>
      <c r="D11" s="11">
        <v>16.2</v>
      </c>
      <c r="E11" s="14">
        <v>33142</v>
      </c>
      <c r="F11" s="6" t="s">
        <v>1354</v>
      </c>
      <c r="G11" s="2">
        <v>0.31</v>
      </c>
      <c r="H11" s="2">
        <v>0.502</v>
      </c>
      <c r="I11" s="4">
        <v>0.88</v>
      </c>
      <c r="J11" s="16" t="s">
        <v>1378</v>
      </c>
      <c r="K11" s="2">
        <v>9.91</v>
      </c>
      <c r="L11" s="2">
        <v>12.33</v>
      </c>
      <c r="M11" s="4">
        <v>15.01</v>
      </c>
      <c r="N11" s="6" t="s">
        <v>1551</v>
      </c>
      <c r="O11" s="2">
        <v>0.8</v>
      </c>
      <c r="P11" s="2">
        <v>2.16</v>
      </c>
      <c r="Q11" s="11">
        <v>3.48</v>
      </c>
      <c r="U11" s="35">
        <v>44344</v>
      </c>
      <c r="V11" s="32" t="s">
        <v>1349</v>
      </c>
      <c r="W11" s="20" t="s">
        <v>1713</v>
      </c>
    </row>
    <row r="12" spans="1:23" x14ac:dyDescent="0.25">
      <c r="A12" s="6" t="s">
        <v>108</v>
      </c>
      <c r="B12" s="2">
        <v>1.82</v>
      </c>
      <c r="C12" s="2">
        <v>6.5274999999999999</v>
      </c>
      <c r="D12" s="11">
        <v>19.350000000000001</v>
      </c>
      <c r="E12" s="14">
        <v>33143</v>
      </c>
      <c r="F12" s="6" t="s">
        <v>6</v>
      </c>
      <c r="G12" s="2">
        <v>0.68</v>
      </c>
      <c r="H12" s="2">
        <v>1.1100000000000001</v>
      </c>
      <c r="I12" s="4">
        <v>2.1800000000000002</v>
      </c>
      <c r="J12" s="16" t="s">
        <v>1379</v>
      </c>
      <c r="K12" s="2">
        <v>13.26</v>
      </c>
      <c r="L12" s="2">
        <v>16.293333333333333</v>
      </c>
      <c r="M12" s="4">
        <v>20.46</v>
      </c>
      <c r="N12" s="6" t="s">
        <v>1485</v>
      </c>
      <c r="O12" s="2">
        <v>0.69</v>
      </c>
      <c r="P12" s="2">
        <v>0.79</v>
      </c>
      <c r="Q12" s="11">
        <v>0.89</v>
      </c>
      <c r="U12" s="35">
        <v>44344</v>
      </c>
      <c r="V12" s="32" t="s">
        <v>1348</v>
      </c>
      <c r="W12" s="20" t="s">
        <v>1714</v>
      </c>
    </row>
    <row r="13" spans="1:23" x14ac:dyDescent="0.25">
      <c r="A13" s="6" t="s">
        <v>109</v>
      </c>
      <c r="B13" s="2">
        <v>2.67</v>
      </c>
      <c r="C13" s="2">
        <v>9.67</v>
      </c>
      <c r="D13" s="11">
        <v>28.55</v>
      </c>
      <c r="E13" s="14">
        <v>33144</v>
      </c>
      <c r="F13" s="6" t="s">
        <v>1</v>
      </c>
      <c r="G13" s="2">
        <v>18.02</v>
      </c>
      <c r="H13" s="2">
        <v>20.698</v>
      </c>
      <c r="I13" s="4">
        <v>24.7</v>
      </c>
      <c r="J13" s="16" t="s">
        <v>1380</v>
      </c>
      <c r="K13" s="2">
        <v>17.66</v>
      </c>
      <c r="L13" s="2">
        <v>22.043333333333333</v>
      </c>
      <c r="M13" s="4">
        <v>27.24</v>
      </c>
      <c r="N13" s="6" t="s">
        <v>1488</v>
      </c>
      <c r="O13" s="2">
        <v>0.8</v>
      </c>
      <c r="P13" s="2">
        <v>0.91500000000000004</v>
      </c>
      <c r="Q13" s="11">
        <v>1.03</v>
      </c>
      <c r="U13" s="35">
        <v>44344</v>
      </c>
      <c r="V13" s="32" t="s">
        <v>1357</v>
      </c>
      <c r="W13" s="20" t="s">
        <v>1715</v>
      </c>
    </row>
    <row r="14" spans="1:23" x14ac:dyDescent="0.25">
      <c r="A14" s="6" t="s">
        <v>110</v>
      </c>
      <c r="B14" s="2">
        <v>3.41</v>
      </c>
      <c r="C14" s="2">
        <v>12.305</v>
      </c>
      <c r="D14" s="11">
        <v>36.35</v>
      </c>
      <c r="E14" s="14">
        <v>33145</v>
      </c>
      <c r="F14" s="6" t="s">
        <v>1352</v>
      </c>
      <c r="G14" s="2">
        <v>2.2000000000000002</v>
      </c>
      <c r="H14" s="2">
        <v>2.88</v>
      </c>
      <c r="I14" s="4">
        <v>3.43</v>
      </c>
      <c r="J14" s="16" t="s">
        <v>1381</v>
      </c>
      <c r="K14" s="2">
        <v>22.28</v>
      </c>
      <c r="L14" s="2">
        <v>27.3</v>
      </c>
      <c r="M14" s="4">
        <v>32.64</v>
      </c>
      <c r="N14" s="6" t="s">
        <v>1491</v>
      </c>
      <c r="O14" s="2">
        <v>0.88</v>
      </c>
      <c r="P14" s="2">
        <v>0.98</v>
      </c>
      <c r="Q14" s="11">
        <v>1.08</v>
      </c>
      <c r="U14" s="35">
        <v>44344</v>
      </c>
      <c r="V14" s="32" t="s">
        <v>1346</v>
      </c>
      <c r="W14" s="20" t="s">
        <v>1716</v>
      </c>
    </row>
    <row r="15" spans="1:23" x14ac:dyDescent="0.25">
      <c r="A15" s="6" t="s">
        <v>111</v>
      </c>
      <c r="B15" s="2">
        <v>3.95</v>
      </c>
      <c r="C15" s="2">
        <v>4.956666666666667</v>
      </c>
      <c r="D15" s="11">
        <v>6.88</v>
      </c>
      <c r="E15" s="14">
        <v>33148</v>
      </c>
      <c r="F15" s="6" t="s">
        <v>5</v>
      </c>
      <c r="G15" s="2">
        <v>6.5</v>
      </c>
      <c r="H15" s="2">
        <v>6.8475000000000001</v>
      </c>
      <c r="I15" s="4">
        <v>7.48</v>
      </c>
      <c r="J15" s="16" t="s">
        <v>1382</v>
      </c>
      <c r="K15" s="2">
        <v>25.49</v>
      </c>
      <c r="L15" s="2">
        <v>32.943333333333335</v>
      </c>
      <c r="M15" s="4">
        <v>40.090000000000003</v>
      </c>
      <c r="N15" s="6" t="s">
        <v>1575</v>
      </c>
      <c r="O15" s="2"/>
      <c r="P15" s="2"/>
      <c r="Q15" s="11"/>
      <c r="U15" s="35">
        <v>44358</v>
      </c>
      <c r="V15" s="32" t="s">
        <v>1351</v>
      </c>
      <c r="W15" s="20" t="s">
        <v>1717</v>
      </c>
    </row>
    <row r="16" spans="1:23" x14ac:dyDescent="0.25">
      <c r="A16" s="6" t="s">
        <v>112</v>
      </c>
      <c r="B16" s="2">
        <v>5.41</v>
      </c>
      <c r="C16" s="2">
        <v>19.372499999999999</v>
      </c>
      <c r="D16" s="11">
        <v>57</v>
      </c>
      <c r="E16" s="14">
        <v>33151</v>
      </c>
      <c r="F16" s="6" t="s">
        <v>1355</v>
      </c>
      <c r="G16" s="2">
        <v>1.8</v>
      </c>
      <c r="H16" s="2">
        <v>3.34</v>
      </c>
      <c r="I16" s="4">
        <v>6.33</v>
      </c>
      <c r="J16" s="16" t="s">
        <v>1383</v>
      </c>
      <c r="K16" s="2">
        <v>34.83</v>
      </c>
      <c r="L16" s="2">
        <v>44.716666666666669</v>
      </c>
      <c r="M16" s="4">
        <v>55.77</v>
      </c>
      <c r="N16" s="6" t="s">
        <v>1494</v>
      </c>
      <c r="O16" s="2">
        <v>1.08</v>
      </c>
      <c r="P16" s="2">
        <v>1.26</v>
      </c>
      <c r="Q16" s="11">
        <v>1.44</v>
      </c>
      <c r="U16" s="35">
        <v>44358</v>
      </c>
      <c r="V16" s="32" t="s">
        <v>1353</v>
      </c>
      <c r="W16" s="20" t="s">
        <v>1718</v>
      </c>
    </row>
    <row r="17" spans="1:23" x14ac:dyDescent="0.25">
      <c r="A17" s="6" t="s">
        <v>113</v>
      </c>
      <c r="B17" s="2">
        <v>6.11</v>
      </c>
      <c r="C17" s="2">
        <v>6.16</v>
      </c>
      <c r="D17" s="11">
        <v>6.23</v>
      </c>
      <c r="E17" s="14">
        <v>33163</v>
      </c>
      <c r="F17" s="6" t="s">
        <v>1345</v>
      </c>
      <c r="G17" s="2">
        <v>35.76</v>
      </c>
      <c r="H17" s="2">
        <v>38.18333333333333</v>
      </c>
      <c r="I17" s="4">
        <v>40.35</v>
      </c>
      <c r="J17" s="16" t="s">
        <v>1384</v>
      </c>
      <c r="K17" s="2">
        <v>38.07</v>
      </c>
      <c r="L17" s="2">
        <v>50.06666666666667</v>
      </c>
      <c r="M17" s="4">
        <v>64.34</v>
      </c>
      <c r="N17" s="6" t="s">
        <v>1457</v>
      </c>
      <c r="O17" s="2">
        <v>0.44</v>
      </c>
      <c r="P17" s="2">
        <v>0.49</v>
      </c>
      <c r="Q17" s="11">
        <v>0.54</v>
      </c>
      <c r="U17" s="35">
        <v>44358</v>
      </c>
      <c r="V17" s="32" t="s">
        <v>1356</v>
      </c>
      <c r="W17" s="20" t="s">
        <v>1719</v>
      </c>
    </row>
    <row r="18" spans="1:23" x14ac:dyDescent="0.25">
      <c r="A18" s="6" t="s">
        <v>114</v>
      </c>
      <c r="B18" s="2">
        <v>7.19</v>
      </c>
      <c r="C18" s="2">
        <v>7.2433333333333332</v>
      </c>
      <c r="D18" s="11">
        <v>7.33</v>
      </c>
      <c r="E18" s="1">
        <v>56445</v>
      </c>
      <c r="F18" s="6" t="s">
        <v>1356</v>
      </c>
      <c r="G18" s="2">
        <v>37.450000000000003</v>
      </c>
      <c r="H18" s="2">
        <v>39.5</v>
      </c>
      <c r="I18" s="4">
        <v>42.76</v>
      </c>
      <c r="J18" s="16" t="s">
        <v>1385</v>
      </c>
      <c r="K18" s="2">
        <v>42.12</v>
      </c>
      <c r="L18" s="2">
        <v>56.286666666666669</v>
      </c>
      <c r="M18" s="4">
        <v>69.05</v>
      </c>
      <c r="N18" s="6" t="s">
        <v>1459</v>
      </c>
      <c r="O18" s="2">
        <v>0.42</v>
      </c>
      <c r="P18" s="2">
        <v>0.46500000000000002</v>
      </c>
      <c r="Q18" s="11">
        <v>0.51</v>
      </c>
      <c r="U18" s="35">
        <v>44358</v>
      </c>
      <c r="V18" s="32" t="s">
        <v>1363</v>
      </c>
      <c r="W18" s="20" t="s">
        <v>1720</v>
      </c>
    </row>
    <row r="19" spans="1:23" x14ac:dyDescent="0.25">
      <c r="A19" s="6" t="s">
        <v>115</v>
      </c>
      <c r="B19" s="2">
        <v>0</v>
      </c>
      <c r="C19" s="2">
        <v>0</v>
      </c>
      <c r="D19" s="11">
        <v>0</v>
      </c>
      <c r="E19" s="1">
        <v>57264</v>
      </c>
      <c r="F19" s="6" t="s">
        <v>1351</v>
      </c>
      <c r="G19" s="2">
        <v>15.57</v>
      </c>
      <c r="H19" s="2">
        <v>16.512499999999999</v>
      </c>
      <c r="I19" s="4">
        <v>17.78</v>
      </c>
      <c r="J19" s="16" t="s">
        <v>1386</v>
      </c>
      <c r="K19" s="2">
        <v>57.24</v>
      </c>
      <c r="L19" s="2">
        <v>74.703333333333333</v>
      </c>
      <c r="M19" s="4">
        <v>92.18</v>
      </c>
      <c r="N19" s="6" t="s">
        <v>1462</v>
      </c>
      <c r="O19" s="2">
        <v>0.46</v>
      </c>
      <c r="P19" s="2">
        <v>0.48499999999999999</v>
      </c>
      <c r="Q19" s="11">
        <v>0.51</v>
      </c>
      <c r="U19" s="35">
        <v>44358</v>
      </c>
      <c r="V19" s="32" t="s">
        <v>1345</v>
      </c>
      <c r="W19" s="20" t="s">
        <v>1721</v>
      </c>
    </row>
    <row r="20" spans="1:23" x14ac:dyDescent="0.25">
      <c r="A20" s="6" t="s">
        <v>116</v>
      </c>
      <c r="B20" s="2">
        <v>10.48</v>
      </c>
      <c r="C20" s="2">
        <v>10.613333333333333</v>
      </c>
      <c r="D20" s="11">
        <v>10.79</v>
      </c>
      <c r="E20" s="14">
        <v>61296</v>
      </c>
      <c r="F20" s="6" t="s">
        <v>1366</v>
      </c>
      <c r="G20" s="2"/>
      <c r="H20" s="2"/>
      <c r="I20" s="4"/>
      <c r="J20" s="16" t="s">
        <v>1387</v>
      </c>
      <c r="K20" s="2"/>
      <c r="L20" s="2"/>
      <c r="M20" s="4"/>
      <c r="N20" s="6" t="s">
        <v>1465</v>
      </c>
      <c r="O20" s="2">
        <v>0.48</v>
      </c>
      <c r="P20" s="2">
        <v>0.48</v>
      </c>
      <c r="Q20" s="11">
        <v>0.48</v>
      </c>
      <c r="U20" s="35">
        <v>44358</v>
      </c>
      <c r="V20" s="32" t="s">
        <v>1358</v>
      </c>
      <c r="W20" s="20" t="s">
        <v>1722</v>
      </c>
    </row>
    <row r="21" spans="1:23" x14ac:dyDescent="0.25">
      <c r="A21" s="6" t="s">
        <v>117</v>
      </c>
      <c r="B21" s="2">
        <v>0</v>
      </c>
      <c r="C21" s="2">
        <v>0</v>
      </c>
      <c r="D21" s="11">
        <v>0</v>
      </c>
      <c r="E21" s="14">
        <v>62108</v>
      </c>
      <c r="F21" s="6" t="s">
        <v>1362</v>
      </c>
      <c r="G21" s="2">
        <v>0.46</v>
      </c>
      <c r="H21" s="2">
        <v>0.58250000000000002</v>
      </c>
      <c r="I21" s="4">
        <v>0.73</v>
      </c>
      <c r="J21" s="16" t="s">
        <v>1388</v>
      </c>
      <c r="K21" s="2"/>
      <c r="L21" s="2"/>
      <c r="M21" s="4"/>
      <c r="N21" s="6" t="s">
        <v>1468</v>
      </c>
      <c r="O21" s="2">
        <v>0.47</v>
      </c>
      <c r="P21" s="2">
        <v>0.51</v>
      </c>
      <c r="Q21" s="11">
        <v>0.55000000000000004</v>
      </c>
      <c r="U21" s="35">
        <v>44358</v>
      </c>
      <c r="V21" s="32" t="s">
        <v>1354</v>
      </c>
      <c r="W21" s="20" t="s">
        <v>1723</v>
      </c>
    </row>
    <row r="22" spans="1:23" x14ac:dyDescent="0.25">
      <c r="A22" s="6" t="s">
        <v>118</v>
      </c>
      <c r="B22" s="2">
        <v>7.03</v>
      </c>
      <c r="C22" s="2">
        <v>8.8000000000000007</v>
      </c>
      <c r="D22" s="11">
        <v>12.19</v>
      </c>
      <c r="E22" s="14" t="s">
        <v>1366</v>
      </c>
      <c r="F22" s="6" t="s">
        <v>1350</v>
      </c>
      <c r="G22" s="2">
        <v>0.3</v>
      </c>
      <c r="H22" s="2">
        <v>0.42</v>
      </c>
      <c r="I22" s="4">
        <v>0.53</v>
      </c>
      <c r="J22" s="16" t="s">
        <v>1389</v>
      </c>
      <c r="K22" s="2"/>
      <c r="L22" s="2"/>
      <c r="M22" s="4"/>
      <c r="N22" s="6" t="s">
        <v>1471</v>
      </c>
      <c r="O22" s="2">
        <v>0.55000000000000004</v>
      </c>
      <c r="P22" s="2">
        <v>0.55000000000000004</v>
      </c>
      <c r="Q22" s="11">
        <v>0.55000000000000004</v>
      </c>
      <c r="U22" s="35">
        <v>44358</v>
      </c>
      <c r="V22" s="32" t="s">
        <v>1362</v>
      </c>
      <c r="W22" s="20" t="s">
        <v>1724</v>
      </c>
    </row>
    <row r="23" spans="1:23" x14ac:dyDescent="0.25">
      <c r="A23" s="6" t="s">
        <v>119</v>
      </c>
      <c r="B23" s="2">
        <v>8.27</v>
      </c>
      <c r="C23" s="2">
        <v>10.346666666666666</v>
      </c>
      <c r="D23" s="11">
        <v>14.33</v>
      </c>
      <c r="E23" s="14" t="s">
        <v>1367</v>
      </c>
      <c r="F23" s="6" t="s">
        <v>1365</v>
      </c>
      <c r="G23" s="2">
        <v>0.54</v>
      </c>
      <c r="H23" s="2">
        <v>0.71250000000000002</v>
      </c>
      <c r="I23" s="4">
        <v>0.83</v>
      </c>
      <c r="J23" s="16" t="s">
        <v>1390</v>
      </c>
      <c r="K23" s="2"/>
      <c r="L23" s="2"/>
      <c r="M23" s="4"/>
      <c r="N23" s="6" t="s">
        <v>1474</v>
      </c>
      <c r="O23" s="2">
        <v>0.55000000000000004</v>
      </c>
      <c r="P23" s="2">
        <v>0.59</v>
      </c>
      <c r="Q23" s="11">
        <v>0.63</v>
      </c>
      <c r="U23" s="35">
        <v>44358</v>
      </c>
      <c r="V23" s="32" t="s">
        <v>1350</v>
      </c>
      <c r="W23" s="20" t="s">
        <v>1725</v>
      </c>
    </row>
    <row r="24" spans="1:23" x14ac:dyDescent="0.25">
      <c r="A24" s="6" t="s">
        <v>120</v>
      </c>
      <c r="B24" s="2">
        <v>12.16</v>
      </c>
      <c r="C24" s="2">
        <v>12.636666666666667</v>
      </c>
      <c r="D24" s="11">
        <v>13.34</v>
      </c>
      <c r="E24" s="14" t="s">
        <v>0</v>
      </c>
      <c r="F24" s="6" t="s">
        <v>1347</v>
      </c>
      <c r="G24" s="2">
        <v>41.6</v>
      </c>
      <c r="H24" s="2">
        <v>66.446666666666673</v>
      </c>
      <c r="I24" s="4">
        <v>80.790000000000006</v>
      </c>
      <c r="J24" s="16" t="s">
        <v>1391</v>
      </c>
      <c r="K24" s="2"/>
      <c r="L24" s="2"/>
      <c r="M24" s="4"/>
      <c r="N24" s="6" t="s">
        <v>1477</v>
      </c>
      <c r="O24" s="2">
        <v>0.64</v>
      </c>
      <c r="P24" s="2">
        <v>0.64</v>
      </c>
      <c r="Q24" s="11">
        <v>0.64</v>
      </c>
      <c r="U24" s="35">
        <v>44358</v>
      </c>
      <c r="V24" s="32" t="s">
        <v>1352</v>
      </c>
      <c r="W24" s="20" t="s">
        <v>1726</v>
      </c>
    </row>
    <row r="25" spans="1:23" x14ac:dyDescent="0.25">
      <c r="A25" s="6" t="s">
        <v>121</v>
      </c>
      <c r="B25" s="2">
        <v>4.5599999999999996</v>
      </c>
      <c r="C25" s="2">
        <v>4.5599999999999996</v>
      </c>
      <c r="D25" s="11">
        <v>4.5599999999999996</v>
      </c>
      <c r="E25" s="14" t="s">
        <v>1</v>
      </c>
      <c r="F25" s="6" t="s">
        <v>1360</v>
      </c>
      <c r="G25" s="2">
        <v>4.28</v>
      </c>
      <c r="H25" s="2">
        <v>4.34</v>
      </c>
      <c r="I25" s="4">
        <v>4.4000000000000004</v>
      </c>
      <c r="J25" s="16" t="s">
        <v>1392</v>
      </c>
      <c r="K25" s="2"/>
      <c r="L25" s="2"/>
      <c r="M25" s="4"/>
      <c r="N25" s="6" t="s">
        <v>1480</v>
      </c>
      <c r="O25" s="2">
        <v>0.61</v>
      </c>
      <c r="P25" s="2">
        <v>0.66</v>
      </c>
      <c r="Q25" s="11">
        <v>0.71</v>
      </c>
      <c r="U25" s="35">
        <v>44358</v>
      </c>
      <c r="V25" s="32" t="s">
        <v>1365</v>
      </c>
      <c r="W25" s="20" t="s">
        <v>1727</v>
      </c>
    </row>
    <row r="26" spans="1:23" x14ac:dyDescent="0.25">
      <c r="A26" s="6" t="s">
        <v>122</v>
      </c>
      <c r="B26" s="2">
        <v>2.25</v>
      </c>
      <c r="C26" s="2">
        <v>2.8279999999999998</v>
      </c>
      <c r="D26" s="11">
        <v>3.27</v>
      </c>
      <c r="E26" s="14" t="s">
        <v>2</v>
      </c>
      <c r="F26" s="6" t="s">
        <v>1364</v>
      </c>
      <c r="G26" s="2">
        <v>33.369999999999997</v>
      </c>
      <c r="H26" s="2">
        <v>42.833333333333336</v>
      </c>
      <c r="I26" s="4">
        <v>48.72</v>
      </c>
      <c r="J26" s="16" t="s">
        <v>1393</v>
      </c>
      <c r="K26" s="2"/>
      <c r="L26" s="2"/>
      <c r="M26" s="4"/>
      <c r="N26" s="6" t="s">
        <v>1484</v>
      </c>
      <c r="O26" s="2">
        <v>0.71</v>
      </c>
      <c r="P26" s="2">
        <v>0.79</v>
      </c>
      <c r="Q26" s="11">
        <v>0.87</v>
      </c>
      <c r="U26" s="35">
        <v>44358</v>
      </c>
      <c r="V26" s="32" t="s">
        <v>1359</v>
      </c>
      <c r="W26" s="20" t="s">
        <v>1728</v>
      </c>
    </row>
    <row r="27" spans="1:23" x14ac:dyDescent="0.25">
      <c r="A27" s="6" t="s">
        <v>123</v>
      </c>
      <c r="B27" s="2">
        <v>2.7</v>
      </c>
      <c r="C27" s="2">
        <v>3.4140000000000001</v>
      </c>
      <c r="D27" s="11">
        <v>3.86</v>
      </c>
      <c r="E27" s="14" t="s">
        <v>3</v>
      </c>
      <c r="F27" s="6" t="s">
        <v>1361</v>
      </c>
      <c r="G27" s="2">
        <v>21.96</v>
      </c>
      <c r="H27" s="2">
        <v>25.74</v>
      </c>
      <c r="I27" s="4">
        <v>36.79</v>
      </c>
      <c r="J27" s="16" t="s">
        <v>1394</v>
      </c>
      <c r="K27" s="2"/>
      <c r="L27" s="2"/>
      <c r="M27" s="4"/>
      <c r="N27" s="6" t="s">
        <v>1558</v>
      </c>
      <c r="O27" s="2">
        <v>1.1200000000000001</v>
      </c>
      <c r="P27" s="2">
        <v>3.5166666666666666</v>
      </c>
      <c r="Q27" s="11">
        <v>5.0199999999999996</v>
      </c>
      <c r="U27" s="35">
        <v>44344</v>
      </c>
      <c r="V27" s="32" t="s">
        <v>1364</v>
      </c>
      <c r="W27" s="20" t="s">
        <v>1729</v>
      </c>
    </row>
    <row r="28" spans="1:23" x14ac:dyDescent="0.25">
      <c r="A28" s="6" t="s">
        <v>124</v>
      </c>
      <c r="B28" s="2">
        <v>3.69</v>
      </c>
      <c r="C28" s="2">
        <v>4.7119999999999997</v>
      </c>
      <c r="D28" s="11">
        <v>5.56</v>
      </c>
      <c r="E28" s="1" t="s">
        <v>4</v>
      </c>
      <c r="F28" s="6" t="s">
        <v>4</v>
      </c>
      <c r="G28" s="2">
        <v>3.65</v>
      </c>
      <c r="H28" s="2">
        <v>3.8050000000000002</v>
      </c>
      <c r="I28" s="4">
        <v>4.22</v>
      </c>
      <c r="J28" s="16" t="s">
        <v>1395</v>
      </c>
      <c r="K28" s="2"/>
      <c r="L28" s="2"/>
      <c r="M28" s="4"/>
      <c r="N28" s="6" t="s">
        <v>1486</v>
      </c>
      <c r="O28" s="2">
        <v>0.82</v>
      </c>
      <c r="P28" s="2">
        <v>0.90500000000000003</v>
      </c>
      <c r="Q28" s="11">
        <v>0.99</v>
      </c>
      <c r="U28" s="35">
        <v>44358</v>
      </c>
      <c r="V28" s="32" t="s">
        <v>1360</v>
      </c>
      <c r="W28" s="20" t="s">
        <v>1730</v>
      </c>
    </row>
    <row r="29" spans="1:23" x14ac:dyDescent="0.25">
      <c r="A29" s="6" t="s">
        <v>125</v>
      </c>
      <c r="B29" s="2">
        <v>4.5999999999999996</v>
      </c>
      <c r="C29" s="2">
        <v>5.7619999999999996</v>
      </c>
      <c r="D29" s="11">
        <v>6.66</v>
      </c>
      <c r="E29" s="1" t="s">
        <v>5</v>
      </c>
      <c r="F29" s="6" t="s">
        <v>3</v>
      </c>
      <c r="G29" s="2">
        <v>3.98</v>
      </c>
      <c r="H29" s="2">
        <v>4.1500000000000004</v>
      </c>
      <c r="I29" s="4">
        <v>4.58</v>
      </c>
      <c r="J29" s="16" t="s">
        <v>1396</v>
      </c>
      <c r="K29" s="2"/>
      <c r="L29" s="2"/>
      <c r="M29" s="4"/>
      <c r="N29" s="6" t="s">
        <v>1566</v>
      </c>
      <c r="O29" s="2">
        <v>1.52</v>
      </c>
      <c r="P29" s="2">
        <v>4.8</v>
      </c>
      <c r="Q29" s="11">
        <v>7.03</v>
      </c>
      <c r="U29" s="35">
        <v>44344</v>
      </c>
      <c r="V29" s="32" t="s">
        <v>1355</v>
      </c>
      <c r="W29" s="20" t="s">
        <v>1731</v>
      </c>
    </row>
    <row r="30" spans="1:23" ht="15.75" thickBot="1" x14ac:dyDescent="0.3">
      <c r="A30" s="6" t="s">
        <v>126</v>
      </c>
      <c r="B30" s="2">
        <v>5.3</v>
      </c>
      <c r="C30" s="2">
        <v>6.63</v>
      </c>
      <c r="D30" s="11">
        <v>7.66</v>
      </c>
      <c r="E30" s="14" t="s">
        <v>6</v>
      </c>
      <c r="F30" s="7" t="s">
        <v>1353</v>
      </c>
      <c r="G30" s="3">
        <v>14.68</v>
      </c>
      <c r="H30" s="3">
        <v>15.567500000000001</v>
      </c>
      <c r="I30" s="5">
        <v>16.77</v>
      </c>
      <c r="J30" s="16" t="s">
        <v>1397</v>
      </c>
      <c r="K30" s="2"/>
      <c r="L30" s="2"/>
      <c r="M30" s="4"/>
      <c r="N30" s="6" t="s">
        <v>1489</v>
      </c>
      <c r="O30" s="2">
        <v>0.99</v>
      </c>
      <c r="P30" s="2">
        <v>1.095</v>
      </c>
      <c r="Q30" s="11">
        <v>1.2</v>
      </c>
      <c r="U30" s="36">
        <v>44344</v>
      </c>
      <c r="V30" s="33" t="s">
        <v>1347</v>
      </c>
      <c r="W30" s="21" t="s">
        <v>1732</v>
      </c>
    </row>
    <row r="31" spans="1:23" x14ac:dyDescent="0.25">
      <c r="A31" s="6" t="s">
        <v>127</v>
      </c>
      <c r="B31" s="2">
        <v>7.4</v>
      </c>
      <c r="C31" s="2">
        <v>9.0299999999999994</v>
      </c>
      <c r="D31" s="11">
        <v>10.02</v>
      </c>
      <c r="E31" s="1"/>
      <c r="J31" s="16" t="s">
        <v>1398</v>
      </c>
      <c r="K31" s="2"/>
      <c r="L31" s="2"/>
      <c r="M31" s="4"/>
      <c r="N31" s="6" t="s">
        <v>1492</v>
      </c>
      <c r="O31" s="2">
        <v>1.26</v>
      </c>
      <c r="P31" s="2">
        <v>1.345</v>
      </c>
      <c r="Q31" s="11">
        <v>1.43</v>
      </c>
    </row>
    <row r="32" spans="1:23" x14ac:dyDescent="0.25">
      <c r="A32" s="6" t="s">
        <v>128</v>
      </c>
      <c r="B32" s="2">
        <v>9.6</v>
      </c>
      <c r="C32" s="2">
        <v>11.35</v>
      </c>
      <c r="D32" s="11">
        <v>12.51</v>
      </c>
      <c r="E32" s="1"/>
      <c r="J32" s="16" t="s">
        <v>1399</v>
      </c>
      <c r="K32" s="2"/>
      <c r="L32" s="2"/>
      <c r="M32" s="4"/>
      <c r="N32" s="6" t="s">
        <v>1573</v>
      </c>
      <c r="O32" s="2"/>
      <c r="P32" s="2"/>
      <c r="Q32" s="11"/>
    </row>
    <row r="33" spans="1:17" x14ac:dyDescent="0.25">
      <c r="A33" s="6" t="s">
        <v>129</v>
      </c>
      <c r="B33" s="2">
        <v>12.2</v>
      </c>
      <c r="C33" s="2">
        <v>14.474</v>
      </c>
      <c r="D33" s="11">
        <v>16.27</v>
      </c>
      <c r="J33" s="16" t="s">
        <v>1400</v>
      </c>
      <c r="K33" s="2"/>
      <c r="L33" s="2"/>
      <c r="M33" s="4"/>
      <c r="N33" s="6" t="s">
        <v>1495</v>
      </c>
      <c r="O33" s="2">
        <v>1.4</v>
      </c>
      <c r="P33" s="2">
        <v>1.5249999999999999</v>
      </c>
      <c r="Q33" s="11">
        <v>1.65</v>
      </c>
    </row>
    <row r="34" spans="1:17" x14ac:dyDescent="0.25">
      <c r="A34" s="6" t="s">
        <v>130</v>
      </c>
      <c r="B34" s="2">
        <v>18.170000000000002</v>
      </c>
      <c r="C34" s="2">
        <v>20.716666666666665</v>
      </c>
      <c r="D34" s="11">
        <v>23.69</v>
      </c>
      <c r="J34" s="16" t="s">
        <v>1401</v>
      </c>
      <c r="K34" s="2"/>
      <c r="L34" s="2"/>
      <c r="M34" s="4"/>
      <c r="N34" s="6" t="s">
        <v>1497</v>
      </c>
      <c r="O34" s="2">
        <v>1.27</v>
      </c>
      <c r="P34" s="2">
        <v>1.43</v>
      </c>
      <c r="Q34" s="11">
        <v>1.59</v>
      </c>
    </row>
    <row r="35" spans="1:17" x14ac:dyDescent="0.25">
      <c r="A35" s="6" t="s">
        <v>131</v>
      </c>
      <c r="B35" s="2">
        <v>2.42</v>
      </c>
      <c r="C35" s="2">
        <v>2.42</v>
      </c>
      <c r="D35" s="11">
        <v>2.42</v>
      </c>
      <c r="J35" s="16" t="s">
        <v>1402</v>
      </c>
      <c r="K35" s="2"/>
      <c r="L35" s="2"/>
      <c r="M35" s="4"/>
      <c r="N35" s="6" t="s">
        <v>1499</v>
      </c>
      <c r="O35" s="2">
        <v>1.46</v>
      </c>
      <c r="P35" s="2">
        <v>1.65</v>
      </c>
      <c r="Q35" s="11">
        <v>1.84</v>
      </c>
    </row>
    <row r="36" spans="1:17" x14ac:dyDescent="0.25">
      <c r="A36" s="6" t="s">
        <v>132</v>
      </c>
      <c r="B36" s="2">
        <v>3.12</v>
      </c>
      <c r="C36" s="2">
        <v>3.12</v>
      </c>
      <c r="D36" s="11">
        <v>3.12</v>
      </c>
      <c r="J36" s="16" t="s">
        <v>1403</v>
      </c>
      <c r="K36" s="2"/>
      <c r="L36" s="2"/>
      <c r="M36" s="4"/>
      <c r="N36" s="6" t="s">
        <v>1502</v>
      </c>
      <c r="O36" s="2">
        <v>1.56</v>
      </c>
      <c r="P36" s="2">
        <v>1.7150000000000001</v>
      </c>
      <c r="Q36" s="11">
        <v>1.87</v>
      </c>
    </row>
    <row r="37" spans="1:17" x14ac:dyDescent="0.25">
      <c r="A37" s="6" t="s">
        <v>133</v>
      </c>
      <c r="B37" s="2">
        <v>3.73</v>
      </c>
      <c r="C37" s="2">
        <v>3.73</v>
      </c>
      <c r="D37" s="11">
        <v>3.73</v>
      </c>
      <c r="J37" s="16" t="s">
        <v>1404</v>
      </c>
      <c r="K37" s="2"/>
      <c r="L37" s="2"/>
      <c r="M37" s="4"/>
      <c r="N37" s="6" t="s">
        <v>1505</v>
      </c>
      <c r="O37" s="2">
        <v>1.72</v>
      </c>
      <c r="P37" s="2">
        <v>1.72</v>
      </c>
      <c r="Q37" s="11">
        <v>1.72</v>
      </c>
    </row>
    <row r="38" spans="1:17" x14ac:dyDescent="0.25">
      <c r="A38" s="6" t="s">
        <v>134</v>
      </c>
      <c r="B38" s="2">
        <v>5.0599999999999996</v>
      </c>
      <c r="C38" s="2">
        <v>5.0599999999999996</v>
      </c>
      <c r="D38" s="11">
        <v>5.0599999999999996</v>
      </c>
      <c r="J38" s="16" t="s">
        <v>1405</v>
      </c>
      <c r="K38" s="2"/>
      <c r="L38" s="2"/>
      <c r="M38" s="4"/>
      <c r="N38" s="6" t="s">
        <v>1508</v>
      </c>
      <c r="O38" s="2">
        <v>1.95</v>
      </c>
      <c r="P38" s="2">
        <v>2.1349999999999998</v>
      </c>
      <c r="Q38" s="11">
        <v>2.3199999999999998</v>
      </c>
    </row>
    <row r="39" spans="1:17" x14ac:dyDescent="0.25">
      <c r="A39" s="6" t="s">
        <v>135</v>
      </c>
      <c r="B39" s="2">
        <v>6.24</v>
      </c>
      <c r="C39" s="2">
        <v>6.24</v>
      </c>
      <c r="D39" s="11">
        <v>6.24</v>
      </c>
      <c r="J39" s="16" t="s">
        <v>1406</v>
      </c>
      <c r="K39" s="2"/>
      <c r="L39" s="2"/>
      <c r="M39" s="4"/>
      <c r="N39" s="6" t="s">
        <v>1511</v>
      </c>
      <c r="O39" s="2">
        <v>2.23</v>
      </c>
      <c r="P39" s="2">
        <v>2.23</v>
      </c>
      <c r="Q39" s="11">
        <v>2.23</v>
      </c>
    </row>
    <row r="40" spans="1:17" x14ac:dyDescent="0.25">
      <c r="A40" s="6" t="s">
        <v>136</v>
      </c>
      <c r="B40" s="2">
        <v>7.18</v>
      </c>
      <c r="C40" s="2">
        <v>7.18</v>
      </c>
      <c r="D40" s="11">
        <v>7.18</v>
      </c>
      <c r="J40" s="16" t="s">
        <v>1407</v>
      </c>
      <c r="K40" s="2"/>
      <c r="L40" s="2"/>
      <c r="M40" s="4"/>
      <c r="N40" s="6" t="s">
        <v>1514</v>
      </c>
      <c r="O40" s="2">
        <v>2.3199999999999998</v>
      </c>
      <c r="P40" s="2">
        <v>2.3199999999999998</v>
      </c>
      <c r="Q40" s="11">
        <v>2.3199999999999998</v>
      </c>
    </row>
    <row r="41" spans="1:17" x14ac:dyDescent="0.25">
      <c r="A41" s="6" t="s">
        <v>137</v>
      </c>
      <c r="B41" s="2">
        <v>10.16</v>
      </c>
      <c r="C41" s="2">
        <v>10.16</v>
      </c>
      <c r="D41" s="11">
        <v>10.16</v>
      </c>
      <c r="J41" s="16" t="s">
        <v>1408</v>
      </c>
      <c r="K41" s="2"/>
      <c r="L41" s="2"/>
      <c r="M41" s="4"/>
      <c r="N41" s="6" t="s">
        <v>1517</v>
      </c>
      <c r="O41" s="2">
        <v>2.86</v>
      </c>
      <c r="P41" s="2">
        <v>3.1949999999999998</v>
      </c>
      <c r="Q41" s="11">
        <v>3.53</v>
      </c>
    </row>
    <row r="42" spans="1:17" x14ac:dyDescent="0.25">
      <c r="A42" s="6" t="s">
        <v>138</v>
      </c>
      <c r="B42" s="2">
        <v>12.99</v>
      </c>
      <c r="C42" s="2">
        <v>12.99</v>
      </c>
      <c r="D42" s="11">
        <v>12.99</v>
      </c>
      <c r="J42" s="16" t="s">
        <v>1409</v>
      </c>
      <c r="K42" s="2"/>
      <c r="L42" s="2"/>
      <c r="M42" s="4"/>
      <c r="N42" s="6" t="s">
        <v>1599</v>
      </c>
      <c r="O42" s="2">
        <v>3.44</v>
      </c>
      <c r="P42" s="2">
        <v>3.44</v>
      </c>
      <c r="Q42" s="11">
        <v>3.44</v>
      </c>
    </row>
    <row r="43" spans="1:17" x14ac:dyDescent="0.25">
      <c r="A43" s="6" t="s">
        <v>139</v>
      </c>
      <c r="B43" s="2">
        <v>17.43</v>
      </c>
      <c r="C43" s="2">
        <v>17.43</v>
      </c>
      <c r="D43" s="11">
        <v>17.43</v>
      </c>
      <c r="J43" s="16" t="s">
        <v>1410</v>
      </c>
      <c r="K43" s="2"/>
      <c r="L43" s="2"/>
      <c r="M43" s="4"/>
      <c r="N43" s="6" t="s">
        <v>1498</v>
      </c>
      <c r="O43" s="2">
        <v>1.61</v>
      </c>
      <c r="P43" s="2">
        <v>1.7450000000000001</v>
      </c>
      <c r="Q43" s="11">
        <v>1.88</v>
      </c>
    </row>
    <row r="44" spans="1:17" x14ac:dyDescent="0.25">
      <c r="A44" s="6" t="s">
        <v>140</v>
      </c>
      <c r="B44" s="2">
        <v>23.45</v>
      </c>
      <c r="C44" s="2">
        <v>23.45</v>
      </c>
      <c r="D44" s="11">
        <v>23.45</v>
      </c>
      <c r="J44" s="16" t="s">
        <v>1411</v>
      </c>
      <c r="K44" s="2"/>
      <c r="L44" s="2"/>
      <c r="M44" s="4"/>
      <c r="N44" s="6" t="s">
        <v>1579</v>
      </c>
      <c r="O44" s="2">
        <v>2.2999999999999998</v>
      </c>
      <c r="P44" s="2">
        <v>6.01</v>
      </c>
      <c r="Q44" s="11">
        <v>9.7200000000000006</v>
      </c>
    </row>
    <row r="45" spans="1:17" x14ac:dyDescent="0.25">
      <c r="A45" s="6" t="s">
        <v>141</v>
      </c>
      <c r="B45" s="2">
        <v>0.74</v>
      </c>
      <c r="C45" s="2">
        <v>3.125</v>
      </c>
      <c r="D45" s="11">
        <v>9.0500000000000007</v>
      </c>
      <c r="J45" s="16" t="s">
        <v>1412</v>
      </c>
      <c r="K45" s="2"/>
      <c r="L45" s="2"/>
      <c r="M45" s="4"/>
      <c r="N45" s="6" t="s">
        <v>1500</v>
      </c>
      <c r="O45" s="2">
        <v>1.78</v>
      </c>
      <c r="P45" s="2">
        <v>1.92</v>
      </c>
      <c r="Q45" s="11">
        <v>2.06</v>
      </c>
    </row>
    <row r="46" spans="1:17" x14ac:dyDescent="0.25">
      <c r="A46" s="6" t="s">
        <v>7</v>
      </c>
      <c r="B46" s="2">
        <v>0.93</v>
      </c>
      <c r="C46" s="2">
        <v>3.0483333333333333</v>
      </c>
      <c r="D46" s="11">
        <v>11.95</v>
      </c>
      <c r="J46" s="16" t="s">
        <v>1413</v>
      </c>
      <c r="K46" s="2"/>
      <c r="L46" s="2"/>
      <c r="M46" s="4"/>
      <c r="N46" s="6" t="s">
        <v>1503</v>
      </c>
      <c r="O46" s="2">
        <v>1.84</v>
      </c>
      <c r="P46" s="2">
        <v>1.9650000000000001</v>
      </c>
      <c r="Q46" s="11">
        <v>2.09</v>
      </c>
    </row>
    <row r="47" spans="1:17" x14ac:dyDescent="0.25">
      <c r="A47" s="6" t="s">
        <v>142</v>
      </c>
      <c r="B47" s="2">
        <v>1.1100000000000001</v>
      </c>
      <c r="C47" s="2">
        <v>3.5883333333333334</v>
      </c>
      <c r="D47" s="11">
        <v>13.9</v>
      </c>
      <c r="J47" s="16" t="s">
        <v>1414</v>
      </c>
      <c r="K47" s="2"/>
      <c r="L47" s="2"/>
      <c r="M47" s="4"/>
      <c r="N47" s="6" t="s">
        <v>1506</v>
      </c>
      <c r="O47" s="2">
        <v>2.02</v>
      </c>
      <c r="P47" s="2">
        <v>2.02</v>
      </c>
      <c r="Q47" s="11">
        <v>2.02</v>
      </c>
    </row>
    <row r="48" spans="1:17" x14ac:dyDescent="0.25">
      <c r="A48" s="6" t="s">
        <v>143</v>
      </c>
      <c r="B48" s="2">
        <v>1.67</v>
      </c>
      <c r="C48" s="2">
        <v>5.3416666666666668</v>
      </c>
      <c r="D48" s="11">
        <v>21.2</v>
      </c>
      <c r="J48" s="16" t="s">
        <v>1415</v>
      </c>
      <c r="K48" s="2"/>
      <c r="L48" s="2"/>
      <c r="M48" s="4"/>
      <c r="N48" s="6" t="s">
        <v>1509</v>
      </c>
      <c r="O48" s="2">
        <v>2.4</v>
      </c>
      <c r="P48" s="2">
        <v>2.585</v>
      </c>
      <c r="Q48" s="11">
        <v>2.77</v>
      </c>
    </row>
    <row r="49" spans="1:17" x14ac:dyDescent="0.25">
      <c r="A49" s="6" t="s">
        <v>144</v>
      </c>
      <c r="B49" s="2">
        <v>2.12</v>
      </c>
      <c r="C49" s="2">
        <v>6.8033333333333337</v>
      </c>
      <c r="D49" s="11">
        <v>27</v>
      </c>
      <c r="J49" s="16" t="s">
        <v>1416</v>
      </c>
      <c r="K49" s="2"/>
      <c r="L49" s="2"/>
      <c r="M49" s="4"/>
      <c r="N49" s="6" t="s">
        <v>1512</v>
      </c>
      <c r="O49" s="2">
        <v>2.4900000000000002</v>
      </c>
      <c r="P49" s="2">
        <v>2.93</v>
      </c>
      <c r="Q49" s="11">
        <v>3.37</v>
      </c>
    </row>
    <row r="50" spans="1:17" x14ac:dyDescent="0.25">
      <c r="A50" s="6" t="s">
        <v>145</v>
      </c>
      <c r="B50" s="2">
        <v>2.4500000000000002</v>
      </c>
      <c r="C50" s="2">
        <v>7.8049999999999997</v>
      </c>
      <c r="D50" s="11">
        <v>30.9</v>
      </c>
      <c r="J50" s="16" t="s">
        <v>1417</v>
      </c>
      <c r="K50" s="2"/>
      <c r="L50" s="2"/>
      <c r="M50" s="4"/>
      <c r="N50" s="6" t="s">
        <v>1515</v>
      </c>
      <c r="O50" s="2">
        <v>2.87</v>
      </c>
      <c r="P50" s="2">
        <v>2.87</v>
      </c>
      <c r="Q50" s="11">
        <v>2.87</v>
      </c>
    </row>
    <row r="51" spans="1:17" x14ac:dyDescent="0.25">
      <c r="A51" s="6" t="s">
        <v>146</v>
      </c>
      <c r="B51" s="2">
        <v>3.39</v>
      </c>
      <c r="C51" s="2">
        <v>10.875</v>
      </c>
      <c r="D51" s="11">
        <v>43.2</v>
      </c>
      <c r="J51" s="16" t="s">
        <v>1418</v>
      </c>
      <c r="K51" s="2"/>
      <c r="L51" s="2"/>
      <c r="M51" s="4"/>
      <c r="N51" s="6" t="s">
        <v>1518</v>
      </c>
      <c r="O51" s="2">
        <v>3.2</v>
      </c>
      <c r="P51" s="2">
        <v>3.65</v>
      </c>
      <c r="Q51" s="11">
        <v>4.0999999999999996</v>
      </c>
    </row>
    <row r="52" spans="1:17" x14ac:dyDescent="0.25">
      <c r="A52" s="6" t="s">
        <v>147</v>
      </c>
      <c r="B52" s="2">
        <v>0</v>
      </c>
      <c r="C52" s="2">
        <v>0</v>
      </c>
      <c r="D52" s="11">
        <v>0</v>
      </c>
      <c r="J52" s="16" t="s">
        <v>1419</v>
      </c>
      <c r="K52" s="2"/>
      <c r="L52" s="2"/>
      <c r="M52" s="4"/>
      <c r="N52" s="6" t="s">
        <v>1600</v>
      </c>
      <c r="O52" s="2">
        <v>4.0599999999999996</v>
      </c>
      <c r="P52" s="2">
        <v>4.0599999999999996</v>
      </c>
      <c r="Q52" s="11">
        <v>4.0599999999999996</v>
      </c>
    </row>
    <row r="53" spans="1:17" x14ac:dyDescent="0.25">
      <c r="A53" s="6" t="s">
        <v>148</v>
      </c>
      <c r="B53" s="2">
        <v>0</v>
      </c>
      <c r="C53" s="2">
        <v>0</v>
      </c>
      <c r="D53" s="11">
        <v>0</v>
      </c>
      <c r="J53" s="16" t="s">
        <v>1420</v>
      </c>
      <c r="K53" s="2"/>
      <c r="L53" s="2"/>
      <c r="M53" s="4"/>
      <c r="N53" s="6" t="s">
        <v>1602</v>
      </c>
      <c r="O53" s="2">
        <v>5.08</v>
      </c>
      <c r="P53" s="2">
        <v>5.08</v>
      </c>
      <c r="Q53" s="11">
        <v>5.08</v>
      </c>
    </row>
    <row r="54" spans="1:17" x14ac:dyDescent="0.25">
      <c r="A54" s="6" t="s">
        <v>149</v>
      </c>
      <c r="B54" s="2">
        <v>0</v>
      </c>
      <c r="C54" s="2">
        <v>0</v>
      </c>
      <c r="D54" s="11">
        <v>0</v>
      </c>
      <c r="J54" s="16" t="s">
        <v>1421</v>
      </c>
      <c r="K54" s="2"/>
      <c r="L54" s="2"/>
      <c r="M54" s="4"/>
      <c r="N54" s="6" t="s">
        <v>1605</v>
      </c>
      <c r="O54" s="2">
        <v>5.14</v>
      </c>
      <c r="P54" s="2">
        <v>5.14</v>
      </c>
      <c r="Q54" s="11">
        <v>5.14</v>
      </c>
    </row>
    <row r="55" spans="1:17" x14ac:dyDescent="0.25">
      <c r="A55" s="6" t="s">
        <v>150</v>
      </c>
      <c r="B55" s="2">
        <v>0</v>
      </c>
      <c r="C55" s="2">
        <v>0</v>
      </c>
      <c r="D55" s="11">
        <v>0</v>
      </c>
      <c r="J55" s="16" t="s">
        <v>1422</v>
      </c>
      <c r="K55" s="2"/>
      <c r="L55" s="2"/>
      <c r="M55" s="4"/>
      <c r="N55" s="6" t="s">
        <v>1606</v>
      </c>
      <c r="O55" s="2">
        <v>5.85</v>
      </c>
      <c r="P55" s="2">
        <v>5.85</v>
      </c>
      <c r="Q55" s="11">
        <v>5.85</v>
      </c>
    </row>
    <row r="56" spans="1:17" x14ac:dyDescent="0.25">
      <c r="A56" s="6" t="s">
        <v>151</v>
      </c>
      <c r="B56" s="2">
        <v>0</v>
      </c>
      <c r="C56" s="2">
        <v>0</v>
      </c>
      <c r="D56" s="11">
        <v>0</v>
      </c>
      <c r="J56" s="16" t="s">
        <v>1423</v>
      </c>
      <c r="K56" s="2"/>
      <c r="L56" s="2"/>
      <c r="M56" s="4"/>
      <c r="N56" s="6" t="s">
        <v>1460</v>
      </c>
      <c r="O56" s="2">
        <v>0.83</v>
      </c>
      <c r="P56" s="2">
        <v>0.88500000000000001</v>
      </c>
      <c r="Q56" s="11">
        <v>0.94</v>
      </c>
    </row>
    <row r="57" spans="1:17" x14ac:dyDescent="0.25">
      <c r="A57" s="6" t="s">
        <v>152</v>
      </c>
      <c r="B57" s="2">
        <v>0</v>
      </c>
      <c r="C57" s="2">
        <v>0</v>
      </c>
      <c r="D57" s="11">
        <v>0</v>
      </c>
      <c r="J57" s="16" t="s">
        <v>1424</v>
      </c>
      <c r="K57" s="2"/>
      <c r="L57" s="2"/>
      <c r="M57" s="4"/>
      <c r="N57" s="6" t="s">
        <v>1463</v>
      </c>
      <c r="O57" s="2">
        <v>0.83</v>
      </c>
      <c r="P57" s="2">
        <v>0.9</v>
      </c>
      <c r="Q57" s="11">
        <v>0.97</v>
      </c>
    </row>
    <row r="58" spans="1:17" x14ac:dyDescent="0.25">
      <c r="A58" s="6" t="s">
        <v>153</v>
      </c>
      <c r="B58" s="2">
        <v>0</v>
      </c>
      <c r="C58" s="2">
        <v>0</v>
      </c>
      <c r="D58" s="11">
        <v>0</v>
      </c>
      <c r="J58" s="16" t="s">
        <v>1425</v>
      </c>
      <c r="K58" s="2"/>
      <c r="L58" s="2"/>
      <c r="M58" s="4"/>
      <c r="N58" s="6" t="s">
        <v>1466</v>
      </c>
      <c r="O58" s="2">
        <v>0.88</v>
      </c>
      <c r="P58" s="2">
        <v>0.88</v>
      </c>
      <c r="Q58" s="11">
        <v>0.88</v>
      </c>
    </row>
    <row r="59" spans="1:17" x14ac:dyDescent="0.25">
      <c r="A59" s="6" t="s">
        <v>154</v>
      </c>
      <c r="B59" s="2">
        <v>4.26</v>
      </c>
      <c r="C59" s="2">
        <v>4.548</v>
      </c>
      <c r="D59" s="11">
        <v>5.1100000000000003</v>
      </c>
      <c r="J59" s="16" t="s">
        <v>1426</v>
      </c>
      <c r="K59" s="2"/>
      <c r="L59" s="2"/>
      <c r="M59" s="4"/>
      <c r="N59" s="6" t="s">
        <v>1469</v>
      </c>
      <c r="O59" s="2">
        <v>0.86</v>
      </c>
      <c r="P59" s="2">
        <v>0.92</v>
      </c>
      <c r="Q59" s="11">
        <v>0.98</v>
      </c>
    </row>
    <row r="60" spans="1:17" x14ac:dyDescent="0.25">
      <c r="A60" s="6" t="s">
        <v>155</v>
      </c>
      <c r="B60" s="2">
        <v>5.01</v>
      </c>
      <c r="C60" s="2">
        <v>5.3520000000000003</v>
      </c>
      <c r="D60" s="11">
        <v>6.01</v>
      </c>
      <c r="J60" s="16" t="s">
        <v>1427</v>
      </c>
      <c r="K60" s="2"/>
      <c r="L60" s="2"/>
      <c r="M60" s="4"/>
      <c r="N60" s="6" t="s">
        <v>1475</v>
      </c>
      <c r="O60" s="2">
        <v>0.96</v>
      </c>
      <c r="P60" s="2">
        <v>1.02</v>
      </c>
      <c r="Q60" s="11">
        <v>1.08</v>
      </c>
    </row>
    <row r="61" spans="1:17" x14ac:dyDescent="0.25">
      <c r="A61" s="6" t="s">
        <v>156</v>
      </c>
      <c r="B61" s="2">
        <v>0</v>
      </c>
      <c r="C61" s="2">
        <v>0</v>
      </c>
      <c r="D61" s="11">
        <v>0</v>
      </c>
      <c r="J61" s="16" t="s">
        <v>1428</v>
      </c>
      <c r="K61" s="2"/>
      <c r="L61" s="2"/>
      <c r="M61" s="4"/>
      <c r="N61" s="6" t="s">
        <v>1481</v>
      </c>
      <c r="O61" s="2">
        <v>1.19</v>
      </c>
      <c r="P61" s="2">
        <v>1.29</v>
      </c>
      <c r="Q61" s="11">
        <v>1.39</v>
      </c>
    </row>
    <row r="62" spans="1:17" x14ac:dyDescent="0.25">
      <c r="A62" s="6" t="s">
        <v>157</v>
      </c>
      <c r="B62" s="2">
        <v>7.28</v>
      </c>
      <c r="C62" s="2">
        <v>7.9039999999999999</v>
      </c>
      <c r="D62" s="11">
        <v>8.91</v>
      </c>
      <c r="J62" s="16" t="s">
        <v>1429</v>
      </c>
      <c r="K62" s="2"/>
      <c r="L62" s="2"/>
      <c r="M62" s="4"/>
      <c r="N62" s="6" t="s">
        <v>1482</v>
      </c>
      <c r="O62" s="2">
        <v>1.32</v>
      </c>
      <c r="P62" s="2">
        <v>1.42</v>
      </c>
      <c r="Q62" s="11">
        <v>1.52</v>
      </c>
    </row>
    <row r="63" spans="1:17" x14ac:dyDescent="0.25">
      <c r="A63" s="6" t="s">
        <v>158</v>
      </c>
      <c r="B63" s="2">
        <v>1.84</v>
      </c>
      <c r="C63" s="2">
        <v>2.11</v>
      </c>
      <c r="D63" s="11">
        <v>2.66</v>
      </c>
      <c r="J63" s="16" t="s">
        <v>1430</v>
      </c>
      <c r="K63" s="2"/>
      <c r="L63" s="2"/>
      <c r="M63" s="4"/>
      <c r="N63" s="6" t="s">
        <v>1487</v>
      </c>
      <c r="O63" s="2">
        <v>1.84</v>
      </c>
      <c r="P63" s="2">
        <v>1.96</v>
      </c>
      <c r="Q63" s="11">
        <v>2.08</v>
      </c>
    </row>
    <row r="64" spans="1:17" x14ac:dyDescent="0.25">
      <c r="A64" s="6" t="s">
        <v>159</v>
      </c>
      <c r="B64" s="2">
        <v>1.51</v>
      </c>
      <c r="C64" s="2">
        <v>1.8959999999999999</v>
      </c>
      <c r="D64" s="11">
        <v>2.3199999999999998</v>
      </c>
      <c r="J64" s="16" t="s">
        <v>1431</v>
      </c>
      <c r="K64" s="2"/>
      <c r="L64" s="2"/>
      <c r="M64" s="4"/>
      <c r="N64" s="6" t="s">
        <v>1490</v>
      </c>
      <c r="O64" s="2">
        <v>2.06</v>
      </c>
      <c r="P64" s="2">
        <v>2.21</v>
      </c>
      <c r="Q64" s="11">
        <v>2.36</v>
      </c>
    </row>
    <row r="65" spans="1:17" x14ac:dyDescent="0.25">
      <c r="A65" s="6" t="s">
        <v>160</v>
      </c>
      <c r="B65" s="2">
        <v>1.9</v>
      </c>
      <c r="C65" s="2">
        <v>2.3119999999999998</v>
      </c>
      <c r="D65" s="11">
        <v>2.82</v>
      </c>
      <c r="J65" s="16" t="s">
        <v>1432</v>
      </c>
      <c r="K65" s="2"/>
      <c r="L65" s="2"/>
      <c r="M65" s="4"/>
      <c r="N65" s="6" t="s">
        <v>1493</v>
      </c>
      <c r="O65" s="2">
        <v>2.23</v>
      </c>
      <c r="P65" s="2">
        <v>2.4350000000000001</v>
      </c>
      <c r="Q65" s="11">
        <v>2.64</v>
      </c>
    </row>
    <row r="66" spans="1:17" x14ac:dyDescent="0.25">
      <c r="A66" s="6" t="s">
        <v>161</v>
      </c>
      <c r="B66" s="2">
        <v>2.69</v>
      </c>
      <c r="C66" s="2">
        <v>3.246</v>
      </c>
      <c r="D66" s="11">
        <v>3.8</v>
      </c>
      <c r="J66" s="16" t="s">
        <v>1433</v>
      </c>
      <c r="K66" s="2"/>
      <c r="L66" s="2"/>
      <c r="M66" s="4"/>
      <c r="N66" s="6" t="s">
        <v>1496</v>
      </c>
      <c r="O66" s="2">
        <v>2.34</v>
      </c>
      <c r="P66" s="2">
        <v>2.5</v>
      </c>
      <c r="Q66" s="11">
        <v>2.66</v>
      </c>
    </row>
    <row r="67" spans="1:17" x14ac:dyDescent="0.25">
      <c r="A67" s="6" t="s">
        <v>162</v>
      </c>
      <c r="B67" s="2">
        <v>3.25</v>
      </c>
      <c r="C67" s="2">
        <v>4.01</v>
      </c>
      <c r="D67" s="11">
        <v>4.82</v>
      </c>
      <c r="J67" s="16" t="s">
        <v>1434</v>
      </c>
      <c r="K67" s="2"/>
      <c r="L67" s="2"/>
      <c r="M67" s="4"/>
      <c r="N67" s="6" t="s">
        <v>1501</v>
      </c>
      <c r="O67" s="2">
        <v>3.11</v>
      </c>
      <c r="P67" s="2">
        <v>3.56</v>
      </c>
      <c r="Q67" s="11">
        <v>4.01</v>
      </c>
    </row>
    <row r="68" spans="1:17" x14ac:dyDescent="0.25">
      <c r="A68" s="6" t="s">
        <v>163</v>
      </c>
      <c r="B68" s="2">
        <v>3.78</v>
      </c>
      <c r="C68" s="2">
        <v>4.62</v>
      </c>
      <c r="D68" s="11">
        <v>5.55</v>
      </c>
      <c r="J68" s="16" t="s">
        <v>1435</v>
      </c>
      <c r="K68" s="2"/>
      <c r="L68" s="2"/>
      <c r="M68" s="4"/>
      <c r="N68" s="6" t="s">
        <v>1504</v>
      </c>
      <c r="O68" s="2">
        <v>3.75</v>
      </c>
      <c r="P68" s="2">
        <v>4.0949999999999998</v>
      </c>
      <c r="Q68" s="11">
        <v>4.4400000000000004</v>
      </c>
    </row>
    <row r="69" spans="1:17" x14ac:dyDescent="0.25">
      <c r="A69" s="6" t="s">
        <v>164</v>
      </c>
      <c r="B69" s="2">
        <v>4.9000000000000004</v>
      </c>
      <c r="C69" s="2">
        <v>6.25</v>
      </c>
      <c r="D69" s="11">
        <v>7.85</v>
      </c>
      <c r="J69" s="16" t="s">
        <v>1436</v>
      </c>
      <c r="K69" s="2"/>
      <c r="L69" s="2"/>
      <c r="M69" s="4"/>
      <c r="N69" s="6" t="s">
        <v>1507</v>
      </c>
      <c r="O69" s="2">
        <v>3.85</v>
      </c>
      <c r="P69" s="2">
        <v>4.2750000000000004</v>
      </c>
      <c r="Q69" s="11">
        <v>4.7</v>
      </c>
    </row>
    <row r="70" spans="1:17" x14ac:dyDescent="0.25">
      <c r="A70" s="6" t="s">
        <v>165</v>
      </c>
      <c r="B70" s="2">
        <v>6.2</v>
      </c>
      <c r="C70" s="2">
        <v>7.88</v>
      </c>
      <c r="D70" s="11">
        <v>10.050000000000001</v>
      </c>
      <c r="J70" s="16" t="s">
        <v>1437</v>
      </c>
      <c r="K70" s="2">
        <v>6.62</v>
      </c>
      <c r="L70" s="2">
        <v>8.0033333333333339</v>
      </c>
      <c r="M70" s="4">
        <v>9.75</v>
      </c>
      <c r="N70" s="6" t="s">
        <v>1510</v>
      </c>
      <c r="O70" s="2">
        <v>4.07</v>
      </c>
      <c r="P70" s="2">
        <v>4.5350000000000001</v>
      </c>
      <c r="Q70" s="11">
        <v>5</v>
      </c>
    </row>
    <row r="71" spans="1:17" x14ac:dyDescent="0.25">
      <c r="A71" s="6" t="s">
        <v>166</v>
      </c>
      <c r="B71" s="2">
        <v>8.0399999999999991</v>
      </c>
      <c r="C71" s="2">
        <v>10.098000000000001</v>
      </c>
      <c r="D71" s="11">
        <v>13.18</v>
      </c>
      <c r="J71" s="16" t="s">
        <v>1438</v>
      </c>
      <c r="K71" s="2">
        <v>8.4</v>
      </c>
      <c r="L71" s="2">
        <v>10.333333333333334</v>
      </c>
      <c r="M71" s="4">
        <v>12.66</v>
      </c>
      <c r="N71" s="6" t="s">
        <v>1513</v>
      </c>
      <c r="O71" s="2">
        <v>4.66</v>
      </c>
      <c r="P71" s="2">
        <v>4.915</v>
      </c>
      <c r="Q71" s="11">
        <v>5.17</v>
      </c>
    </row>
    <row r="72" spans="1:17" x14ac:dyDescent="0.25">
      <c r="A72" s="6" t="s">
        <v>167</v>
      </c>
      <c r="B72" s="2">
        <v>11.7</v>
      </c>
      <c r="C72" s="2">
        <v>15.266666666666667</v>
      </c>
      <c r="D72" s="11">
        <v>19.02</v>
      </c>
      <c r="J72" s="16" t="s">
        <v>1439</v>
      </c>
      <c r="K72" s="2">
        <v>11.2</v>
      </c>
      <c r="L72" s="2">
        <v>13.643333333333333</v>
      </c>
      <c r="M72" s="4">
        <v>17.239999999999998</v>
      </c>
      <c r="N72" s="6" t="s">
        <v>1516</v>
      </c>
      <c r="O72" s="2">
        <v>5.05</v>
      </c>
      <c r="P72" s="2">
        <v>5.05</v>
      </c>
      <c r="Q72" s="11">
        <v>5.05</v>
      </c>
    </row>
    <row r="73" spans="1:17" x14ac:dyDescent="0.25">
      <c r="A73" s="6" t="s">
        <v>168</v>
      </c>
      <c r="B73" s="2">
        <v>2.2999999999999998</v>
      </c>
      <c r="C73" s="2">
        <v>2.8159999999999998</v>
      </c>
      <c r="D73" s="11">
        <v>3.23</v>
      </c>
      <c r="J73" s="16" t="s">
        <v>1440</v>
      </c>
      <c r="K73" s="2">
        <v>14.96</v>
      </c>
      <c r="L73" s="2">
        <v>18.46</v>
      </c>
      <c r="M73" s="4">
        <v>22.94</v>
      </c>
      <c r="N73" s="6" t="s">
        <v>1519</v>
      </c>
      <c r="O73" s="2">
        <v>5.99</v>
      </c>
      <c r="P73" s="2">
        <v>6.19</v>
      </c>
      <c r="Q73" s="11">
        <v>6.39</v>
      </c>
    </row>
    <row r="74" spans="1:17" x14ac:dyDescent="0.25">
      <c r="A74" s="6" t="s">
        <v>169</v>
      </c>
      <c r="B74" s="2">
        <v>2.77</v>
      </c>
      <c r="C74" s="2">
        <v>3.4780000000000002</v>
      </c>
      <c r="D74" s="11">
        <v>4.1399999999999997</v>
      </c>
      <c r="J74" s="16" t="s">
        <v>1441</v>
      </c>
      <c r="K74" s="2">
        <v>18.93</v>
      </c>
      <c r="L74" s="2">
        <v>22.886666666666667</v>
      </c>
      <c r="M74" s="4">
        <v>27.51</v>
      </c>
      <c r="N74" s="6" t="s">
        <v>1601</v>
      </c>
      <c r="O74" s="2">
        <v>6.57</v>
      </c>
      <c r="P74" s="2">
        <v>6.57</v>
      </c>
      <c r="Q74" s="11">
        <v>6.57</v>
      </c>
    </row>
    <row r="75" spans="1:17" x14ac:dyDescent="0.25">
      <c r="A75" s="6" t="s">
        <v>170</v>
      </c>
      <c r="B75" s="2">
        <v>3.21</v>
      </c>
      <c r="C75" s="2">
        <v>4.0019999999999998</v>
      </c>
      <c r="D75" s="11">
        <v>4.75</v>
      </c>
      <c r="J75" s="16" t="s">
        <v>1442</v>
      </c>
      <c r="K75" s="2">
        <v>22.03</v>
      </c>
      <c r="L75" s="2">
        <v>27.723333333333333</v>
      </c>
      <c r="M75" s="4">
        <v>33.76</v>
      </c>
      <c r="N75" s="6" t="s">
        <v>1607</v>
      </c>
      <c r="O75" s="2">
        <v>7.94</v>
      </c>
      <c r="P75" s="2">
        <v>7.94</v>
      </c>
      <c r="Q75" s="11">
        <v>7.94</v>
      </c>
    </row>
    <row r="76" spans="1:17" x14ac:dyDescent="0.25">
      <c r="A76" s="6" t="s">
        <v>171</v>
      </c>
      <c r="B76" s="2">
        <v>4.22</v>
      </c>
      <c r="C76" s="2">
        <v>5.3620000000000001</v>
      </c>
      <c r="D76" s="11">
        <v>6.5</v>
      </c>
      <c r="J76" s="16" t="s">
        <v>1443</v>
      </c>
      <c r="K76" s="2">
        <v>31.32</v>
      </c>
      <c r="L76" s="2">
        <v>38.049999999999997</v>
      </c>
      <c r="M76" s="4">
        <v>46.97</v>
      </c>
      <c r="N76" s="6" t="s">
        <v>1535</v>
      </c>
      <c r="O76" s="2">
        <v>2.59</v>
      </c>
      <c r="P76" s="2">
        <v>2.59</v>
      </c>
      <c r="Q76" s="11">
        <v>2.59</v>
      </c>
    </row>
    <row r="77" spans="1:17" x14ac:dyDescent="0.25">
      <c r="A77" s="6" t="s">
        <v>173</v>
      </c>
      <c r="B77" s="2">
        <v>0</v>
      </c>
      <c r="C77" s="2">
        <v>0</v>
      </c>
      <c r="D77" s="11">
        <v>0</v>
      </c>
      <c r="J77" s="16" t="s">
        <v>1444</v>
      </c>
      <c r="K77" s="2">
        <v>32.4</v>
      </c>
      <c r="L77" s="2">
        <v>41.983333333333334</v>
      </c>
      <c r="M77" s="4">
        <v>54.2</v>
      </c>
      <c r="N77" s="6" t="s">
        <v>1539</v>
      </c>
      <c r="O77" s="2"/>
      <c r="P77" s="2"/>
      <c r="Q77" s="11"/>
    </row>
    <row r="78" spans="1:17" x14ac:dyDescent="0.25">
      <c r="A78" s="6" t="s">
        <v>174</v>
      </c>
      <c r="B78" s="2">
        <v>5.23</v>
      </c>
      <c r="C78" s="2">
        <v>6.5579999999999998</v>
      </c>
      <c r="D78" s="11">
        <v>8.3000000000000007</v>
      </c>
      <c r="J78" s="16" t="s">
        <v>1445</v>
      </c>
      <c r="K78" s="2">
        <v>36.72</v>
      </c>
      <c r="L78" s="2">
        <v>47.463333333333331</v>
      </c>
      <c r="M78" s="4">
        <v>58.17</v>
      </c>
      <c r="N78" s="6" t="s">
        <v>1541</v>
      </c>
      <c r="O78" s="2">
        <v>2.75</v>
      </c>
      <c r="P78" s="2">
        <v>2.75</v>
      </c>
      <c r="Q78" s="11">
        <v>2.75</v>
      </c>
    </row>
    <row r="79" spans="1:17" x14ac:dyDescent="0.25">
      <c r="A79" s="6" t="s">
        <v>175</v>
      </c>
      <c r="B79" s="2">
        <v>6.55</v>
      </c>
      <c r="C79" s="2">
        <v>8.2780000000000005</v>
      </c>
      <c r="D79" s="11">
        <v>10.7</v>
      </c>
      <c r="J79" s="16" t="s">
        <v>1446</v>
      </c>
      <c r="K79" s="2">
        <v>48.6</v>
      </c>
      <c r="L79" s="2">
        <v>66.78</v>
      </c>
      <c r="M79" s="4">
        <v>90.25</v>
      </c>
      <c r="N79" s="6" t="s">
        <v>1545</v>
      </c>
      <c r="O79" s="2"/>
      <c r="P79" s="2"/>
      <c r="Q79" s="11"/>
    </row>
    <row r="80" spans="1:17" x14ac:dyDescent="0.25">
      <c r="A80" s="6" t="s">
        <v>176</v>
      </c>
      <c r="B80" s="2">
        <v>9.8000000000000007</v>
      </c>
      <c r="C80" s="2">
        <v>10.976666666666667</v>
      </c>
      <c r="D80" s="11">
        <v>12.45</v>
      </c>
      <c r="J80" s="16" t="s">
        <v>1447</v>
      </c>
      <c r="K80" s="2">
        <v>71.010000000000005</v>
      </c>
      <c r="L80" s="2">
        <v>81.284999999999997</v>
      </c>
      <c r="M80" s="4">
        <v>91.56</v>
      </c>
      <c r="N80" s="6" t="s">
        <v>1547</v>
      </c>
      <c r="O80" s="2">
        <v>3.33</v>
      </c>
      <c r="P80" s="2">
        <v>3.33</v>
      </c>
      <c r="Q80" s="11">
        <v>3.33</v>
      </c>
    </row>
    <row r="81" spans="1:17" x14ac:dyDescent="0.25">
      <c r="A81" s="6" t="s">
        <v>177</v>
      </c>
      <c r="B81" s="2">
        <v>0</v>
      </c>
      <c r="C81" s="2">
        <v>0</v>
      </c>
      <c r="D81" s="11">
        <v>0</v>
      </c>
      <c r="J81" s="16" t="s">
        <v>1448</v>
      </c>
      <c r="K81" s="2">
        <v>99.63</v>
      </c>
      <c r="L81" s="2">
        <v>105.88500000000001</v>
      </c>
      <c r="M81" s="4">
        <v>112.14</v>
      </c>
      <c r="N81" s="6" t="s">
        <v>1553</v>
      </c>
      <c r="O81" s="2">
        <v>3.39</v>
      </c>
      <c r="P81" s="2">
        <v>9.1866666666666674</v>
      </c>
      <c r="Q81" s="11">
        <v>19.920000000000002</v>
      </c>
    </row>
    <row r="82" spans="1:17" x14ac:dyDescent="0.25">
      <c r="A82" s="6" t="s">
        <v>178</v>
      </c>
      <c r="B82" s="2">
        <v>9.81</v>
      </c>
      <c r="C82" s="2">
        <v>12.082000000000001</v>
      </c>
      <c r="D82" s="11">
        <v>15.56</v>
      </c>
      <c r="J82" s="16" t="s">
        <v>1449</v>
      </c>
      <c r="K82" s="2">
        <v>118.8</v>
      </c>
      <c r="L82" s="2">
        <v>127.13500000000001</v>
      </c>
      <c r="M82" s="4">
        <v>135.47</v>
      </c>
      <c r="N82" s="6" t="s">
        <v>1559</v>
      </c>
      <c r="O82" s="2">
        <v>3.73</v>
      </c>
      <c r="P82" s="2">
        <v>3.73</v>
      </c>
      <c r="Q82" s="11">
        <v>3.73</v>
      </c>
    </row>
    <row r="83" spans="1:17" x14ac:dyDescent="0.25">
      <c r="A83" s="6" t="s">
        <v>179</v>
      </c>
      <c r="B83" s="2">
        <v>14.88</v>
      </c>
      <c r="C83" s="2">
        <v>16.05</v>
      </c>
      <c r="D83" s="11">
        <v>17.62</v>
      </c>
      <c r="J83" s="16" t="s">
        <v>1450</v>
      </c>
      <c r="K83" s="2">
        <v>126</v>
      </c>
      <c r="L83" s="2">
        <v>144.27500000000001</v>
      </c>
      <c r="M83" s="4">
        <v>162.55000000000001</v>
      </c>
      <c r="N83" s="6" t="s">
        <v>1563</v>
      </c>
      <c r="O83" s="2">
        <v>4.03</v>
      </c>
      <c r="P83" s="2">
        <v>4.03</v>
      </c>
      <c r="Q83" s="11">
        <v>4.03</v>
      </c>
    </row>
    <row r="84" spans="1:17" x14ac:dyDescent="0.25">
      <c r="A84" s="6" t="s">
        <v>180</v>
      </c>
      <c r="B84" s="2">
        <v>13.53</v>
      </c>
      <c r="C84" s="2">
        <v>17.164000000000001</v>
      </c>
      <c r="D84" s="11">
        <v>21.66</v>
      </c>
      <c r="J84" s="16" t="s">
        <v>1451</v>
      </c>
      <c r="K84" s="2">
        <v>8.58</v>
      </c>
      <c r="L84" s="2">
        <v>8.58</v>
      </c>
      <c r="M84" s="4">
        <v>8.58</v>
      </c>
      <c r="N84" s="6" t="s">
        <v>1567</v>
      </c>
      <c r="O84" s="2">
        <v>5.14</v>
      </c>
      <c r="P84" s="2">
        <v>5.14</v>
      </c>
      <c r="Q84" s="11">
        <v>5.14</v>
      </c>
    </row>
    <row r="85" spans="1:17" x14ac:dyDescent="0.25">
      <c r="A85" s="6" t="s">
        <v>181</v>
      </c>
      <c r="B85" s="2">
        <v>17.260000000000002</v>
      </c>
      <c r="C85" s="2">
        <v>21.023333333333333</v>
      </c>
      <c r="D85" s="11">
        <v>22.94</v>
      </c>
      <c r="J85" s="16" t="s">
        <v>1452</v>
      </c>
      <c r="K85" s="2">
        <v>11.43</v>
      </c>
      <c r="L85" s="2">
        <v>11.43</v>
      </c>
      <c r="M85" s="4">
        <v>11.43</v>
      </c>
      <c r="N85" s="6" t="s">
        <v>1571</v>
      </c>
      <c r="O85" s="2"/>
      <c r="P85" s="2"/>
      <c r="Q85" s="11"/>
    </row>
    <row r="86" spans="1:17" x14ac:dyDescent="0.25">
      <c r="A86" s="6" t="s">
        <v>182</v>
      </c>
      <c r="B86" s="2">
        <v>18.36</v>
      </c>
      <c r="C86" s="2">
        <v>23.553999999999998</v>
      </c>
      <c r="D86" s="11">
        <v>30.99</v>
      </c>
      <c r="J86" s="16" t="s">
        <v>1453</v>
      </c>
      <c r="K86" s="2">
        <v>12.41</v>
      </c>
      <c r="L86" s="2">
        <v>12.41</v>
      </c>
      <c r="M86" s="4">
        <v>12.41</v>
      </c>
      <c r="N86" s="6" t="s">
        <v>1608</v>
      </c>
      <c r="O86" s="2">
        <v>5.49</v>
      </c>
      <c r="P86" s="2">
        <v>5.49</v>
      </c>
      <c r="Q86" s="11">
        <v>5.49</v>
      </c>
    </row>
    <row r="87" spans="1:17" x14ac:dyDescent="0.25">
      <c r="A87" s="6" t="s">
        <v>183</v>
      </c>
      <c r="B87" s="2">
        <v>26.58</v>
      </c>
      <c r="C87" s="2">
        <v>30.2</v>
      </c>
      <c r="D87" s="11">
        <v>35.96</v>
      </c>
      <c r="J87" s="16" t="s">
        <v>1454</v>
      </c>
      <c r="K87" s="2">
        <v>49.95</v>
      </c>
      <c r="L87" s="2">
        <v>58.45</v>
      </c>
      <c r="M87" s="4">
        <v>66.95</v>
      </c>
      <c r="N87" s="6" t="s">
        <v>1609</v>
      </c>
      <c r="O87" s="2"/>
      <c r="P87" s="2"/>
      <c r="Q87" s="11"/>
    </row>
    <row r="88" spans="1:17" ht="15.75" thickBot="1" x14ac:dyDescent="0.3">
      <c r="A88" s="6" t="s">
        <v>184</v>
      </c>
      <c r="B88" s="2">
        <v>33.85</v>
      </c>
      <c r="C88" s="2">
        <v>43.822000000000003</v>
      </c>
      <c r="D88" s="11">
        <v>54.79</v>
      </c>
      <c r="J88" s="17" t="s">
        <v>1455</v>
      </c>
      <c r="K88" s="3">
        <v>43.74</v>
      </c>
      <c r="L88" s="3">
        <v>49.43</v>
      </c>
      <c r="M88" s="5">
        <v>55.12</v>
      </c>
      <c r="N88" s="6" t="s">
        <v>1610</v>
      </c>
      <c r="O88" s="2"/>
      <c r="P88" s="2"/>
      <c r="Q88" s="11"/>
    </row>
    <row r="89" spans="1:17" x14ac:dyDescent="0.25">
      <c r="A89" s="6" t="s">
        <v>185</v>
      </c>
      <c r="B89" s="2">
        <v>46.95</v>
      </c>
      <c r="C89" s="2">
        <v>46.95</v>
      </c>
      <c r="D89" s="11">
        <v>46.95</v>
      </c>
      <c r="N89" s="6" t="s">
        <v>1611</v>
      </c>
      <c r="O89" s="2">
        <v>7.33</v>
      </c>
      <c r="P89" s="2">
        <v>7.33</v>
      </c>
      <c r="Q89" s="11">
        <v>7.33</v>
      </c>
    </row>
    <row r="90" spans="1:17" x14ac:dyDescent="0.25">
      <c r="A90" s="6" t="s">
        <v>186</v>
      </c>
      <c r="B90" s="2">
        <v>43.62</v>
      </c>
      <c r="C90" s="2">
        <v>55.124000000000002</v>
      </c>
      <c r="D90" s="11">
        <v>68.67</v>
      </c>
      <c r="N90" s="6" t="s">
        <v>1582</v>
      </c>
      <c r="O90" s="2">
        <v>7.48</v>
      </c>
      <c r="P90" s="2">
        <v>7.48</v>
      </c>
      <c r="Q90" s="11">
        <v>7.48</v>
      </c>
    </row>
    <row r="91" spans="1:17" x14ac:dyDescent="0.25">
      <c r="A91" s="6" t="s">
        <v>187</v>
      </c>
      <c r="B91" s="2">
        <v>69.75</v>
      </c>
      <c r="C91" s="2">
        <v>78.585999999999999</v>
      </c>
      <c r="D91" s="11">
        <v>91.8</v>
      </c>
      <c r="N91" s="6" t="s">
        <v>1585</v>
      </c>
      <c r="O91" s="2">
        <v>7.93</v>
      </c>
      <c r="P91" s="2">
        <v>7.93</v>
      </c>
      <c r="Q91" s="11">
        <v>7.93</v>
      </c>
    </row>
    <row r="92" spans="1:17" x14ac:dyDescent="0.25">
      <c r="A92" s="6" t="s">
        <v>188</v>
      </c>
      <c r="B92" s="2">
        <v>93.84</v>
      </c>
      <c r="C92" s="2">
        <v>106.19799999999999</v>
      </c>
      <c r="D92" s="11">
        <v>126.26</v>
      </c>
      <c r="N92" s="6" t="s">
        <v>1590</v>
      </c>
      <c r="O92" s="2">
        <v>9.5399999999999991</v>
      </c>
      <c r="P92" s="2">
        <v>9.5399999999999991</v>
      </c>
      <c r="Q92" s="11">
        <v>9.5399999999999991</v>
      </c>
    </row>
    <row r="93" spans="1:17" x14ac:dyDescent="0.25">
      <c r="A93" s="6" t="s">
        <v>189</v>
      </c>
      <c r="B93" s="2">
        <v>121.7</v>
      </c>
      <c r="C93" s="2">
        <v>139.47399999999999</v>
      </c>
      <c r="D93" s="11">
        <v>162.58000000000001</v>
      </c>
      <c r="N93" s="6" t="s">
        <v>1592</v>
      </c>
      <c r="O93" s="2">
        <v>10.220000000000001</v>
      </c>
      <c r="P93" s="2">
        <v>10.220000000000001</v>
      </c>
      <c r="Q93" s="11">
        <v>10.220000000000001</v>
      </c>
    </row>
    <row r="94" spans="1:17" x14ac:dyDescent="0.25">
      <c r="A94" s="6" t="s">
        <v>190</v>
      </c>
      <c r="B94" s="2">
        <v>0</v>
      </c>
      <c r="C94" s="2">
        <v>0</v>
      </c>
      <c r="D94" s="11">
        <v>0</v>
      </c>
      <c r="N94" s="6" t="s">
        <v>1593</v>
      </c>
      <c r="O94" s="2"/>
      <c r="P94" s="2"/>
      <c r="Q94" s="11"/>
    </row>
    <row r="95" spans="1:17" x14ac:dyDescent="0.25">
      <c r="A95" s="6" t="s">
        <v>191</v>
      </c>
      <c r="B95" s="2">
        <v>2.79</v>
      </c>
      <c r="C95" s="2">
        <v>4.43</v>
      </c>
      <c r="D95" s="11">
        <v>7.11</v>
      </c>
      <c r="N95" s="6" t="s">
        <v>1595</v>
      </c>
      <c r="O95" s="2">
        <v>12.56</v>
      </c>
      <c r="P95" s="2">
        <v>12.56</v>
      </c>
      <c r="Q95" s="11">
        <v>12.56</v>
      </c>
    </row>
    <row r="96" spans="1:17" x14ac:dyDescent="0.25">
      <c r="A96" s="6" t="s">
        <v>192</v>
      </c>
      <c r="B96" s="2">
        <v>2.9</v>
      </c>
      <c r="C96" s="2">
        <v>2.9</v>
      </c>
      <c r="D96" s="11">
        <v>2.9</v>
      </c>
      <c r="N96" s="6" t="s">
        <v>1597</v>
      </c>
      <c r="O96" s="2">
        <v>11.28</v>
      </c>
      <c r="P96" s="2">
        <v>11.28</v>
      </c>
      <c r="Q96" s="11">
        <v>11.28</v>
      </c>
    </row>
    <row r="97" spans="1:17" x14ac:dyDescent="0.25">
      <c r="A97" s="6" t="s">
        <v>193</v>
      </c>
      <c r="B97" s="2">
        <v>3.55</v>
      </c>
      <c r="C97" s="2">
        <v>5.6433333333333335</v>
      </c>
      <c r="D97" s="11">
        <v>9.06</v>
      </c>
      <c r="N97" s="6" t="s">
        <v>1526</v>
      </c>
      <c r="O97" s="2">
        <v>1.02</v>
      </c>
      <c r="P97" s="2">
        <v>3.4733333333333332</v>
      </c>
      <c r="Q97" s="11">
        <v>4.99</v>
      </c>
    </row>
    <row r="98" spans="1:17" x14ac:dyDescent="0.25">
      <c r="A98" s="6" t="s">
        <v>194</v>
      </c>
      <c r="B98" s="2">
        <v>4.59</v>
      </c>
      <c r="C98" s="2">
        <v>7.29</v>
      </c>
      <c r="D98" s="11">
        <v>11.7</v>
      </c>
      <c r="N98" s="6" t="s">
        <v>1529</v>
      </c>
      <c r="O98" s="2">
        <v>1.1499999999999999</v>
      </c>
      <c r="P98" s="2">
        <v>3.7233333333333332</v>
      </c>
      <c r="Q98" s="11">
        <v>5.34</v>
      </c>
    </row>
    <row r="99" spans="1:17" x14ac:dyDescent="0.25">
      <c r="A99" s="6" t="s">
        <v>195</v>
      </c>
      <c r="B99" s="2">
        <v>0</v>
      </c>
      <c r="C99" s="2">
        <v>0</v>
      </c>
      <c r="D99" s="11">
        <v>0</v>
      </c>
      <c r="N99" s="6" t="s">
        <v>1533</v>
      </c>
      <c r="O99" s="2"/>
      <c r="P99" s="2"/>
      <c r="Q99" s="11"/>
    </row>
    <row r="100" spans="1:17" x14ac:dyDescent="0.25">
      <c r="A100" s="6" t="s">
        <v>196</v>
      </c>
      <c r="B100" s="2">
        <v>8.5</v>
      </c>
      <c r="C100" s="2">
        <v>8.5</v>
      </c>
      <c r="D100" s="11">
        <v>8.5</v>
      </c>
      <c r="N100" s="6" t="s">
        <v>1534</v>
      </c>
      <c r="O100" s="2">
        <v>1.21</v>
      </c>
      <c r="P100" s="2">
        <v>3.7266666666666666</v>
      </c>
      <c r="Q100" s="11">
        <v>5.29</v>
      </c>
    </row>
    <row r="101" spans="1:17" x14ac:dyDescent="0.25">
      <c r="A101" s="6" t="s">
        <v>197</v>
      </c>
      <c r="B101" s="2">
        <v>6.66</v>
      </c>
      <c r="C101" s="2">
        <v>10.586666666666666</v>
      </c>
      <c r="D101" s="11">
        <v>17.010000000000002</v>
      </c>
      <c r="N101" s="6" t="s">
        <v>1472</v>
      </c>
      <c r="O101" s="2">
        <v>0.99</v>
      </c>
      <c r="P101" s="2">
        <v>0.99</v>
      </c>
      <c r="Q101" s="11">
        <v>0.99</v>
      </c>
    </row>
    <row r="102" spans="1:17" x14ac:dyDescent="0.25">
      <c r="A102" s="6" t="s">
        <v>198</v>
      </c>
      <c r="B102" s="2">
        <v>9.6199999999999992</v>
      </c>
      <c r="C102" s="2">
        <v>9.6199999999999992</v>
      </c>
      <c r="D102" s="11">
        <v>9.6199999999999992</v>
      </c>
      <c r="N102" s="6" t="s">
        <v>1540</v>
      </c>
      <c r="O102" s="2">
        <v>1.36</v>
      </c>
      <c r="P102" s="2">
        <v>4.1900000000000004</v>
      </c>
      <c r="Q102" s="11">
        <v>5.84</v>
      </c>
    </row>
    <row r="103" spans="1:17" x14ac:dyDescent="0.25">
      <c r="A103" s="6" t="s">
        <v>199</v>
      </c>
      <c r="B103" s="2">
        <v>9.08</v>
      </c>
      <c r="C103" s="2">
        <v>14.44</v>
      </c>
      <c r="D103" s="11">
        <v>23.19</v>
      </c>
      <c r="N103" s="6" t="s">
        <v>1478</v>
      </c>
      <c r="O103" s="2">
        <v>1.25</v>
      </c>
      <c r="P103" s="2">
        <v>1.25</v>
      </c>
      <c r="Q103" s="11">
        <v>1.25</v>
      </c>
    </row>
    <row r="104" spans="1:17" x14ac:dyDescent="0.25">
      <c r="A104" s="6" t="s">
        <v>200</v>
      </c>
      <c r="B104" s="2">
        <v>12.62</v>
      </c>
      <c r="C104" s="2">
        <v>12.723333333333333</v>
      </c>
      <c r="D104" s="11">
        <v>12.93</v>
      </c>
      <c r="N104" s="6" t="s">
        <v>1546</v>
      </c>
      <c r="O104" s="2">
        <v>1.65</v>
      </c>
      <c r="P104" s="2">
        <v>5.1466666666666665</v>
      </c>
      <c r="Q104" s="11">
        <v>7.13</v>
      </c>
    </row>
    <row r="105" spans="1:17" x14ac:dyDescent="0.25">
      <c r="A105" s="6" t="s">
        <v>201</v>
      </c>
      <c r="B105" s="2">
        <v>12.34</v>
      </c>
      <c r="C105" s="2">
        <v>19.613333333333333</v>
      </c>
      <c r="D105" s="11">
        <v>31.5</v>
      </c>
      <c r="N105" s="6" t="s">
        <v>1552</v>
      </c>
      <c r="O105" s="2">
        <v>1.89</v>
      </c>
      <c r="P105" s="2">
        <v>5.8533333333333335</v>
      </c>
      <c r="Q105" s="11">
        <v>8.32</v>
      </c>
    </row>
    <row r="106" spans="1:17" x14ac:dyDescent="0.25">
      <c r="A106" s="6" t="s">
        <v>11</v>
      </c>
      <c r="B106" s="2">
        <v>1.83</v>
      </c>
      <c r="C106" s="2">
        <v>2.1949999999999998</v>
      </c>
      <c r="D106" s="11">
        <v>2.5499999999999998</v>
      </c>
      <c r="N106" s="6" t="s">
        <v>1556</v>
      </c>
      <c r="O106" s="2"/>
      <c r="P106" s="2"/>
      <c r="Q106" s="11"/>
    </row>
    <row r="107" spans="1:17" x14ac:dyDescent="0.25">
      <c r="A107" s="6" t="s">
        <v>12</v>
      </c>
      <c r="B107" s="2">
        <v>2.91</v>
      </c>
      <c r="C107" s="2">
        <v>3.0425</v>
      </c>
      <c r="D107" s="11">
        <v>3.26</v>
      </c>
      <c r="N107" s="6" t="s">
        <v>1557</v>
      </c>
      <c r="O107" s="2">
        <v>2.5299999999999998</v>
      </c>
      <c r="P107" s="2">
        <v>7.49</v>
      </c>
      <c r="Q107" s="11">
        <v>10.07</v>
      </c>
    </row>
    <row r="108" spans="1:17" x14ac:dyDescent="0.25">
      <c r="A108" s="6" t="s">
        <v>13</v>
      </c>
      <c r="B108" s="2">
        <v>3.24</v>
      </c>
      <c r="C108" s="2">
        <v>3.5274999999999999</v>
      </c>
      <c r="D108" s="11">
        <v>3.82</v>
      </c>
      <c r="N108" s="6" t="s">
        <v>1562</v>
      </c>
      <c r="O108" s="2"/>
      <c r="P108" s="2"/>
      <c r="Q108" s="11"/>
    </row>
    <row r="109" spans="1:17" x14ac:dyDescent="0.25">
      <c r="A109" s="6" t="s">
        <v>14</v>
      </c>
      <c r="B109" s="2">
        <v>3.75</v>
      </c>
      <c r="C109" s="2">
        <v>4.08</v>
      </c>
      <c r="D109" s="11">
        <v>4.43</v>
      </c>
      <c r="N109" s="6" t="s">
        <v>1565</v>
      </c>
      <c r="O109" s="2">
        <v>3.01</v>
      </c>
      <c r="P109" s="2">
        <v>8.8766666666666669</v>
      </c>
      <c r="Q109" s="11">
        <v>12.28</v>
      </c>
    </row>
    <row r="110" spans="1:17" x14ac:dyDescent="0.25">
      <c r="A110" s="6" t="s">
        <v>15</v>
      </c>
      <c r="B110" s="2">
        <v>5.26</v>
      </c>
      <c r="C110" s="2">
        <v>5.66</v>
      </c>
      <c r="D110" s="11">
        <v>6.18</v>
      </c>
      <c r="N110" s="6" t="s">
        <v>1570</v>
      </c>
      <c r="O110" s="2"/>
      <c r="P110" s="2"/>
      <c r="Q110" s="11"/>
    </row>
    <row r="111" spans="1:17" x14ac:dyDescent="0.25">
      <c r="A111" s="6" t="s">
        <v>16</v>
      </c>
      <c r="B111" s="2">
        <v>7.19</v>
      </c>
      <c r="C111" s="2">
        <v>7.7225000000000001</v>
      </c>
      <c r="D111" s="11">
        <v>8.15</v>
      </c>
      <c r="N111" s="6" t="s">
        <v>1572</v>
      </c>
      <c r="O111" s="2"/>
      <c r="P111" s="2"/>
      <c r="Q111" s="11"/>
    </row>
    <row r="112" spans="1:17" x14ac:dyDescent="0.25">
      <c r="A112" s="6" t="s">
        <v>17</v>
      </c>
      <c r="B112" s="2">
        <v>8.26</v>
      </c>
      <c r="C112" s="2">
        <v>8.8133333333333326</v>
      </c>
      <c r="D112" s="11">
        <v>9.84</v>
      </c>
      <c r="N112" s="6" t="s">
        <v>1576</v>
      </c>
      <c r="O112" s="2"/>
      <c r="P112" s="2"/>
      <c r="Q112" s="11"/>
    </row>
    <row r="113" spans="1:17" x14ac:dyDescent="0.25">
      <c r="A113" s="6" t="s">
        <v>18</v>
      </c>
      <c r="B113" s="2">
        <v>10.79</v>
      </c>
      <c r="C113" s="2">
        <v>11.386666666666667</v>
      </c>
      <c r="D113" s="11">
        <v>12.5</v>
      </c>
      <c r="N113" s="6" t="s">
        <v>1578</v>
      </c>
      <c r="O113" s="2">
        <v>4.42</v>
      </c>
      <c r="P113" s="2">
        <v>10.565</v>
      </c>
      <c r="Q113" s="11">
        <v>16.71</v>
      </c>
    </row>
    <row r="114" spans="1:17" x14ac:dyDescent="0.25">
      <c r="A114" s="6" t="s">
        <v>19</v>
      </c>
      <c r="B114" s="2">
        <v>10.91</v>
      </c>
      <c r="C114" s="2">
        <v>11.8325</v>
      </c>
      <c r="D114" s="11">
        <v>13.05</v>
      </c>
      <c r="N114" s="6" t="s">
        <v>1581</v>
      </c>
      <c r="O114" s="2"/>
      <c r="P114" s="2"/>
      <c r="Q114" s="11"/>
    </row>
    <row r="115" spans="1:17" x14ac:dyDescent="0.25">
      <c r="A115" s="6" t="s">
        <v>20</v>
      </c>
      <c r="B115" s="2">
        <v>13.68</v>
      </c>
      <c r="C115" s="2">
        <v>14.845000000000001</v>
      </c>
      <c r="D115" s="11">
        <v>16.82</v>
      </c>
      <c r="N115" s="6" t="s">
        <v>1584</v>
      </c>
      <c r="O115" s="2"/>
      <c r="P115" s="2"/>
      <c r="Q115" s="11"/>
    </row>
    <row r="116" spans="1:17" x14ac:dyDescent="0.25">
      <c r="A116" s="6" t="s">
        <v>21</v>
      </c>
      <c r="B116" s="2">
        <v>14.66</v>
      </c>
      <c r="C116" s="2">
        <v>15.7575</v>
      </c>
      <c r="D116" s="11">
        <v>17.989999999999998</v>
      </c>
      <c r="N116" s="6" t="s">
        <v>1589</v>
      </c>
      <c r="O116" s="2"/>
      <c r="P116" s="2"/>
      <c r="Q116" s="11"/>
    </row>
    <row r="117" spans="1:17" x14ac:dyDescent="0.25">
      <c r="A117" s="6" t="s">
        <v>22</v>
      </c>
      <c r="B117" s="2">
        <v>2.57</v>
      </c>
      <c r="C117" s="2">
        <v>2.6466666666666665</v>
      </c>
      <c r="D117" s="11">
        <v>2.72</v>
      </c>
      <c r="N117" s="6" t="s">
        <v>1591</v>
      </c>
      <c r="O117" s="2"/>
      <c r="P117" s="2"/>
      <c r="Q117" s="11"/>
    </row>
    <row r="118" spans="1:17" x14ac:dyDescent="0.25">
      <c r="A118" s="6" t="s">
        <v>23</v>
      </c>
      <c r="B118" s="2">
        <v>3.04</v>
      </c>
      <c r="C118" s="2">
        <v>3.1724999999999999</v>
      </c>
      <c r="D118" s="11">
        <v>3.3</v>
      </c>
      <c r="N118" s="6" t="s">
        <v>1594</v>
      </c>
      <c r="O118" s="2"/>
      <c r="P118" s="2"/>
      <c r="Q118" s="11"/>
    </row>
    <row r="119" spans="1:17" x14ac:dyDescent="0.25">
      <c r="A119" s="6" t="s">
        <v>24</v>
      </c>
      <c r="B119" s="2">
        <v>3.56</v>
      </c>
      <c r="C119" s="2">
        <v>3.7149999999999999</v>
      </c>
      <c r="D119" s="11">
        <v>4.05</v>
      </c>
      <c r="N119" s="6" t="s">
        <v>1596</v>
      </c>
      <c r="O119" s="2"/>
      <c r="P119" s="2"/>
      <c r="Q119" s="11"/>
    </row>
    <row r="120" spans="1:17" x14ac:dyDescent="0.25">
      <c r="A120" s="6" t="s">
        <v>25</v>
      </c>
      <c r="B120" s="2">
        <v>4.1100000000000003</v>
      </c>
      <c r="C120" s="2">
        <v>4.1825000000000001</v>
      </c>
      <c r="D120" s="11">
        <v>4.2699999999999996</v>
      </c>
      <c r="N120" s="6" t="s">
        <v>1603</v>
      </c>
      <c r="O120" s="2">
        <v>6.34</v>
      </c>
      <c r="P120" s="2">
        <v>6.34</v>
      </c>
      <c r="Q120" s="11">
        <v>6.34</v>
      </c>
    </row>
    <row r="121" spans="1:17" x14ac:dyDescent="0.25">
      <c r="A121" s="6" t="s">
        <v>26</v>
      </c>
      <c r="B121" s="2">
        <v>4.5599999999999996</v>
      </c>
      <c r="C121" s="2">
        <v>4.6275000000000004</v>
      </c>
      <c r="D121" s="11">
        <v>4.72</v>
      </c>
      <c r="N121" s="6" t="s">
        <v>1604</v>
      </c>
      <c r="O121" s="2">
        <v>6.84</v>
      </c>
      <c r="P121" s="2">
        <v>6.84</v>
      </c>
      <c r="Q121" s="11">
        <v>6.84</v>
      </c>
    </row>
    <row r="122" spans="1:17" x14ac:dyDescent="0.25">
      <c r="A122" s="6" t="s">
        <v>27</v>
      </c>
      <c r="B122" s="2">
        <v>5.65</v>
      </c>
      <c r="C122" s="2">
        <v>5.9024999999999999</v>
      </c>
      <c r="D122" s="11">
        <v>6.48</v>
      </c>
      <c r="N122" s="6" t="s">
        <v>1612</v>
      </c>
      <c r="O122" s="2">
        <v>5.23</v>
      </c>
      <c r="P122" s="2">
        <v>5.23</v>
      </c>
      <c r="Q122" s="11">
        <v>5.23</v>
      </c>
    </row>
    <row r="123" spans="1:17" x14ac:dyDescent="0.25">
      <c r="A123" s="6" t="s">
        <v>202</v>
      </c>
      <c r="B123" s="2">
        <v>3.6</v>
      </c>
      <c r="C123" s="2">
        <v>3.79</v>
      </c>
      <c r="D123" s="11">
        <v>3.93</v>
      </c>
      <c r="N123" s="6" t="s">
        <v>1613</v>
      </c>
      <c r="O123" s="2">
        <v>5.62</v>
      </c>
      <c r="P123" s="2">
        <v>5.62</v>
      </c>
      <c r="Q123" s="11">
        <v>5.62</v>
      </c>
    </row>
    <row r="124" spans="1:17" x14ac:dyDescent="0.25">
      <c r="A124" s="6" t="s">
        <v>203</v>
      </c>
      <c r="B124" s="2">
        <v>3.99</v>
      </c>
      <c r="C124" s="2">
        <v>69.08</v>
      </c>
      <c r="D124" s="11">
        <v>328</v>
      </c>
      <c r="N124" s="6" t="s">
        <v>1614</v>
      </c>
      <c r="O124" s="2">
        <v>6.07</v>
      </c>
      <c r="P124" s="2">
        <v>6.07</v>
      </c>
      <c r="Q124" s="11">
        <v>6.07</v>
      </c>
    </row>
    <row r="125" spans="1:17" x14ac:dyDescent="0.25">
      <c r="A125" s="6" t="s">
        <v>204</v>
      </c>
      <c r="B125" s="2">
        <v>4.59</v>
      </c>
      <c r="C125" s="2">
        <v>79.75</v>
      </c>
      <c r="D125" s="11">
        <v>378.5</v>
      </c>
      <c r="N125" s="6" t="s">
        <v>1615</v>
      </c>
      <c r="O125" s="2">
        <v>6.58</v>
      </c>
      <c r="P125" s="2">
        <v>6.58</v>
      </c>
      <c r="Q125" s="11">
        <v>6.58</v>
      </c>
    </row>
    <row r="126" spans="1:17" x14ac:dyDescent="0.25">
      <c r="A126" s="6" t="s">
        <v>205</v>
      </c>
      <c r="B126" s="2">
        <v>5.43</v>
      </c>
      <c r="C126" s="2">
        <v>5.6425000000000001</v>
      </c>
      <c r="D126" s="11">
        <v>5.88</v>
      </c>
      <c r="N126" s="6" t="s">
        <v>1616</v>
      </c>
      <c r="O126" s="2">
        <v>7.04</v>
      </c>
      <c r="P126" s="2">
        <v>7.04</v>
      </c>
      <c r="Q126" s="11">
        <v>7.04</v>
      </c>
    </row>
    <row r="127" spans="1:17" x14ac:dyDescent="0.25">
      <c r="A127" s="6" t="s">
        <v>206</v>
      </c>
      <c r="B127" s="2">
        <v>6.44</v>
      </c>
      <c r="C127" s="2">
        <v>81.691999999999993</v>
      </c>
      <c r="D127" s="11">
        <v>380.5</v>
      </c>
      <c r="N127" s="6" t="s">
        <v>1617</v>
      </c>
      <c r="O127" s="2">
        <v>7.75</v>
      </c>
      <c r="P127" s="2">
        <v>7.75</v>
      </c>
      <c r="Q127" s="11">
        <v>7.75</v>
      </c>
    </row>
    <row r="128" spans="1:17" x14ac:dyDescent="0.25">
      <c r="A128" s="6" t="s">
        <v>207</v>
      </c>
      <c r="B128" s="2">
        <v>0</v>
      </c>
      <c r="C128" s="2">
        <v>0</v>
      </c>
      <c r="D128" s="11">
        <v>0</v>
      </c>
      <c r="N128" s="6" t="s">
        <v>1618</v>
      </c>
      <c r="O128" s="2">
        <v>8.4</v>
      </c>
      <c r="P128" s="2">
        <v>8.4</v>
      </c>
      <c r="Q128" s="11">
        <v>8.4</v>
      </c>
    </row>
    <row r="129" spans="1:17" x14ac:dyDescent="0.25">
      <c r="A129" s="6" t="s">
        <v>208</v>
      </c>
      <c r="B129" s="2">
        <v>0</v>
      </c>
      <c r="C129" s="2">
        <v>0</v>
      </c>
      <c r="D129" s="11">
        <v>0</v>
      </c>
      <c r="N129" s="6" t="s">
        <v>1619</v>
      </c>
      <c r="O129" s="2">
        <v>8.7899999999999991</v>
      </c>
      <c r="P129" s="2">
        <v>8.7899999999999991</v>
      </c>
      <c r="Q129" s="11">
        <v>8.7899999999999991</v>
      </c>
    </row>
    <row r="130" spans="1:17" x14ac:dyDescent="0.25">
      <c r="A130" s="6" t="s">
        <v>209</v>
      </c>
      <c r="B130" s="2">
        <v>0</v>
      </c>
      <c r="C130" s="2">
        <v>0</v>
      </c>
      <c r="D130" s="11">
        <v>0</v>
      </c>
      <c r="N130" s="6" t="s">
        <v>1620</v>
      </c>
      <c r="O130" s="2">
        <v>9.6199999999999992</v>
      </c>
      <c r="P130" s="2">
        <v>9.6199999999999992</v>
      </c>
      <c r="Q130" s="11">
        <v>9.6199999999999992</v>
      </c>
    </row>
    <row r="131" spans="1:17" x14ac:dyDescent="0.25">
      <c r="A131" s="6" t="s">
        <v>210</v>
      </c>
      <c r="B131" s="2">
        <v>0</v>
      </c>
      <c r="C131" s="2">
        <v>0</v>
      </c>
      <c r="D131" s="11">
        <v>0</v>
      </c>
      <c r="N131" s="6" t="s">
        <v>1621</v>
      </c>
      <c r="O131" s="2">
        <v>10.47</v>
      </c>
      <c r="P131" s="2">
        <v>10.47</v>
      </c>
      <c r="Q131" s="11">
        <v>10.47</v>
      </c>
    </row>
    <row r="132" spans="1:17" x14ac:dyDescent="0.25">
      <c r="A132" s="6" t="s">
        <v>211</v>
      </c>
      <c r="B132" s="2">
        <v>0</v>
      </c>
      <c r="C132" s="2">
        <v>0</v>
      </c>
      <c r="D132" s="11">
        <v>0</v>
      </c>
      <c r="N132" s="6" t="s">
        <v>1622</v>
      </c>
      <c r="O132" s="2">
        <v>10.85</v>
      </c>
      <c r="P132" s="2">
        <v>10.85</v>
      </c>
      <c r="Q132" s="11">
        <v>10.85</v>
      </c>
    </row>
    <row r="133" spans="1:17" x14ac:dyDescent="0.25">
      <c r="A133" s="6" t="s">
        <v>212</v>
      </c>
      <c r="B133" s="2">
        <v>0</v>
      </c>
      <c r="C133" s="2">
        <v>0</v>
      </c>
      <c r="D133" s="11">
        <v>0</v>
      </c>
      <c r="N133" s="6" t="s">
        <v>1623</v>
      </c>
      <c r="O133" s="2">
        <v>11.23</v>
      </c>
      <c r="P133" s="2">
        <v>11.23</v>
      </c>
      <c r="Q133" s="11">
        <v>11.23</v>
      </c>
    </row>
    <row r="134" spans="1:17" x14ac:dyDescent="0.25">
      <c r="A134" s="6" t="s">
        <v>1097</v>
      </c>
      <c r="B134" s="2">
        <v>0</v>
      </c>
      <c r="C134" s="2">
        <v>0</v>
      </c>
      <c r="D134" s="11">
        <v>0</v>
      </c>
      <c r="N134" s="6" t="s">
        <v>1624</v>
      </c>
      <c r="O134" s="2">
        <v>12.46</v>
      </c>
      <c r="P134" s="2">
        <v>12.46</v>
      </c>
      <c r="Q134" s="11">
        <v>12.46</v>
      </c>
    </row>
    <row r="135" spans="1:17" x14ac:dyDescent="0.25">
      <c r="A135" s="6" t="s">
        <v>1098</v>
      </c>
      <c r="B135" s="2">
        <v>0</v>
      </c>
      <c r="C135" s="2">
        <v>0</v>
      </c>
      <c r="D135" s="11">
        <v>0</v>
      </c>
      <c r="N135" s="6" t="s">
        <v>1625</v>
      </c>
      <c r="O135" s="2">
        <v>12.91</v>
      </c>
      <c r="P135" s="2">
        <v>12.91</v>
      </c>
      <c r="Q135" s="11">
        <v>12.91</v>
      </c>
    </row>
    <row r="136" spans="1:17" x14ac:dyDescent="0.25">
      <c r="A136" s="6" t="s">
        <v>1099</v>
      </c>
      <c r="B136" s="2">
        <v>0</v>
      </c>
      <c r="C136" s="2">
        <v>0</v>
      </c>
      <c r="D136" s="11">
        <v>0</v>
      </c>
      <c r="N136" s="6" t="s">
        <v>1626</v>
      </c>
      <c r="O136" s="2">
        <v>14.14</v>
      </c>
      <c r="P136" s="2">
        <v>14.14</v>
      </c>
      <c r="Q136" s="11">
        <v>14.14</v>
      </c>
    </row>
    <row r="137" spans="1:17" x14ac:dyDescent="0.25">
      <c r="A137" s="6" t="s">
        <v>214</v>
      </c>
      <c r="B137" s="2">
        <v>0</v>
      </c>
      <c r="C137" s="2">
        <v>0</v>
      </c>
      <c r="D137" s="11">
        <v>0</v>
      </c>
      <c r="N137" s="6" t="s">
        <v>1627</v>
      </c>
      <c r="O137" s="2">
        <v>14.72</v>
      </c>
      <c r="P137" s="2">
        <v>14.72</v>
      </c>
      <c r="Q137" s="11">
        <v>14.72</v>
      </c>
    </row>
    <row r="138" spans="1:17" x14ac:dyDescent="0.25">
      <c r="A138" s="6" t="s">
        <v>215</v>
      </c>
      <c r="B138" s="2">
        <v>0</v>
      </c>
      <c r="C138" s="2">
        <v>0</v>
      </c>
      <c r="D138" s="11">
        <v>0</v>
      </c>
      <c r="N138" s="6" t="s">
        <v>1628</v>
      </c>
      <c r="O138" s="2">
        <v>18.829999999999998</v>
      </c>
      <c r="P138" s="2">
        <v>18.829999999999998</v>
      </c>
      <c r="Q138" s="11">
        <v>18.829999999999998</v>
      </c>
    </row>
    <row r="139" spans="1:17" x14ac:dyDescent="0.25">
      <c r="A139" s="6" t="s">
        <v>216</v>
      </c>
      <c r="B139" s="2">
        <v>0</v>
      </c>
      <c r="C139" s="2">
        <v>0</v>
      </c>
      <c r="D139" s="11">
        <v>0</v>
      </c>
      <c r="N139" s="6" t="s">
        <v>1629</v>
      </c>
      <c r="O139" s="2">
        <v>20.69</v>
      </c>
      <c r="P139" s="2">
        <v>20.69</v>
      </c>
      <c r="Q139" s="11">
        <v>20.69</v>
      </c>
    </row>
    <row r="140" spans="1:17" x14ac:dyDescent="0.25">
      <c r="A140" s="6" t="s">
        <v>218</v>
      </c>
      <c r="B140" s="2">
        <v>0.7</v>
      </c>
      <c r="C140" s="2">
        <v>17.734999999999999</v>
      </c>
      <c r="D140" s="11">
        <v>34.770000000000003</v>
      </c>
      <c r="N140" s="6" t="s">
        <v>1693</v>
      </c>
      <c r="O140" s="2">
        <v>4.76</v>
      </c>
      <c r="P140" s="2">
        <v>4.76</v>
      </c>
      <c r="Q140" s="11">
        <v>4.76</v>
      </c>
    </row>
    <row r="141" spans="1:17" x14ac:dyDescent="0.25">
      <c r="A141" s="6" t="s">
        <v>219</v>
      </c>
      <c r="B141" s="2">
        <v>115.61</v>
      </c>
      <c r="C141" s="2">
        <v>115.61</v>
      </c>
      <c r="D141" s="11">
        <v>115.61</v>
      </c>
      <c r="N141" s="6" t="s">
        <v>1694</v>
      </c>
      <c r="O141" s="2">
        <v>5.1100000000000003</v>
      </c>
      <c r="P141" s="2">
        <v>5.1100000000000003</v>
      </c>
      <c r="Q141" s="11">
        <v>5.1100000000000003</v>
      </c>
    </row>
    <row r="142" spans="1:17" x14ac:dyDescent="0.25">
      <c r="A142" s="6" t="s">
        <v>220</v>
      </c>
      <c r="B142" s="2">
        <v>175.24</v>
      </c>
      <c r="C142" s="2">
        <v>175.24</v>
      </c>
      <c r="D142" s="11">
        <v>175.24</v>
      </c>
      <c r="N142" s="6" t="s">
        <v>1695</v>
      </c>
      <c r="O142" s="2">
        <v>5.52</v>
      </c>
      <c r="P142" s="2">
        <v>5.52</v>
      </c>
      <c r="Q142" s="11">
        <v>5.52</v>
      </c>
    </row>
    <row r="143" spans="1:17" x14ac:dyDescent="0.25">
      <c r="A143" s="6" t="s">
        <v>221</v>
      </c>
      <c r="B143" s="2">
        <v>4.17</v>
      </c>
      <c r="C143" s="2">
        <v>113.06</v>
      </c>
      <c r="D143" s="11">
        <v>221.95</v>
      </c>
      <c r="N143" s="6" t="s">
        <v>1696</v>
      </c>
      <c r="O143" s="2">
        <v>5.99</v>
      </c>
      <c r="P143" s="2">
        <v>5.99</v>
      </c>
      <c r="Q143" s="11">
        <v>5.99</v>
      </c>
    </row>
    <row r="144" spans="1:17" x14ac:dyDescent="0.25">
      <c r="A144" s="6" t="s">
        <v>222</v>
      </c>
      <c r="B144" s="2">
        <v>0</v>
      </c>
      <c r="C144" s="2">
        <v>0</v>
      </c>
      <c r="D144" s="11">
        <v>0</v>
      </c>
      <c r="N144" s="6" t="s">
        <v>1697</v>
      </c>
      <c r="O144" s="2">
        <v>6.4</v>
      </c>
      <c r="P144" s="2">
        <v>6.4</v>
      </c>
      <c r="Q144" s="11">
        <v>6.4</v>
      </c>
    </row>
    <row r="145" spans="1:17" x14ac:dyDescent="0.25">
      <c r="A145" s="6" t="s">
        <v>223</v>
      </c>
      <c r="B145" s="2">
        <v>0</v>
      </c>
      <c r="C145" s="2">
        <v>0</v>
      </c>
      <c r="D145" s="11">
        <v>0</v>
      </c>
      <c r="N145" s="6" t="s">
        <v>1698</v>
      </c>
      <c r="O145" s="2">
        <v>7.05</v>
      </c>
      <c r="P145" s="2">
        <v>7.05</v>
      </c>
      <c r="Q145" s="11">
        <v>7.05</v>
      </c>
    </row>
    <row r="146" spans="1:17" x14ac:dyDescent="0.25">
      <c r="A146" s="6" t="s">
        <v>224</v>
      </c>
      <c r="B146" s="2">
        <v>0</v>
      </c>
      <c r="C146" s="2">
        <v>0</v>
      </c>
      <c r="D146" s="11">
        <v>0</v>
      </c>
      <c r="N146" s="6" t="s">
        <v>1699</v>
      </c>
      <c r="O146" s="2">
        <v>7.63</v>
      </c>
      <c r="P146" s="2">
        <v>7.63</v>
      </c>
      <c r="Q146" s="11">
        <v>7.63</v>
      </c>
    </row>
    <row r="147" spans="1:17" x14ac:dyDescent="0.25">
      <c r="A147" s="6" t="s">
        <v>225</v>
      </c>
      <c r="B147" s="2">
        <v>0</v>
      </c>
      <c r="C147" s="2">
        <v>0</v>
      </c>
      <c r="D147" s="11">
        <v>0</v>
      </c>
      <c r="N147" s="6" t="s">
        <v>1700</v>
      </c>
      <c r="O147" s="2">
        <v>8.75</v>
      </c>
      <c r="P147" s="2">
        <v>8.75</v>
      </c>
      <c r="Q147" s="11">
        <v>8.75</v>
      </c>
    </row>
    <row r="148" spans="1:17" x14ac:dyDescent="0.25">
      <c r="A148" s="6" t="s">
        <v>226</v>
      </c>
      <c r="B148" s="2">
        <v>0</v>
      </c>
      <c r="C148" s="2">
        <v>0</v>
      </c>
      <c r="D148" s="11">
        <v>0</v>
      </c>
      <c r="N148" s="6" t="s">
        <v>1520</v>
      </c>
      <c r="O148" s="2">
        <v>0.4</v>
      </c>
      <c r="P148" s="2">
        <v>1.0633333333333332</v>
      </c>
      <c r="Q148" s="11">
        <v>1.71</v>
      </c>
    </row>
    <row r="149" spans="1:17" x14ac:dyDescent="0.25">
      <c r="A149" s="6" t="s">
        <v>227</v>
      </c>
      <c r="B149" s="2">
        <v>0</v>
      </c>
      <c r="C149" s="2">
        <v>0</v>
      </c>
      <c r="D149" s="11">
        <v>0</v>
      </c>
      <c r="N149" s="6" t="s">
        <v>1523</v>
      </c>
      <c r="O149" s="2">
        <v>0.43</v>
      </c>
      <c r="P149" s="2">
        <v>1.1466666666666667</v>
      </c>
      <c r="Q149" s="11">
        <v>1.88</v>
      </c>
    </row>
    <row r="150" spans="1:17" x14ac:dyDescent="0.25">
      <c r="A150" s="6" t="s">
        <v>228</v>
      </c>
      <c r="B150" s="2">
        <v>0</v>
      </c>
      <c r="C150" s="2">
        <v>0</v>
      </c>
      <c r="D150" s="11">
        <v>0</v>
      </c>
      <c r="N150" s="6" t="s">
        <v>1527</v>
      </c>
      <c r="O150" s="2">
        <v>0.47</v>
      </c>
      <c r="P150" s="2">
        <v>1.2433333333333334</v>
      </c>
      <c r="Q150" s="11">
        <v>2.0099999999999998</v>
      </c>
    </row>
    <row r="151" spans="1:17" x14ac:dyDescent="0.25">
      <c r="A151" s="6" t="s">
        <v>229</v>
      </c>
      <c r="B151" s="2">
        <v>0</v>
      </c>
      <c r="C151" s="2">
        <v>0</v>
      </c>
      <c r="D151" s="11">
        <v>0</v>
      </c>
      <c r="N151" s="6" t="s">
        <v>1530</v>
      </c>
      <c r="O151" s="2">
        <v>0.47</v>
      </c>
      <c r="P151" s="2">
        <v>1.3366666666666667</v>
      </c>
      <c r="Q151" s="11">
        <v>2.15</v>
      </c>
    </row>
    <row r="152" spans="1:17" x14ac:dyDescent="0.25">
      <c r="A152" s="6" t="s">
        <v>230</v>
      </c>
      <c r="B152" s="2">
        <v>0</v>
      </c>
      <c r="C152" s="2">
        <v>0</v>
      </c>
      <c r="D152" s="11">
        <v>0</v>
      </c>
      <c r="N152" s="6" t="s">
        <v>1536</v>
      </c>
      <c r="O152" s="2">
        <v>0.52</v>
      </c>
      <c r="P152" s="2">
        <v>1.39</v>
      </c>
      <c r="Q152" s="11">
        <v>2.21</v>
      </c>
    </row>
    <row r="153" spans="1:17" x14ac:dyDescent="0.25">
      <c r="A153" s="6" t="s">
        <v>231</v>
      </c>
      <c r="B153" s="2">
        <v>0</v>
      </c>
      <c r="C153" s="2">
        <v>0</v>
      </c>
      <c r="D153" s="11">
        <v>0</v>
      </c>
      <c r="N153" s="6" t="s">
        <v>1542</v>
      </c>
      <c r="O153" s="2">
        <v>0.56999999999999995</v>
      </c>
      <c r="P153" s="2">
        <v>1.5266666666666666</v>
      </c>
      <c r="Q153" s="11">
        <v>2.4300000000000002</v>
      </c>
    </row>
    <row r="154" spans="1:17" x14ac:dyDescent="0.25">
      <c r="A154" s="6" t="s">
        <v>232</v>
      </c>
      <c r="B154" s="2">
        <v>0</v>
      </c>
      <c r="C154" s="2">
        <v>0</v>
      </c>
      <c r="D154" s="11">
        <v>0</v>
      </c>
      <c r="N154" s="6" t="s">
        <v>1548</v>
      </c>
      <c r="O154" s="2">
        <v>0.66</v>
      </c>
      <c r="P154" s="2">
        <v>1.75</v>
      </c>
      <c r="Q154" s="11">
        <v>2.76</v>
      </c>
    </row>
    <row r="155" spans="1:17" x14ac:dyDescent="0.25">
      <c r="A155" s="6" t="s">
        <v>233</v>
      </c>
      <c r="B155" s="2">
        <v>0</v>
      </c>
      <c r="C155" s="2">
        <v>0</v>
      </c>
      <c r="D155" s="11">
        <v>0</v>
      </c>
      <c r="N155" s="6" t="s">
        <v>1560</v>
      </c>
      <c r="O155" s="2">
        <v>0.91</v>
      </c>
      <c r="P155" s="2">
        <v>2.5233333333333334</v>
      </c>
      <c r="Q155" s="11">
        <v>3.86</v>
      </c>
    </row>
    <row r="156" spans="1:17" x14ac:dyDescent="0.25">
      <c r="A156" s="6" t="s">
        <v>93</v>
      </c>
      <c r="B156" s="2">
        <v>0</v>
      </c>
      <c r="C156" s="2">
        <v>0</v>
      </c>
      <c r="D156" s="11">
        <v>0</v>
      </c>
      <c r="N156" s="6" t="s">
        <v>1524</v>
      </c>
      <c r="O156" s="2">
        <v>0.59</v>
      </c>
      <c r="P156" s="2">
        <v>1.83</v>
      </c>
      <c r="Q156" s="11">
        <v>2.71</v>
      </c>
    </row>
    <row r="157" spans="1:17" x14ac:dyDescent="0.25">
      <c r="A157" s="6" t="s">
        <v>92</v>
      </c>
      <c r="B157" s="2">
        <v>0</v>
      </c>
      <c r="C157" s="2">
        <v>0</v>
      </c>
      <c r="D157" s="11">
        <v>0</v>
      </c>
      <c r="N157" s="6" t="s">
        <v>1528</v>
      </c>
      <c r="O157" s="2">
        <v>0.59</v>
      </c>
      <c r="P157" s="2">
        <v>1.86</v>
      </c>
      <c r="Q157" s="11">
        <v>2.77</v>
      </c>
    </row>
    <row r="158" spans="1:17" x14ac:dyDescent="0.25">
      <c r="A158" s="6" t="s">
        <v>91</v>
      </c>
      <c r="B158" s="2">
        <v>0</v>
      </c>
      <c r="C158" s="2">
        <v>0</v>
      </c>
      <c r="D158" s="11">
        <v>0</v>
      </c>
      <c r="N158" s="6" t="s">
        <v>1531</v>
      </c>
      <c r="O158" s="2">
        <v>0.63</v>
      </c>
      <c r="P158" s="2">
        <v>1.94</v>
      </c>
      <c r="Q158" s="11">
        <v>2.76</v>
      </c>
    </row>
    <row r="159" spans="1:17" x14ac:dyDescent="0.25">
      <c r="A159" s="6" t="s">
        <v>90</v>
      </c>
      <c r="B159" s="2">
        <v>0</v>
      </c>
      <c r="C159" s="2">
        <v>0</v>
      </c>
      <c r="D159" s="11">
        <v>0</v>
      </c>
      <c r="N159" s="6" t="s">
        <v>1537</v>
      </c>
      <c r="O159" s="2">
        <v>0.66</v>
      </c>
      <c r="P159" s="2">
        <v>2</v>
      </c>
      <c r="Q159" s="11">
        <v>2.82</v>
      </c>
    </row>
    <row r="160" spans="1:17" x14ac:dyDescent="0.25">
      <c r="A160" s="6" t="s">
        <v>89</v>
      </c>
      <c r="B160" s="2">
        <v>0</v>
      </c>
      <c r="C160" s="2">
        <v>0</v>
      </c>
      <c r="D160" s="11">
        <v>0</v>
      </c>
      <c r="N160" s="6" t="s">
        <v>1543</v>
      </c>
      <c r="O160" s="2">
        <v>0.77</v>
      </c>
      <c r="P160" s="2">
        <v>2.3133333333333335</v>
      </c>
      <c r="Q160" s="11">
        <v>3.26</v>
      </c>
    </row>
    <row r="161" spans="1:17" x14ac:dyDescent="0.25">
      <c r="A161" s="6" t="s">
        <v>88</v>
      </c>
      <c r="B161" s="2">
        <v>0</v>
      </c>
      <c r="C161" s="2">
        <v>0</v>
      </c>
      <c r="D161" s="11">
        <v>0</v>
      </c>
      <c r="N161" s="6" t="s">
        <v>1549</v>
      </c>
      <c r="O161" s="2">
        <v>0.84</v>
      </c>
      <c r="P161" s="2">
        <v>2.6333333333333333</v>
      </c>
      <c r="Q161" s="11">
        <v>3.76</v>
      </c>
    </row>
    <row r="162" spans="1:17" x14ac:dyDescent="0.25">
      <c r="A162" s="6" t="s">
        <v>72</v>
      </c>
      <c r="B162" s="2">
        <v>0</v>
      </c>
      <c r="C162" s="2">
        <v>0</v>
      </c>
      <c r="D162" s="11">
        <v>0</v>
      </c>
      <c r="N162" s="6" t="s">
        <v>1554</v>
      </c>
      <c r="O162" s="2">
        <v>1</v>
      </c>
      <c r="P162" s="2">
        <v>3.11</v>
      </c>
      <c r="Q162" s="11">
        <v>4.37</v>
      </c>
    </row>
    <row r="163" spans="1:17" x14ac:dyDescent="0.25">
      <c r="A163" s="6" t="s">
        <v>73</v>
      </c>
      <c r="B163" s="2">
        <v>0</v>
      </c>
      <c r="C163" s="2">
        <v>0</v>
      </c>
      <c r="D163" s="11">
        <v>0</v>
      </c>
      <c r="N163" s="6" t="s">
        <v>1525</v>
      </c>
      <c r="O163" s="2">
        <v>4.17</v>
      </c>
      <c r="P163" s="2">
        <v>4.4649999999999999</v>
      </c>
      <c r="Q163" s="11">
        <v>4.76</v>
      </c>
    </row>
    <row r="164" spans="1:17" x14ac:dyDescent="0.25">
      <c r="A164" s="6" t="s">
        <v>75</v>
      </c>
      <c r="B164" s="2">
        <v>0</v>
      </c>
      <c r="C164" s="2">
        <v>0</v>
      </c>
      <c r="D164" s="11">
        <v>0</v>
      </c>
      <c r="N164" s="6" t="s">
        <v>1568</v>
      </c>
      <c r="O164" s="2">
        <v>1.2</v>
      </c>
      <c r="P164" s="2">
        <v>3.2833333333333332</v>
      </c>
      <c r="Q164" s="11">
        <v>5.26</v>
      </c>
    </row>
    <row r="165" spans="1:17" x14ac:dyDescent="0.25">
      <c r="A165" s="6" t="s">
        <v>85</v>
      </c>
      <c r="B165" s="2">
        <v>0</v>
      </c>
      <c r="C165" s="2">
        <v>0</v>
      </c>
      <c r="D165" s="11">
        <v>0</v>
      </c>
      <c r="N165" s="6" t="s">
        <v>1580</v>
      </c>
      <c r="O165" s="2">
        <v>1.99</v>
      </c>
      <c r="P165" s="2">
        <v>4.7350000000000003</v>
      </c>
      <c r="Q165" s="11">
        <v>7.48</v>
      </c>
    </row>
    <row r="166" spans="1:17" x14ac:dyDescent="0.25">
      <c r="A166" s="6" t="s">
        <v>86</v>
      </c>
      <c r="B166" s="2">
        <v>0</v>
      </c>
      <c r="C166" s="2">
        <v>0</v>
      </c>
      <c r="D166" s="11">
        <v>0</v>
      </c>
      <c r="N166" s="6" t="s">
        <v>1522</v>
      </c>
      <c r="O166" s="2">
        <v>0.41</v>
      </c>
      <c r="P166" s="2">
        <v>1.1299999999999999</v>
      </c>
      <c r="Q166" s="11">
        <v>1.84</v>
      </c>
    </row>
    <row r="167" spans="1:17" x14ac:dyDescent="0.25">
      <c r="A167" s="6" t="s">
        <v>87</v>
      </c>
      <c r="B167" s="2">
        <v>0</v>
      </c>
      <c r="C167" s="2">
        <v>0</v>
      </c>
      <c r="D167" s="11">
        <v>0</v>
      </c>
      <c r="N167" s="6" t="s">
        <v>1586</v>
      </c>
      <c r="O167" s="2">
        <v>9.99</v>
      </c>
      <c r="P167" s="2">
        <v>10.734999999999999</v>
      </c>
      <c r="Q167" s="11">
        <v>11.48</v>
      </c>
    </row>
    <row r="168" spans="1:17" x14ac:dyDescent="0.25">
      <c r="A168" s="6" t="s">
        <v>28</v>
      </c>
      <c r="B168" s="2">
        <v>0</v>
      </c>
      <c r="C168" s="2">
        <v>0</v>
      </c>
      <c r="D168" s="11">
        <v>0</v>
      </c>
      <c r="N168" s="6" t="s">
        <v>1587</v>
      </c>
      <c r="O168" s="2">
        <v>3.22</v>
      </c>
      <c r="P168" s="2">
        <v>8.3550000000000004</v>
      </c>
      <c r="Q168" s="11">
        <v>13.49</v>
      </c>
    </row>
    <row r="169" spans="1:17" x14ac:dyDescent="0.25">
      <c r="A169" s="6" t="s">
        <v>29</v>
      </c>
      <c r="B169" s="2">
        <v>0</v>
      </c>
      <c r="C169" s="2">
        <v>0</v>
      </c>
      <c r="D169" s="11">
        <v>0</v>
      </c>
      <c r="N169" s="6" t="s">
        <v>1630</v>
      </c>
      <c r="O169" s="2">
        <v>1.74</v>
      </c>
      <c r="P169" s="2">
        <v>1.74</v>
      </c>
      <c r="Q169" s="11">
        <v>1.74</v>
      </c>
    </row>
    <row r="170" spans="1:17" x14ac:dyDescent="0.25">
      <c r="A170" s="6" t="s">
        <v>30</v>
      </c>
      <c r="B170" s="2">
        <v>0</v>
      </c>
      <c r="C170" s="2">
        <v>0</v>
      </c>
      <c r="D170" s="11">
        <v>0</v>
      </c>
      <c r="N170" s="6" t="s">
        <v>1631</v>
      </c>
      <c r="O170" s="2">
        <v>1.8</v>
      </c>
      <c r="P170" s="2">
        <v>1.8</v>
      </c>
      <c r="Q170" s="11">
        <v>1.8</v>
      </c>
    </row>
    <row r="171" spans="1:17" x14ac:dyDescent="0.25">
      <c r="A171" s="6" t="s">
        <v>31</v>
      </c>
      <c r="B171" s="2">
        <v>0</v>
      </c>
      <c r="C171" s="2">
        <v>0</v>
      </c>
      <c r="D171" s="11">
        <v>0</v>
      </c>
      <c r="N171" s="6" t="s">
        <v>1632</v>
      </c>
      <c r="O171" s="2">
        <v>1.91</v>
      </c>
      <c r="P171" s="2">
        <v>1.91</v>
      </c>
      <c r="Q171" s="11">
        <v>1.91</v>
      </c>
    </row>
    <row r="172" spans="1:17" x14ac:dyDescent="0.25">
      <c r="A172" s="6" t="s">
        <v>32</v>
      </c>
      <c r="B172" s="2">
        <v>0</v>
      </c>
      <c r="C172" s="2">
        <v>0</v>
      </c>
      <c r="D172" s="11">
        <v>0</v>
      </c>
      <c r="N172" s="6" t="s">
        <v>1633</v>
      </c>
      <c r="O172" s="2">
        <v>2.21</v>
      </c>
      <c r="P172" s="2">
        <v>2.21</v>
      </c>
      <c r="Q172" s="11">
        <v>2.21</v>
      </c>
    </row>
    <row r="173" spans="1:17" x14ac:dyDescent="0.25">
      <c r="A173" s="6" t="s">
        <v>33</v>
      </c>
      <c r="B173" s="2">
        <v>0</v>
      </c>
      <c r="C173" s="2">
        <v>0</v>
      </c>
      <c r="D173" s="11">
        <v>0</v>
      </c>
      <c r="N173" s="6" t="s">
        <v>1634</v>
      </c>
      <c r="O173" s="2">
        <v>2.68</v>
      </c>
      <c r="P173" s="2">
        <v>2.68</v>
      </c>
      <c r="Q173" s="11">
        <v>2.68</v>
      </c>
    </row>
    <row r="174" spans="1:17" x14ac:dyDescent="0.25">
      <c r="A174" s="6" t="s">
        <v>34</v>
      </c>
      <c r="B174" s="2">
        <v>0</v>
      </c>
      <c r="C174" s="2">
        <v>0</v>
      </c>
      <c r="D174" s="11">
        <v>0</v>
      </c>
      <c r="N174" s="6" t="s">
        <v>1635</v>
      </c>
      <c r="O174" s="2">
        <v>3.54</v>
      </c>
      <c r="P174" s="2">
        <v>3.54</v>
      </c>
      <c r="Q174" s="11">
        <v>3.54</v>
      </c>
    </row>
    <row r="175" spans="1:17" x14ac:dyDescent="0.25">
      <c r="A175" s="6" t="s">
        <v>74</v>
      </c>
      <c r="B175" s="2">
        <v>0</v>
      </c>
      <c r="C175" s="2">
        <v>0</v>
      </c>
      <c r="D175" s="11">
        <v>0</v>
      </c>
      <c r="N175" s="6" t="s">
        <v>1636</v>
      </c>
      <c r="O175" s="2">
        <v>4.7300000000000004</v>
      </c>
      <c r="P175" s="2">
        <v>4.7300000000000004</v>
      </c>
      <c r="Q175" s="11">
        <v>4.7300000000000004</v>
      </c>
    </row>
    <row r="176" spans="1:17" x14ac:dyDescent="0.25">
      <c r="A176" s="6" t="s">
        <v>97</v>
      </c>
      <c r="B176" s="2">
        <v>0</v>
      </c>
      <c r="C176" s="2">
        <v>0</v>
      </c>
      <c r="D176" s="11">
        <v>0</v>
      </c>
      <c r="N176" s="6" t="s">
        <v>1637</v>
      </c>
      <c r="O176" s="2">
        <v>5.51</v>
      </c>
      <c r="P176" s="2">
        <v>5.51</v>
      </c>
      <c r="Q176" s="11">
        <v>5.51</v>
      </c>
    </row>
    <row r="177" spans="1:17" x14ac:dyDescent="0.25">
      <c r="A177" s="6" t="s">
        <v>35</v>
      </c>
      <c r="B177" s="2">
        <v>0</v>
      </c>
      <c r="C177" s="2">
        <v>0</v>
      </c>
      <c r="D177" s="11">
        <v>0</v>
      </c>
      <c r="N177" s="6" t="s">
        <v>1638</v>
      </c>
      <c r="O177" s="2">
        <v>7.91</v>
      </c>
      <c r="P177" s="2">
        <v>7.91</v>
      </c>
      <c r="Q177" s="11">
        <v>7.91</v>
      </c>
    </row>
    <row r="178" spans="1:17" x14ac:dyDescent="0.25">
      <c r="A178" s="6" t="s">
        <v>36</v>
      </c>
      <c r="B178" s="2">
        <v>0</v>
      </c>
      <c r="C178" s="2">
        <v>0</v>
      </c>
      <c r="D178" s="11">
        <v>0</v>
      </c>
      <c r="N178" s="6" t="s">
        <v>1639</v>
      </c>
      <c r="O178" s="2">
        <v>9.7200000000000006</v>
      </c>
      <c r="P178" s="2">
        <v>9.7200000000000006</v>
      </c>
      <c r="Q178" s="11">
        <v>9.7200000000000006</v>
      </c>
    </row>
    <row r="179" spans="1:17" x14ac:dyDescent="0.25">
      <c r="A179" s="6" t="s">
        <v>37</v>
      </c>
      <c r="B179" s="2">
        <v>0</v>
      </c>
      <c r="C179" s="2">
        <v>0</v>
      </c>
      <c r="D179" s="11">
        <v>0</v>
      </c>
      <c r="N179" s="6" t="s">
        <v>1641</v>
      </c>
      <c r="O179" s="2">
        <v>3.46</v>
      </c>
      <c r="P179" s="2">
        <v>3.46</v>
      </c>
      <c r="Q179" s="11">
        <v>3.46</v>
      </c>
    </row>
    <row r="180" spans="1:17" x14ac:dyDescent="0.25">
      <c r="A180" s="6" t="s">
        <v>38</v>
      </c>
      <c r="B180" s="2">
        <v>0</v>
      </c>
      <c r="C180" s="2">
        <v>0</v>
      </c>
      <c r="D180" s="11">
        <v>0</v>
      </c>
      <c r="N180" s="6" t="s">
        <v>1642</v>
      </c>
      <c r="O180" s="2">
        <v>3.59</v>
      </c>
      <c r="P180" s="2">
        <v>3.59</v>
      </c>
      <c r="Q180" s="11">
        <v>3.59</v>
      </c>
    </row>
    <row r="181" spans="1:17" x14ac:dyDescent="0.25">
      <c r="A181" s="6" t="s">
        <v>39</v>
      </c>
      <c r="B181" s="2">
        <v>0</v>
      </c>
      <c r="C181" s="2">
        <v>0</v>
      </c>
      <c r="D181" s="11">
        <v>0</v>
      </c>
      <c r="N181" s="6" t="s">
        <v>1643</v>
      </c>
      <c r="O181" s="2">
        <v>4.12</v>
      </c>
      <c r="P181" s="2">
        <v>4.12</v>
      </c>
      <c r="Q181" s="11">
        <v>4.12</v>
      </c>
    </row>
    <row r="182" spans="1:17" x14ac:dyDescent="0.25">
      <c r="A182" s="6" t="s">
        <v>1029</v>
      </c>
      <c r="B182" s="2">
        <v>0.13</v>
      </c>
      <c r="C182" s="2">
        <v>8.9700000000000006</v>
      </c>
      <c r="D182" s="11">
        <v>17.809999999999999</v>
      </c>
      <c r="N182" s="6" t="s">
        <v>1644</v>
      </c>
      <c r="O182" s="2">
        <v>4.5599999999999996</v>
      </c>
      <c r="P182" s="2">
        <v>4.5599999999999996</v>
      </c>
      <c r="Q182" s="11">
        <v>4.5599999999999996</v>
      </c>
    </row>
    <row r="183" spans="1:17" x14ac:dyDescent="0.25">
      <c r="A183" s="6" t="s">
        <v>1030</v>
      </c>
      <c r="B183" s="2">
        <v>0.15</v>
      </c>
      <c r="C183" s="2">
        <v>9.3849999999999998</v>
      </c>
      <c r="D183" s="11">
        <v>18.62</v>
      </c>
      <c r="N183" s="6" t="s">
        <v>1645</v>
      </c>
      <c r="O183" s="2">
        <v>5.31</v>
      </c>
      <c r="P183" s="2">
        <v>5.31</v>
      </c>
      <c r="Q183" s="11">
        <v>5.31</v>
      </c>
    </row>
    <row r="184" spans="1:17" x14ac:dyDescent="0.25">
      <c r="A184" s="6" t="s">
        <v>1031</v>
      </c>
      <c r="B184" s="2">
        <v>0.18</v>
      </c>
      <c r="C184" s="2">
        <v>5.43</v>
      </c>
      <c r="D184" s="11">
        <v>10.68</v>
      </c>
      <c r="N184" s="6" t="s">
        <v>1640</v>
      </c>
      <c r="O184" s="2">
        <v>7.76</v>
      </c>
      <c r="P184" s="2">
        <v>7.76</v>
      </c>
      <c r="Q184" s="11">
        <v>7.76</v>
      </c>
    </row>
    <row r="185" spans="1:17" x14ac:dyDescent="0.25">
      <c r="A185" s="6" t="s">
        <v>1032</v>
      </c>
      <c r="B185" s="2">
        <v>0.27</v>
      </c>
      <c r="C185" s="2">
        <v>9.26</v>
      </c>
      <c r="D185" s="11">
        <v>18.25</v>
      </c>
      <c r="N185" s="6" t="s">
        <v>1646</v>
      </c>
      <c r="O185" s="2">
        <v>0.24</v>
      </c>
      <c r="P185" s="2">
        <v>0.24</v>
      </c>
      <c r="Q185" s="11">
        <v>0.24</v>
      </c>
    </row>
    <row r="186" spans="1:17" x14ac:dyDescent="0.25">
      <c r="A186" s="6" t="s">
        <v>1033</v>
      </c>
      <c r="B186" s="2">
        <v>0.37</v>
      </c>
      <c r="C186" s="2">
        <v>13.065</v>
      </c>
      <c r="D186" s="11">
        <v>25.76</v>
      </c>
      <c r="N186" s="6" t="s">
        <v>1647</v>
      </c>
      <c r="O186" s="2">
        <v>0.27</v>
      </c>
      <c r="P186" s="2">
        <v>0.27</v>
      </c>
      <c r="Q186" s="11">
        <v>0.27</v>
      </c>
    </row>
    <row r="187" spans="1:17" x14ac:dyDescent="0.25">
      <c r="A187" s="6" t="s">
        <v>1034</v>
      </c>
      <c r="B187" s="2">
        <v>0.63</v>
      </c>
      <c r="C187" s="2">
        <v>17.414999999999999</v>
      </c>
      <c r="D187" s="11">
        <v>34.200000000000003</v>
      </c>
      <c r="N187" s="6" t="s">
        <v>1648</v>
      </c>
      <c r="O187" s="2">
        <v>0.28999999999999998</v>
      </c>
      <c r="P187" s="2">
        <v>0.28999999999999998</v>
      </c>
      <c r="Q187" s="11">
        <v>0.28999999999999998</v>
      </c>
    </row>
    <row r="188" spans="1:17" x14ac:dyDescent="0.25">
      <c r="A188" s="6" t="s">
        <v>1035</v>
      </c>
      <c r="B188" s="2">
        <v>0.68</v>
      </c>
      <c r="C188" s="2">
        <v>0.68</v>
      </c>
      <c r="D188" s="11">
        <v>0.68</v>
      </c>
      <c r="N188" s="6" t="s">
        <v>1649</v>
      </c>
      <c r="O188" s="2">
        <v>0.3</v>
      </c>
      <c r="P188" s="2">
        <v>0.3</v>
      </c>
      <c r="Q188" s="11">
        <v>0.3</v>
      </c>
    </row>
    <row r="189" spans="1:17" x14ac:dyDescent="0.25">
      <c r="A189" s="6" t="s">
        <v>40</v>
      </c>
      <c r="B189" s="2">
        <v>0.79</v>
      </c>
      <c r="C189" s="2">
        <v>0.86</v>
      </c>
      <c r="D189" s="11">
        <v>1</v>
      </c>
      <c r="N189" s="6" t="s">
        <v>1650</v>
      </c>
      <c r="O189" s="2">
        <v>0.37</v>
      </c>
      <c r="P189" s="2">
        <v>0.37</v>
      </c>
      <c r="Q189" s="11">
        <v>0.37</v>
      </c>
    </row>
    <row r="190" spans="1:17" x14ac:dyDescent="0.25">
      <c r="A190" s="6" t="s">
        <v>236</v>
      </c>
      <c r="B190" s="2">
        <v>1.37</v>
      </c>
      <c r="C190" s="2">
        <v>1.37</v>
      </c>
      <c r="D190" s="11">
        <v>1.37</v>
      </c>
      <c r="N190" s="6" t="s">
        <v>1651</v>
      </c>
      <c r="O190" s="2">
        <v>0.47</v>
      </c>
      <c r="P190" s="2">
        <v>0.47</v>
      </c>
      <c r="Q190" s="11">
        <v>0.47</v>
      </c>
    </row>
    <row r="191" spans="1:17" x14ac:dyDescent="0.25">
      <c r="A191" s="6" t="s">
        <v>41</v>
      </c>
      <c r="B191" s="2">
        <v>0.9</v>
      </c>
      <c r="C191" s="2">
        <v>1.0249999999999999</v>
      </c>
      <c r="D191" s="11">
        <v>1.1499999999999999</v>
      </c>
      <c r="N191" s="6" t="s">
        <v>1652</v>
      </c>
      <c r="O191" s="2">
        <v>0.55000000000000004</v>
      </c>
      <c r="P191" s="2">
        <v>0.55000000000000004</v>
      </c>
      <c r="Q191" s="11">
        <v>0.55000000000000004</v>
      </c>
    </row>
    <row r="192" spans="1:17" x14ac:dyDescent="0.25">
      <c r="A192" s="6" t="s">
        <v>237</v>
      </c>
      <c r="B192" s="2">
        <v>2.1800000000000002</v>
      </c>
      <c r="C192" s="2">
        <v>2.415</v>
      </c>
      <c r="D192" s="11">
        <v>2.65</v>
      </c>
      <c r="N192" s="6" t="s">
        <v>1653</v>
      </c>
      <c r="O192" s="2">
        <v>0.62</v>
      </c>
      <c r="P192" s="2">
        <v>0.62</v>
      </c>
      <c r="Q192" s="11">
        <v>0.62</v>
      </c>
    </row>
    <row r="193" spans="1:17" x14ac:dyDescent="0.25">
      <c r="A193" s="6" t="s">
        <v>42</v>
      </c>
      <c r="B193" s="2">
        <v>1.4</v>
      </c>
      <c r="C193" s="2">
        <v>2.9420000000000002</v>
      </c>
      <c r="D193" s="11">
        <v>8.68</v>
      </c>
      <c r="N193" s="6" t="s">
        <v>1654</v>
      </c>
      <c r="O193" s="2">
        <v>0.73</v>
      </c>
      <c r="P193" s="2">
        <v>0.73</v>
      </c>
      <c r="Q193" s="11">
        <v>0.73</v>
      </c>
    </row>
    <row r="194" spans="1:17" x14ac:dyDescent="0.25">
      <c r="A194" s="6" t="s">
        <v>238</v>
      </c>
      <c r="B194" s="2">
        <v>4.0999999999999996</v>
      </c>
      <c r="C194" s="2">
        <v>4.0999999999999996</v>
      </c>
      <c r="D194" s="11">
        <v>4.0999999999999996</v>
      </c>
      <c r="N194" s="6" t="s">
        <v>1655</v>
      </c>
      <c r="O194" s="2">
        <v>0.83</v>
      </c>
      <c r="P194" s="2">
        <v>0.83</v>
      </c>
      <c r="Q194" s="11">
        <v>0.83</v>
      </c>
    </row>
    <row r="195" spans="1:17" x14ac:dyDescent="0.25">
      <c r="A195" s="6" t="s">
        <v>43</v>
      </c>
      <c r="B195" s="2">
        <v>2.15</v>
      </c>
      <c r="C195" s="2">
        <v>2.3475000000000001</v>
      </c>
      <c r="D195" s="11">
        <v>2.5499999999999998</v>
      </c>
      <c r="N195" s="6" t="s">
        <v>1656</v>
      </c>
      <c r="O195" s="2">
        <v>1.27</v>
      </c>
      <c r="P195" s="2">
        <v>1.27</v>
      </c>
      <c r="Q195" s="11">
        <v>1.27</v>
      </c>
    </row>
    <row r="196" spans="1:17" x14ac:dyDescent="0.25">
      <c r="A196" s="6" t="s">
        <v>44</v>
      </c>
      <c r="B196" s="2">
        <v>2.66</v>
      </c>
      <c r="C196" s="2">
        <v>2.87</v>
      </c>
      <c r="D196" s="11">
        <v>3</v>
      </c>
      <c r="N196" s="6" t="s">
        <v>1657</v>
      </c>
      <c r="O196" s="2">
        <v>1.53</v>
      </c>
      <c r="P196" s="2">
        <v>1.53</v>
      </c>
      <c r="Q196" s="11">
        <v>1.53</v>
      </c>
    </row>
    <row r="197" spans="1:17" x14ac:dyDescent="0.25">
      <c r="A197" s="6" t="s">
        <v>45</v>
      </c>
      <c r="B197" s="2">
        <v>3.89</v>
      </c>
      <c r="C197" s="2">
        <v>4.1150000000000002</v>
      </c>
      <c r="D197" s="11">
        <v>4.42</v>
      </c>
      <c r="N197" s="6" t="s">
        <v>1658</v>
      </c>
      <c r="O197" s="2">
        <v>0.37</v>
      </c>
      <c r="P197" s="2">
        <v>0.37</v>
      </c>
      <c r="Q197" s="11">
        <v>0.37</v>
      </c>
    </row>
    <row r="198" spans="1:17" x14ac:dyDescent="0.25">
      <c r="A198" s="6" t="s">
        <v>46</v>
      </c>
      <c r="B198" s="2">
        <v>5.65</v>
      </c>
      <c r="C198" s="2">
        <v>5.9225000000000003</v>
      </c>
      <c r="D198" s="11">
        <v>6.2</v>
      </c>
      <c r="N198" s="6" t="s">
        <v>1659</v>
      </c>
      <c r="O198" s="2">
        <v>0.37</v>
      </c>
      <c r="P198" s="2">
        <v>0.37</v>
      </c>
      <c r="Q198" s="11">
        <v>0.37</v>
      </c>
    </row>
    <row r="199" spans="1:17" x14ac:dyDescent="0.25">
      <c r="A199" s="6" t="s">
        <v>47</v>
      </c>
      <c r="B199" s="2">
        <v>3.89</v>
      </c>
      <c r="C199" s="2">
        <v>4.165</v>
      </c>
      <c r="D199" s="11">
        <v>4.5599999999999996</v>
      </c>
      <c r="N199" s="6" t="s">
        <v>1660</v>
      </c>
      <c r="O199" s="2">
        <v>0.46</v>
      </c>
      <c r="P199" s="2">
        <v>0.46</v>
      </c>
      <c r="Q199" s="11">
        <v>0.46</v>
      </c>
    </row>
    <row r="200" spans="1:17" x14ac:dyDescent="0.25">
      <c r="A200" s="6" t="s">
        <v>48</v>
      </c>
      <c r="B200" s="2">
        <v>7.19</v>
      </c>
      <c r="C200" s="2">
        <v>8.58</v>
      </c>
      <c r="D200" s="11">
        <v>9.31</v>
      </c>
      <c r="N200" s="6" t="s">
        <v>1661</v>
      </c>
      <c r="O200" s="2">
        <v>0.5</v>
      </c>
      <c r="P200" s="2">
        <v>0.5</v>
      </c>
      <c r="Q200" s="11">
        <v>0.5</v>
      </c>
    </row>
    <row r="201" spans="1:17" x14ac:dyDescent="0.25">
      <c r="A201" s="6" t="s">
        <v>49</v>
      </c>
      <c r="B201" s="2">
        <v>5</v>
      </c>
      <c r="C201" s="2">
        <v>5.8274999999999997</v>
      </c>
      <c r="D201" s="11">
        <v>6.42</v>
      </c>
      <c r="N201" s="6" t="s">
        <v>1662</v>
      </c>
      <c r="O201" s="2">
        <v>0.57999999999999996</v>
      </c>
      <c r="P201" s="2">
        <v>0.57999999999999996</v>
      </c>
      <c r="Q201" s="11">
        <v>0.57999999999999996</v>
      </c>
    </row>
    <row r="202" spans="1:17" x14ac:dyDescent="0.25">
      <c r="A202" s="6" t="s">
        <v>239</v>
      </c>
      <c r="B202" s="2">
        <v>0</v>
      </c>
      <c r="C202" s="2">
        <v>0</v>
      </c>
      <c r="D202" s="11">
        <v>0</v>
      </c>
      <c r="N202" s="6" t="s">
        <v>1663</v>
      </c>
      <c r="O202" s="2">
        <v>0.71</v>
      </c>
      <c r="P202" s="2">
        <v>0.71</v>
      </c>
      <c r="Q202" s="11">
        <v>0.71</v>
      </c>
    </row>
    <row r="203" spans="1:17" x14ac:dyDescent="0.25">
      <c r="A203" s="6" t="s">
        <v>50</v>
      </c>
      <c r="B203" s="2">
        <v>7.62</v>
      </c>
      <c r="C203" s="2">
        <v>8.7974999999999994</v>
      </c>
      <c r="D203" s="11">
        <v>9.69</v>
      </c>
      <c r="N203" s="6" t="s">
        <v>1664</v>
      </c>
      <c r="O203" s="2">
        <v>0.85</v>
      </c>
      <c r="P203" s="2">
        <v>0.85</v>
      </c>
      <c r="Q203" s="11">
        <v>0.85</v>
      </c>
    </row>
    <row r="204" spans="1:17" x14ac:dyDescent="0.25">
      <c r="A204" s="6" t="s">
        <v>51</v>
      </c>
      <c r="B204" s="2">
        <v>7.51</v>
      </c>
      <c r="C204" s="2">
        <v>9.86</v>
      </c>
      <c r="D204" s="11">
        <v>11.85</v>
      </c>
      <c r="N204" s="6" t="s">
        <v>1665</v>
      </c>
      <c r="O204" s="2">
        <v>1.07</v>
      </c>
      <c r="P204" s="2">
        <v>1.07</v>
      </c>
      <c r="Q204" s="11">
        <v>1.07</v>
      </c>
    </row>
    <row r="205" spans="1:17" x14ac:dyDescent="0.25">
      <c r="A205" s="6" t="s">
        <v>52</v>
      </c>
      <c r="B205" s="2">
        <v>10.32</v>
      </c>
      <c r="C205" s="2">
        <v>11.2525</v>
      </c>
      <c r="D205" s="11">
        <v>11.95</v>
      </c>
      <c r="N205" s="6" t="s">
        <v>1666</v>
      </c>
      <c r="O205" s="2">
        <v>1.1299999999999999</v>
      </c>
      <c r="P205" s="2">
        <v>1.1299999999999999</v>
      </c>
      <c r="Q205" s="11">
        <v>1.1299999999999999</v>
      </c>
    </row>
    <row r="206" spans="1:17" x14ac:dyDescent="0.25">
      <c r="A206" s="6" t="s">
        <v>53</v>
      </c>
      <c r="B206" s="2">
        <v>14</v>
      </c>
      <c r="C206" s="2">
        <v>18.1325</v>
      </c>
      <c r="D206" s="11">
        <v>20.65</v>
      </c>
      <c r="N206" s="6" t="s">
        <v>1667</v>
      </c>
      <c r="O206" s="2">
        <v>1.73</v>
      </c>
      <c r="P206" s="2">
        <v>1.73</v>
      </c>
      <c r="Q206" s="11">
        <v>1.73</v>
      </c>
    </row>
    <row r="207" spans="1:17" x14ac:dyDescent="0.25">
      <c r="A207" s="6" t="s">
        <v>1100</v>
      </c>
      <c r="B207" s="2">
        <v>0</v>
      </c>
      <c r="C207" s="2">
        <v>0</v>
      </c>
      <c r="D207" s="11">
        <v>0</v>
      </c>
      <c r="N207" s="6" t="s">
        <v>1668</v>
      </c>
      <c r="O207" s="2">
        <v>1.88</v>
      </c>
      <c r="P207" s="2">
        <v>1.88</v>
      </c>
      <c r="Q207" s="11">
        <v>1.88</v>
      </c>
    </row>
    <row r="208" spans="1:17" x14ac:dyDescent="0.25">
      <c r="A208" s="6" t="s">
        <v>1090</v>
      </c>
      <c r="B208" s="2">
        <v>15.67</v>
      </c>
      <c r="C208" s="2">
        <v>15.67</v>
      </c>
      <c r="D208" s="11">
        <v>15.67</v>
      </c>
      <c r="N208" s="6" t="s">
        <v>1669</v>
      </c>
      <c r="O208" s="2">
        <v>2.1800000000000002</v>
      </c>
      <c r="P208" s="2">
        <v>2.1800000000000002</v>
      </c>
      <c r="Q208" s="11">
        <v>2.1800000000000002</v>
      </c>
    </row>
    <row r="209" spans="1:17" x14ac:dyDescent="0.25">
      <c r="A209" s="6" t="s">
        <v>1092</v>
      </c>
      <c r="B209" s="2">
        <v>20.170000000000002</v>
      </c>
      <c r="C209" s="2">
        <v>20.170000000000002</v>
      </c>
      <c r="D209" s="11">
        <v>20.170000000000002</v>
      </c>
      <c r="N209" s="6" t="s">
        <v>1670</v>
      </c>
      <c r="O209" s="2">
        <v>2.71</v>
      </c>
      <c r="P209" s="2">
        <v>2.71</v>
      </c>
      <c r="Q209" s="11">
        <v>2.71</v>
      </c>
    </row>
    <row r="210" spans="1:17" x14ac:dyDescent="0.25">
      <c r="A210" s="6" t="s">
        <v>588</v>
      </c>
      <c r="B210" s="2">
        <v>23.24</v>
      </c>
      <c r="C210" s="2">
        <v>23.24</v>
      </c>
      <c r="D210" s="11">
        <v>23.24</v>
      </c>
      <c r="N210" s="6" t="s">
        <v>1671</v>
      </c>
      <c r="O210" s="2">
        <v>0.67</v>
      </c>
      <c r="P210" s="2">
        <v>0.67</v>
      </c>
      <c r="Q210" s="11">
        <v>0.67</v>
      </c>
    </row>
    <row r="211" spans="1:17" x14ac:dyDescent="0.25">
      <c r="A211" s="6" t="s">
        <v>589</v>
      </c>
      <c r="B211" s="2">
        <v>29.85</v>
      </c>
      <c r="C211" s="2">
        <v>29.85</v>
      </c>
      <c r="D211" s="11">
        <v>29.85</v>
      </c>
      <c r="N211" s="6" t="s">
        <v>1672</v>
      </c>
      <c r="O211" s="2">
        <v>0.65</v>
      </c>
      <c r="P211" s="2">
        <v>0.65</v>
      </c>
      <c r="Q211" s="11">
        <v>0.65</v>
      </c>
    </row>
    <row r="212" spans="1:17" x14ac:dyDescent="0.25">
      <c r="A212" s="6" t="s">
        <v>590</v>
      </c>
      <c r="B212" s="2">
        <v>36.81</v>
      </c>
      <c r="C212" s="2">
        <v>36.81</v>
      </c>
      <c r="D212" s="11">
        <v>36.81</v>
      </c>
      <c r="N212" s="6" t="s">
        <v>1673</v>
      </c>
      <c r="O212" s="2">
        <v>0.69</v>
      </c>
      <c r="P212" s="2">
        <v>0.69</v>
      </c>
      <c r="Q212" s="11">
        <v>0.69</v>
      </c>
    </row>
    <row r="213" spans="1:17" x14ac:dyDescent="0.25">
      <c r="A213" s="6" t="s">
        <v>591</v>
      </c>
      <c r="B213" s="2">
        <v>44.46</v>
      </c>
      <c r="C213" s="2">
        <v>44.46</v>
      </c>
      <c r="D213" s="11">
        <v>44.46</v>
      </c>
      <c r="N213" s="6" t="s">
        <v>1674</v>
      </c>
      <c r="O213" s="2">
        <v>0.77</v>
      </c>
      <c r="P213" s="2">
        <v>0.77</v>
      </c>
      <c r="Q213" s="11">
        <v>0.77</v>
      </c>
    </row>
    <row r="214" spans="1:17" x14ac:dyDescent="0.25">
      <c r="A214" s="6" t="s">
        <v>1078</v>
      </c>
      <c r="B214" s="2">
        <v>58.05</v>
      </c>
      <c r="C214" s="2">
        <v>58.05</v>
      </c>
      <c r="D214" s="11">
        <v>58.05</v>
      </c>
      <c r="N214" s="6" t="s">
        <v>1675</v>
      </c>
      <c r="O214" s="2">
        <v>0.97</v>
      </c>
      <c r="P214" s="2">
        <v>0.97</v>
      </c>
      <c r="Q214" s="11">
        <v>0.97</v>
      </c>
    </row>
    <row r="215" spans="1:17" x14ac:dyDescent="0.25">
      <c r="A215" s="6" t="s">
        <v>1081</v>
      </c>
      <c r="B215" s="2">
        <v>106.41</v>
      </c>
      <c r="C215" s="2">
        <v>106.41</v>
      </c>
      <c r="D215" s="11">
        <v>106.41</v>
      </c>
      <c r="N215" s="6" t="s">
        <v>1676</v>
      </c>
      <c r="O215" s="2">
        <v>1.04</v>
      </c>
      <c r="P215" s="2">
        <v>1.04</v>
      </c>
      <c r="Q215" s="11">
        <v>1.04</v>
      </c>
    </row>
    <row r="216" spans="1:17" x14ac:dyDescent="0.25">
      <c r="A216" s="6" t="s">
        <v>1083</v>
      </c>
      <c r="B216" s="2">
        <v>133.86000000000001</v>
      </c>
      <c r="C216" s="2">
        <v>133.86000000000001</v>
      </c>
      <c r="D216" s="11">
        <v>133.86000000000001</v>
      </c>
      <c r="N216" s="6" t="s">
        <v>1677</v>
      </c>
      <c r="O216" s="2">
        <v>1.43</v>
      </c>
      <c r="P216" s="2">
        <v>1.43</v>
      </c>
      <c r="Q216" s="11">
        <v>1.43</v>
      </c>
    </row>
    <row r="217" spans="1:17" x14ac:dyDescent="0.25">
      <c r="A217" s="6" t="s">
        <v>1086</v>
      </c>
      <c r="B217" s="2">
        <v>10.98</v>
      </c>
      <c r="C217" s="2">
        <v>10.98</v>
      </c>
      <c r="D217" s="11">
        <v>10.98</v>
      </c>
      <c r="N217" s="6" t="s">
        <v>1678</v>
      </c>
      <c r="O217" s="2">
        <v>1.7</v>
      </c>
      <c r="P217" s="2">
        <v>1.7</v>
      </c>
      <c r="Q217" s="11">
        <v>1.7</v>
      </c>
    </row>
    <row r="218" spans="1:17" x14ac:dyDescent="0.25">
      <c r="A218" s="6" t="s">
        <v>1088</v>
      </c>
      <c r="B218" s="2">
        <v>12.55</v>
      </c>
      <c r="C218" s="2">
        <v>12.55</v>
      </c>
      <c r="D218" s="11">
        <v>12.55</v>
      </c>
      <c r="N218" s="6" t="s">
        <v>1679</v>
      </c>
      <c r="O218" s="2">
        <v>1.85</v>
      </c>
      <c r="P218" s="2">
        <v>1.85</v>
      </c>
      <c r="Q218" s="11">
        <v>1.85</v>
      </c>
    </row>
    <row r="219" spans="1:17" x14ac:dyDescent="0.25">
      <c r="A219" s="6" t="s">
        <v>240</v>
      </c>
      <c r="B219" s="2">
        <v>28.36</v>
      </c>
      <c r="C219" s="2">
        <v>28.36</v>
      </c>
      <c r="D219" s="11">
        <v>28.36</v>
      </c>
      <c r="N219" s="6" t="s">
        <v>1680</v>
      </c>
      <c r="O219" s="2">
        <v>1.86</v>
      </c>
      <c r="P219" s="2">
        <v>1.86</v>
      </c>
      <c r="Q219" s="11">
        <v>1.86</v>
      </c>
    </row>
    <row r="220" spans="1:17" x14ac:dyDescent="0.25">
      <c r="A220" s="6" t="s">
        <v>241</v>
      </c>
      <c r="B220" s="2">
        <v>18.13</v>
      </c>
      <c r="C220" s="2">
        <v>18.13</v>
      </c>
      <c r="D220" s="11">
        <v>18.13</v>
      </c>
      <c r="N220" s="6" t="s">
        <v>1681</v>
      </c>
      <c r="O220" s="2">
        <v>2.67</v>
      </c>
      <c r="P220" s="2">
        <v>2.67</v>
      </c>
      <c r="Q220" s="11">
        <v>2.67</v>
      </c>
    </row>
    <row r="221" spans="1:17" x14ac:dyDescent="0.25">
      <c r="A221" s="6" t="s">
        <v>54</v>
      </c>
      <c r="B221" s="2">
        <v>0.39</v>
      </c>
      <c r="C221" s="2">
        <v>0.41</v>
      </c>
      <c r="D221" s="11">
        <v>0.45</v>
      </c>
      <c r="N221" s="6" t="s">
        <v>1682</v>
      </c>
      <c r="O221" s="2">
        <v>3.41</v>
      </c>
      <c r="P221" s="2">
        <v>3.41</v>
      </c>
      <c r="Q221" s="11">
        <v>3.41</v>
      </c>
    </row>
    <row r="222" spans="1:17" x14ac:dyDescent="0.25">
      <c r="A222" s="6" t="s">
        <v>55</v>
      </c>
      <c r="B222" s="2">
        <v>0.57999999999999996</v>
      </c>
      <c r="C222" s="2">
        <v>0.61750000000000005</v>
      </c>
      <c r="D222" s="11">
        <v>0.68</v>
      </c>
      <c r="N222" s="6" t="s">
        <v>1683</v>
      </c>
      <c r="O222" s="2">
        <v>3.42</v>
      </c>
      <c r="P222" s="2">
        <v>3.42</v>
      </c>
      <c r="Q222" s="11">
        <v>3.42</v>
      </c>
    </row>
    <row r="223" spans="1:17" x14ac:dyDescent="0.25">
      <c r="A223" s="6" t="s">
        <v>96</v>
      </c>
      <c r="B223" s="2">
        <v>0</v>
      </c>
      <c r="C223" s="2">
        <v>0</v>
      </c>
      <c r="D223" s="11">
        <v>0</v>
      </c>
      <c r="N223" s="6" t="s">
        <v>1684</v>
      </c>
      <c r="O223" s="2">
        <v>4.4400000000000004</v>
      </c>
      <c r="P223" s="2">
        <v>4.4400000000000004</v>
      </c>
      <c r="Q223" s="11">
        <v>4.4400000000000004</v>
      </c>
    </row>
    <row r="224" spans="1:17" x14ac:dyDescent="0.25">
      <c r="A224" s="6" t="s">
        <v>95</v>
      </c>
      <c r="B224" s="2">
        <v>0</v>
      </c>
      <c r="C224" s="2">
        <v>0</v>
      </c>
      <c r="D224" s="11">
        <v>0</v>
      </c>
      <c r="N224" s="6" t="s">
        <v>1685</v>
      </c>
      <c r="O224" s="2">
        <v>1.37</v>
      </c>
      <c r="P224" s="2">
        <v>1.37</v>
      </c>
      <c r="Q224" s="11">
        <v>1.37</v>
      </c>
    </row>
    <row r="225" spans="1:17" x14ac:dyDescent="0.25">
      <c r="A225" s="6" t="s">
        <v>94</v>
      </c>
      <c r="B225" s="2">
        <v>0</v>
      </c>
      <c r="C225" s="2">
        <v>0</v>
      </c>
      <c r="D225" s="11">
        <v>0</v>
      </c>
      <c r="N225" s="6" t="s">
        <v>1686</v>
      </c>
      <c r="O225" s="2">
        <v>1.69</v>
      </c>
      <c r="P225" s="2">
        <v>1.69</v>
      </c>
      <c r="Q225" s="11">
        <v>1.69</v>
      </c>
    </row>
    <row r="226" spans="1:17" x14ac:dyDescent="0.25">
      <c r="A226" s="6" t="s">
        <v>76</v>
      </c>
      <c r="B226" s="2">
        <v>0</v>
      </c>
      <c r="C226" s="2">
        <v>0</v>
      </c>
      <c r="D226" s="11">
        <v>0</v>
      </c>
      <c r="N226" s="6" t="s">
        <v>1687</v>
      </c>
      <c r="O226" s="2">
        <v>2</v>
      </c>
      <c r="P226" s="2">
        <v>2</v>
      </c>
      <c r="Q226" s="11">
        <v>2</v>
      </c>
    </row>
    <row r="227" spans="1:17" x14ac:dyDescent="0.25">
      <c r="A227" s="6" t="s">
        <v>77</v>
      </c>
      <c r="B227" s="2">
        <v>0</v>
      </c>
      <c r="C227" s="2">
        <v>0</v>
      </c>
      <c r="D227" s="11">
        <v>0</v>
      </c>
      <c r="N227" s="6" t="s">
        <v>1688</v>
      </c>
      <c r="O227" s="2">
        <v>2.14</v>
      </c>
      <c r="P227" s="2">
        <v>2.14</v>
      </c>
      <c r="Q227" s="11">
        <v>2.14</v>
      </c>
    </row>
    <row r="228" spans="1:17" x14ac:dyDescent="0.25">
      <c r="A228" s="6" t="s">
        <v>78</v>
      </c>
      <c r="B228" s="2">
        <v>0</v>
      </c>
      <c r="C228" s="2">
        <v>0</v>
      </c>
      <c r="D228" s="11">
        <v>0</v>
      </c>
      <c r="N228" s="6" t="s">
        <v>1689</v>
      </c>
      <c r="O228" s="2">
        <v>2.29</v>
      </c>
      <c r="P228" s="2">
        <v>2.29</v>
      </c>
      <c r="Q228" s="11">
        <v>2.29</v>
      </c>
    </row>
    <row r="229" spans="1:17" x14ac:dyDescent="0.25">
      <c r="A229" s="6" t="s">
        <v>79</v>
      </c>
      <c r="B229" s="2">
        <v>0</v>
      </c>
      <c r="C229" s="2">
        <v>0</v>
      </c>
      <c r="D229" s="11">
        <v>0</v>
      </c>
      <c r="N229" s="6" t="s">
        <v>1690</v>
      </c>
      <c r="O229" s="2">
        <v>2.69</v>
      </c>
      <c r="P229" s="2">
        <v>2.69</v>
      </c>
      <c r="Q229" s="11">
        <v>2.69</v>
      </c>
    </row>
    <row r="230" spans="1:17" x14ac:dyDescent="0.25">
      <c r="A230" s="6" t="s">
        <v>80</v>
      </c>
      <c r="B230" s="2">
        <v>0</v>
      </c>
      <c r="C230" s="2">
        <v>0</v>
      </c>
      <c r="D230" s="11">
        <v>0</v>
      </c>
      <c r="N230" s="6" t="s">
        <v>1691</v>
      </c>
      <c r="O230" s="2">
        <v>2.86</v>
      </c>
      <c r="P230" s="2">
        <v>2.86</v>
      </c>
      <c r="Q230" s="11">
        <v>2.86</v>
      </c>
    </row>
    <row r="231" spans="1:17" x14ac:dyDescent="0.25">
      <c r="A231" s="6" t="s">
        <v>81</v>
      </c>
      <c r="B231" s="2">
        <v>0</v>
      </c>
      <c r="C231" s="2">
        <v>0</v>
      </c>
      <c r="D231" s="11">
        <v>0</v>
      </c>
      <c r="N231" s="6" t="s">
        <v>1692</v>
      </c>
      <c r="O231" s="2">
        <v>3.22</v>
      </c>
      <c r="P231" s="2">
        <v>3.22</v>
      </c>
      <c r="Q231" s="11">
        <v>3.22</v>
      </c>
    </row>
    <row r="232" spans="1:17" x14ac:dyDescent="0.25">
      <c r="A232" s="6" t="s">
        <v>82</v>
      </c>
      <c r="B232" s="2">
        <v>0</v>
      </c>
      <c r="C232" s="2">
        <v>0</v>
      </c>
      <c r="D232" s="11">
        <v>0</v>
      </c>
      <c r="N232" s="6" t="s">
        <v>1521</v>
      </c>
      <c r="O232" s="2">
        <v>2.56</v>
      </c>
      <c r="P232" s="2">
        <v>2.56</v>
      </c>
      <c r="Q232" s="11">
        <v>2.56</v>
      </c>
    </row>
    <row r="233" spans="1:17" x14ac:dyDescent="0.25">
      <c r="A233" s="6" t="s">
        <v>83</v>
      </c>
      <c r="B233" s="2">
        <v>0</v>
      </c>
      <c r="C233" s="2">
        <v>0</v>
      </c>
      <c r="D233" s="11">
        <v>0</v>
      </c>
      <c r="N233" s="6" t="s">
        <v>1532</v>
      </c>
      <c r="O233" s="2">
        <v>2.25</v>
      </c>
      <c r="P233" s="2">
        <v>2.25</v>
      </c>
      <c r="Q233" s="11">
        <v>2.25</v>
      </c>
    </row>
    <row r="234" spans="1:17" x14ac:dyDescent="0.25">
      <c r="A234" s="6" t="s">
        <v>84</v>
      </c>
      <c r="B234" s="2">
        <v>0</v>
      </c>
      <c r="C234" s="2">
        <v>0</v>
      </c>
      <c r="D234" s="11">
        <v>0</v>
      </c>
      <c r="N234" s="6" t="s">
        <v>1538</v>
      </c>
      <c r="O234" s="2">
        <v>2.4500000000000002</v>
      </c>
      <c r="P234" s="2">
        <v>2.4500000000000002</v>
      </c>
      <c r="Q234" s="11">
        <v>2.4500000000000002</v>
      </c>
    </row>
    <row r="235" spans="1:17" x14ac:dyDescent="0.25">
      <c r="A235" s="6" t="s">
        <v>56</v>
      </c>
      <c r="B235" s="2">
        <v>0</v>
      </c>
      <c r="C235" s="2">
        <v>0</v>
      </c>
      <c r="D235" s="11">
        <v>0</v>
      </c>
      <c r="N235" s="6" t="s">
        <v>1544</v>
      </c>
      <c r="O235" s="2">
        <v>2.64</v>
      </c>
      <c r="P235" s="2">
        <v>2.64</v>
      </c>
      <c r="Q235" s="11">
        <v>2.64</v>
      </c>
    </row>
    <row r="236" spans="1:17" x14ac:dyDescent="0.25">
      <c r="A236" s="6" t="s">
        <v>57</v>
      </c>
      <c r="B236" s="2">
        <v>2.58</v>
      </c>
      <c r="C236" s="2">
        <v>4.22</v>
      </c>
      <c r="D236" s="11">
        <v>8.98</v>
      </c>
      <c r="N236" s="6" t="s">
        <v>1550</v>
      </c>
      <c r="O236" s="2">
        <v>2.76</v>
      </c>
      <c r="P236" s="2">
        <v>2.76</v>
      </c>
      <c r="Q236" s="11">
        <v>2.76</v>
      </c>
    </row>
    <row r="237" spans="1:17" x14ac:dyDescent="0.25">
      <c r="A237" s="6" t="s">
        <v>58</v>
      </c>
      <c r="B237" s="2">
        <v>3.47</v>
      </c>
      <c r="C237" s="2">
        <v>5.6425000000000001</v>
      </c>
      <c r="D237" s="11">
        <v>12.1</v>
      </c>
      <c r="N237" s="6" t="s">
        <v>1555</v>
      </c>
      <c r="O237" s="2">
        <v>3.3</v>
      </c>
      <c r="P237" s="2">
        <v>3.3</v>
      </c>
      <c r="Q237" s="11">
        <v>3.3</v>
      </c>
    </row>
    <row r="238" spans="1:17" x14ac:dyDescent="0.25">
      <c r="A238" s="6" t="s">
        <v>59</v>
      </c>
      <c r="B238" s="2">
        <v>4.8</v>
      </c>
      <c r="C238" s="2">
        <v>8.0875000000000004</v>
      </c>
      <c r="D238" s="11">
        <v>17.39</v>
      </c>
      <c r="N238" s="6" t="s">
        <v>1561</v>
      </c>
      <c r="O238" s="2">
        <v>3.54</v>
      </c>
      <c r="P238" s="2">
        <v>3.54</v>
      </c>
      <c r="Q238" s="11">
        <v>3.54</v>
      </c>
    </row>
    <row r="239" spans="1:17" x14ac:dyDescent="0.25">
      <c r="A239" s="6" t="s">
        <v>60</v>
      </c>
      <c r="B239" s="2">
        <v>7.25</v>
      </c>
      <c r="C239" s="2">
        <v>11.885</v>
      </c>
      <c r="D239" s="11">
        <v>25.4</v>
      </c>
      <c r="N239" s="6" t="s">
        <v>1564</v>
      </c>
      <c r="O239" s="2">
        <v>3.97</v>
      </c>
      <c r="P239" s="2">
        <v>3.97</v>
      </c>
      <c r="Q239" s="11">
        <v>3.97</v>
      </c>
    </row>
    <row r="240" spans="1:17" x14ac:dyDescent="0.25">
      <c r="A240" s="6" t="s">
        <v>61</v>
      </c>
      <c r="B240" s="2">
        <v>11.36</v>
      </c>
      <c r="C240" s="2">
        <v>18.5825</v>
      </c>
      <c r="D240" s="11">
        <v>39.68</v>
      </c>
      <c r="N240" s="6" t="s">
        <v>1569</v>
      </c>
      <c r="O240" s="2">
        <v>4.3600000000000003</v>
      </c>
      <c r="P240" s="2">
        <v>4.3600000000000003</v>
      </c>
      <c r="Q240" s="11">
        <v>4.3600000000000003</v>
      </c>
    </row>
    <row r="241" spans="1:17" x14ac:dyDescent="0.25">
      <c r="A241" s="6" t="s">
        <v>62</v>
      </c>
      <c r="B241" s="2">
        <v>17.45</v>
      </c>
      <c r="C241" s="2">
        <v>28.477499999999999</v>
      </c>
      <c r="D241" s="11">
        <v>61.05</v>
      </c>
      <c r="N241" s="6" t="s">
        <v>1574</v>
      </c>
      <c r="O241" s="2">
        <v>5.45</v>
      </c>
      <c r="P241" s="2">
        <v>5.45</v>
      </c>
      <c r="Q241" s="11">
        <v>5.45</v>
      </c>
    </row>
    <row r="242" spans="1:17" x14ac:dyDescent="0.25">
      <c r="A242" s="6" t="s">
        <v>63</v>
      </c>
      <c r="B242" s="2">
        <v>27.56</v>
      </c>
      <c r="C242" s="2">
        <v>53.28</v>
      </c>
      <c r="D242" s="11">
        <v>128.52000000000001</v>
      </c>
      <c r="N242" s="6" t="s">
        <v>1577</v>
      </c>
      <c r="O242" s="2">
        <v>6.01</v>
      </c>
      <c r="P242" s="2">
        <v>6.01</v>
      </c>
      <c r="Q242" s="11">
        <v>6.01</v>
      </c>
    </row>
    <row r="243" spans="1:17" x14ac:dyDescent="0.25">
      <c r="A243" s="6" t="s">
        <v>64</v>
      </c>
      <c r="B243" s="2">
        <v>38.29</v>
      </c>
      <c r="C243" s="2">
        <v>42.662500000000001</v>
      </c>
      <c r="D243" s="11">
        <v>46.53</v>
      </c>
      <c r="N243" s="6" t="s">
        <v>1583</v>
      </c>
      <c r="O243" s="2">
        <v>6.96</v>
      </c>
      <c r="P243" s="2">
        <v>6.96</v>
      </c>
      <c r="Q243" s="11">
        <v>6.96</v>
      </c>
    </row>
    <row r="244" spans="1:17" x14ac:dyDescent="0.25">
      <c r="A244" s="6" t="s">
        <v>65</v>
      </c>
      <c r="B244" s="2">
        <v>9.1</v>
      </c>
      <c r="C244" s="2">
        <v>9.5875000000000004</v>
      </c>
      <c r="D244" s="11">
        <v>10.8</v>
      </c>
      <c r="N244" s="6" t="s">
        <v>1588</v>
      </c>
      <c r="O244" s="2">
        <v>8.98</v>
      </c>
      <c r="P244" s="2">
        <v>8.98</v>
      </c>
      <c r="Q244" s="11">
        <v>8.98</v>
      </c>
    </row>
    <row r="245" spans="1:17" ht="15.75" thickBot="1" x14ac:dyDescent="0.3">
      <c r="A245" s="6" t="s">
        <v>243</v>
      </c>
      <c r="B245" s="2">
        <v>40.049999999999997</v>
      </c>
      <c r="C245" s="2">
        <v>49.204000000000001</v>
      </c>
      <c r="D245" s="11">
        <v>61.04</v>
      </c>
      <c r="N245" s="7" t="s">
        <v>1598</v>
      </c>
      <c r="O245" s="3">
        <v>9.6199999999999992</v>
      </c>
      <c r="P245" s="3">
        <v>9.6199999999999992</v>
      </c>
      <c r="Q245" s="12">
        <v>9.6199999999999992</v>
      </c>
    </row>
    <row r="246" spans="1:17" x14ac:dyDescent="0.25">
      <c r="A246" s="6" t="s">
        <v>66</v>
      </c>
      <c r="B246" s="2">
        <v>53.59</v>
      </c>
      <c r="C246" s="2">
        <v>56.015000000000001</v>
      </c>
      <c r="D246" s="11">
        <v>58.44</v>
      </c>
    </row>
    <row r="247" spans="1:17" x14ac:dyDescent="0.25">
      <c r="A247" s="6" t="s">
        <v>67</v>
      </c>
      <c r="B247" s="2">
        <v>66.319999999999993</v>
      </c>
      <c r="C247" s="2">
        <v>74.045000000000002</v>
      </c>
      <c r="D247" s="11">
        <v>81.77</v>
      </c>
    </row>
    <row r="248" spans="1:17" x14ac:dyDescent="0.25">
      <c r="A248" s="6" t="s">
        <v>68</v>
      </c>
      <c r="B248" s="2">
        <v>106.82</v>
      </c>
      <c r="C248" s="2">
        <v>119.605</v>
      </c>
      <c r="D248" s="11">
        <v>132.38999999999999</v>
      </c>
    </row>
    <row r="249" spans="1:17" x14ac:dyDescent="0.25">
      <c r="A249" s="6" t="s">
        <v>69</v>
      </c>
      <c r="B249" s="2">
        <v>153.6</v>
      </c>
      <c r="C249" s="2">
        <v>168.54</v>
      </c>
      <c r="D249" s="11">
        <v>183.48</v>
      </c>
    </row>
    <row r="250" spans="1:17" x14ac:dyDescent="0.25">
      <c r="A250" s="6" t="s">
        <v>70</v>
      </c>
      <c r="B250" s="2">
        <v>30.88</v>
      </c>
      <c r="C250" s="2">
        <v>44.943333333333335</v>
      </c>
      <c r="D250" s="11">
        <v>69.5</v>
      </c>
    </row>
    <row r="251" spans="1:17" x14ac:dyDescent="0.25">
      <c r="A251" s="6" t="s">
        <v>244</v>
      </c>
      <c r="B251" s="2">
        <v>4.67</v>
      </c>
      <c r="C251" s="2">
        <v>4.67</v>
      </c>
      <c r="D251" s="11">
        <v>4.67</v>
      </c>
    </row>
    <row r="252" spans="1:17" x14ac:dyDescent="0.25">
      <c r="A252" s="6" t="s">
        <v>245</v>
      </c>
      <c r="B252" s="2">
        <v>5.69</v>
      </c>
      <c r="C252" s="2">
        <v>5.69</v>
      </c>
      <c r="D252" s="11">
        <v>5.69</v>
      </c>
    </row>
    <row r="253" spans="1:17" x14ac:dyDescent="0.25">
      <c r="A253" s="6" t="s">
        <v>246</v>
      </c>
      <c r="B253" s="2">
        <v>6.7</v>
      </c>
      <c r="C253" s="2">
        <v>6.7</v>
      </c>
      <c r="D253" s="11">
        <v>6.7</v>
      </c>
    </row>
    <row r="254" spans="1:17" x14ac:dyDescent="0.25">
      <c r="A254" s="6" t="s">
        <v>247</v>
      </c>
      <c r="B254" s="2">
        <v>7.73</v>
      </c>
      <c r="C254" s="2">
        <v>7.73</v>
      </c>
      <c r="D254" s="11">
        <v>7.73</v>
      </c>
    </row>
    <row r="255" spans="1:17" x14ac:dyDescent="0.25">
      <c r="A255" s="6" t="s">
        <v>248</v>
      </c>
      <c r="B255" s="2">
        <v>8.76</v>
      </c>
      <c r="C255" s="2">
        <v>8.76</v>
      </c>
      <c r="D255" s="11">
        <v>8.76</v>
      </c>
    </row>
    <row r="256" spans="1:17" x14ac:dyDescent="0.25">
      <c r="A256" s="6" t="s">
        <v>249</v>
      </c>
      <c r="B256" s="2">
        <v>10.83</v>
      </c>
      <c r="C256" s="2">
        <v>10.83</v>
      </c>
      <c r="D256" s="11">
        <v>10.83</v>
      </c>
    </row>
    <row r="257" spans="1:4" x14ac:dyDescent="0.25">
      <c r="A257" s="6" t="s">
        <v>268</v>
      </c>
      <c r="B257" s="2">
        <v>15.03</v>
      </c>
      <c r="C257" s="2">
        <v>19.52</v>
      </c>
      <c r="D257" s="11">
        <v>25.71</v>
      </c>
    </row>
    <row r="258" spans="1:4" x14ac:dyDescent="0.25">
      <c r="A258" s="6" t="s">
        <v>269</v>
      </c>
      <c r="B258" s="2">
        <v>39.86</v>
      </c>
      <c r="C258" s="2">
        <v>49.826666666666668</v>
      </c>
      <c r="D258" s="11">
        <v>63.9</v>
      </c>
    </row>
    <row r="259" spans="1:4" x14ac:dyDescent="0.25">
      <c r="A259" s="6" t="s">
        <v>10</v>
      </c>
      <c r="B259" s="2">
        <v>25.14</v>
      </c>
      <c r="C259" s="2">
        <v>30.98</v>
      </c>
      <c r="D259" s="11">
        <v>40.200000000000003</v>
      </c>
    </row>
    <row r="260" spans="1:4" x14ac:dyDescent="0.25">
      <c r="A260" s="6" t="s">
        <v>270</v>
      </c>
      <c r="B260" s="2">
        <v>60.32</v>
      </c>
      <c r="C260" s="2">
        <v>76.806666666666672</v>
      </c>
      <c r="D260" s="11">
        <v>99.6</v>
      </c>
    </row>
    <row r="261" spans="1:4" x14ac:dyDescent="0.25">
      <c r="A261" s="6" t="s">
        <v>9</v>
      </c>
      <c r="B261" s="2">
        <v>49.6</v>
      </c>
      <c r="C261" s="2">
        <v>62.913333333333334</v>
      </c>
      <c r="D261" s="11">
        <v>81</v>
      </c>
    </row>
    <row r="262" spans="1:4" x14ac:dyDescent="0.25">
      <c r="A262" s="6" t="s">
        <v>71</v>
      </c>
      <c r="B262" s="2">
        <v>0</v>
      </c>
      <c r="C262" s="2">
        <v>0</v>
      </c>
      <c r="D262" s="11">
        <v>0</v>
      </c>
    </row>
    <row r="263" spans="1:4" x14ac:dyDescent="0.25">
      <c r="A263" s="6" t="s">
        <v>250</v>
      </c>
      <c r="B263" s="2">
        <v>66.95</v>
      </c>
      <c r="C263" s="2">
        <v>76.644000000000005</v>
      </c>
      <c r="D263" s="11">
        <v>87.04</v>
      </c>
    </row>
    <row r="264" spans="1:4" x14ac:dyDescent="0.25">
      <c r="A264" s="6" t="s">
        <v>251</v>
      </c>
      <c r="B264" s="2">
        <v>40.69</v>
      </c>
      <c r="C264" s="2">
        <v>49.915999999999997</v>
      </c>
      <c r="D264" s="11">
        <v>61.04</v>
      </c>
    </row>
    <row r="265" spans="1:4" x14ac:dyDescent="0.25">
      <c r="A265" s="6" t="s">
        <v>252</v>
      </c>
      <c r="B265" s="2">
        <v>60.23</v>
      </c>
      <c r="C265" s="2">
        <v>69.653999999999996</v>
      </c>
      <c r="D265" s="11">
        <v>84.18</v>
      </c>
    </row>
    <row r="266" spans="1:4" x14ac:dyDescent="0.25">
      <c r="A266" s="6" t="s">
        <v>253</v>
      </c>
      <c r="B266" s="2">
        <v>85.95</v>
      </c>
      <c r="C266" s="2">
        <v>108.38800000000001</v>
      </c>
      <c r="D266" s="11">
        <v>134.06</v>
      </c>
    </row>
    <row r="267" spans="1:4" x14ac:dyDescent="0.25">
      <c r="A267" s="6" t="s">
        <v>254</v>
      </c>
      <c r="B267" s="2">
        <v>32.93</v>
      </c>
      <c r="C267" s="2">
        <v>43.856666666666669</v>
      </c>
      <c r="D267" s="11">
        <v>53.17</v>
      </c>
    </row>
    <row r="268" spans="1:4" x14ac:dyDescent="0.25">
      <c r="A268" s="6" t="s">
        <v>255</v>
      </c>
      <c r="B268" s="2">
        <v>43.99</v>
      </c>
      <c r="C268" s="2">
        <v>52.893333333333331</v>
      </c>
      <c r="D268" s="11">
        <v>69.5</v>
      </c>
    </row>
    <row r="269" spans="1:4" x14ac:dyDescent="0.25">
      <c r="A269" s="6" t="s">
        <v>256</v>
      </c>
      <c r="B269" s="2">
        <v>37.04</v>
      </c>
      <c r="C269" s="2">
        <v>42.418333333333337</v>
      </c>
      <c r="D269" s="11">
        <v>51.05</v>
      </c>
    </row>
    <row r="270" spans="1:4" x14ac:dyDescent="0.25">
      <c r="A270" s="6" t="s">
        <v>257</v>
      </c>
      <c r="B270" s="2">
        <v>32.799999999999997</v>
      </c>
      <c r="C270" s="2">
        <v>42.03</v>
      </c>
      <c r="D270" s="11">
        <v>53.14</v>
      </c>
    </row>
    <row r="271" spans="1:4" x14ac:dyDescent="0.25">
      <c r="A271" s="6" t="s">
        <v>258</v>
      </c>
      <c r="B271" s="2">
        <v>43.91</v>
      </c>
      <c r="C271" s="2">
        <v>52.88</v>
      </c>
      <c r="D271" s="11">
        <v>69.5</v>
      </c>
    </row>
    <row r="272" spans="1:4" x14ac:dyDescent="0.25">
      <c r="A272" s="6" t="s">
        <v>259</v>
      </c>
      <c r="B272" s="2">
        <v>37.04</v>
      </c>
      <c r="C272" s="2">
        <v>42.325000000000003</v>
      </c>
      <c r="D272" s="11">
        <v>51.05</v>
      </c>
    </row>
    <row r="273" spans="1:4" x14ac:dyDescent="0.25">
      <c r="A273" s="6" t="s">
        <v>291</v>
      </c>
      <c r="B273" s="2">
        <v>2.6</v>
      </c>
      <c r="C273" s="2">
        <v>2.92</v>
      </c>
      <c r="D273" s="11">
        <v>3.24</v>
      </c>
    </row>
    <row r="274" spans="1:4" x14ac:dyDescent="0.25">
      <c r="A274" s="6" t="s">
        <v>292</v>
      </c>
      <c r="B274" s="2">
        <v>2.76</v>
      </c>
      <c r="C274" s="2">
        <v>3.0950000000000002</v>
      </c>
      <c r="D274" s="11">
        <v>3.43</v>
      </c>
    </row>
    <row r="275" spans="1:4" x14ac:dyDescent="0.25">
      <c r="A275" s="6" t="s">
        <v>293</v>
      </c>
      <c r="B275" s="2">
        <v>4.1399999999999997</v>
      </c>
      <c r="C275" s="2">
        <v>4.6449999999999996</v>
      </c>
      <c r="D275" s="11">
        <v>5.15</v>
      </c>
    </row>
    <row r="276" spans="1:4" x14ac:dyDescent="0.25">
      <c r="A276" s="6" t="s">
        <v>294</v>
      </c>
      <c r="B276" s="2">
        <v>5.05</v>
      </c>
      <c r="C276" s="2">
        <v>5.67</v>
      </c>
      <c r="D276" s="11">
        <v>6.29</v>
      </c>
    </row>
    <row r="277" spans="1:4" x14ac:dyDescent="0.25">
      <c r="A277" s="6" t="s">
        <v>295</v>
      </c>
      <c r="B277" s="2">
        <v>7.78</v>
      </c>
      <c r="C277" s="2">
        <v>8.73</v>
      </c>
      <c r="D277" s="11">
        <v>9.68</v>
      </c>
    </row>
    <row r="278" spans="1:4" x14ac:dyDescent="0.25">
      <c r="A278" s="6" t="s">
        <v>296</v>
      </c>
      <c r="B278" s="2">
        <v>9.32</v>
      </c>
      <c r="C278" s="2">
        <v>10.46</v>
      </c>
      <c r="D278" s="11">
        <v>11.6</v>
      </c>
    </row>
    <row r="279" spans="1:4" x14ac:dyDescent="0.25">
      <c r="A279" s="6" t="s">
        <v>297</v>
      </c>
      <c r="B279" s="2">
        <v>11.52</v>
      </c>
      <c r="C279" s="2">
        <v>12.94</v>
      </c>
      <c r="D279" s="11">
        <v>14.36</v>
      </c>
    </row>
    <row r="280" spans="1:4" x14ac:dyDescent="0.25">
      <c r="A280" s="6" t="s">
        <v>261</v>
      </c>
      <c r="B280" s="2">
        <v>22.98</v>
      </c>
      <c r="C280" s="2">
        <v>22.98</v>
      </c>
      <c r="D280" s="11">
        <v>22.98</v>
      </c>
    </row>
    <row r="281" spans="1:4" x14ac:dyDescent="0.25">
      <c r="A281" s="6" t="s">
        <v>262</v>
      </c>
      <c r="B281" s="2">
        <v>25.81</v>
      </c>
      <c r="C281" s="2">
        <v>25.81</v>
      </c>
      <c r="D281" s="11">
        <v>25.81</v>
      </c>
    </row>
    <row r="282" spans="1:4" x14ac:dyDescent="0.25">
      <c r="A282" s="6" t="s">
        <v>263</v>
      </c>
      <c r="B282" s="2">
        <v>31.28</v>
      </c>
      <c r="C282" s="2">
        <v>31.28</v>
      </c>
      <c r="D282" s="11">
        <v>31.28</v>
      </c>
    </row>
    <row r="283" spans="1:4" x14ac:dyDescent="0.25">
      <c r="A283" s="6" t="s">
        <v>264</v>
      </c>
      <c r="B283" s="2">
        <v>34.1</v>
      </c>
      <c r="C283" s="2">
        <v>34.1</v>
      </c>
      <c r="D283" s="11">
        <v>34.1</v>
      </c>
    </row>
    <row r="284" spans="1:4" x14ac:dyDescent="0.25">
      <c r="A284" s="6" t="s">
        <v>265</v>
      </c>
      <c r="B284" s="2">
        <v>43.15</v>
      </c>
      <c r="C284" s="2">
        <v>43.15</v>
      </c>
      <c r="D284" s="11">
        <v>43.15</v>
      </c>
    </row>
    <row r="285" spans="1:4" x14ac:dyDescent="0.25">
      <c r="A285" s="6" t="s">
        <v>266</v>
      </c>
      <c r="B285" s="2">
        <v>40.94</v>
      </c>
      <c r="C285" s="2">
        <v>40.94</v>
      </c>
      <c r="D285" s="11">
        <v>40.94</v>
      </c>
    </row>
    <row r="286" spans="1:4" x14ac:dyDescent="0.25">
      <c r="A286" s="6" t="s">
        <v>267</v>
      </c>
      <c r="B286" s="2">
        <v>80.23</v>
      </c>
      <c r="C286" s="2">
        <v>80.23</v>
      </c>
      <c r="D286" s="11">
        <v>80.23</v>
      </c>
    </row>
    <row r="287" spans="1:4" x14ac:dyDescent="0.25">
      <c r="A287" s="6" t="s">
        <v>260</v>
      </c>
      <c r="B287" s="2">
        <v>28.21</v>
      </c>
      <c r="C287" s="2">
        <v>61.112499999999997</v>
      </c>
      <c r="D287" s="11">
        <v>151.38</v>
      </c>
    </row>
    <row r="288" spans="1:4" x14ac:dyDescent="0.25">
      <c r="A288" s="6" t="s">
        <v>352</v>
      </c>
      <c r="B288" s="2">
        <v>71.680000000000007</v>
      </c>
      <c r="C288" s="2">
        <v>90.393333333333331</v>
      </c>
      <c r="D288" s="11">
        <v>117</v>
      </c>
    </row>
    <row r="289" spans="1:4" x14ac:dyDescent="0.25">
      <c r="A289" s="6" t="s">
        <v>412</v>
      </c>
      <c r="B289" s="2">
        <v>0.23</v>
      </c>
      <c r="C289" s="2">
        <v>21.445</v>
      </c>
      <c r="D289" s="11">
        <v>51</v>
      </c>
    </row>
    <row r="290" spans="1:4" x14ac:dyDescent="0.25">
      <c r="A290" s="6" t="s">
        <v>413</v>
      </c>
      <c r="B290" s="2">
        <v>0.28000000000000003</v>
      </c>
      <c r="C290" s="2">
        <v>22.102499999999999</v>
      </c>
      <c r="D290" s="11">
        <v>58.41</v>
      </c>
    </row>
    <row r="291" spans="1:4" x14ac:dyDescent="0.25">
      <c r="A291" s="6" t="s">
        <v>414</v>
      </c>
      <c r="B291" s="2">
        <v>0.34</v>
      </c>
      <c r="C291" s="2">
        <v>34.922499999999999</v>
      </c>
      <c r="D291" s="11">
        <v>94.09</v>
      </c>
    </row>
    <row r="292" spans="1:4" x14ac:dyDescent="0.25">
      <c r="A292" s="6" t="s">
        <v>490</v>
      </c>
      <c r="B292" s="2">
        <v>0.59</v>
      </c>
      <c r="C292" s="2">
        <v>46.53</v>
      </c>
      <c r="D292" s="11">
        <v>138.21</v>
      </c>
    </row>
    <row r="293" spans="1:4" x14ac:dyDescent="0.25">
      <c r="A293" s="6" t="s">
        <v>491</v>
      </c>
      <c r="B293" s="2">
        <v>1.01</v>
      </c>
      <c r="C293" s="2">
        <v>142.51</v>
      </c>
      <c r="D293" s="11">
        <v>284.01</v>
      </c>
    </row>
    <row r="294" spans="1:4" x14ac:dyDescent="0.25">
      <c r="A294" s="6" t="s">
        <v>271</v>
      </c>
      <c r="B294" s="2">
        <v>26.8</v>
      </c>
      <c r="C294" s="2">
        <v>28.18</v>
      </c>
      <c r="D294" s="11">
        <v>29.56</v>
      </c>
    </row>
    <row r="295" spans="1:4" x14ac:dyDescent="0.25">
      <c r="A295" s="6" t="s">
        <v>273</v>
      </c>
      <c r="B295" s="2">
        <v>0.73</v>
      </c>
      <c r="C295" s="2">
        <v>0.77</v>
      </c>
      <c r="D295" s="11">
        <v>0.83</v>
      </c>
    </row>
    <row r="296" spans="1:4" x14ac:dyDescent="0.25">
      <c r="A296" s="6" t="s">
        <v>274</v>
      </c>
      <c r="B296" s="2">
        <v>0.8</v>
      </c>
      <c r="C296" s="2">
        <v>0.89</v>
      </c>
      <c r="D296" s="11">
        <v>0.95</v>
      </c>
    </row>
    <row r="297" spans="1:4" x14ac:dyDescent="0.25">
      <c r="A297" s="6" t="s">
        <v>275</v>
      </c>
      <c r="B297" s="2">
        <v>1</v>
      </c>
      <c r="C297" s="2">
        <v>1.1133333333333333</v>
      </c>
      <c r="D297" s="11">
        <v>1.2</v>
      </c>
    </row>
    <row r="298" spans="1:4" x14ac:dyDescent="0.25">
      <c r="A298" s="6" t="s">
        <v>276</v>
      </c>
      <c r="B298" s="2">
        <v>1.68</v>
      </c>
      <c r="C298" s="2">
        <v>1.89</v>
      </c>
      <c r="D298" s="11">
        <v>2</v>
      </c>
    </row>
    <row r="299" spans="1:4" x14ac:dyDescent="0.25">
      <c r="A299" s="6" t="s">
        <v>277</v>
      </c>
      <c r="B299" s="2">
        <v>1.7</v>
      </c>
      <c r="C299" s="2">
        <v>2.1066666666666665</v>
      </c>
      <c r="D299" s="11">
        <v>2.35</v>
      </c>
    </row>
    <row r="300" spans="1:4" x14ac:dyDescent="0.25">
      <c r="A300" s="6" t="s">
        <v>278</v>
      </c>
      <c r="B300" s="2">
        <v>2.78</v>
      </c>
      <c r="C300" s="2">
        <v>3.3633333333333333</v>
      </c>
      <c r="D300" s="11">
        <v>4.08</v>
      </c>
    </row>
    <row r="301" spans="1:4" x14ac:dyDescent="0.25">
      <c r="A301" s="6" t="s">
        <v>279</v>
      </c>
      <c r="B301" s="2">
        <v>3.59</v>
      </c>
      <c r="C301" s="2">
        <v>4.2966666666666669</v>
      </c>
      <c r="D301" s="11">
        <v>4.92</v>
      </c>
    </row>
    <row r="302" spans="1:4" x14ac:dyDescent="0.25">
      <c r="A302" s="6" t="s">
        <v>280</v>
      </c>
      <c r="B302" s="2">
        <v>5.71</v>
      </c>
      <c r="C302" s="2">
        <v>6.81</v>
      </c>
      <c r="D302" s="11">
        <v>7.86</v>
      </c>
    </row>
    <row r="303" spans="1:4" x14ac:dyDescent="0.25">
      <c r="A303" s="6" t="s">
        <v>281</v>
      </c>
      <c r="B303" s="2">
        <v>11</v>
      </c>
      <c r="C303" s="2">
        <v>12.953333333333333</v>
      </c>
      <c r="D303" s="11">
        <v>16.22</v>
      </c>
    </row>
    <row r="304" spans="1:4" x14ac:dyDescent="0.25">
      <c r="A304" s="6" t="s">
        <v>282</v>
      </c>
      <c r="B304" s="2">
        <v>14.4</v>
      </c>
      <c r="C304" s="2">
        <v>20.396666666666668</v>
      </c>
      <c r="D304" s="11">
        <v>25.81</v>
      </c>
    </row>
    <row r="305" spans="1:4" x14ac:dyDescent="0.25">
      <c r="A305" s="6" t="s">
        <v>283</v>
      </c>
      <c r="B305" s="2">
        <v>1.08</v>
      </c>
      <c r="C305" s="2">
        <v>1.522</v>
      </c>
      <c r="D305" s="11">
        <v>2.7</v>
      </c>
    </row>
    <row r="306" spans="1:4" x14ac:dyDescent="0.25">
      <c r="A306" s="6" t="s">
        <v>284</v>
      </c>
      <c r="B306" s="2">
        <v>1.31</v>
      </c>
      <c r="C306" s="2">
        <v>1.8260000000000001</v>
      </c>
      <c r="D306" s="11">
        <v>3.24</v>
      </c>
    </row>
    <row r="307" spans="1:4" x14ac:dyDescent="0.25">
      <c r="A307" s="6" t="s">
        <v>285</v>
      </c>
      <c r="B307" s="2">
        <v>1.84</v>
      </c>
      <c r="C307" s="2">
        <v>2.504</v>
      </c>
      <c r="D307" s="11">
        <v>4.0999999999999996</v>
      </c>
    </row>
    <row r="308" spans="1:4" x14ac:dyDescent="0.25">
      <c r="A308" s="6" t="s">
        <v>286</v>
      </c>
      <c r="B308" s="2">
        <v>2.34</v>
      </c>
      <c r="C308" s="2">
        <v>3.1779999999999999</v>
      </c>
      <c r="D308" s="11">
        <v>5.24</v>
      </c>
    </row>
    <row r="309" spans="1:4" x14ac:dyDescent="0.25">
      <c r="A309" s="6" t="s">
        <v>287</v>
      </c>
      <c r="B309" s="2">
        <v>2.7</v>
      </c>
      <c r="C309" s="2">
        <v>3.6739999999999999</v>
      </c>
      <c r="D309" s="11">
        <v>6.03</v>
      </c>
    </row>
    <row r="310" spans="1:4" x14ac:dyDescent="0.25">
      <c r="A310" s="6" t="s">
        <v>288</v>
      </c>
      <c r="B310" s="2">
        <v>3.74</v>
      </c>
      <c r="C310" s="2">
        <v>5.0960000000000001</v>
      </c>
      <c r="D310" s="11">
        <v>8.3800000000000008</v>
      </c>
    </row>
    <row r="311" spans="1:4" x14ac:dyDescent="0.25">
      <c r="A311" s="6" t="s">
        <v>289</v>
      </c>
      <c r="B311" s="2">
        <v>4.9800000000000004</v>
      </c>
      <c r="C311" s="2">
        <v>5.3566666666666665</v>
      </c>
      <c r="D311" s="11">
        <v>6.01</v>
      </c>
    </row>
    <row r="312" spans="1:4" x14ac:dyDescent="0.25">
      <c r="A312" s="6" t="s">
        <v>290</v>
      </c>
      <c r="B312" s="2">
        <v>5.84</v>
      </c>
      <c r="C312" s="2">
        <v>6.27</v>
      </c>
      <c r="D312" s="11">
        <v>7.03</v>
      </c>
    </row>
    <row r="313" spans="1:4" x14ac:dyDescent="0.25">
      <c r="A313" s="6" t="s">
        <v>272</v>
      </c>
      <c r="B313" s="2">
        <v>1.6</v>
      </c>
      <c r="C313" s="2">
        <v>2.2475000000000001</v>
      </c>
      <c r="D313" s="11">
        <v>2.6</v>
      </c>
    </row>
    <row r="314" spans="1:4" x14ac:dyDescent="0.25">
      <c r="A314" s="6" t="s">
        <v>298</v>
      </c>
      <c r="B314" s="2">
        <v>20.22</v>
      </c>
      <c r="C314" s="2">
        <v>22.704999999999998</v>
      </c>
      <c r="D314" s="11">
        <v>25.19</v>
      </c>
    </row>
    <row r="315" spans="1:4" x14ac:dyDescent="0.25">
      <c r="A315" s="6" t="s">
        <v>299</v>
      </c>
      <c r="B315" s="2">
        <v>23.72</v>
      </c>
      <c r="C315" s="2">
        <v>26.635000000000002</v>
      </c>
      <c r="D315" s="11">
        <v>29.55</v>
      </c>
    </row>
    <row r="316" spans="1:4" x14ac:dyDescent="0.25">
      <c r="A316" s="6" t="s">
        <v>300</v>
      </c>
      <c r="B316" s="2">
        <v>29.45</v>
      </c>
      <c r="C316" s="2">
        <v>33.07</v>
      </c>
      <c r="D316" s="11">
        <v>36.69</v>
      </c>
    </row>
    <row r="317" spans="1:4" x14ac:dyDescent="0.25">
      <c r="A317" s="6" t="s">
        <v>301</v>
      </c>
      <c r="B317" s="2">
        <v>60.57</v>
      </c>
      <c r="C317" s="2">
        <v>64.86666666666666</v>
      </c>
      <c r="D317" s="11">
        <v>70.11</v>
      </c>
    </row>
    <row r="318" spans="1:4" x14ac:dyDescent="0.25">
      <c r="A318" s="6" t="s">
        <v>302</v>
      </c>
      <c r="B318" s="2">
        <v>147.31</v>
      </c>
      <c r="C318" s="2">
        <v>327.76</v>
      </c>
      <c r="D318" s="11">
        <v>682.08</v>
      </c>
    </row>
    <row r="319" spans="1:4" x14ac:dyDescent="0.25">
      <c r="A319" s="6" t="s">
        <v>303</v>
      </c>
      <c r="B319" s="2">
        <v>1.72</v>
      </c>
      <c r="C319" s="2">
        <v>1.72</v>
      </c>
      <c r="D319" s="11">
        <v>1.72</v>
      </c>
    </row>
    <row r="320" spans="1:4" x14ac:dyDescent="0.25">
      <c r="A320" s="6" t="s">
        <v>304</v>
      </c>
      <c r="B320" s="2">
        <v>2.4500000000000002</v>
      </c>
      <c r="C320" s="2">
        <v>2.4500000000000002</v>
      </c>
      <c r="D320" s="11">
        <v>2.4500000000000002</v>
      </c>
    </row>
    <row r="321" spans="1:4" x14ac:dyDescent="0.25">
      <c r="A321" s="6" t="s">
        <v>305</v>
      </c>
      <c r="B321" s="2">
        <v>4.12</v>
      </c>
      <c r="C321" s="2">
        <v>4.12</v>
      </c>
      <c r="D321" s="11">
        <v>4.12</v>
      </c>
    </row>
    <row r="322" spans="1:4" x14ac:dyDescent="0.25">
      <c r="A322" s="6" t="s">
        <v>1072</v>
      </c>
      <c r="B322" s="2">
        <v>5.56</v>
      </c>
      <c r="C322" s="2">
        <v>5.56</v>
      </c>
      <c r="D322" s="11">
        <v>5.56</v>
      </c>
    </row>
    <row r="323" spans="1:4" x14ac:dyDescent="0.25">
      <c r="A323" s="6" t="s">
        <v>306</v>
      </c>
      <c r="B323" s="2">
        <v>10.06</v>
      </c>
      <c r="C323" s="2">
        <v>10.06</v>
      </c>
      <c r="D323" s="11">
        <v>10.06</v>
      </c>
    </row>
    <row r="324" spans="1:4" x14ac:dyDescent="0.25">
      <c r="A324" s="6" t="s">
        <v>307</v>
      </c>
      <c r="B324" s="2">
        <v>76.02</v>
      </c>
      <c r="C324" s="2">
        <v>76.02</v>
      </c>
      <c r="D324" s="11">
        <v>76.02</v>
      </c>
    </row>
    <row r="325" spans="1:4" x14ac:dyDescent="0.25">
      <c r="A325" s="6" t="s">
        <v>308</v>
      </c>
      <c r="B325" s="2">
        <v>102.63</v>
      </c>
      <c r="C325" s="2">
        <v>102.63</v>
      </c>
      <c r="D325" s="11">
        <v>102.63</v>
      </c>
    </row>
    <row r="326" spans="1:4" x14ac:dyDescent="0.25">
      <c r="A326" s="6" t="s">
        <v>314</v>
      </c>
      <c r="B326" s="2">
        <v>0</v>
      </c>
      <c r="C326" s="2">
        <v>0</v>
      </c>
      <c r="D326" s="11">
        <v>0</v>
      </c>
    </row>
    <row r="327" spans="1:4" x14ac:dyDescent="0.25">
      <c r="A327" s="6" t="s">
        <v>315</v>
      </c>
      <c r="B327" s="2">
        <v>0</v>
      </c>
      <c r="C327" s="2">
        <v>0</v>
      </c>
      <c r="D327" s="11">
        <v>0</v>
      </c>
    </row>
    <row r="328" spans="1:4" x14ac:dyDescent="0.25">
      <c r="A328" s="6" t="s">
        <v>316</v>
      </c>
      <c r="B328" s="2">
        <v>0</v>
      </c>
      <c r="C328" s="2">
        <v>0</v>
      </c>
      <c r="D328" s="11">
        <v>0</v>
      </c>
    </row>
    <row r="329" spans="1:4" x14ac:dyDescent="0.25">
      <c r="A329" s="6" t="s">
        <v>317</v>
      </c>
      <c r="B329" s="2">
        <v>0</v>
      </c>
      <c r="C329" s="2">
        <v>0</v>
      </c>
      <c r="D329" s="11">
        <v>0</v>
      </c>
    </row>
    <row r="330" spans="1:4" x14ac:dyDescent="0.25">
      <c r="A330" s="6" t="s">
        <v>318</v>
      </c>
      <c r="B330" s="2">
        <v>0</v>
      </c>
      <c r="C330" s="2">
        <v>0</v>
      </c>
      <c r="D330" s="11">
        <v>0</v>
      </c>
    </row>
    <row r="331" spans="1:4" x14ac:dyDescent="0.25">
      <c r="A331" s="6" t="s">
        <v>319</v>
      </c>
      <c r="B331" s="2">
        <v>0</v>
      </c>
      <c r="C331" s="2">
        <v>0</v>
      </c>
      <c r="D331" s="11">
        <v>0</v>
      </c>
    </row>
    <row r="332" spans="1:4" x14ac:dyDescent="0.25">
      <c r="A332" s="6" t="s">
        <v>320</v>
      </c>
      <c r="B332" s="2">
        <v>0</v>
      </c>
      <c r="C332" s="2">
        <v>0</v>
      </c>
      <c r="D332" s="11">
        <v>0</v>
      </c>
    </row>
    <row r="333" spans="1:4" x14ac:dyDescent="0.25">
      <c r="A333" s="6" t="s">
        <v>321</v>
      </c>
      <c r="B333" s="2">
        <v>0</v>
      </c>
      <c r="C333" s="2">
        <v>0</v>
      </c>
      <c r="D333" s="11">
        <v>0</v>
      </c>
    </row>
    <row r="334" spans="1:4" x14ac:dyDescent="0.25">
      <c r="A334" s="6" t="s">
        <v>322</v>
      </c>
      <c r="B334" s="2">
        <v>0</v>
      </c>
      <c r="C334" s="2">
        <v>0</v>
      </c>
      <c r="D334" s="11">
        <v>0</v>
      </c>
    </row>
    <row r="335" spans="1:4" x14ac:dyDescent="0.25">
      <c r="A335" s="6" t="s">
        <v>519</v>
      </c>
      <c r="B335" s="2">
        <v>3.1</v>
      </c>
      <c r="C335" s="2">
        <v>3.1</v>
      </c>
      <c r="D335" s="11">
        <v>3.1</v>
      </c>
    </row>
    <row r="336" spans="1:4" x14ac:dyDescent="0.25">
      <c r="A336" s="6" t="s">
        <v>520</v>
      </c>
      <c r="B336" s="2">
        <v>3.4</v>
      </c>
      <c r="C336" s="2">
        <v>3.4</v>
      </c>
      <c r="D336" s="11">
        <v>3.4</v>
      </c>
    </row>
    <row r="337" spans="1:4" x14ac:dyDescent="0.25">
      <c r="A337" s="6" t="s">
        <v>521</v>
      </c>
      <c r="B337" s="2">
        <v>3.94</v>
      </c>
      <c r="C337" s="2">
        <v>3.94</v>
      </c>
      <c r="D337" s="11">
        <v>3.94</v>
      </c>
    </row>
    <row r="338" spans="1:4" x14ac:dyDescent="0.25">
      <c r="A338" s="6" t="s">
        <v>522</v>
      </c>
      <c r="B338" s="2">
        <v>5.19</v>
      </c>
      <c r="C338" s="2">
        <v>5.19</v>
      </c>
      <c r="D338" s="11">
        <v>5.19</v>
      </c>
    </row>
    <row r="339" spans="1:4" x14ac:dyDescent="0.25">
      <c r="A339" s="6" t="s">
        <v>523</v>
      </c>
      <c r="B339" s="2">
        <v>10.65</v>
      </c>
      <c r="C339" s="2">
        <v>10.65</v>
      </c>
      <c r="D339" s="11">
        <v>10.65</v>
      </c>
    </row>
    <row r="340" spans="1:4" x14ac:dyDescent="0.25">
      <c r="A340" s="6" t="s">
        <v>524</v>
      </c>
      <c r="B340" s="2">
        <v>13.41</v>
      </c>
      <c r="C340" s="2">
        <v>13.41</v>
      </c>
      <c r="D340" s="11">
        <v>13.41</v>
      </c>
    </row>
    <row r="341" spans="1:4" x14ac:dyDescent="0.25">
      <c r="A341" s="6" t="s">
        <v>525</v>
      </c>
      <c r="B341" s="2">
        <v>14.14</v>
      </c>
      <c r="C341" s="2">
        <v>14.14</v>
      </c>
      <c r="D341" s="11">
        <v>14.14</v>
      </c>
    </row>
    <row r="342" spans="1:4" x14ac:dyDescent="0.25">
      <c r="A342" s="6" t="s">
        <v>526</v>
      </c>
      <c r="B342" s="2">
        <v>18.829999999999998</v>
      </c>
      <c r="C342" s="2">
        <v>18.829999999999998</v>
      </c>
      <c r="D342" s="11">
        <v>18.829999999999998</v>
      </c>
    </row>
    <row r="343" spans="1:4" x14ac:dyDescent="0.25">
      <c r="A343" s="6" t="s">
        <v>1073</v>
      </c>
      <c r="B343" s="2">
        <v>1.83</v>
      </c>
      <c r="C343" s="2">
        <v>1.9450000000000001</v>
      </c>
      <c r="D343" s="11">
        <v>2.06</v>
      </c>
    </row>
    <row r="344" spans="1:4" x14ac:dyDescent="0.25">
      <c r="A344" s="6" t="s">
        <v>1075</v>
      </c>
      <c r="B344" s="2">
        <v>2.41</v>
      </c>
      <c r="C344" s="2">
        <v>2.4900000000000002</v>
      </c>
      <c r="D344" s="11">
        <v>2.57</v>
      </c>
    </row>
    <row r="345" spans="1:4" x14ac:dyDescent="0.25">
      <c r="A345" s="6" t="s">
        <v>310</v>
      </c>
      <c r="B345" s="2">
        <v>2.89</v>
      </c>
      <c r="C345" s="2">
        <v>2.9350000000000001</v>
      </c>
      <c r="D345" s="11">
        <v>2.98</v>
      </c>
    </row>
    <row r="346" spans="1:4" x14ac:dyDescent="0.25">
      <c r="A346" s="6" t="s">
        <v>311</v>
      </c>
      <c r="B346" s="2">
        <v>3.34</v>
      </c>
      <c r="C346" s="2">
        <v>3.37</v>
      </c>
      <c r="D346" s="11">
        <v>3.4</v>
      </c>
    </row>
    <row r="347" spans="1:4" x14ac:dyDescent="0.25">
      <c r="A347" s="6" t="s">
        <v>312</v>
      </c>
      <c r="B347" s="2">
        <v>4.62</v>
      </c>
      <c r="C347" s="2">
        <v>4.75</v>
      </c>
      <c r="D347" s="11">
        <v>4.88</v>
      </c>
    </row>
    <row r="348" spans="1:4" x14ac:dyDescent="0.25">
      <c r="A348" s="6" t="s">
        <v>313</v>
      </c>
      <c r="B348" s="2">
        <v>6.39</v>
      </c>
      <c r="C348" s="2">
        <v>6.79</v>
      </c>
      <c r="D348" s="11">
        <v>7.19</v>
      </c>
    </row>
    <row r="349" spans="1:4" x14ac:dyDescent="0.25">
      <c r="A349" s="6" t="s">
        <v>309</v>
      </c>
      <c r="B349" s="2">
        <v>1.36</v>
      </c>
      <c r="C349" s="2">
        <v>1.4750000000000001</v>
      </c>
      <c r="D349" s="11">
        <v>1.59</v>
      </c>
    </row>
    <row r="350" spans="1:4" x14ac:dyDescent="0.25">
      <c r="A350" s="6" t="s">
        <v>1074</v>
      </c>
      <c r="B350" s="2">
        <v>2.17</v>
      </c>
      <c r="C350" s="2">
        <v>2.2949999999999999</v>
      </c>
      <c r="D350" s="11">
        <v>2.42</v>
      </c>
    </row>
    <row r="351" spans="1:4" x14ac:dyDescent="0.25">
      <c r="A351" s="6" t="s">
        <v>353</v>
      </c>
      <c r="B351" s="2">
        <v>11.12</v>
      </c>
      <c r="C351" s="2">
        <v>15.936666666666667</v>
      </c>
      <c r="D351" s="11">
        <v>21.27</v>
      </c>
    </row>
    <row r="352" spans="1:4" x14ac:dyDescent="0.25">
      <c r="A352" s="6" t="s">
        <v>323</v>
      </c>
      <c r="B352" s="2">
        <v>8.6199999999999992</v>
      </c>
      <c r="C352" s="2">
        <v>9.0299999999999994</v>
      </c>
      <c r="D352" s="11">
        <v>9.44</v>
      </c>
    </row>
    <row r="353" spans="1:4" x14ac:dyDescent="0.25">
      <c r="A353" s="6" t="s">
        <v>324</v>
      </c>
      <c r="B353" s="2">
        <v>13.21</v>
      </c>
      <c r="C353" s="2">
        <v>14.17</v>
      </c>
      <c r="D353" s="11">
        <v>15.13</v>
      </c>
    </row>
    <row r="354" spans="1:4" x14ac:dyDescent="0.25">
      <c r="A354" s="6" t="s">
        <v>354</v>
      </c>
      <c r="B354" s="2">
        <v>9.02</v>
      </c>
      <c r="C354" s="2">
        <v>12.706666666666667</v>
      </c>
      <c r="D354" s="11">
        <v>16.86</v>
      </c>
    </row>
    <row r="355" spans="1:4" x14ac:dyDescent="0.25">
      <c r="A355" s="6" t="s">
        <v>355</v>
      </c>
      <c r="B355" s="2">
        <v>18.329999999999998</v>
      </c>
      <c r="C355" s="2">
        <v>23.47</v>
      </c>
      <c r="D355" s="11">
        <v>30.3</v>
      </c>
    </row>
    <row r="356" spans="1:4" x14ac:dyDescent="0.25">
      <c r="A356" s="6" t="s">
        <v>335</v>
      </c>
      <c r="B356" s="2">
        <v>0</v>
      </c>
      <c r="C356" s="2">
        <v>0</v>
      </c>
      <c r="D356" s="11">
        <v>0</v>
      </c>
    </row>
    <row r="357" spans="1:4" x14ac:dyDescent="0.25">
      <c r="A357" s="6" t="s">
        <v>336</v>
      </c>
      <c r="B357" s="2">
        <v>0</v>
      </c>
      <c r="C357" s="2">
        <v>0</v>
      </c>
      <c r="D357" s="11">
        <v>0</v>
      </c>
    </row>
    <row r="358" spans="1:4" x14ac:dyDescent="0.25">
      <c r="A358" s="6" t="s">
        <v>356</v>
      </c>
      <c r="B358" s="2">
        <v>4.74</v>
      </c>
      <c r="C358" s="2">
        <v>6.1333333333333337</v>
      </c>
      <c r="D358" s="11">
        <v>7.11</v>
      </c>
    </row>
    <row r="359" spans="1:4" x14ac:dyDescent="0.25">
      <c r="A359" s="6" t="s">
        <v>357</v>
      </c>
      <c r="B359" s="2">
        <v>6.77</v>
      </c>
      <c r="C359" s="2">
        <v>8.836666666666666</v>
      </c>
      <c r="D359" s="11">
        <v>12.42</v>
      </c>
    </row>
    <row r="360" spans="1:4" x14ac:dyDescent="0.25">
      <c r="A360" s="6" t="s">
        <v>358</v>
      </c>
      <c r="B360" s="2">
        <v>13.66</v>
      </c>
      <c r="C360" s="2">
        <v>19.113333333333333</v>
      </c>
      <c r="D360" s="11">
        <v>25.14</v>
      </c>
    </row>
    <row r="361" spans="1:4" x14ac:dyDescent="0.25">
      <c r="A361" s="6" t="s">
        <v>359</v>
      </c>
      <c r="B361" s="2">
        <v>23.87</v>
      </c>
      <c r="C361" s="2">
        <v>30.356666666666666</v>
      </c>
      <c r="D361" s="11">
        <v>38.94</v>
      </c>
    </row>
    <row r="362" spans="1:4" x14ac:dyDescent="0.25">
      <c r="A362" s="6" t="s">
        <v>360</v>
      </c>
      <c r="B362" s="2">
        <v>36.51</v>
      </c>
      <c r="C362" s="2">
        <v>46.55</v>
      </c>
      <c r="D362" s="11">
        <v>60.3</v>
      </c>
    </row>
    <row r="363" spans="1:4" x14ac:dyDescent="0.25">
      <c r="A363" s="6" t="s">
        <v>361</v>
      </c>
      <c r="B363" s="2">
        <v>43.93</v>
      </c>
      <c r="C363" s="2">
        <v>55.343333333333334</v>
      </c>
      <c r="D363" s="11">
        <v>71.099999999999994</v>
      </c>
    </row>
    <row r="364" spans="1:4" x14ac:dyDescent="0.25">
      <c r="A364" s="6" t="s">
        <v>362</v>
      </c>
      <c r="B364" s="2">
        <v>34.74</v>
      </c>
      <c r="C364" s="2">
        <v>44.243333333333332</v>
      </c>
      <c r="D364" s="11">
        <v>49.5</v>
      </c>
    </row>
    <row r="365" spans="1:4" x14ac:dyDescent="0.25">
      <c r="A365" s="6" t="s">
        <v>363</v>
      </c>
      <c r="B365" s="2">
        <v>51.85</v>
      </c>
      <c r="C365" s="2">
        <v>64.846666666666664</v>
      </c>
      <c r="D365" s="11">
        <v>73.2</v>
      </c>
    </row>
    <row r="366" spans="1:4" x14ac:dyDescent="0.25">
      <c r="A366" s="6" t="s">
        <v>364</v>
      </c>
      <c r="B366" s="2">
        <v>70.88</v>
      </c>
      <c r="C366" s="2">
        <v>89.603333333333339</v>
      </c>
      <c r="D366" s="11">
        <v>99</v>
      </c>
    </row>
    <row r="367" spans="1:4" x14ac:dyDescent="0.25">
      <c r="A367" s="6" t="s">
        <v>365</v>
      </c>
      <c r="B367" s="2">
        <v>103.15</v>
      </c>
      <c r="C367" s="2">
        <v>125.00333333333333</v>
      </c>
      <c r="D367" s="11">
        <v>144</v>
      </c>
    </row>
    <row r="368" spans="1:4" x14ac:dyDescent="0.25">
      <c r="A368" s="6" t="s">
        <v>337</v>
      </c>
      <c r="B368" s="2">
        <v>5.17</v>
      </c>
      <c r="C368" s="2">
        <v>9.4966666666666661</v>
      </c>
      <c r="D368" s="11">
        <v>18.07</v>
      </c>
    </row>
    <row r="369" spans="1:4" x14ac:dyDescent="0.25">
      <c r="A369" s="6" t="s">
        <v>338</v>
      </c>
      <c r="B369" s="2">
        <v>8.11</v>
      </c>
      <c r="C369" s="2">
        <v>14.89</v>
      </c>
      <c r="D369" s="11">
        <v>28.38</v>
      </c>
    </row>
    <row r="370" spans="1:4" x14ac:dyDescent="0.25">
      <c r="A370" s="6" t="s">
        <v>339</v>
      </c>
      <c r="B370" s="2">
        <v>11.95</v>
      </c>
      <c r="C370" s="2">
        <v>12.35</v>
      </c>
      <c r="D370" s="11">
        <v>12.59</v>
      </c>
    </row>
    <row r="371" spans="1:4" x14ac:dyDescent="0.25">
      <c r="A371" s="6" t="s">
        <v>340</v>
      </c>
      <c r="B371" s="2">
        <v>2.4500000000000002</v>
      </c>
      <c r="C371" s="2">
        <v>2.5299999999999998</v>
      </c>
      <c r="D371" s="11">
        <v>2.61</v>
      </c>
    </row>
    <row r="372" spans="1:4" x14ac:dyDescent="0.25">
      <c r="A372" s="6" t="s">
        <v>341</v>
      </c>
      <c r="B372" s="2">
        <v>2.4900000000000002</v>
      </c>
      <c r="C372" s="2">
        <v>2.5750000000000002</v>
      </c>
      <c r="D372" s="11">
        <v>2.66</v>
      </c>
    </row>
    <row r="373" spans="1:4" x14ac:dyDescent="0.25">
      <c r="A373" s="6" t="s">
        <v>342</v>
      </c>
      <c r="B373" s="2">
        <v>3.1</v>
      </c>
      <c r="C373" s="2">
        <v>3.2050000000000001</v>
      </c>
      <c r="D373" s="11">
        <v>3.31</v>
      </c>
    </row>
    <row r="374" spans="1:4" x14ac:dyDescent="0.25">
      <c r="A374" s="6" t="s">
        <v>343</v>
      </c>
      <c r="B374" s="2">
        <v>3.86</v>
      </c>
      <c r="C374" s="2">
        <v>3.99</v>
      </c>
      <c r="D374" s="11">
        <v>4.12</v>
      </c>
    </row>
    <row r="375" spans="1:4" x14ac:dyDescent="0.25">
      <c r="A375" s="6" t="s">
        <v>344</v>
      </c>
      <c r="B375" s="2">
        <v>5.86</v>
      </c>
      <c r="C375" s="2">
        <v>6.06</v>
      </c>
      <c r="D375" s="11">
        <v>6.26</v>
      </c>
    </row>
    <row r="376" spans="1:4" x14ac:dyDescent="0.25">
      <c r="A376" s="6" t="s">
        <v>345</v>
      </c>
      <c r="B376" s="2">
        <v>7</v>
      </c>
      <c r="C376" s="2">
        <v>7.23</v>
      </c>
      <c r="D376" s="11">
        <v>7.46</v>
      </c>
    </row>
    <row r="377" spans="1:4" x14ac:dyDescent="0.25">
      <c r="A377" s="6" t="s">
        <v>346</v>
      </c>
      <c r="B377" s="2">
        <v>8.99</v>
      </c>
      <c r="C377" s="2">
        <v>9.2899999999999991</v>
      </c>
      <c r="D377" s="11">
        <v>9.59</v>
      </c>
    </row>
    <row r="378" spans="1:4" x14ac:dyDescent="0.25">
      <c r="A378" s="6" t="s">
        <v>347</v>
      </c>
      <c r="B378" s="2">
        <v>59.11</v>
      </c>
      <c r="C378" s="2">
        <v>59.11</v>
      </c>
      <c r="D378" s="11">
        <v>59.11</v>
      </c>
    </row>
    <row r="379" spans="1:4" x14ac:dyDescent="0.25">
      <c r="A379" s="6" t="s">
        <v>348</v>
      </c>
      <c r="B379" s="2">
        <v>61.78</v>
      </c>
      <c r="C379" s="2">
        <v>61.78</v>
      </c>
      <c r="D379" s="11">
        <v>61.78</v>
      </c>
    </row>
    <row r="380" spans="1:4" x14ac:dyDescent="0.25">
      <c r="A380" s="6" t="s">
        <v>349</v>
      </c>
      <c r="B380" s="2">
        <v>132.62</v>
      </c>
      <c r="C380" s="2">
        <v>132.62</v>
      </c>
      <c r="D380" s="11">
        <v>132.62</v>
      </c>
    </row>
    <row r="381" spans="1:4" x14ac:dyDescent="0.25">
      <c r="A381" s="6" t="s">
        <v>1095</v>
      </c>
      <c r="B381" s="2">
        <v>93.25</v>
      </c>
      <c r="C381" s="2">
        <v>93.25</v>
      </c>
      <c r="D381" s="11">
        <v>93.25</v>
      </c>
    </row>
    <row r="382" spans="1:4" x14ac:dyDescent="0.25">
      <c r="A382" s="6" t="s">
        <v>350</v>
      </c>
      <c r="B382" s="2">
        <v>213.66</v>
      </c>
      <c r="C382" s="2">
        <v>213.66</v>
      </c>
      <c r="D382" s="11">
        <v>213.66</v>
      </c>
    </row>
    <row r="383" spans="1:4" x14ac:dyDescent="0.25">
      <c r="A383" s="6" t="s">
        <v>351</v>
      </c>
      <c r="B383" s="2">
        <v>292.7</v>
      </c>
      <c r="C383" s="2">
        <v>292.7</v>
      </c>
      <c r="D383" s="11">
        <v>292.7</v>
      </c>
    </row>
    <row r="384" spans="1:4" x14ac:dyDescent="0.25">
      <c r="A384" s="6" t="s">
        <v>498</v>
      </c>
      <c r="B384" s="2">
        <v>18.75</v>
      </c>
      <c r="C384" s="2">
        <v>18.75</v>
      </c>
      <c r="D384" s="11">
        <v>18.75</v>
      </c>
    </row>
    <row r="385" spans="1:4" x14ac:dyDescent="0.25">
      <c r="A385" s="6" t="s">
        <v>1096</v>
      </c>
      <c r="B385" s="2">
        <v>23.78</v>
      </c>
      <c r="C385" s="2">
        <v>23.78</v>
      </c>
      <c r="D385" s="11">
        <v>23.78</v>
      </c>
    </row>
    <row r="386" spans="1:4" x14ac:dyDescent="0.25">
      <c r="A386" s="6" t="s">
        <v>366</v>
      </c>
      <c r="B386" s="2">
        <v>2.4</v>
      </c>
      <c r="C386" s="2">
        <v>2.4700000000000002</v>
      </c>
      <c r="D386" s="11">
        <v>2.54</v>
      </c>
    </row>
    <row r="387" spans="1:4" x14ac:dyDescent="0.25">
      <c r="A387" s="6" t="s">
        <v>367</v>
      </c>
      <c r="B387" s="2">
        <v>2.91</v>
      </c>
      <c r="C387" s="2">
        <v>2.97</v>
      </c>
      <c r="D387" s="11">
        <v>3.01</v>
      </c>
    </row>
    <row r="388" spans="1:4" x14ac:dyDescent="0.25">
      <c r="A388" s="6" t="s">
        <v>368</v>
      </c>
      <c r="B388" s="2">
        <v>3.24</v>
      </c>
      <c r="C388" s="2">
        <v>3.43</v>
      </c>
      <c r="D388" s="11">
        <v>3.57</v>
      </c>
    </row>
    <row r="389" spans="1:4" x14ac:dyDescent="0.25">
      <c r="A389" s="6" t="s">
        <v>369</v>
      </c>
      <c r="B389" s="2">
        <v>3.75</v>
      </c>
      <c r="C389" s="2">
        <v>3.97</v>
      </c>
      <c r="D389" s="11">
        <v>4.1399999999999997</v>
      </c>
    </row>
    <row r="390" spans="1:4" x14ac:dyDescent="0.25">
      <c r="A390" s="6" t="s">
        <v>370</v>
      </c>
      <c r="B390" s="2">
        <v>4.3099999999999996</v>
      </c>
      <c r="C390" s="2">
        <v>4.46</v>
      </c>
      <c r="D390" s="11">
        <v>4.5599999999999996</v>
      </c>
    </row>
    <row r="391" spans="1:4" x14ac:dyDescent="0.25">
      <c r="A391" s="6" t="s">
        <v>371</v>
      </c>
      <c r="B391" s="2">
        <v>5.26</v>
      </c>
      <c r="C391" s="2">
        <v>5.4866666666666664</v>
      </c>
      <c r="D391" s="11">
        <v>5.63</v>
      </c>
    </row>
    <row r="392" spans="1:4" x14ac:dyDescent="0.25">
      <c r="A392" s="6" t="s">
        <v>372</v>
      </c>
      <c r="B392" s="2">
        <v>7.19</v>
      </c>
      <c r="C392" s="2">
        <v>7.58</v>
      </c>
      <c r="D392" s="11">
        <v>8</v>
      </c>
    </row>
    <row r="393" spans="1:4" x14ac:dyDescent="0.25">
      <c r="A393" s="6" t="s">
        <v>373</v>
      </c>
      <c r="B393" s="2">
        <v>8.26</v>
      </c>
      <c r="C393" s="2">
        <v>8.3566666666666674</v>
      </c>
      <c r="D393" s="11">
        <v>8.4700000000000006</v>
      </c>
    </row>
    <row r="394" spans="1:4" x14ac:dyDescent="0.25">
      <c r="A394" s="6" t="s">
        <v>374</v>
      </c>
      <c r="B394" s="2">
        <v>10.87</v>
      </c>
      <c r="C394" s="2">
        <v>10.87</v>
      </c>
      <c r="D394" s="11">
        <v>10.87</v>
      </c>
    </row>
    <row r="395" spans="1:4" x14ac:dyDescent="0.25">
      <c r="A395" s="6" t="s">
        <v>375</v>
      </c>
      <c r="B395" s="2">
        <v>8.4600000000000009</v>
      </c>
      <c r="C395" s="2">
        <v>8.4600000000000009</v>
      </c>
      <c r="D395" s="11">
        <v>8.4600000000000009</v>
      </c>
    </row>
    <row r="396" spans="1:4" x14ac:dyDescent="0.25">
      <c r="A396" s="6" t="s">
        <v>378</v>
      </c>
      <c r="B396" s="2">
        <v>1.62</v>
      </c>
      <c r="C396" s="2">
        <v>1.97</v>
      </c>
      <c r="D396" s="11">
        <v>2.2799999999999998</v>
      </c>
    </row>
    <row r="397" spans="1:4" x14ac:dyDescent="0.25">
      <c r="A397" s="6" t="s">
        <v>379</v>
      </c>
      <c r="B397" s="2">
        <v>0</v>
      </c>
      <c r="C397" s="2">
        <v>0</v>
      </c>
      <c r="D397" s="11">
        <v>0</v>
      </c>
    </row>
    <row r="398" spans="1:4" x14ac:dyDescent="0.25">
      <c r="A398" s="6" t="s">
        <v>380</v>
      </c>
      <c r="B398" s="2">
        <v>2.08</v>
      </c>
      <c r="C398" s="2">
        <v>2.5150000000000001</v>
      </c>
      <c r="D398" s="11">
        <v>2.91</v>
      </c>
    </row>
    <row r="399" spans="1:4" x14ac:dyDescent="0.25">
      <c r="A399" s="6" t="s">
        <v>1071</v>
      </c>
      <c r="B399" s="2">
        <v>3.03</v>
      </c>
      <c r="C399" s="2">
        <v>3.3624999999999998</v>
      </c>
      <c r="D399" s="11">
        <v>3.78</v>
      </c>
    </row>
    <row r="400" spans="1:4" x14ac:dyDescent="0.25">
      <c r="A400" s="6" t="s">
        <v>381</v>
      </c>
      <c r="B400" s="2">
        <v>4.68</v>
      </c>
      <c r="C400" s="2">
        <v>5.0650000000000004</v>
      </c>
      <c r="D400" s="11">
        <v>5.65</v>
      </c>
    </row>
    <row r="401" spans="1:4" x14ac:dyDescent="0.25">
      <c r="A401" s="6" t="s">
        <v>382</v>
      </c>
      <c r="B401" s="2">
        <v>6.52</v>
      </c>
      <c r="C401" s="2">
        <v>7.0674999999999999</v>
      </c>
      <c r="D401" s="11">
        <v>7.89</v>
      </c>
    </row>
    <row r="402" spans="1:4" x14ac:dyDescent="0.25">
      <c r="A402" s="6" t="s">
        <v>383</v>
      </c>
      <c r="B402" s="2">
        <v>10.130000000000001</v>
      </c>
      <c r="C402" s="2">
        <v>10.987500000000001</v>
      </c>
      <c r="D402" s="11">
        <v>12.26</v>
      </c>
    </row>
    <row r="403" spans="1:4" x14ac:dyDescent="0.25">
      <c r="A403" s="6" t="s">
        <v>384</v>
      </c>
      <c r="B403" s="2">
        <v>15.62</v>
      </c>
      <c r="C403" s="2">
        <v>15.62</v>
      </c>
      <c r="D403" s="11">
        <v>15.62</v>
      </c>
    </row>
    <row r="404" spans="1:4" x14ac:dyDescent="0.25">
      <c r="A404" s="6" t="s">
        <v>385</v>
      </c>
      <c r="B404" s="2">
        <v>25.24</v>
      </c>
      <c r="C404" s="2">
        <v>25.24</v>
      </c>
      <c r="D404" s="11">
        <v>25.24</v>
      </c>
    </row>
    <row r="405" spans="1:4" x14ac:dyDescent="0.25">
      <c r="A405" s="6" t="s">
        <v>386</v>
      </c>
      <c r="B405" s="2">
        <v>36.79</v>
      </c>
      <c r="C405" s="2">
        <v>36.79</v>
      </c>
      <c r="D405" s="11">
        <v>36.79</v>
      </c>
    </row>
    <row r="406" spans="1:4" x14ac:dyDescent="0.25">
      <c r="A406" s="6" t="s">
        <v>387</v>
      </c>
      <c r="B406" s="2">
        <v>50.58</v>
      </c>
      <c r="C406" s="2">
        <v>50.58</v>
      </c>
      <c r="D406" s="11">
        <v>50.58</v>
      </c>
    </row>
    <row r="407" spans="1:4" x14ac:dyDescent="0.25">
      <c r="A407" s="6" t="s">
        <v>377</v>
      </c>
      <c r="B407" s="2">
        <v>2.78</v>
      </c>
      <c r="C407" s="2">
        <v>2.78</v>
      </c>
      <c r="D407" s="11">
        <v>2.78</v>
      </c>
    </row>
    <row r="408" spans="1:4" x14ac:dyDescent="0.25">
      <c r="A408" s="6" t="s">
        <v>388</v>
      </c>
      <c r="B408" s="2">
        <v>131.52000000000001</v>
      </c>
      <c r="C408" s="2">
        <v>159.79</v>
      </c>
      <c r="D408" s="11">
        <v>184.5</v>
      </c>
    </row>
    <row r="409" spans="1:4" x14ac:dyDescent="0.25">
      <c r="A409" s="6" t="s">
        <v>389</v>
      </c>
      <c r="B409" s="2">
        <v>86.73</v>
      </c>
      <c r="C409" s="2">
        <v>114.22666666666667</v>
      </c>
      <c r="D409" s="11">
        <v>130.85</v>
      </c>
    </row>
    <row r="410" spans="1:4" x14ac:dyDescent="0.25">
      <c r="A410" s="6" t="s">
        <v>390</v>
      </c>
      <c r="B410" s="2">
        <v>107.91</v>
      </c>
      <c r="C410" s="2">
        <v>145.21666666666667</v>
      </c>
      <c r="D410" s="11">
        <v>168.74</v>
      </c>
    </row>
    <row r="411" spans="1:4" x14ac:dyDescent="0.25">
      <c r="A411" s="6" t="s">
        <v>376</v>
      </c>
      <c r="B411" s="2">
        <v>18.77</v>
      </c>
      <c r="C411" s="2">
        <v>41.736666666666665</v>
      </c>
      <c r="D411" s="11">
        <v>87.48</v>
      </c>
    </row>
    <row r="412" spans="1:4" x14ac:dyDescent="0.25">
      <c r="A412" s="6" t="s">
        <v>391</v>
      </c>
      <c r="B412" s="2">
        <v>95.73</v>
      </c>
      <c r="C412" s="2">
        <v>212.33</v>
      </c>
      <c r="D412" s="11">
        <v>443.22</v>
      </c>
    </row>
    <row r="413" spans="1:4" x14ac:dyDescent="0.25">
      <c r="A413" s="6" t="s">
        <v>392</v>
      </c>
      <c r="B413" s="2">
        <v>12.81</v>
      </c>
      <c r="C413" s="2">
        <v>13.244999999999999</v>
      </c>
      <c r="D413" s="11">
        <v>13.68</v>
      </c>
    </row>
    <row r="414" spans="1:4" x14ac:dyDescent="0.25">
      <c r="A414" s="6" t="s">
        <v>393</v>
      </c>
      <c r="B414" s="2">
        <v>15.02</v>
      </c>
      <c r="C414" s="2">
        <v>15.53</v>
      </c>
      <c r="D414" s="11">
        <v>16.04</v>
      </c>
    </row>
    <row r="415" spans="1:4" x14ac:dyDescent="0.25">
      <c r="A415" s="6" t="s">
        <v>394</v>
      </c>
      <c r="B415" s="2">
        <v>20.16</v>
      </c>
      <c r="C415" s="2">
        <v>24.245000000000001</v>
      </c>
      <c r="D415" s="11">
        <v>28.33</v>
      </c>
    </row>
    <row r="416" spans="1:4" x14ac:dyDescent="0.25">
      <c r="A416" s="6" t="s">
        <v>395</v>
      </c>
      <c r="B416" s="2">
        <v>1.84</v>
      </c>
      <c r="C416" s="2">
        <v>3.48</v>
      </c>
      <c r="D416" s="11">
        <v>6.56</v>
      </c>
    </row>
    <row r="417" spans="1:4" x14ac:dyDescent="0.25">
      <c r="A417" s="6" t="s">
        <v>396</v>
      </c>
      <c r="B417" s="2">
        <v>2.46</v>
      </c>
      <c r="C417" s="2">
        <v>4.6333333333333337</v>
      </c>
      <c r="D417" s="11">
        <v>8.6999999999999993</v>
      </c>
    </row>
    <row r="418" spans="1:4" x14ac:dyDescent="0.25">
      <c r="A418" s="6" t="s">
        <v>397</v>
      </c>
      <c r="B418" s="2">
        <v>3.42</v>
      </c>
      <c r="C418" s="2">
        <v>5.6924999999999999</v>
      </c>
      <c r="D418" s="11">
        <v>12.1</v>
      </c>
    </row>
    <row r="419" spans="1:4" x14ac:dyDescent="0.25">
      <c r="A419" s="6" t="s">
        <v>398</v>
      </c>
      <c r="B419" s="2">
        <v>3.57</v>
      </c>
      <c r="C419" s="2">
        <v>6.38</v>
      </c>
      <c r="D419" s="11">
        <v>12.7</v>
      </c>
    </row>
    <row r="420" spans="1:4" x14ac:dyDescent="0.25">
      <c r="A420" s="6" t="s">
        <v>399</v>
      </c>
      <c r="B420" s="2">
        <v>5.46</v>
      </c>
      <c r="C420" s="2">
        <v>9.8275000000000006</v>
      </c>
      <c r="D420" s="11">
        <v>19.489999999999998</v>
      </c>
    </row>
    <row r="421" spans="1:4" x14ac:dyDescent="0.25">
      <c r="A421" s="6" t="s">
        <v>400</v>
      </c>
      <c r="B421" s="2">
        <v>8.48</v>
      </c>
      <c r="C421" s="2">
        <v>15.29</v>
      </c>
      <c r="D421" s="11">
        <v>30.26</v>
      </c>
    </row>
    <row r="422" spans="1:4" x14ac:dyDescent="0.25">
      <c r="A422" s="6" t="s">
        <v>401</v>
      </c>
      <c r="B422" s="2">
        <v>12.94</v>
      </c>
      <c r="C422" s="2">
        <v>26.7225</v>
      </c>
      <c r="D422" s="11">
        <v>60.48</v>
      </c>
    </row>
    <row r="423" spans="1:4" x14ac:dyDescent="0.25">
      <c r="A423" s="6" t="s">
        <v>402</v>
      </c>
      <c r="B423" s="2">
        <v>22.86</v>
      </c>
      <c r="C423" s="2">
        <v>47.39</v>
      </c>
      <c r="D423" s="11">
        <v>107.56</v>
      </c>
    </row>
    <row r="424" spans="1:4" x14ac:dyDescent="0.25">
      <c r="A424" s="6" t="s">
        <v>403</v>
      </c>
      <c r="B424" s="2">
        <v>28.1</v>
      </c>
      <c r="C424" s="2">
        <v>59.09</v>
      </c>
      <c r="D424" s="11">
        <v>132.76</v>
      </c>
    </row>
    <row r="425" spans="1:4" x14ac:dyDescent="0.25">
      <c r="A425" s="6" t="s">
        <v>404</v>
      </c>
      <c r="B425" s="2">
        <v>39.04</v>
      </c>
      <c r="C425" s="2">
        <v>82.334999999999994</v>
      </c>
      <c r="D425" s="11">
        <v>183.97</v>
      </c>
    </row>
    <row r="426" spans="1:4" x14ac:dyDescent="0.25">
      <c r="A426" s="6" t="s">
        <v>405</v>
      </c>
      <c r="B426" s="2">
        <v>66.59</v>
      </c>
      <c r="C426" s="2">
        <v>137.16999999999999</v>
      </c>
      <c r="D426" s="11">
        <v>313.27999999999997</v>
      </c>
    </row>
    <row r="427" spans="1:4" x14ac:dyDescent="0.25">
      <c r="A427" s="6" t="s">
        <v>406</v>
      </c>
      <c r="B427" s="2">
        <v>101.88</v>
      </c>
      <c r="C427" s="2">
        <v>210.52500000000001</v>
      </c>
      <c r="D427" s="11">
        <v>479.18</v>
      </c>
    </row>
    <row r="428" spans="1:4" x14ac:dyDescent="0.25">
      <c r="A428" s="6" t="s">
        <v>407</v>
      </c>
      <c r="B428" s="2">
        <v>0.84</v>
      </c>
      <c r="C428" s="2">
        <v>138.14500000000001</v>
      </c>
      <c r="D428" s="11">
        <v>199.5</v>
      </c>
    </row>
    <row r="429" spans="1:4" x14ac:dyDescent="0.25">
      <c r="A429" s="6" t="s">
        <v>408</v>
      </c>
      <c r="B429" s="2">
        <v>0</v>
      </c>
      <c r="C429" s="2">
        <v>0</v>
      </c>
      <c r="D429" s="11">
        <v>0</v>
      </c>
    </row>
    <row r="430" spans="1:4" x14ac:dyDescent="0.25">
      <c r="A430" s="6" t="s">
        <v>409</v>
      </c>
      <c r="B430" s="2">
        <v>1.51</v>
      </c>
      <c r="C430" s="2">
        <v>123.3125</v>
      </c>
      <c r="D430" s="11">
        <v>178.41</v>
      </c>
    </row>
    <row r="431" spans="1:4" x14ac:dyDescent="0.25">
      <c r="A431" s="6" t="s">
        <v>410</v>
      </c>
      <c r="B431" s="2">
        <v>2.5499999999999998</v>
      </c>
      <c r="C431" s="2">
        <v>110.985</v>
      </c>
      <c r="D431" s="11">
        <v>159.6</v>
      </c>
    </row>
    <row r="432" spans="1:4" x14ac:dyDescent="0.25">
      <c r="A432" s="6" t="s">
        <v>411</v>
      </c>
      <c r="B432" s="2">
        <v>3.65</v>
      </c>
      <c r="C432" s="2">
        <v>165.08500000000001</v>
      </c>
      <c r="D432" s="11">
        <v>237.41</v>
      </c>
    </row>
    <row r="433" spans="1:4" x14ac:dyDescent="0.25">
      <c r="A433" s="6" t="s">
        <v>415</v>
      </c>
      <c r="B433" s="2">
        <v>32.71</v>
      </c>
      <c r="C433" s="2">
        <v>45.817500000000003</v>
      </c>
      <c r="D433" s="11">
        <v>64.400000000000006</v>
      </c>
    </row>
    <row r="434" spans="1:4" x14ac:dyDescent="0.25">
      <c r="A434" s="6" t="s">
        <v>416</v>
      </c>
      <c r="B434" s="2">
        <v>49.29</v>
      </c>
      <c r="C434" s="2">
        <v>63.452500000000001</v>
      </c>
      <c r="D434" s="11">
        <v>79.2</v>
      </c>
    </row>
    <row r="435" spans="1:4" x14ac:dyDescent="0.25">
      <c r="A435" s="6" t="s">
        <v>417</v>
      </c>
      <c r="B435" s="2">
        <v>77.48</v>
      </c>
      <c r="C435" s="2">
        <v>102.465</v>
      </c>
      <c r="D435" s="11">
        <v>127.2</v>
      </c>
    </row>
    <row r="436" spans="1:4" x14ac:dyDescent="0.25">
      <c r="A436" s="6" t="s">
        <v>418</v>
      </c>
      <c r="B436" s="2">
        <v>94.31</v>
      </c>
      <c r="C436" s="2">
        <v>124.41666666666667</v>
      </c>
      <c r="D436" s="11">
        <v>162.6</v>
      </c>
    </row>
    <row r="437" spans="1:4" x14ac:dyDescent="0.25">
      <c r="A437" s="6" t="s">
        <v>419</v>
      </c>
      <c r="B437" s="2">
        <v>118.46</v>
      </c>
      <c r="C437" s="2">
        <v>153.00666666666666</v>
      </c>
      <c r="D437" s="11">
        <v>199.5</v>
      </c>
    </row>
    <row r="438" spans="1:4" x14ac:dyDescent="0.25">
      <c r="A438" s="6" t="s">
        <v>1093</v>
      </c>
      <c r="B438" s="2">
        <v>1.43</v>
      </c>
      <c r="C438" s="2">
        <v>226.285</v>
      </c>
      <c r="D438" s="11">
        <v>451.14</v>
      </c>
    </row>
    <row r="439" spans="1:4" x14ac:dyDescent="0.25">
      <c r="A439" s="6" t="s">
        <v>1094</v>
      </c>
      <c r="B439" s="2">
        <v>2.2999999999999998</v>
      </c>
      <c r="C439" s="2">
        <v>307.48500000000001</v>
      </c>
      <c r="D439" s="11">
        <v>612.66999999999996</v>
      </c>
    </row>
    <row r="440" spans="1:4" x14ac:dyDescent="0.25">
      <c r="A440" s="6" t="s">
        <v>432</v>
      </c>
      <c r="B440" s="2">
        <v>125.71</v>
      </c>
      <c r="C440" s="2">
        <v>167.51</v>
      </c>
      <c r="D440" s="11">
        <v>194.42</v>
      </c>
    </row>
    <row r="441" spans="1:4" x14ac:dyDescent="0.25">
      <c r="A441" s="6" t="s">
        <v>420</v>
      </c>
      <c r="B441" s="2">
        <v>1.19</v>
      </c>
      <c r="C441" s="2">
        <v>1.2749999999999999</v>
      </c>
      <c r="D441" s="11">
        <v>1.36</v>
      </c>
    </row>
    <row r="442" spans="1:4" x14ac:dyDescent="0.25">
      <c r="A442" s="6" t="s">
        <v>421</v>
      </c>
      <c r="B442" s="2">
        <v>1.24</v>
      </c>
      <c r="C442" s="2">
        <v>1.3</v>
      </c>
      <c r="D442" s="11">
        <v>1.36</v>
      </c>
    </row>
    <row r="443" spans="1:4" x14ac:dyDescent="0.25">
      <c r="A443" s="6" t="s">
        <v>422</v>
      </c>
      <c r="B443" s="2">
        <v>1.48</v>
      </c>
      <c r="C443" s="2">
        <v>1.5649999999999999</v>
      </c>
      <c r="D443" s="11">
        <v>1.65</v>
      </c>
    </row>
    <row r="444" spans="1:4" x14ac:dyDescent="0.25">
      <c r="A444" s="6" t="s">
        <v>423</v>
      </c>
      <c r="B444" s="2">
        <v>1.93</v>
      </c>
      <c r="C444" s="2">
        <v>2.04</v>
      </c>
      <c r="D444" s="11">
        <v>2.15</v>
      </c>
    </row>
    <row r="445" spans="1:4" x14ac:dyDescent="0.25">
      <c r="A445" s="6" t="s">
        <v>424</v>
      </c>
      <c r="B445" s="2">
        <v>2.75</v>
      </c>
      <c r="C445" s="2">
        <v>2.9</v>
      </c>
      <c r="D445" s="11">
        <v>3.05</v>
      </c>
    </row>
    <row r="446" spans="1:4" x14ac:dyDescent="0.25">
      <c r="A446" s="6" t="s">
        <v>425</v>
      </c>
      <c r="B446" s="2">
        <v>3.57</v>
      </c>
      <c r="C446" s="2">
        <v>3.7650000000000001</v>
      </c>
      <c r="D446" s="11">
        <v>3.96</v>
      </c>
    </row>
    <row r="447" spans="1:4" x14ac:dyDescent="0.25">
      <c r="A447" s="6" t="s">
        <v>426</v>
      </c>
      <c r="B447" s="2">
        <v>4.7300000000000004</v>
      </c>
      <c r="C447" s="2">
        <v>4.99</v>
      </c>
      <c r="D447" s="11">
        <v>5.25</v>
      </c>
    </row>
    <row r="448" spans="1:4" x14ac:dyDescent="0.25">
      <c r="A448" s="6" t="s">
        <v>427</v>
      </c>
      <c r="B448" s="2">
        <v>6.32</v>
      </c>
      <c r="C448" s="2">
        <v>6.67</v>
      </c>
      <c r="D448" s="11">
        <v>7.02</v>
      </c>
    </row>
    <row r="449" spans="1:4" x14ac:dyDescent="0.25">
      <c r="A449" s="6" t="s">
        <v>428</v>
      </c>
      <c r="B449" s="2">
        <v>13.7</v>
      </c>
      <c r="C449" s="2">
        <v>14.46</v>
      </c>
      <c r="D449" s="11">
        <v>15.22</v>
      </c>
    </row>
    <row r="450" spans="1:4" x14ac:dyDescent="0.25">
      <c r="A450" s="6" t="s">
        <v>429</v>
      </c>
      <c r="B450" s="2">
        <v>15.49</v>
      </c>
      <c r="C450" s="2">
        <v>16.344999999999999</v>
      </c>
      <c r="D450" s="11">
        <v>17.2</v>
      </c>
    </row>
    <row r="451" spans="1:4" x14ac:dyDescent="0.25">
      <c r="A451" s="6" t="s">
        <v>430</v>
      </c>
      <c r="B451" s="2">
        <v>18.100000000000001</v>
      </c>
      <c r="C451" s="2">
        <v>19.094999999999999</v>
      </c>
      <c r="D451" s="11">
        <v>20.09</v>
      </c>
    </row>
    <row r="452" spans="1:4" x14ac:dyDescent="0.25">
      <c r="A452" s="6" t="s">
        <v>431</v>
      </c>
      <c r="B452" s="2">
        <v>70.92</v>
      </c>
      <c r="C452" s="2">
        <v>89.2</v>
      </c>
      <c r="D452" s="11">
        <v>98.4</v>
      </c>
    </row>
    <row r="453" spans="1:4" x14ac:dyDescent="0.25">
      <c r="A453" s="6" t="s">
        <v>433</v>
      </c>
      <c r="B453" s="2">
        <v>2.61</v>
      </c>
      <c r="C453" s="2">
        <v>2.61</v>
      </c>
      <c r="D453" s="11">
        <v>2.61</v>
      </c>
    </row>
    <row r="454" spans="1:4" x14ac:dyDescent="0.25">
      <c r="A454" s="6" t="s">
        <v>434</v>
      </c>
      <c r="B454" s="2">
        <v>3.28</v>
      </c>
      <c r="C454" s="2">
        <v>3.28</v>
      </c>
      <c r="D454" s="11">
        <v>3.28</v>
      </c>
    </row>
    <row r="455" spans="1:4" x14ac:dyDescent="0.25">
      <c r="A455" s="6" t="s">
        <v>435</v>
      </c>
      <c r="B455" s="2">
        <v>4.37</v>
      </c>
      <c r="C455" s="2">
        <v>4.37</v>
      </c>
      <c r="D455" s="11">
        <v>4.37</v>
      </c>
    </row>
    <row r="456" spans="1:4" x14ac:dyDescent="0.25">
      <c r="A456" s="6" t="s">
        <v>436</v>
      </c>
      <c r="B456" s="2">
        <v>5.68</v>
      </c>
      <c r="C456" s="2">
        <v>5.68</v>
      </c>
      <c r="D456" s="11">
        <v>5.68</v>
      </c>
    </row>
    <row r="457" spans="1:4" x14ac:dyDescent="0.25">
      <c r="A457" s="6" t="s">
        <v>437</v>
      </c>
      <c r="B457" s="2">
        <v>6.55</v>
      </c>
      <c r="C457" s="2">
        <v>6.55</v>
      </c>
      <c r="D457" s="11">
        <v>6.55</v>
      </c>
    </row>
    <row r="458" spans="1:4" x14ac:dyDescent="0.25">
      <c r="A458" s="6" t="s">
        <v>438</v>
      </c>
      <c r="B458" s="2">
        <v>9.19</v>
      </c>
      <c r="C458" s="2">
        <v>9.19</v>
      </c>
      <c r="D458" s="11">
        <v>9.19</v>
      </c>
    </row>
    <row r="459" spans="1:4" x14ac:dyDescent="0.25">
      <c r="A459" s="6" t="s">
        <v>439</v>
      </c>
      <c r="B459" s="2">
        <v>11.97</v>
      </c>
      <c r="C459" s="2">
        <v>11.97</v>
      </c>
      <c r="D459" s="11">
        <v>11.97</v>
      </c>
    </row>
    <row r="460" spans="1:4" x14ac:dyDescent="0.25">
      <c r="A460" s="6" t="s">
        <v>440</v>
      </c>
      <c r="B460" s="2">
        <v>15.58</v>
      </c>
      <c r="C460" s="2">
        <v>15.58</v>
      </c>
      <c r="D460" s="11">
        <v>15.58</v>
      </c>
    </row>
    <row r="461" spans="1:4" x14ac:dyDescent="0.25">
      <c r="A461" s="6" t="s">
        <v>441</v>
      </c>
      <c r="B461" s="2">
        <v>7.05</v>
      </c>
      <c r="C461" s="2">
        <v>8.26</v>
      </c>
      <c r="D461" s="11">
        <v>9.9700000000000006</v>
      </c>
    </row>
    <row r="462" spans="1:4" x14ac:dyDescent="0.25">
      <c r="A462" s="6" t="s">
        <v>442</v>
      </c>
      <c r="B462" s="2">
        <v>9.11</v>
      </c>
      <c r="C462" s="2">
        <v>10.54</v>
      </c>
      <c r="D462" s="11">
        <v>12.85</v>
      </c>
    </row>
    <row r="463" spans="1:4" x14ac:dyDescent="0.25">
      <c r="A463" s="6" t="s">
        <v>443</v>
      </c>
      <c r="B463" s="2">
        <v>13.24</v>
      </c>
      <c r="C463" s="2">
        <v>15.283333333333333</v>
      </c>
      <c r="D463" s="11">
        <v>18.55</v>
      </c>
    </row>
    <row r="464" spans="1:4" x14ac:dyDescent="0.25">
      <c r="A464" s="6" t="s">
        <v>444</v>
      </c>
      <c r="B464" s="2">
        <v>18.04</v>
      </c>
      <c r="C464" s="2">
        <v>21.336666666666666</v>
      </c>
      <c r="D464" s="11">
        <v>25.41</v>
      </c>
    </row>
    <row r="465" spans="1:4" x14ac:dyDescent="0.25">
      <c r="A465" s="6" t="s">
        <v>445</v>
      </c>
      <c r="B465" s="2">
        <v>29.48</v>
      </c>
      <c r="C465" s="2">
        <v>32.046666666666667</v>
      </c>
      <c r="D465" s="11">
        <v>34.72</v>
      </c>
    </row>
    <row r="466" spans="1:4" x14ac:dyDescent="0.25">
      <c r="A466" s="6" t="s">
        <v>446</v>
      </c>
      <c r="B466" s="2">
        <v>48.49</v>
      </c>
      <c r="C466" s="2">
        <v>54.853333333333332</v>
      </c>
      <c r="D466" s="11">
        <v>61.68</v>
      </c>
    </row>
    <row r="467" spans="1:4" x14ac:dyDescent="0.25">
      <c r="A467" s="6" t="s">
        <v>447</v>
      </c>
      <c r="B467" s="2">
        <v>74.7</v>
      </c>
      <c r="C467" s="2">
        <v>76.254999999999995</v>
      </c>
      <c r="D467" s="11">
        <v>77.81</v>
      </c>
    </row>
    <row r="468" spans="1:4" x14ac:dyDescent="0.25">
      <c r="A468" s="6" t="s">
        <v>448</v>
      </c>
      <c r="B468" s="2">
        <v>8.9499999999999993</v>
      </c>
      <c r="C468" s="2">
        <v>9.2799999999999994</v>
      </c>
      <c r="D468" s="11">
        <v>9.92</v>
      </c>
    </row>
    <row r="469" spans="1:4" x14ac:dyDescent="0.25">
      <c r="A469" s="6" t="s">
        <v>449</v>
      </c>
      <c r="B469" s="2">
        <v>12.02</v>
      </c>
      <c r="C469" s="2">
        <v>12.58</v>
      </c>
      <c r="D469" s="11">
        <v>13.36</v>
      </c>
    </row>
    <row r="470" spans="1:4" x14ac:dyDescent="0.25">
      <c r="A470" s="6" t="s">
        <v>450</v>
      </c>
      <c r="B470" s="2">
        <v>20.260000000000002</v>
      </c>
      <c r="C470" s="2">
        <v>21.156666666666666</v>
      </c>
      <c r="D470" s="11">
        <v>22.4</v>
      </c>
    </row>
    <row r="471" spans="1:4" x14ac:dyDescent="0.25">
      <c r="A471" s="6" t="s">
        <v>451</v>
      </c>
      <c r="B471" s="2">
        <v>26.86</v>
      </c>
      <c r="C471" s="2">
        <v>27.16</v>
      </c>
      <c r="D471" s="11">
        <v>27.58</v>
      </c>
    </row>
    <row r="472" spans="1:4" x14ac:dyDescent="0.25">
      <c r="A472" s="6" t="s">
        <v>452</v>
      </c>
      <c r="B472" s="2">
        <v>40.93</v>
      </c>
      <c r="C472" s="2">
        <v>49.49</v>
      </c>
      <c r="D472" s="11">
        <v>69.8</v>
      </c>
    </row>
    <row r="473" spans="1:4" x14ac:dyDescent="0.25">
      <c r="A473" s="6" t="s">
        <v>453</v>
      </c>
      <c r="B473" s="2">
        <v>66.58</v>
      </c>
      <c r="C473" s="2">
        <v>79.637500000000003</v>
      </c>
      <c r="D473" s="11">
        <v>113.54</v>
      </c>
    </row>
    <row r="474" spans="1:4" x14ac:dyDescent="0.25">
      <c r="A474" s="6" t="s">
        <v>454</v>
      </c>
      <c r="B474" s="2">
        <v>113.58</v>
      </c>
      <c r="C474" s="2">
        <v>145.85499999999999</v>
      </c>
      <c r="D474" s="11">
        <v>214.65</v>
      </c>
    </row>
    <row r="475" spans="1:4" x14ac:dyDescent="0.25">
      <c r="A475" s="6" t="s">
        <v>455</v>
      </c>
      <c r="B475" s="2">
        <v>242.41</v>
      </c>
      <c r="C475" s="2">
        <v>260.60500000000002</v>
      </c>
      <c r="D475" s="11">
        <v>278.8</v>
      </c>
    </row>
    <row r="476" spans="1:4" x14ac:dyDescent="0.25">
      <c r="A476" s="6" t="s">
        <v>456</v>
      </c>
      <c r="B476" s="2">
        <v>181.25</v>
      </c>
      <c r="C476" s="2">
        <v>190.0625</v>
      </c>
      <c r="D476" s="11">
        <v>200</v>
      </c>
    </row>
    <row r="477" spans="1:4" x14ac:dyDescent="0.25">
      <c r="A477" s="6" t="s">
        <v>457</v>
      </c>
      <c r="B477" s="2">
        <v>164.98</v>
      </c>
      <c r="C477" s="2">
        <v>170.00749999999999</v>
      </c>
      <c r="D477" s="11">
        <v>179.6</v>
      </c>
    </row>
    <row r="478" spans="1:4" x14ac:dyDescent="0.25">
      <c r="A478" s="6" t="s">
        <v>458</v>
      </c>
      <c r="B478" s="2">
        <v>243.27</v>
      </c>
      <c r="C478" s="2">
        <v>272.48</v>
      </c>
      <c r="D478" s="11">
        <v>304.55</v>
      </c>
    </row>
    <row r="479" spans="1:4" x14ac:dyDescent="0.25">
      <c r="A479" s="6" t="s">
        <v>459</v>
      </c>
      <c r="B479" s="2">
        <v>5.39</v>
      </c>
      <c r="C479" s="2">
        <v>5.6</v>
      </c>
      <c r="D479" s="11">
        <v>5.81</v>
      </c>
    </row>
    <row r="480" spans="1:4" x14ac:dyDescent="0.25">
      <c r="A480" s="6" t="s">
        <v>460</v>
      </c>
      <c r="B480" s="2">
        <v>6.32</v>
      </c>
      <c r="C480" s="2">
        <v>6.625</v>
      </c>
      <c r="D480" s="11">
        <v>6.93</v>
      </c>
    </row>
    <row r="481" spans="1:4" x14ac:dyDescent="0.25">
      <c r="A481" s="6" t="s">
        <v>461</v>
      </c>
      <c r="B481" s="2">
        <v>8.24</v>
      </c>
      <c r="C481" s="2">
        <v>8.375</v>
      </c>
      <c r="D481" s="11">
        <v>8.51</v>
      </c>
    </row>
    <row r="482" spans="1:4" x14ac:dyDescent="0.25">
      <c r="A482" s="6" t="s">
        <v>462</v>
      </c>
      <c r="B482" s="2">
        <v>10.56</v>
      </c>
      <c r="C482" s="2">
        <v>10.71</v>
      </c>
      <c r="D482" s="11">
        <v>10.86</v>
      </c>
    </row>
    <row r="483" spans="1:4" x14ac:dyDescent="0.25">
      <c r="A483" s="6" t="s">
        <v>463</v>
      </c>
      <c r="B483" s="2">
        <v>15.15</v>
      </c>
      <c r="C483" s="2">
        <v>15.345000000000001</v>
      </c>
      <c r="D483" s="11">
        <v>15.54</v>
      </c>
    </row>
    <row r="484" spans="1:4" x14ac:dyDescent="0.25">
      <c r="A484" s="6" t="s">
        <v>464</v>
      </c>
      <c r="B484" s="2">
        <v>18.350000000000001</v>
      </c>
      <c r="C484" s="2">
        <v>18.745000000000001</v>
      </c>
      <c r="D484" s="11">
        <v>19.14</v>
      </c>
    </row>
    <row r="485" spans="1:4" x14ac:dyDescent="0.25">
      <c r="A485" s="6" t="s">
        <v>465</v>
      </c>
      <c r="B485" s="2">
        <v>22.53</v>
      </c>
      <c r="C485" s="2">
        <v>23.285</v>
      </c>
      <c r="D485" s="11">
        <v>24.04</v>
      </c>
    </row>
    <row r="486" spans="1:4" x14ac:dyDescent="0.25">
      <c r="A486" s="6" t="s">
        <v>466</v>
      </c>
      <c r="B486" s="2">
        <v>35.19</v>
      </c>
      <c r="C486" s="2">
        <v>35.19</v>
      </c>
      <c r="D486" s="11">
        <v>35.19</v>
      </c>
    </row>
    <row r="487" spans="1:4" x14ac:dyDescent="0.25">
      <c r="A487" s="6" t="s">
        <v>467</v>
      </c>
      <c r="B487" s="2">
        <v>40</v>
      </c>
      <c r="C487" s="2">
        <v>40</v>
      </c>
      <c r="D487" s="11">
        <v>40</v>
      </c>
    </row>
    <row r="488" spans="1:4" x14ac:dyDescent="0.25">
      <c r="A488" s="6" t="s">
        <v>468</v>
      </c>
      <c r="B488" s="2">
        <v>44.11</v>
      </c>
      <c r="C488" s="2">
        <v>44.11</v>
      </c>
      <c r="D488" s="11">
        <v>44.11</v>
      </c>
    </row>
    <row r="489" spans="1:4" x14ac:dyDescent="0.25">
      <c r="A489" s="6" t="s">
        <v>469</v>
      </c>
      <c r="B489" s="2">
        <v>5.39</v>
      </c>
      <c r="C489" s="2">
        <v>5.8650000000000002</v>
      </c>
      <c r="D489" s="11">
        <v>6.34</v>
      </c>
    </row>
    <row r="490" spans="1:4" x14ac:dyDescent="0.25">
      <c r="A490" s="6" t="s">
        <v>470</v>
      </c>
      <c r="B490" s="2">
        <v>6.32</v>
      </c>
      <c r="C490" s="2">
        <v>6.8849999999999998</v>
      </c>
      <c r="D490" s="11">
        <v>7.45</v>
      </c>
    </row>
    <row r="491" spans="1:4" x14ac:dyDescent="0.25">
      <c r="A491" s="6" t="s">
        <v>471</v>
      </c>
      <c r="B491" s="2">
        <v>8.51</v>
      </c>
      <c r="C491" s="2">
        <v>9.2850000000000001</v>
      </c>
      <c r="D491" s="11">
        <v>10.06</v>
      </c>
    </row>
    <row r="492" spans="1:4" x14ac:dyDescent="0.25">
      <c r="A492" s="6" t="s">
        <v>472</v>
      </c>
      <c r="B492" s="2">
        <v>10.56</v>
      </c>
      <c r="C492" s="2">
        <v>11.52</v>
      </c>
      <c r="D492" s="11">
        <v>12.48</v>
      </c>
    </row>
    <row r="493" spans="1:4" x14ac:dyDescent="0.25">
      <c r="A493" s="6" t="s">
        <v>473</v>
      </c>
      <c r="B493" s="2">
        <v>15.15</v>
      </c>
      <c r="C493" s="2">
        <v>16.52</v>
      </c>
      <c r="D493" s="11">
        <v>17.89</v>
      </c>
    </row>
    <row r="494" spans="1:4" x14ac:dyDescent="0.25">
      <c r="A494" s="6" t="s">
        <v>474</v>
      </c>
      <c r="B494" s="2">
        <v>19.14</v>
      </c>
      <c r="C494" s="2">
        <v>20.875</v>
      </c>
      <c r="D494" s="11">
        <v>22.61</v>
      </c>
    </row>
    <row r="495" spans="1:4" x14ac:dyDescent="0.25">
      <c r="A495" s="6" t="s">
        <v>475</v>
      </c>
      <c r="B495" s="2">
        <v>24.04</v>
      </c>
      <c r="C495" s="2">
        <v>26.215</v>
      </c>
      <c r="D495" s="11">
        <v>28.39</v>
      </c>
    </row>
    <row r="496" spans="1:4" x14ac:dyDescent="0.25">
      <c r="A496" s="6" t="s">
        <v>476</v>
      </c>
      <c r="B496" s="2">
        <v>51.42</v>
      </c>
      <c r="C496" s="2">
        <v>51.42</v>
      </c>
      <c r="D496" s="11">
        <v>51.42</v>
      </c>
    </row>
    <row r="497" spans="1:4" x14ac:dyDescent="0.25">
      <c r="A497" s="6" t="s">
        <v>477</v>
      </c>
      <c r="B497" s="2">
        <v>58.63</v>
      </c>
      <c r="C497" s="2">
        <v>58.63</v>
      </c>
      <c r="D497" s="11">
        <v>58.63</v>
      </c>
    </row>
    <row r="498" spans="1:4" x14ac:dyDescent="0.25">
      <c r="A498" s="6" t="s">
        <v>478</v>
      </c>
      <c r="B498" s="2">
        <v>71.349999999999994</v>
      </c>
      <c r="C498" s="2">
        <v>71.349999999999994</v>
      </c>
      <c r="D498" s="11">
        <v>71.349999999999994</v>
      </c>
    </row>
    <row r="499" spans="1:4" x14ac:dyDescent="0.25">
      <c r="A499" s="6" t="s">
        <v>479</v>
      </c>
      <c r="B499" s="2">
        <v>57.95</v>
      </c>
      <c r="C499" s="2">
        <v>57.95</v>
      </c>
      <c r="D499" s="11">
        <v>57.95</v>
      </c>
    </row>
    <row r="500" spans="1:4" x14ac:dyDescent="0.25">
      <c r="A500" s="6" t="s">
        <v>480</v>
      </c>
      <c r="B500" s="2">
        <v>1.17</v>
      </c>
      <c r="C500" s="2">
        <v>1.2649999999999999</v>
      </c>
      <c r="D500" s="11">
        <v>1.36</v>
      </c>
    </row>
    <row r="501" spans="1:4" x14ac:dyDescent="0.25">
      <c r="A501" s="6" t="s">
        <v>481</v>
      </c>
      <c r="B501" s="2">
        <v>1.23</v>
      </c>
      <c r="C501" s="2">
        <v>1.33</v>
      </c>
      <c r="D501" s="11">
        <v>1.43</v>
      </c>
    </row>
    <row r="502" spans="1:4" x14ac:dyDescent="0.25">
      <c r="A502" s="6" t="s">
        <v>482</v>
      </c>
      <c r="B502" s="2">
        <v>1.45</v>
      </c>
      <c r="C502" s="2">
        <v>1.57</v>
      </c>
      <c r="D502" s="11">
        <v>1.69</v>
      </c>
    </row>
    <row r="503" spans="1:4" x14ac:dyDescent="0.25">
      <c r="A503" s="6" t="s">
        <v>483</v>
      </c>
      <c r="B503" s="2">
        <v>1.79</v>
      </c>
      <c r="C503" s="2">
        <v>1.94</v>
      </c>
      <c r="D503" s="11">
        <v>2.09</v>
      </c>
    </row>
    <row r="504" spans="1:4" x14ac:dyDescent="0.25">
      <c r="A504" s="6" t="s">
        <v>484</v>
      </c>
      <c r="B504" s="2">
        <v>2.72</v>
      </c>
      <c r="C504" s="2">
        <v>2.95</v>
      </c>
      <c r="D504" s="11">
        <v>3.18</v>
      </c>
    </row>
    <row r="505" spans="1:4" x14ac:dyDescent="0.25">
      <c r="A505" s="6" t="s">
        <v>485</v>
      </c>
      <c r="B505" s="2">
        <v>3.08</v>
      </c>
      <c r="C505" s="2">
        <v>3.34</v>
      </c>
      <c r="D505" s="11">
        <v>3.6</v>
      </c>
    </row>
    <row r="506" spans="1:4" x14ac:dyDescent="0.25">
      <c r="A506" s="6" t="s">
        <v>486</v>
      </c>
      <c r="B506" s="2">
        <v>4.74</v>
      </c>
      <c r="C506" s="2">
        <v>5.1349999999999998</v>
      </c>
      <c r="D506" s="11">
        <v>5.53</v>
      </c>
    </row>
    <row r="507" spans="1:4" x14ac:dyDescent="0.25">
      <c r="A507" s="6" t="s">
        <v>487</v>
      </c>
      <c r="B507" s="2">
        <v>13.31</v>
      </c>
      <c r="C507" s="2">
        <v>14.435</v>
      </c>
      <c r="D507" s="11">
        <v>15.56</v>
      </c>
    </row>
    <row r="508" spans="1:4" x14ac:dyDescent="0.25">
      <c r="A508" s="6" t="s">
        <v>488</v>
      </c>
      <c r="B508" s="2">
        <v>14.46</v>
      </c>
      <c r="C508" s="2">
        <v>15.685</v>
      </c>
      <c r="D508" s="11">
        <v>16.91</v>
      </c>
    </row>
    <row r="509" spans="1:4" x14ac:dyDescent="0.25">
      <c r="A509" s="6" t="s">
        <v>489</v>
      </c>
      <c r="B509" s="2">
        <v>17.45</v>
      </c>
      <c r="C509" s="2">
        <v>18.925000000000001</v>
      </c>
      <c r="D509" s="11">
        <v>20.399999999999999</v>
      </c>
    </row>
    <row r="510" spans="1:4" x14ac:dyDescent="0.25">
      <c r="A510" s="6" t="s">
        <v>1101</v>
      </c>
      <c r="B510" s="2">
        <v>0</v>
      </c>
      <c r="C510" s="2">
        <v>0</v>
      </c>
      <c r="D510" s="11">
        <v>0</v>
      </c>
    </row>
    <row r="511" spans="1:4" x14ac:dyDescent="0.25">
      <c r="A511" s="6" t="s">
        <v>1102</v>
      </c>
      <c r="B511" s="2">
        <v>0</v>
      </c>
      <c r="C511" s="2">
        <v>0</v>
      </c>
      <c r="D511" s="11">
        <v>0</v>
      </c>
    </row>
    <row r="512" spans="1:4" x14ac:dyDescent="0.25">
      <c r="A512" s="6" t="s">
        <v>1103</v>
      </c>
      <c r="B512" s="2">
        <v>0</v>
      </c>
      <c r="C512" s="2">
        <v>0</v>
      </c>
      <c r="D512" s="11">
        <v>0</v>
      </c>
    </row>
    <row r="513" spans="1:4" x14ac:dyDescent="0.25">
      <c r="A513" s="6" t="s">
        <v>1104</v>
      </c>
      <c r="B513" s="2">
        <v>0</v>
      </c>
      <c r="C513" s="2">
        <v>0</v>
      </c>
      <c r="D513" s="11">
        <v>0</v>
      </c>
    </row>
    <row r="514" spans="1:4" x14ac:dyDescent="0.25">
      <c r="A514" s="6" t="s">
        <v>1105</v>
      </c>
      <c r="B514" s="2">
        <v>0</v>
      </c>
      <c r="C514" s="2">
        <v>0</v>
      </c>
      <c r="D514" s="11">
        <v>0</v>
      </c>
    </row>
    <row r="515" spans="1:4" x14ac:dyDescent="0.25">
      <c r="A515" s="6" t="s">
        <v>1106</v>
      </c>
      <c r="B515" s="2">
        <v>0</v>
      </c>
      <c r="C515" s="2">
        <v>0</v>
      </c>
      <c r="D515" s="11">
        <v>0</v>
      </c>
    </row>
    <row r="516" spans="1:4" x14ac:dyDescent="0.25">
      <c r="A516" s="6" t="s">
        <v>1107</v>
      </c>
      <c r="B516" s="2">
        <v>0</v>
      </c>
      <c r="C516" s="2">
        <v>0</v>
      </c>
      <c r="D516" s="11">
        <v>0</v>
      </c>
    </row>
    <row r="517" spans="1:4" x14ac:dyDescent="0.25">
      <c r="A517" s="6" t="s">
        <v>1108</v>
      </c>
      <c r="B517" s="2">
        <v>0</v>
      </c>
      <c r="C517" s="2">
        <v>0</v>
      </c>
      <c r="D517" s="11">
        <v>0</v>
      </c>
    </row>
    <row r="518" spans="1:4" x14ac:dyDescent="0.25">
      <c r="A518" s="6" t="s">
        <v>1109</v>
      </c>
      <c r="B518" s="2">
        <v>0</v>
      </c>
      <c r="C518" s="2">
        <v>0</v>
      </c>
      <c r="D518" s="11">
        <v>0</v>
      </c>
    </row>
    <row r="519" spans="1:4" x14ac:dyDescent="0.25">
      <c r="A519" s="6" t="s">
        <v>1112</v>
      </c>
      <c r="B519" s="2">
        <v>0</v>
      </c>
      <c r="C519" s="2">
        <v>0</v>
      </c>
      <c r="D519" s="11">
        <v>0</v>
      </c>
    </row>
    <row r="520" spans="1:4" x14ac:dyDescent="0.25">
      <c r="A520" s="6" t="s">
        <v>1113</v>
      </c>
      <c r="B520" s="2">
        <v>0</v>
      </c>
      <c r="C520" s="2">
        <v>0</v>
      </c>
      <c r="D520" s="11">
        <v>0</v>
      </c>
    </row>
    <row r="521" spans="1:4" x14ac:dyDescent="0.25">
      <c r="A521" s="6" t="s">
        <v>1114</v>
      </c>
      <c r="B521" s="2">
        <v>0</v>
      </c>
      <c r="C521" s="2">
        <v>0</v>
      </c>
      <c r="D521" s="11">
        <v>0</v>
      </c>
    </row>
    <row r="522" spans="1:4" x14ac:dyDescent="0.25">
      <c r="A522" s="6" t="s">
        <v>1115</v>
      </c>
      <c r="B522" s="2">
        <v>0</v>
      </c>
      <c r="C522" s="2">
        <v>0</v>
      </c>
      <c r="D522" s="11">
        <v>0</v>
      </c>
    </row>
    <row r="523" spans="1:4" x14ac:dyDescent="0.25">
      <c r="A523" s="6" t="s">
        <v>1116</v>
      </c>
      <c r="B523" s="2">
        <v>0</v>
      </c>
      <c r="C523" s="2">
        <v>0</v>
      </c>
      <c r="D523" s="11">
        <v>0</v>
      </c>
    </row>
    <row r="524" spans="1:4" x14ac:dyDescent="0.25">
      <c r="A524" s="6" t="s">
        <v>1117</v>
      </c>
      <c r="B524" s="2">
        <v>0</v>
      </c>
      <c r="C524" s="2">
        <v>0</v>
      </c>
      <c r="D524" s="11">
        <v>0</v>
      </c>
    </row>
    <row r="525" spans="1:4" x14ac:dyDescent="0.25">
      <c r="A525" s="6" t="s">
        <v>1118</v>
      </c>
      <c r="B525" s="2">
        <v>0</v>
      </c>
      <c r="C525" s="2">
        <v>0</v>
      </c>
      <c r="D525" s="11">
        <v>0</v>
      </c>
    </row>
    <row r="526" spans="1:4" x14ac:dyDescent="0.25">
      <c r="A526" s="6" t="s">
        <v>1110</v>
      </c>
      <c r="B526" s="2">
        <v>0</v>
      </c>
      <c r="C526" s="2">
        <v>0</v>
      </c>
      <c r="D526" s="11">
        <v>0</v>
      </c>
    </row>
    <row r="527" spans="1:4" x14ac:dyDescent="0.25">
      <c r="A527" s="6" t="s">
        <v>1111</v>
      </c>
      <c r="B527" s="2">
        <v>0</v>
      </c>
      <c r="C527" s="2">
        <v>0</v>
      </c>
      <c r="D527" s="11">
        <v>0</v>
      </c>
    </row>
    <row r="528" spans="1:4" x14ac:dyDescent="0.25">
      <c r="A528" s="6" t="s">
        <v>492</v>
      </c>
      <c r="B528" s="2">
        <v>0.69</v>
      </c>
      <c r="C528" s="2">
        <v>0.73750000000000004</v>
      </c>
      <c r="D528" s="11">
        <v>0.84</v>
      </c>
    </row>
    <row r="529" spans="1:4" x14ac:dyDescent="0.25">
      <c r="A529" s="6" t="s">
        <v>493</v>
      </c>
      <c r="B529" s="2">
        <v>0.7</v>
      </c>
      <c r="C529" s="2">
        <v>0.77</v>
      </c>
      <c r="D529" s="11">
        <v>0.84</v>
      </c>
    </row>
    <row r="530" spans="1:4" x14ac:dyDescent="0.25">
      <c r="A530" s="6" t="s">
        <v>494</v>
      </c>
      <c r="B530" s="2">
        <v>0.78</v>
      </c>
      <c r="C530" s="2">
        <v>0.78</v>
      </c>
      <c r="D530" s="11">
        <v>0.78</v>
      </c>
    </row>
    <row r="531" spans="1:4" x14ac:dyDescent="0.25">
      <c r="A531" s="6" t="s">
        <v>1064</v>
      </c>
      <c r="B531" s="2">
        <v>1.2</v>
      </c>
      <c r="C531" s="2">
        <v>1.29</v>
      </c>
      <c r="D531" s="11">
        <v>1.5</v>
      </c>
    </row>
    <row r="532" spans="1:4" x14ac:dyDescent="0.25">
      <c r="A532" s="6" t="s">
        <v>1066</v>
      </c>
      <c r="B532" s="2">
        <v>2.17</v>
      </c>
      <c r="C532" s="2">
        <v>2.2625000000000002</v>
      </c>
      <c r="D532" s="11">
        <v>2.44</v>
      </c>
    </row>
    <row r="533" spans="1:4" x14ac:dyDescent="0.25">
      <c r="A533" s="6" t="s">
        <v>1068</v>
      </c>
      <c r="B533" s="2">
        <v>3.22</v>
      </c>
      <c r="C533" s="2">
        <v>3.3624999999999998</v>
      </c>
      <c r="D533" s="11">
        <v>3.63</v>
      </c>
    </row>
    <row r="534" spans="1:4" x14ac:dyDescent="0.25">
      <c r="A534" s="6" t="s">
        <v>495</v>
      </c>
      <c r="B534" s="2">
        <v>1.32</v>
      </c>
      <c r="C534" s="2">
        <v>1.5449999999999999</v>
      </c>
      <c r="D534" s="11">
        <v>1.77</v>
      </c>
    </row>
    <row r="535" spans="1:4" x14ac:dyDescent="0.25">
      <c r="A535" s="6" t="s">
        <v>1063</v>
      </c>
      <c r="B535" s="2">
        <v>1.69</v>
      </c>
      <c r="C535" s="2">
        <v>1.9125000000000001</v>
      </c>
      <c r="D535" s="11">
        <v>2.2599999999999998</v>
      </c>
    </row>
    <row r="536" spans="1:4" x14ac:dyDescent="0.25">
      <c r="A536" s="6" t="s">
        <v>1065</v>
      </c>
      <c r="B536" s="2">
        <v>2.4300000000000002</v>
      </c>
      <c r="C536" s="2">
        <v>2.5299999999999998</v>
      </c>
      <c r="D536" s="11">
        <v>2.73</v>
      </c>
    </row>
    <row r="537" spans="1:4" x14ac:dyDescent="0.25">
      <c r="A537" s="6" t="s">
        <v>1067</v>
      </c>
      <c r="B537" s="2">
        <v>3.78</v>
      </c>
      <c r="C537" s="2">
        <v>3.95</v>
      </c>
      <c r="D537" s="11">
        <v>4.26</v>
      </c>
    </row>
    <row r="538" spans="1:4" x14ac:dyDescent="0.25">
      <c r="A538" s="6" t="s">
        <v>1069</v>
      </c>
      <c r="B538" s="2">
        <v>5.54</v>
      </c>
      <c r="C538" s="2">
        <v>5.78</v>
      </c>
      <c r="D538" s="11">
        <v>6.24</v>
      </c>
    </row>
    <row r="539" spans="1:4" x14ac:dyDescent="0.25">
      <c r="A539" s="6" t="s">
        <v>1070</v>
      </c>
      <c r="B539" s="2">
        <v>8.61</v>
      </c>
      <c r="C539" s="2">
        <v>8.9875000000000007</v>
      </c>
      <c r="D539" s="11">
        <v>9.6999999999999993</v>
      </c>
    </row>
    <row r="540" spans="1:4" x14ac:dyDescent="0.25">
      <c r="A540" s="6" t="s">
        <v>496</v>
      </c>
      <c r="B540" s="2">
        <v>13.26</v>
      </c>
      <c r="C540" s="2">
        <v>13.8325</v>
      </c>
      <c r="D540" s="11">
        <v>14.93</v>
      </c>
    </row>
    <row r="541" spans="1:4" x14ac:dyDescent="0.25">
      <c r="A541" s="6" t="s">
        <v>497</v>
      </c>
      <c r="B541" s="2">
        <v>20.21</v>
      </c>
      <c r="C541" s="2">
        <v>21.087499999999999</v>
      </c>
      <c r="D541" s="11">
        <v>22.76</v>
      </c>
    </row>
    <row r="542" spans="1:4" x14ac:dyDescent="0.25">
      <c r="A542" s="6" t="s">
        <v>499</v>
      </c>
      <c r="B542" s="2">
        <v>0.78</v>
      </c>
      <c r="C542" s="2">
        <v>0.84499999999999997</v>
      </c>
      <c r="D542" s="11">
        <v>0.89</v>
      </c>
    </row>
    <row r="543" spans="1:4" x14ac:dyDescent="0.25">
      <c r="A543" s="6" t="s">
        <v>500</v>
      </c>
      <c r="B543" s="2">
        <v>0.9</v>
      </c>
      <c r="C543" s="2">
        <v>0.95499999999999996</v>
      </c>
      <c r="D543" s="11">
        <v>1</v>
      </c>
    </row>
    <row r="544" spans="1:4" x14ac:dyDescent="0.25">
      <c r="A544" s="6" t="s">
        <v>501</v>
      </c>
      <c r="B544" s="2">
        <v>1.1399999999999999</v>
      </c>
      <c r="C544" s="2">
        <v>1.2124999999999999</v>
      </c>
      <c r="D544" s="11">
        <v>1.28</v>
      </c>
    </row>
    <row r="545" spans="1:4" x14ac:dyDescent="0.25">
      <c r="A545" s="6" t="s">
        <v>502</v>
      </c>
      <c r="B545" s="2">
        <v>1.47</v>
      </c>
      <c r="C545" s="2">
        <v>1.61</v>
      </c>
      <c r="D545" s="11">
        <v>1.81</v>
      </c>
    </row>
    <row r="546" spans="1:4" x14ac:dyDescent="0.25">
      <c r="A546" s="6" t="s">
        <v>503</v>
      </c>
      <c r="B546" s="2">
        <v>1.63</v>
      </c>
      <c r="C546" s="2">
        <v>1.8149999999999999</v>
      </c>
      <c r="D546" s="11">
        <v>1.97</v>
      </c>
    </row>
    <row r="547" spans="1:4" x14ac:dyDescent="0.25">
      <c r="A547" s="6" t="s">
        <v>504</v>
      </c>
      <c r="B547" s="2">
        <v>1.72</v>
      </c>
      <c r="C547" s="2">
        <v>1.82</v>
      </c>
      <c r="D547" s="11">
        <v>1.97</v>
      </c>
    </row>
    <row r="548" spans="1:4" x14ac:dyDescent="0.25">
      <c r="A548" s="6" t="s">
        <v>505</v>
      </c>
      <c r="B548" s="2">
        <v>2.39</v>
      </c>
      <c r="C548" s="2">
        <v>2.5625</v>
      </c>
      <c r="D548" s="11">
        <v>2.85</v>
      </c>
    </row>
    <row r="549" spans="1:4" x14ac:dyDescent="0.25">
      <c r="A549" s="6" t="s">
        <v>506</v>
      </c>
      <c r="B549" s="2">
        <v>2.73</v>
      </c>
      <c r="C549" s="2">
        <v>2.9624999999999999</v>
      </c>
      <c r="D549" s="11">
        <v>3.31</v>
      </c>
    </row>
    <row r="550" spans="1:4" x14ac:dyDescent="0.25">
      <c r="A550" s="6" t="s">
        <v>507</v>
      </c>
      <c r="B550" s="2">
        <v>3.09</v>
      </c>
      <c r="C550" s="2">
        <v>3.44</v>
      </c>
      <c r="D550" s="11">
        <v>3.84</v>
      </c>
    </row>
    <row r="551" spans="1:4" x14ac:dyDescent="0.25">
      <c r="A551" s="6" t="s">
        <v>508</v>
      </c>
      <c r="B551" s="2">
        <v>3.89</v>
      </c>
      <c r="C551" s="2">
        <v>4.2949999999999999</v>
      </c>
      <c r="D551" s="11">
        <v>4.6100000000000003</v>
      </c>
    </row>
    <row r="552" spans="1:4" x14ac:dyDescent="0.25">
      <c r="A552" s="6" t="s">
        <v>509</v>
      </c>
      <c r="B552" s="2">
        <v>6.21</v>
      </c>
      <c r="C552" s="2">
        <v>6.6974999999999998</v>
      </c>
      <c r="D552" s="11">
        <v>7.27</v>
      </c>
    </row>
    <row r="553" spans="1:4" x14ac:dyDescent="0.25">
      <c r="A553" s="6" t="s">
        <v>510</v>
      </c>
      <c r="B553" s="2">
        <v>11.06</v>
      </c>
      <c r="C553" s="2">
        <v>11.737500000000001</v>
      </c>
      <c r="D553" s="11">
        <v>13.1</v>
      </c>
    </row>
    <row r="554" spans="1:4" x14ac:dyDescent="0.25">
      <c r="A554" s="6" t="s">
        <v>511</v>
      </c>
      <c r="B554" s="2">
        <v>18.32</v>
      </c>
      <c r="C554" s="2">
        <v>19.38</v>
      </c>
      <c r="D554" s="11">
        <v>21.22</v>
      </c>
    </row>
    <row r="555" spans="1:4" x14ac:dyDescent="0.25">
      <c r="A555" s="6" t="s">
        <v>512</v>
      </c>
      <c r="B555" s="2">
        <v>1.66</v>
      </c>
      <c r="C555" s="2">
        <v>1.82</v>
      </c>
      <c r="D555" s="11">
        <v>1.99</v>
      </c>
    </row>
    <row r="556" spans="1:4" x14ac:dyDescent="0.25">
      <c r="A556" s="6" t="s">
        <v>513</v>
      </c>
      <c r="B556" s="2">
        <v>22.46</v>
      </c>
      <c r="C556" s="2">
        <v>35.646666666666668</v>
      </c>
      <c r="D556" s="11">
        <v>57.21</v>
      </c>
    </row>
    <row r="557" spans="1:4" x14ac:dyDescent="0.25">
      <c r="A557" s="6" t="s">
        <v>514</v>
      </c>
      <c r="B557" s="2">
        <v>34.79</v>
      </c>
      <c r="C557" s="2">
        <v>34.79</v>
      </c>
      <c r="D557" s="11">
        <v>34.79</v>
      </c>
    </row>
    <row r="558" spans="1:4" x14ac:dyDescent="0.25">
      <c r="A558" s="6" t="s">
        <v>515</v>
      </c>
      <c r="B558" s="2">
        <v>44.45</v>
      </c>
      <c r="C558" s="2">
        <v>44.45</v>
      </c>
      <c r="D558" s="11">
        <v>44.45</v>
      </c>
    </row>
    <row r="559" spans="1:4" x14ac:dyDescent="0.25">
      <c r="A559" s="6" t="s">
        <v>516</v>
      </c>
      <c r="B559" s="2">
        <v>1.75</v>
      </c>
      <c r="C559" s="2">
        <v>2.1800000000000002</v>
      </c>
      <c r="D559" s="11">
        <v>2.54</v>
      </c>
    </row>
    <row r="560" spans="1:4" x14ac:dyDescent="0.25">
      <c r="A560" s="6" t="s">
        <v>517</v>
      </c>
      <c r="B560" s="2">
        <v>12.24</v>
      </c>
      <c r="C560" s="2">
        <v>12.24</v>
      </c>
      <c r="D560" s="11">
        <v>12.24</v>
      </c>
    </row>
    <row r="561" spans="1:4" x14ac:dyDescent="0.25">
      <c r="A561" s="6" t="s">
        <v>518</v>
      </c>
      <c r="B561" s="2">
        <v>15.8</v>
      </c>
      <c r="C561" s="2">
        <v>15.8</v>
      </c>
      <c r="D561" s="11">
        <v>15.8</v>
      </c>
    </row>
    <row r="562" spans="1:4" x14ac:dyDescent="0.25">
      <c r="A562" s="6" t="s">
        <v>527</v>
      </c>
      <c r="B562" s="2">
        <v>23.53</v>
      </c>
      <c r="C562" s="2">
        <v>23.53</v>
      </c>
      <c r="D562" s="11">
        <v>23.53</v>
      </c>
    </row>
    <row r="563" spans="1:4" x14ac:dyDescent="0.25">
      <c r="A563" s="6" t="s">
        <v>528</v>
      </c>
      <c r="B563" s="2">
        <v>29.22</v>
      </c>
      <c r="C563" s="2">
        <v>29.22</v>
      </c>
      <c r="D563" s="11">
        <v>29.22</v>
      </c>
    </row>
    <row r="564" spans="1:4" x14ac:dyDescent="0.25">
      <c r="A564" s="6" t="s">
        <v>529</v>
      </c>
      <c r="B564" s="2">
        <v>36.83</v>
      </c>
      <c r="C564" s="2">
        <v>36.83</v>
      </c>
      <c r="D564" s="11">
        <v>36.83</v>
      </c>
    </row>
    <row r="565" spans="1:4" x14ac:dyDescent="0.25">
      <c r="A565" s="6" t="s">
        <v>530</v>
      </c>
      <c r="B565" s="2">
        <v>63.63</v>
      </c>
      <c r="C565" s="2">
        <v>63.63</v>
      </c>
      <c r="D565" s="11">
        <v>63.63</v>
      </c>
    </row>
    <row r="566" spans="1:4" x14ac:dyDescent="0.25">
      <c r="A566" s="6" t="s">
        <v>531</v>
      </c>
      <c r="B566" s="2">
        <v>96.59</v>
      </c>
      <c r="C566" s="2">
        <v>96.59</v>
      </c>
      <c r="D566" s="11">
        <v>96.59</v>
      </c>
    </row>
    <row r="567" spans="1:4" x14ac:dyDescent="0.25">
      <c r="A567" s="6" t="s">
        <v>532</v>
      </c>
      <c r="B567" s="2">
        <v>7.72</v>
      </c>
      <c r="C567" s="2">
        <v>7.72</v>
      </c>
      <c r="D567" s="11">
        <v>7.72</v>
      </c>
    </row>
    <row r="568" spans="1:4" x14ac:dyDescent="0.25">
      <c r="A568" s="6" t="s">
        <v>533</v>
      </c>
      <c r="B568" s="2">
        <v>8.7899999999999991</v>
      </c>
      <c r="C568" s="2">
        <v>8.7899999999999991</v>
      </c>
      <c r="D568" s="11">
        <v>8.7899999999999991</v>
      </c>
    </row>
    <row r="569" spans="1:4" x14ac:dyDescent="0.25">
      <c r="A569" s="6" t="s">
        <v>534</v>
      </c>
      <c r="B569" s="2">
        <v>4.3499999999999996</v>
      </c>
      <c r="C569" s="2">
        <v>4.3499999999999996</v>
      </c>
      <c r="D569" s="11">
        <v>4.3499999999999996</v>
      </c>
    </row>
    <row r="570" spans="1:4" x14ac:dyDescent="0.25">
      <c r="A570" s="6" t="s">
        <v>1076</v>
      </c>
      <c r="B570" s="2">
        <v>4.6900000000000004</v>
      </c>
      <c r="C570" s="2">
        <v>4.6900000000000004</v>
      </c>
      <c r="D570" s="11">
        <v>4.6900000000000004</v>
      </c>
    </row>
    <row r="571" spans="1:4" x14ac:dyDescent="0.25">
      <c r="A571" s="6" t="s">
        <v>1079</v>
      </c>
      <c r="B571" s="2">
        <v>5.72</v>
      </c>
      <c r="C571" s="2">
        <v>5.72</v>
      </c>
      <c r="D571" s="11">
        <v>5.72</v>
      </c>
    </row>
    <row r="572" spans="1:4" x14ac:dyDescent="0.25">
      <c r="A572" s="6" t="s">
        <v>1084</v>
      </c>
      <c r="B572" s="2">
        <v>6.86</v>
      </c>
      <c r="C572" s="2">
        <v>6.86</v>
      </c>
      <c r="D572" s="11">
        <v>6.86</v>
      </c>
    </row>
    <row r="573" spans="1:4" x14ac:dyDescent="0.25">
      <c r="A573" s="6" t="s">
        <v>1085</v>
      </c>
      <c r="B573" s="2">
        <v>11.98</v>
      </c>
      <c r="C573" s="2">
        <v>11.98</v>
      </c>
      <c r="D573" s="11">
        <v>11.98</v>
      </c>
    </row>
    <row r="574" spans="1:4" x14ac:dyDescent="0.25">
      <c r="A574" s="6" t="s">
        <v>1087</v>
      </c>
      <c r="B574" s="2">
        <v>13.63</v>
      </c>
      <c r="C574" s="2">
        <v>13.63</v>
      </c>
      <c r="D574" s="11">
        <v>13.63</v>
      </c>
    </row>
    <row r="575" spans="1:4" x14ac:dyDescent="0.25">
      <c r="A575" s="6" t="s">
        <v>1089</v>
      </c>
      <c r="B575" s="2">
        <v>17</v>
      </c>
      <c r="C575" s="2">
        <v>17</v>
      </c>
      <c r="D575" s="11">
        <v>17</v>
      </c>
    </row>
    <row r="576" spans="1:4" x14ac:dyDescent="0.25">
      <c r="A576" s="6" t="s">
        <v>1091</v>
      </c>
      <c r="B576" s="2">
        <v>21.03</v>
      </c>
      <c r="C576" s="2">
        <v>21.03</v>
      </c>
      <c r="D576" s="11">
        <v>21.03</v>
      </c>
    </row>
    <row r="577" spans="1:4" x14ac:dyDescent="0.25">
      <c r="A577" s="6" t="s">
        <v>535</v>
      </c>
      <c r="B577" s="2">
        <v>22.03</v>
      </c>
      <c r="C577" s="2">
        <v>22.03</v>
      </c>
      <c r="D577" s="11">
        <v>22.03</v>
      </c>
    </row>
    <row r="578" spans="1:4" x14ac:dyDescent="0.25">
      <c r="A578" s="6" t="s">
        <v>536</v>
      </c>
      <c r="B578" s="2">
        <v>28.13</v>
      </c>
      <c r="C578" s="2">
        <v>28.13</v>
      </c>
      <c r="D578" s="11">
        <v>28.13</v>
      </c>
    </row>
    <row r="579" spans="1:4" x14ac:dyDescent="0.25">
      <c r="A579" s="6" t="s">
        <v>537</v>
      </c>
      <c r="B579" s="2">
        <v>34.979999999999997</v>
      </c>
      <c r="C579" s="2">
        <v>34.979999999999997</v>
      </c>
      <c r="D579" s="11">
        <v>34.979999999999997</v>
      </c>
    </row>
    <row r="580" spans="1:4" x14ac:dyDescent="0.25">
      <c r="A580" s="6" t="s">
        <v>538</v>
      </c>
      <c r="B580" s="2">
        <v>44.59</v>
      </c>
      <c r="C580" s="2">
        <v>44.59</v>
      </c>
      <c r="D580" s="11">
        <v>44.59</v>
      </c>
    </row>
    <row r="581" spans="1:4" x14ac:dyDescent="0.25">
      <c r="A581" s="6" t="s">
        <v>1077</v>
      </c>
      <c r="B581" s="2">
        <v>55.15</v>
      </c>
      <c r="C581" s="2">
        <v>55.15</v>
      </c>
      <c r="D581" s="11">
        <v>55.15</v>
      </c>
    </row>
    <row r="582" spans="1:4" x14ac:dyDescent="0.25">
      <c r="A582" s="6" t="s">
        <v>1080</v>
      </c>
      <c r="B582" s="2">
        <v>99.65</v>
      </c>
      <c r="C582" s="2">
        <v>99.65</v>
      </c>
      <c r="D582" s="11">
        <v>99.65</v>
      </c>
    </row>
    <row r="583" spans="1:4" x14ac:dyDescent="0.25">
      <c r="A583" s="6" t="s">
        <v>1082</v>
      </c>
      <c r="B583" s="2">
        <v>138.91</v>
      </c>
      <c r="C583" s="2">
        <v>138.91</v>
      </c>
      <c r="D583" s="11">
        <v>138.91</v>
      </c>
    </row>
    <row r="584" spans="1:4" x14ac:dyDescent="0.25">
      <c r="A584" s="6" t="s">
        <v>539</v>
      </c>
      <c r="B584" s="2">
        <v>6.59</v>
      </c>
      <c r="C584" s="2">
        <v>7.8</v>
      </c>
      <c r="D584" s="11">
        <v>9.26</v>
      </c>
    </row>
    <row r="585" spans="1:4" x14ac:dyDescent="0.25">
      <c r="A585" s="6" t="s">
        <v>540</v>
      </c>
      <c r="B585" s="2">
        <v>8.49</v>
      </c>
      <c r="C585" s="2">
        <v>10.056666666666667</v>
      </c>
      <c r="D585" s="11">
        <v>11.97</v>
      </c>
    </row>
    <row r="586" spans="1:4" x14ac:dyDescent="0.25">
      <c r="A586" s="6" t="s">
        <v>541</v>
      </c>
      <c r="B586" s="2">
        <v>12.35</v>
      </c>
      <c r="C586" s="2">
        <v>14.566666666666666</v>
      </c>
      <c r="D586" s="11">
        <v>17.39</v>
      </c>
    </row>
    <row r="587" spans="1:4" x14ac:dyDescent="0.25">
      <c r="A587" s="6" t="s">
        <v>542</v>
      </c>
      <c r="B587" s="2">
        <v>16.850000000000001</v>
      </c>
      <c r="C587" s="2">
        <v>19.856666666666666</v>
      </c>
      <c r="D587" s="11">
        <v>23.7</v>
      </c>
    </row>
    <row r="588" spans="1:4" x14ac:dyDescent="0.25">
      <c r="A588" s="6" t="s">
        <v>543</v>
      </c>
      <c r="B588" s="2">
        <v>22.88</v>
      </c>
      <c r="C588" s="2">
        <v>28.643333333333334</v>
      </c>
      <c r="D588" s="11">
        <v>36.840000000000003</v>
      </c>
    </row>
    <row r="589" spans="1:4" x14ac:dyDescent="0.25">
      <c r="A589" s="6" t="s">
        <v>544</v>
      </c>
      <c r="B589" s="2">
        <v>41.6</v>
      </c>
      <c r="C589" s="2">
        <v>48.56</v>
      </c>
      <c r="D589" s="11">
        <v>56.74</v>
      </c>
    </row>
    <row r="590" spans="1:4" x14ac:dyDescent="0.25">
      <c r="A590" s="6" t="s">
        <v>545</v>
      </c>
      <c r="B590" s="2">
        <v>57.25</v>
      </c>
      <c r="C590" s="2">
        <v>57.25</v>
      </c>
      <c r="D590" s="11">
        <v>57.25</v>
      </c>
    </row>
    <row r="591" spans="1:4" x14ac:dyDescent="0.25">
      <c r="A591" s="6" t="s">
        <v>546</v>
      </c>
      <c r="B591" s="2">
        <v>107.43</v>
      </c>
      <c r="C591" s="2">
        <v>107.43</v>
      </c>
      <c r="D591" s="11">
        <v>107.43</v>
      </c>
    </row>
    <row r="592" spans="1:4" x14ac:dyDescent="0.25">
      <c r="A592" s="6" t="s">
        <v>547</v>
      </c>
      <c r="B592" s="2">
        <v>134.61000000000001</v>
      </c>
      <c r="C592" s="2">
        <v>134.61000000000001</v>
      </c>
      <c r="D592" s="11">
        <v>134.61000000000001</v>
      </c>
    </row>
    <row r="593" spans="1:4" x14ac:dyDescent="0.25">
      <c r="A593" s="6" t="s">
        <v>548</v>
      </c>
      <c r="B593" s="2">
        <v>171.48</v>
      </c>
      <c r="C593" s="2">
        <v>171.48</v>
      </c>
      <c r="D593" s="11">
        <v>171.48</v>
      </c>
    </row>
    <row r="594" spans="1:4" x14ac:dyDescent="0.25">
      <c r="A594" s="6" t="s">
        <v>549</v>
      </c>
      <c r="B594" s="2">
        <v>3.34</v>
      </c>
      <c r="C594" s="2">
        <v>3.34</v>
      </c>
      <c r="D594" s="11">
        <v>3.34</v>
      </c>
    </row>
    <row r="595" spans="1:4" x14ac:dyDescent="0.25">
      <c r="A595" s="6" t="s">
        <v>550</v>
      </c>
      <c r="B595" s="2">
        <v>4.62</v>
      </c>
      <c r="C595" s="2">
        <v>4.62</v>
      </c>
      <c r="D595" s="11">
        <v>4.62</v>
      </c>
    </row>
    <row r="596" spans="1:4" x14ac:dyDescent="0.25">
      <c r="A596" s="6" t="s">
        <v>551</v>
      </c>
      <c r="B596" s="2">
        <v>5.93</v>
      </c>
      <c r="C596" s="2">
        <v>5.93</v>
      </c>
      <c r="D596" s="11">
        <v>5.93</v>
      </c>
    </row>
    <row r="597" spans="1:4" x14ac:dyDescent="0.25">
      <c r="A597" s="6" t="s">
        <v>552</v>
      </c>
      <c r="B597" s="2">
        <v>6.83</v>
      </c>
      <c r="C597" s="2">
        <v>6.83</v>
      </c>
      <c r="D597" s="11">
        <v>6.83</v>
      </c>
    </row>
    <row r="598" spans="1:4" x14ac:dyDescent="0.25">
      <c r="A598" s="6" t="s">
        <v>553</v>
      </c>
      <c r="B598" s="2">
        <v>9.6</v>
      </c>
      <c r="C598" s="2">
        <v>9.6</v>
      </c>
      <c r="D598" s="11">
        <v>9.6</v>
      </c>
    </row>
    <row r="599" spans="1:4" x14ac:dyDescent="0.25">
      <c r="A599" s="6" t="s">
        <v>554</v>
      </c>
      <c r="B599" s="2">
        <v>12.29</v>
      </c>
      <c r="C599" s="2">
        <v>12.29</v>
      </c>
      <c r="D599" s="11">
        <v>12.29</v>
      </c>
    </row>
    <row r="600" spans="1:4" x14ac:dyDescent="0.25">
      <c r="A600" s="6" t="s">
        <v>555</v>
      </c>
      <c r="B600" s="2">
        <v>15.99</v>
      </c>
      <c r="C600" s="2">
        <v>15.99</v>
      </c>
      <c r="D600" s="11">
        <v>15.99</v>
      </c>
    </row>
    <row r="601" spans="1:4" x14ac:dyDescent="0.25">
      <c r="A601" s="6" t="s">
        <v>1120</v>
      </c>
      <c r="B601" s="2">
        <v>6.72</v>
      </c>
      <c r="C601" s="2">
        <v>6.72</v>
      </c>
      <c r="D601" s="11">
        <v>6.72</v>
      </c>
    </row>
    <row r="602" spans="1:4" x14ac:dyDescent="0.25">
      <c r="A602" s="6" t="s">
        <v>1121</v>
      </c>
      <c r="B602" s="2">
        <v>7.73</v>
      </c>
      <c r="C602" s="2">
        <v>7.73</v>
      </c>
      <c r="D602" s="11">
        <v>7.73</v>
      </c>
    </row>
    <row r="603" spans="1:4" x14ac:dyDescent="0.25">
      <c r="A603" s="6" t="s">
        <v>1122</v>
      </c>
      <c r="B603" s="2">
        <v>9.11</v>
      </c>
      <c r="C603" s="2">
        <v>9.11</v>
      </c>
      <c r="D603" s="11">
        <v>9.11</v>
      </c>
    </row>
    <row r="604" spans="1:4" x14ac:dyDescent="0.25">
      <c r="A604" s="6" t="s">
        <v>1123</v>
      </c>
      <c r="B604" s="2">
        <v>11.93</v>
      </c>
      <c r="C604" s="2">
        <v>11.93</v>
      </c>
      <c r="D604" s="11">
        <v>11.93</v>
      </c>
    </row>
    <row r="605" spans="1:4" x14ac:dyDescent="0.25">
      <c r="A605" s="6" t="s">
        <v>1124</v>
      </c>
      <c r="B605" s="2">
        <v>14.82</v>
      </c>
      <c r="C605" s="2">
        <v>14.82</v>
      </c>
      <c r="D605" s="11">
        <v>14.82</v>
      </c>
    </row>
    <row r="606" spans="1:4" x14ac:dyDescent="0.25">
      <c r="A606" s="6" t="s">
        <v>1125</v>
      </c>
      <c r="B606" s="2">
        <v>18.82</v>
      </c>
      <c r="C606" s="2">
        <v>18.82</v>
      </c>
      <c r="D606" s="11">
        <v>18.82</v>
      </c>
    </row>
    <row r="607" spans="1:4" x14ac:dyDescent="0.25">
      <c r="A607" s="6" t="s">
        <v>1119</v>
      </c>
      <c r="B607" s="2">
        <v>27.35</v>
      </c>
      <c r="C607" s="2">
        <v>27.35</v>
      </c>
      <c r="D607" s="11">
        <v>27.35</v>
      </c>
    </row>
    <row r="608" spans="1:4" x14ac:dyDescent="0.25">
      <c r="A608" s="6" t="s">
        <v>577</v>
      </c>
      <c r="B608" s="2">
        <v>118.09</v>
      </c>
      <c r="C608" s="2">
        <v>122.02666666666667</v>
      </c>
      <c r="D608" s="11">
        <v>126.78</v>
      </c>
    </row>
    <row r="609" spans="1:4" x14ac:dyDescent="0.25">
      <c r="A609" s="6" t="s">
        <v>556</v>
      </c>
      <c r="B609" s="2">
        <v>3.89</v>
      </c>
      <c r="C609" s="2">
        <v>3.89</v>
      </c>
      <c r="D609" s="11">
        <v>3.89</v>
      </c>
    </row>
    <row r="610" spans="1:4" x14ac:dyDescent="0.25">
      <c r="A610" s="6" t="s">
        <v>557</v>
      </c>
      <c r="B610" s="2">
        <v>4.6900000000000004</v>
      </c>
      <c r="C610" s="2">
        <v>4.6900000000000004</v>
      </c>
      <c r="D610" s="11">
        <v>4.6900000000000004</v>
      </c>
    </row>
    <row r="611" spans="1:4" x14ac:dyDescent="0.25">
      <c r="A611" s="6" t="s">
        <v>558</v>
      </c>
      <c r="B611" s="2">
        <v>6.28</v>
      </c>
      <c r="C611" s="2">
        <v>6.28</v>
      </c>
      <c r="D611" s="11">
        <v>6.28</v>
      </c>
    </row>
    <row r="612" spans="1:4" x14ac:dyDescent="0.25">
      <c r="A612" s="6" t="s">
        <v>559</v>
      </c>
      <c r="B612" s="2">
        <v>7.78</v>
      </c>
      <c r="C612" s="2">
        <v>7.78</v>
      </c>
      <c r="D612" s="11">
        <v>7.78</v>
      </c>
    </row>
    <row r="613" spans="1:4" x14ac:dyDescent="0.25">
      <c r="A613" s="6" t="s">
        <v>560</v>
      </c>
      <c r="B613" s="2">
        <v>11.27</v>
      </c>
      <c r="C613" s="2">
        <v>11.27</v>
      </c>
      <c r="D613" s="11">
        <v>11.27</v>
      </c>
    </row>
    <row r="614" spans="1:4" x14ac:dyDescent="0.25">
      <c r="A614" s="6" t="s">
        <v>561</v>
      </c>
      <c r="B614" s="2">
        <v>13.89</v>
      </c>
      <c r="C614" s="2">
        <v>13.89</v>
      </c>
      <c r="D614" s="11">
        <v>13.89</v>
      </c>
    </row>
    <row r="615" spans="1:4" x14ac:dyDescent="0.25">
      <c r="A615" s="6" t="s">
        <v>562</v>
      </c>
      <c r="B615" s="2">
        <v>17.93</v>
      </c>
      <c r="C615" s="2">
        <v>17.93</v>
      </c>
      <c r="D615" s="11">
        <v>17.93</v>
      </c>
    </row>
    <row r="616" spans="1:4" x14ac:dyDescent="0.25">
      <c r="A616" s="6" t="s">
        <v>563</v>
      </c>
      <c r="B616" s="2">
        <v>33.5</v>
      </c>
      <c r="C616" s="2">
        <v>33.5</v>
      </c>
      <c r="D616" s="11">
        <v>33.5</v>
      </c>
    </row>
    <row r="617" spans="1:4" x14ac:dyDescent="0.25">
      <c r="A617" s="6" t="s">
        <v>564</v>
      </c>
      <c r="B617" s="2">
        <v>38.21</v>
      </c>
      <c r="C617" s="2">
        <v>38.21</v>
      </c>
      <c r="D617" s="11">
        <v>38.21</v>
      </c>
    </row>
    <row r="618" spans="1:4" x14ac:dyDescent="0.25">
      <c r="A618" s="6" t="s">
        <v>565</v>
      </c>
      <c r="B618" s="2">
        <v>48.04</v>
      </c>
      <c r="C618" s="2">
        <v>48.04</v>
      </c>
      <c r="D618" s="11">
        <v>48.04</v>
      </c>
    </row>
    <row r="619" spans="1:4" x14ac:dyDescent="0.25">
      <c r="A619" s="6" t="s">
        <v>566</v>
      </c>
      <c r="B619" s="2">
        <v>0.96</v>
      </c>
      <c r="C619" s="2">
        <v>0.96</v>
      </c>
      <c r="D619" s="11">
        <v>0.96</v>
      </c>
    </row>
    <row r="620" spans="1:4" x14ac:dyDescent="0.25">
      <c r="A620" s="6" t="s">
        <v>567</v>
      </c>
      <c r="B620" s="2">
        <v>1.19</v>
      </c>
      <c r="C620" s="2">
        <v>1.19</v>
      </c>
      <c r="D620" s="11">
        <v>1.19</v>
      </c>
    </row>
    <row r="621" spans="1:4" x14ac:dyDescent="0.25">
      <c r="A621" s="6" t="s">
        <v>568</v>
      </c>
      <c r="B621" s="2">
        <v>1.44</v>
      </c>
      <c r="C621" s="2">
        <v>1.44</v>
      </c>
      <c r="D621" s="11">
        <v>1.44</v>
      </c>
    </row>
    <row r="622" spans="1:4" x14ac:dyDescent="0.25">
      <c r="A622" s="6" t="s">
        <v>569</v>
      </c>
      <c r="B622" s="2">
        <v>1.82</v>
      </c>
      <c r="C622" s="2">
        <v>1.82</v>
      </c>
      <c r="D622" s="11">
        <v>1.82</v>
      </c>
    </row>
    <row r="623" spans="1:4" x14ac:dyDescent="0.25">
      <c r="A623" s="6" t="s">
        <v>570</v>
      </c>
      <c r="B623" s="2">
        <v>2.56</v>
      </c>
      <c r="C623" s="2">
        <v>2.56</v>
      </c>
      <c r="D623" s="11">
        <v>2.56</v>
      </c>
    </row>
    <row r="624" spans="1:4" x14ac:dyDescent="0.25">
      <c r="A624" s="6" t="s">
        <v>571</v>
      </c>
      <c r="B624" s="2">
        <v>3.36</v>
      </c>
      <c r="C624" s="2">
        <v>3.36</v>
      </c>
      <c r="D624" s="11">
        <v>3.36</v>
      </c>
    </row>
    <row r="625" spans="1:4" x14ac:dyDescent="0.25">
      <c r="A625" s="6" t="s">
        <v>572</v>
      </c>
      <c r="B625" s="2">
        <v>3.7</v>
      </c>
      <c r="C625" s="2">
        <v>3.7</v>
      </c>
      <c r="D625" s="11">
        <v>3.7</v>
      </c>
    </row>
    <row r="626" spans="1:4" x14ac:dyDescent="0.25">
      <c r="A626" s="6" t="s">
        <v>573</v>
      </c>
      <c r="B626" s="2">
        <v>5.8</v>
      </c>
      <c r="C626" s="2">
        <v>5.8</v>
      </c>
      <c r="D626" s="11">
        <v>5.8</v>
      </c>
    </row>
    <row r="627" spans="1:4" x14ac:dyDescent="0.25">
      <c r="A627" s="6" t="s">
        <v>574</v>
      </c>
      <c r="B627" s="2">
        <v>11.96</v>
      </c>
      <c r="C627" s="2">
        <v>11.96</v>
      </c>
      <c r="D627" s="11">
        <v>11.96</v>
      </c>
    </row>
    <row r="628" spans="1:4" x14ac:dyDescent="0.25">
      <c r="A628" s="6" t="s">
        <v>575</v>
      </c>
      <c r="B628" s="2">
        <v>13.5</v>
      </c>
      <c r="C628" s="2">
        <v>13.5</v>
      </c>
      <c r="D628" s="11">
        <v>13.5</v>
      </c>
    </row>
    <row r="629" spans="1:4" x14ac:dyDescent="0.25">
      <c r="A629" s="6" t="s">
        <v>576</v>
      </c>
      <c r="B629" s="2">
        <v>15.77</v>
      </c>
      <c r="C629" s="2">
        <v>15.77</v>
      </c>
      <c r="D629" s="11">
        <v>15.77</v>
      </c>
    </row>
    <row r="630" spans="1:4" x14ac:dyDescent="0.25">
      <c r="A630" s="6" t="s">
        <v>578</v>
      </c>
      <c r="B630" s="2">
        <v>2.76</v>
      </c>
      <c r="C630" s="2">
        <v>2.76</v>
      </c>
      <c r="D630" s="11">
        <v>2.76</v>
      </c>
    </row>
    <row r="631" spans="1:4" x14ac:dyDescent="0.25">
      <c r="A631" s="6" t="s">
        <v>579</v>
      </c>
      <c r="B631" s="2">
        <v>3.72</v>
      </c>
      <c r="C631" s="2">
        <v>3.72</v>
      </c>
      <c r="D631" s="11">
        <v>3.72</v>
      </c>
    </row>
    <row r="632" spans="1:4" x14ac:dyDescent="0.25">
      <c r="A632" s="6" t="s">
        <v>580</v>
      </c>
      <c r="B632" s="2">
        <v>4.18</v>
      </c>
      <c r="C632" s="2">
        <v>4.18</v>
      </c>
      <c r="D632" s="11">
        <v>4.18</v>
      </c>
    </row>
    <row r="633" spans="1:4" x14ac:dyDescent="0.25">
      <c r="A633" s="6" t="s">
        <v>581</v>
      </c>
      <c r="B633" s="2">
        <v>5.58</v>
      </c>
      <c r="C633" s="2">
        <v>5.58</v>
      </c>
      <c r="D633" s="11">
        <v>5.58</v>
      </c>
    </row>
    <row r="634" spans="1:4" x14ac:dyDescent="0.25">
      <c r="A634" s="6" t="s">
        <v>582</v>
      </c>
      <c r="B634" s="2">
        <v>8.39</v>
      </c>
      <c r="C634" s="2">
        <v>8.39</v>
      </c>
      <c r="D634" s="11">
        <v>8.39</v>
      </c>
    </row>
    <row r="635" spans="1:4" x14ac:dyDescent="0.25">
      <c r="A635" s="6" t="s">
        <v>583</v>
      </c>
      <c r="B635" s="2">
        <v>10.84</v>
      </c>
      <c r="C635" s="2">
        <v>10.84</v>
      </c>
      <c r="D635" s="11">
        <v>10.84</v>
      </c>
    </row>
    <row r="636" spans="1:4" x14ac:dyDescent="0.25">
      <c r="A636" s="6" t="s">
        <v>584</v>
      </c>
      <c r="B636" s="2">
        <v>14.85</v>
      </c>
      <c r="C636" s="2">
        <v>14.85</v>
      </c>
      <c r="D636" s="11">
        <v>14.85</v>
      </c>
    </row>
    <row r="637" spans="1:4" x14ac:dyDescent="0.25">
      <c r="A637" s="6" t="s">
        <v>585</v>
      </c>
      <c r="B637" s="2">
        <v>21.82</v>
      </c>
      <c r="C637" s="2">
        <v>21.82</v>
      </c>
      <c r="D637" s="11">
        <v>21.82</v>
      </c>
    </row>
    <row r="638" spans="1:4" x14ac:dyDescent="0.25">
      <c r="A638" s="6" t="s">
        <v>586</v>
      </c>
      <c r="B638" s="2">
        <v>25.55</v>
      </c>
      <c r="C638" s="2">
        <v>25.55</v>
      </c>
      <c r="D638" s="11">
        <v>25.55</v>
      </c>
    </row>
    <row r="639" spans="1:4" ht="15.75" thickBot="1" x14ac:dyDescent="0.3">
      <c r="A639" s="7" t="s">
        <v>587</v>
      </c>
      <c r="B639" s="3">
        <v>30.88</v>
      </c>
      <c r="C639" s="3">
        <v>30.88</v>
      </c>
      <c r="D639" s="12">
        <v>30.88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2B44C-D51A-4399-9CF3-9E6BAC71A7C3}">
  <sheetPr codeName="ws_MENU"/>
  <dimension ref="A2:H25"/>
  <sheetViews>
    <sheetView zoomScaleNormal="100" workbookViewId="0">
      <selection activeCell="B7" sqref="B7"/>
    </sheetView>
  </sheetViews>
  <sheetFormatPr baseColWidth="10" defaultRowHeight="15.75" x14ac:dyDescent="0.25"/>
  <cols>
    <col min="1" max="1" width="11.42578125" style="18"/>
    <col min="2" max="2" width="40.7109375" style="18" customWidth="1"/>
    <col min="3" max="3" width="7.7109375" style="18" customWidth="1"/>
    <col min="4" max="4" width="40.7109375" style="18" customWidth="1"/>
    <col min="5" max="5" width="11.42578125" style="18"/>
    <col min="6" max="7" width="20.7109375" style="18" customWidth="1"/>
    <col min="8" max="16384" width="11.42578125" style="18"/>
  </cols>
  <sheetData>
    <row r="2" spans="1:8" x14ac:dyDescent="0.25">
      <c r="B2" s="39" t="s">
        <v>1733</v>
      </c>
    </row>
    <row r="3" spans="1:8" s="38" customFormat="1" ht="24" customHeight="1" x14ac:dyDescent="0.25">
      <c r="B3" s="37" t="s">
        <v>1734</v>
      </c>
    </row>
    <row r="4" spans="1:8" ht="39.950000000000003" customHeight="1" x14ac:dyDescent="0.25"/>
    <row r="5" spans="1:8" s="38" customFormat="1" ht="20.100000000000001" customHeight="1" x14ac:dyDescent="0.25">
      <c r="B5" s="44" t="s">
        <v>1735</v>
      </c>
      <c r="D5" s="44" t="s">
        <v>1740</v>
      </c>
      <c r="F5" s="104" t="s">
        <v>1741</v>
      </c>
      <c r="G5" s="104"/>
    </row>
    <row r="6" spans="1:8" s="38" customFormat="1" ht="8.1" customHeight="1" x14ac:dyDescent="0.25"/>
    <row r="7" spans="1:8" s="38" customFormat="1" ht="20.100000000000001" customHeight="1" x14ac:dyDescent="0.25">
      <c r="A7" s="47"/>
      <c r="B7" s="48" t="s">
        <v>1736</v>
      </c>
      <c r="F7" s="41" t="s">
        <v>1742</v>
      </c>
      <c r="G7" s="42"/>
    </row>
    <row r="8" spans="1:8" s="38" customFormat="1" ht="20.100000000000001" customHeight="1" x14ac:dyDescent="0.25">
      <c r="A8" s="47"/>
      <c r="B8" s="48" t="s">
        <v>1737</v>
      </c>
      <c r="F8" s="41" t="s">
        <v>1743</v>
      </c>
      <c r="G8" s="42"/>
    </row>
    <row r="9" spans="1:8" s="38" customFormat="1" ht="20.100000000000001" customHeight="1" x14ac:dyDescent="0.25">
      <c r="A9" s="47"/>
      <c r="B9" s="48" t="s">
        <v>1738</v>
      </c>
      <c r="F9" s="41" t="s">
        <v>1744</v>
      </c>
      <c r="G9" s="43">
        <f ca="1">TODAY()</f>
        <v>44368</v>
      </c>
    </row>
    <row r="10" spans="1:8" s="38" customFormat="1" ht="20.100000000000001" customHeight="1" x14ac:dyDescent="0.25">
      <c r="A10" s="47"/>
      <c r="B10" s="40" t="s">
        <v>1739</v>
      </c>
    </row>
    <row r="11" spans="1:8" s="38" customFormat="1" ht="20.100000000000001" customHeight="1" x14ac:dyDescent="0.25">
      <c r="A11" s="47"/>
      <c r="B11" s="47"/>
      <c r="E11" s="46"/>
      <c r="F11" s="46"/>
      <c r="G11" s="46"/>
      <c r="H11" s="46"/>
    </row>
    <row r="12" spans="1:8" s="38" customFormat="1" ht="20.100000000000001" customHeight="1" x14ac:dyDescent="0.25">
      <c r="A12" s="47"/>
      <c r="B12" s="47"/>
      <c r="D12" s="45"/>
      <c r="E12" s="46"/>
      <c r="F12" s="46"/>
      <c r="G12" s="46"/>
      <c r="H12" s="46"/>
    </row>
    <row r="13" spans="1:8" s="38" customFormat="1" ht="20.100000000000001" customHeight="1" x14ac:dyDescent="0.25">
      <c r="A13" s="47"/>
      <c r="B13" s="47"/>
      <c r="E13" s="46"/>
      <c r="F13" s="46"/>
      <c r="G13" s="46"/>
      <c r="H13" s="46"/>
    </row>
    <row r="14" spans="1:8" s="38" customFormat="1" ht="20.100000000000001" customHeight="1" x14ac:dyDescent="0.25"/>
    <row r="15" spans="1:8" s="38" customFormat="1" ht="20.100000000000001" customHeight="1" x14ac:dyDescent="0.25"/>
    <row r="16" spans="1:8" s="38" customFormat="1" ht="20.100000000000001" customHeight="1" x14ac:dyDescent="0.25"/>
    <row r="17" s="38" customFormat="1" ht="20.100000000000001" customHeight="1" x14ac:dyDescent="0.25"/>
    <row r="18" s="38" customFormat="1" ht="20.100000000000001" customHeight="1" x14ac:dyDescent="0.25"/>
    <row r="19" s="38" customFormat="1" ht="20.100000000000001" customHeight="1" x14ac:dyDescent="0.25"/>
    <row r="20" s="38" customFormat="1" ht="20.100000000000001" customHeight="1" x14ac:dyDescent="0.25"/>
    <row r="21" s="38" customFormat="1" ht="20.100000000000001" customHeight="1" x14ac:dyDescent="0.25"/>
    <row r="22" s="38" customFormat="1" ht="20.100000000000001" customHeight="1" x14ac:dyDescent="0.25"/>
    <row r="23" s="38" customFormat="1" ht="20.100000000000001" customHeight="1" x14ac:dyDescent="0.25"/>
    <row r="24" s="38" customFormat="1" ht="20.100000000000001" customHeight="1" x14ac:dyDescent="0.25"/>
    <row r="25" s="38" customFormat="1" ht="20.100000000000001" customHeight="1" x14ac:dyDescent="0.25"/>
  </sheetData>
  <mergeCells count="1">
    <mergeCell ref="F5:G5"/>
  </mergeCells>
  <hyperlinks>
    <hyperlink ref="B7" location="CANbd!A1" display="&gt; Canalisation" xr:uid="{DBF15EE0-2494-452B-8A4B-23F2C52BB9BF}"/>
    <hyperlink ref="B8" location="GAIbd!A1" display="&gt; Gaine" xr:uid="{F6863F0E-4D53-4836-AD69-0866B7F3EC59}"/>
    <hyperlink ref="B9" location="ISObd!A1" display="&gt; Isolation / Calorifuge" xr:uid="{F105E349-5A6E-4DAB-A961-3ED7F0D4EF06}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73058" r:id="rId4" name="b_MENU_bdc">
          <controlPr defaultSize="0" autoLine="0" autoPict="0" r:id="rId5">
            <anchor moveWithCells="1">
              <from>
                <xdr:col>4</xdr:col>
                <xdr:colOff>742950</xdr:colOff>
                <xdr:row>9</xdr:row>
                <xdr:rowOff>161925</xdr:rowOff>
              </from>
              <to>
                <xdr:col>7</xdr:col>
                <xdr:colOff>9525</xdr:colOff>
                <xdr:row>11</xdr:row>
                <xdr:rowOff>0</xdr:rowOff>
              </to>
            </anchor>
          </controlPr>
        </control>
      </mc:Choice>
      <mc:Fallback>
        <control shapeId="173058" r:id="rId4" name="b_MENU_bdc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0EFD04-42FE-4178-84FA-38A63F5C66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CANbd</vt:lpstr>
      <vt:lpstr>MENU</vt:lpstr>
      <vt:lpstr>CANbd_CodeGECET</vt:lpstr>
      <vt:lpstr>CANbd!Criteres</vt:lpstr>
      <vt:lpstr>CANbd!Extraire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GUITON Elsa</dc:creator>
  <cp:lastModifiedBy>GUITON Elsa</cp:lastModifiedBy>
  <cp:lastPrinted>2021-06-10T08:55:37Z</cp:lastPrinted>
  <dcterms:created xsi:type="dcterms:W3CDTF">2021-06-04T13:53:12Z</dcterms:created>
  <dcterms:modified xsi:type="dcterms:W3CDTF">2021-06-21T12:13:47Z</dcterms:modified>
</cp:coreProperties>
</file>