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55111694-EFB5-4E6C-A823-CC28A32907C1}" xr6:coauthVersionLast="47" xr6:coauthVersionMax="47" xr10:uidLastSave="{00000000-0000-0000-0000-000000000000}"/>
  <bookViews>
    <workbookView xWindow="-120" yWindow="-120" windowWidth="29040" windowHeight="15840" xr2:uid="{A1614540-FC74-439F-A28E-0FB511900E4C}"/>
  </bookViews>
  <sheets>
    <sheet name="Facture" sheetId="4" r:id="rId1"/>
    <sheet name="PARAM" sheetId="2" r:id="rId2"/>
    <sheet name="Ventilation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4" l="1"/>
  <c r="E31" i="4" s="1"/>
  <c r="B31" i="4"/>
  <c r="D30" i="4"/>
  <c r="E30" i="4" s="1"/>
  <c r="B30" i="4"/>
  <c r="D29" i="4"/>
  <c r="E29" i="4" s="1"/>
  <c r="B29" i="4"/>
  <c r="D44" i="4"/>
  <c r="B15" i="4"/>
  <c r="D28" i="4"/>
  <c r="E28" i="4" s="1"/>
  <c r="B28" i="4"/>
  <c r="D27" i="4"/>
  <c r="E27" i="4" s="1"/>
  <c r="B27" i="4"/>
  <c r="D26" i="4"/>
  <c r="E26" i="4" s="1"/>
  <c r="B26" i="4"/>
  <c r="D42" i="4" l="1"/>
</calcChain>
</file>

<file path=xl/sharedStrings.xml><?xml version="1.0" encoding="utf-8"?>
<sst xmlns="http://schemas.openxmlformats.org/spreadsheetml/2006/main" count="480" uniqueCount="124">
  <si>
    <t>Camion 10 T</t>
  </si>
  <si>
    <t>Camion 12 T</t>
  </si>
  <si>
    <t>Camion 14 T</t>
  </si>
  <si>
    <t>Camion 19 T</t>
  </si>
  <si>
    <t>Camion 18 T PAT automatique</t>
  </si>
  <si>
    <t>Camion gravillonneur 19T</t>
  </si>
  <si>
    <t>Fourgon ou VL 3,5T</t>
  </si>
  <si>
    <t>Répandeuse</t>
  </si>
  <si>
    <t>Cylindre 100</t>
  </si>
  <si>
    <t>Cylindre 120</t>
  </si>
  <si>
    <t>Tracteur</t>
  </si>
  <si>
    <t>Tracteur nacelle</t>
  </si>
  <si>
    <t>Tracteur roto</t>
  </si>
  <si>
    <t>Tracteur balai</t>
  </si>
  <si>
    <t>Tracteur chargeur</t>
  </si>
  <si>
    <t>Tracteur équipé neige</t>
  </si>
  <si>
    <t>Fourgonnette</t>
  </si>
  <si>
    <t>Tracto-pelle</t>
  </si>
  <si>
    <t>Pelle à pneu 8T</t>
  </si>
  <si>
    <t>Mini pelle</t>
  </si>
  <si>
    <t>Niveleuse</t>
  </si>
  <si>
    <t>Débroussailleuse Rousseau</t>
  </si>
  <si>
    <t>Chargeur O&amp;K</t>
  </si>
  <si>
    <t>Bétonnière</t>
  </si>
  <si>
    <t>Tronçonneuse</t>
  </si>
  <si>
    <t>Karcher</t>
  </si>
  <si>
    <t>Hilti</t>
  </si>
  <si>
    <t>Groupe</t>
  </si>
  <si>
    <t>Souffleur</t>
  </si>
  <si>
    <t>Groupe peinture</t>
  </si>
  <si>
    <t>Feux tricolore de chantier</t>
  </si>
  <si>
    <t>Elagueuse Luzech</t>
  </si>
  <si>
    <t>Plaque vibrante</t>
  </si>
  <si>
    <t>Disqueuse</t>
  </si>
  <si>
    <t>Groupe disqueuse</t>
  </si>
  <si>
    <t>Dérasage niveleuse</t>
  </si>
  <si>
    <t>Balayage tracteur</t>
  </si>
  <si>
    <t>Instalation de chantier et signalisation</t>
  </si>
  <si>
    <t>Création de fossés</t>
  </si>
  <si>
    <t>Curage de fossés</t>
  </si>
  <si>
    <t>Enduit bicouche</t>
  </si>
  <si>
    <t>Enduit tricouche</t>
  </si>
  <si>
    <t>Plus value pour enduit manuel</t>
  </si>
  <si>
    <t>Poutre de rive ou purge -50</t>
  </si>
  <si>
    <t>Fourniture et pose de géotextile</t>
  </si>
  <si>
    <t>Remise à niveau regards</t>
  </si>
  <si>
    <t>Remise à niveau bouche à clé</t>
  </si>
  <si>
    <t>Fourniture et pose de regards grille 600</t>
  </si>
  <si>
    <t>Fourniture et pose de regards grille 500</t>
  </si>
  <si>
    <t>Fourniture et pose de regards grille 400</t>
  </si>
  <si>
    <t>Fourniture et pose de regards grille 300</t>
  </si>
  <si>
    <t>Fourniture et pose de annelés (ecobox) 600</t>
  </si>
  <si>
    <t>Fourniture et pose de annelés (ecobox) 500</t>
  </si>
  <si>
    <t>FORFAIT TTC</t>
  </si>
  <si>
    <t>PERSONNEL</t>
  </si>
  <si>
    <t>MATERIEL</t>
  </si>
  <si>
    <t>FOURNITURE</t>
  </si>
  <si>
    <t>NATURE DE LA PRESTATIONS</t>
  </si>
  <si>
    <t>Fourniture et pose de annelés (ecobox) 400</t>
  </si>
  <si>
    <t>Fourniture et pose de annelés (ecobox) 300</t>
  </si>
  <si>
    <t>Fourniture et pose de CC1</t>
  </si>
  <si>
    <t>Fourniture et pose de CC2</t>
  </si>
  <si>
    <t>Fourniture et pose de T2</t>
  </si>
  <si>
    <t>Fourniture et pose de A2</t>
  </si>
  <si>
    <t>Espace conteneur standard*</t>
  </si>
  <si>
    <t>Fourniture et application de peinture voirie</t>
  </si>
  <si>
    <t>Pose de regards grille 600</t>
  </si>
  <si>
    <t>Pose de regards grille 500</t>
  </si>
  <si>
    <t>Pose de regards grille 400</t>
  </si>
  <si>
    <t>Pose de regards grille 300</t>
  </si>
  <si>
    <t>Pose de annelés (ecobox) 600</t>
  </si>
  <si>
    <t>Pose de annelés (ecobox) 500</t>
  </si>
  <si>
    <t>Pose de annelés (ecobox) 400</t>
  </si>
  <si>
    <t>Pose de annelés (ecobox) 300</t>
  </si>
  <si>
    <t>Pose de CC1</t>
  </si>
  <si>
    <t>Pose de CC2</t>
  </si>
  <si>
    <t>Pose de T2</t>
  </si>
  <si>
    <t>Pose de A2</t>
  </si>
  <si>
    <t>ENGINS</t>
  </si>
  <si>
    <t>TARIF A L'heure</t>
  </si>
  <si>
    <t xml:space="preserve">PRESTATIONS Réalisées  </t>
  </si>
  <si>
    <t>COMMUNES</t>
  </si>
  <si>
    <t>H</t>
  </si>
  <si>
    <t>UNITE</t>
  </si>
  <si>
    <t>ML</t>
  </si>
  <si>
    <t>M²</t>
  </si>
  <si>
    <t>SERVICE</t>
  </si>
  <si>
    <t>PISCINE</t>
  </si>
  <si>
    <t>ECOLE de MUSIQUE</t>
  </si>
  <si>
    <t>SERVICE aux COMMUNES</t>
  </si>
  <si>
    <t>N° DE FACTURE</t>
  </si>
  <si>
    <t>N° DE FACTURE TSAC</t>
  </si>
  <si>
    <t>N° DE FACTURE PISC</t>
  </si>
  <si>
    <t>N° DE FACTURE MUSI</t>
  </si>
  <si>
    <t>HEURE</t>
  </si>
  <si>
    <t>Balayage aspiratrice</t>
  </si>
  <si>
    <t>Personnels</t>
  </si>
  <si>
    <t>BASE</t>
  </si>
  <si>
    <t>base</t>
  </si>
  <si>
    <t>FOURNITURES</t>
  </si>
  <si>
    <t>Personnel</t>
  </si>
  <si>
    <t>Fournitures</t>
  </si>
  <si>
    <t>Materiels</t>
  </si>
  <si>
    <t>Catégorie Nature</t>
  </si>
  <si>
    <t>Prix unitaires 2019</t>
  </si>
  <si>
    <t>"-"</t>
  </si>
  <si>
    <t>COMMUNE</t>
  </si>
  <si>
    <t>Désignation du chantier:</t>
  </si>
  <si>
    <t>Devis</t>
  </si>
  <si>
    <t>Montants / NATURES</t>
  </si>
  <si>
    <t>N de dossier</t>
  </si>
  <si>
    <t>personnel</t>
  </si>
  <si>
    <t>matériel</t>
  </si>
  <si>
    <t>fournitures</t>
  </si>
  <si>
    <t>Commune</t>
  </si>
  <si>
    <t>date</t>
  </si>
  <si>
    <t>le :</t>
  </si>
  <si>
    <t>TOTAL GENERAL TTC</t>
  </si>
  <si>
    <t>Editée le,</t>
  </si>
  <si>
    <t>Désignation</t>
  </si>
  <si>
    <t>Total général</t>
  </si>
  <si>
    <t>N° DE FACTURE TSAC 2021</t>
  </si>
  <si>
    <t xml:space="preserve">chaque clic rajoute les cellule en jaune en dessous  </t>
  </si>
  <si>
    <t xml:space="preserve">dans cette macro je renoie les donnée de la cellule D42 mais si je rajoute une ligne sa décale et sa ne marche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</si>
</sst>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7" formatCode="#,##0.00\ &quot;€&quot;;\-#,##0.00\ &quot;€&quot;"/>
    <numFmt numFmtId="164" formatCode="#,##0.00\ &quot;€&quot;"/>
    <numFmt numFmtId="165" formatCode="[$-40C]General"/>
  </numFmts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Abadi"/>
      <family val="2"/>
    </font>
    <font>
      <sz val="10"/>
      <color rgb="FF000000"/>
      <name val="Arial1"/>
    </font>
    <font>
      <b/>
      <i/>
      <u/>
      <sz val="14"/>
      <color rgb="FF00B0F0"/>
      <name val="Abadi"/>
      <family val="2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badi"/>
      <family val="2"/>
    </font>
    <font>
      <sz val="14"/>
      <color theme="1"/>
      <name val="Bahnschrift SemiLight"/>
      <family val="2"/>
    </font>
    <font>
      <sz val="12"/>
      <color theme="1"/>
      <name val="Bahnschrift SemiLight"/>
      <family val="2"/>
    </font>
    <font>
      <i/>
      <sz val="14"/>
      <color theme="1"/>
      <name val="Abadi"/>
      <family val="2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i/>
      <sz val="11"/>
      <color theme="1"/>
      <name val="Abadi"/>
      <family val="2"/>
    </font>
    <font>
      <u/>
      <sz val="14"/>
      <color theme="1"/>
      <name val="Abadi"/>
      <family val="2"/>
    </font>
    <font>
      <b/>
      <i/>
      <sz val="14"/>
      <color theme="1"/>
      <name val="Adobe Ming Std L"/>
      <family val="1"/>
      <charset val="128"/>
    </font>
    <font>
      <b/>
      <i/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6"/>
      <color theme="1"/>
      <name val="Abadi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/>
      <diagonal/>
    </border>
    <border>
      <left style="dashDot">
        <color auto="1"/>
      </left>
      <right style="dashDot">
        <color auto="1"/>
      </right>
      <top/>
      <bottom/>
      <diagonal/>
    </border>
    <border>
      <left style="dashDot">
        <color auto="1"/>
      </left>
      <right style="dashDot">
        <color auto="1"/>
      </right>
      <top/>
      <bottom style="dashDot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auto="1"/>
      </left>
      <right style="dashDot">
        <color auto="1"/>
      </right>
      <top style="medium">
        <color indexed="64"/>
      </top>
      <bottom style="dashDot">
        <color auto="1"/>
      </bottom>
      <diagonal/>
    </border>
    <border>
      <left style="dashDot">
        <color auto="1"/>
      </left>
      <right style="dashDot">
        <color auto="1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Dashed">
        <color theme="4"/>
      </left>
      <right/>
      <top/>
      <bottom/>
      <diagonal/>
    </border>
    <border>
      <left style="mediumDashed">
        <color theme="4"/>
      </left>
      <right style="mediumDashed">
        <color theme="4"/>
      </right>
      <top style="mediumDashed">
        <color theme="4"/>
      </top>
      <bottom style="mediumDashed">
        <color theme="4"/>
      </bottom>
      <diagonal/>
    </border>
    <border>
      <left style="mediumDashed">
        <color theme="4"/>
      </left>
      <right/>
      <top style="mediumDashed">
        <color theme="4"/>
      </top>
      <bottom style="mediumDashed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165" fontId="3" fillId="0" borderId="0" applyBorder="0" applyProtection="0"/>
  </cellStyleXfs>
  <cellXfs count="95">
    <xf numFmtId="0" fontId="0" fillId="0" borderId="0" xfId="0"/>
    <xf numFmtId="164" fontId="0" fillId="0" borderId="0" xfId="0" applyNumberFormat="1"/>
    <xf numFmtId="0" fontId="0" fillId="3" borderId="0" xfId="0" applyFill="1"/>
    <xf numFmtId="0" fontId="0" fillId="0" borderId="0" xfId="0" applyFill="1"/>
    <xf numFmtId="0" fontId="0" fillId="0" borderId="1" xfId="0" applyBorder="1"/>
    <xf numFmtId="0" fontId="0" fillId="0" borderId="3" xfId="0" applyBorder="1"/>
    <xf numFmtId="0" fontId="0" fillId="0" borderId="2" xfId="0" applyBorder="1"/>
    <xf numFmtId="164" fontId="0" fillId="0" borderId="1" xfId="0" applyNumberFormat="1" applyBorder="1"/>
    <xf numFmtId="164" fontId="0" fillId="0" borderId="3" xfId="0" applyNumberFormat="1" applyBorder="1"/>
    <xf numFmtId="164" fontId="0" fillId="0" borderId="2" xfId="0" applyNumberFormat="1" applyBorder="1"/>
    <xf numFmtId="0" fontId="0" fillId="0" borderId="3" xfId="0" applyBorder="1" applyAlignment="1">
      <alignment horizontal="center"/>
    </xf>
    <xf numFmtId="0" fontId="5" fillId="0" borderId="7" xfId="0" applyFont="1" applyBorder="1"/>
    <xf numFmtId="0" fontId="0" fillId="0" borderId="8" xfId="0" applyBorder="1" applyAlignment="1">
      <alignment horizontal="center"/>
    </xf>
    <xf numFmtId="0" fontId="5" fillId="2" borderId="7" xfId="0" applyFont="1" applyFill="1" applyBorder="1"/>
    <xf numFmtId="0" fontId="0" fillId="2" borderId="8" xfId="0" applyFill="1" applyBorder="1" applyAlignment="1">
      <alignment horizontal="center"/>
    </xf>
    <xf numFmtId="164" fontId="6" fillId="0" borderId="8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/>
    </xf>
    <xf numFmtId="164" fontId="7" fillId="0" borderId="8" xfId="0" applyNumberFormat="1" applyFont="1" applyBorder="1" applyAlignment="1">
      <alignment horizontal="center" vertical="center"/>
    </xf>
    <xf numFmtId="164" fontId="7" fillId="0" borderId="8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8" fillId="4" borderId="9" xfId="0" applyFont="1" applyFill="1" applyBorder="1"/>
    <xf numFmtId="0" fontId="5" fillId="5" borderId="11" xfId="0" applyFont="1" applyFill="1" applyBorder="1"/>
    <xf numFmtId="0" fontId="5" fillId="6" borderId="11" xfId="0" applyFont="1" applyFill="1" applyBorder="1"/>
    <xf numFmtId="0" fontId="5" fillId="2" borderId="11" xfId="0" applyFont="1" applyFill="1" applyBorder="1"/>
    <xf numFmtId="0" fontId="5" fillId="5" borderId="12" xfId="0" applyFont="1" applyFill="1" applyBorder="1"/>
    <xf numFmtId="0" fontId="0" fillId="2" borderId="0" xfId="0" applyFill="1" applyProtection="1">
      <protection locked="0"/>
    </xf>
    <xf numFmtId="0" fontId="2" fillId="2" borderId="0" xfId="0" applyFont="1" applyFill="1" applyProtection="1">
      <protection locked="0"/>
    </xf>
    <xf numFmtId="14" fontId="2" fillId="2" borderId="25" xfId="0" applyNumberFormat="1" applyFont="1" applyFill="1" applyBorder="1" applyProtection="1">
      <protection locked="0"/>
    </xf>
    <xf numFmtId="0" fontId="13" fillId="2" borderId="18" xfId="0" applyFont="1" applyFill="1" applyBorder="1" applyAlignment="1" applyProtection="1">
      <alignment horizontal="center"/>
    </xf>
    <xf numFmtId="164" fontId="10" fillId="2" borderId="18" xfId="0" applyNumberFormat="1" applyFont="1" applyFill="1" applyBorder="1" applyAlignment="1" applyProtection="1">
      <alignment horizontal="center"/>
    </xf>
    <xf numFmtId="164" fontId="10" fillId="2" borderId="17" xfId="0" applyNumberFormat="1" applyFont="1" applyFill="1" applyBorder="1" applyAlignment="1" applyProtection="1">
      <alignment horizontal="center" vertical="center"/>
    </xf>
    <xf numFmtId="164" fontId="10" fillId="2" borderId="4" xfId="0" applyNumberFormat="1" applyFont="1" applyFill="1" applyBorder="1" applyAlignment="1" applyProtection="1">
      <alignment horizontal="center"/>
    </xf>
    <xf numFmtId="164" fontId="10" fillId="2" borderId="6" xfId="0" applyNumberFormat="1" applyFont="1" applyFill="1" applyBorder="1" applyAlignment="1" applyProtection="1">
      <alignment horizontal="center" vertical="center"/>
    </xf>
    <xf numFmtId="164" fontId="10" fillId="2" borderId="13" xfId="0" applyNumberFormat="1" applyFont="1" applyFill="1" applyBorder="1" applyAlignment="1" applyProtection="1">
      <alignment horizontal="center"/>
    </xf>
    <xf numFmtId="0" fontId="2" fillId="7" borderId="0" xfId="0" applyFont="1" applyFill="1" applyProtection="1">
      <protection locked="0"/>
    </xf>
    <xf numFmtId="0" fontId="13" fillId="2" borderId="17" xfId="0" applyFont="1" applyFill="1" applyBorder="1" applyAlignment="1" applyProtection="1">
      <alignment horizontal="center"/>
    </xf>
    <xf numFmtId="0" fontId="0" fillId="0" borderId="27" xfId="0" applyBorder="1" applyAlignment="1">
      <alignment horizontal="center"/>
    </xf>
    <xf numFmtId="0" fontId="0" fillId="0" borderId="27" xfId="0" applyFill="1" applyBorder="1" applyAlignment="1">
      <alignment horizontal="center"/>
    </xf>
    <xf numFmtId="14" fontId="0" fillId="2" borderId="28" xfId="0" applyNumberFormat="1" applyFill="1" applyBorder="1" applyProtection="1">
      <protection locked="0"/>
    </xf>
    <xf numFmtId="7" fontId="0" fillId="0" borderId="0" xfId="0" applyNumberFormat="1"/>
    <xf numFmtId="14" fontId="0" fillId="0" borderId="0" xfId="0" applyNumberFormat="1"/>
    <xf numFmtId="0" fontId="0" fillId="2" borderId="0" xfId="0" applyFill="1" applyProtection="1"/>
    <xf numFmtId="0" fontId="2" fillId="2" borderId="0" xfId="0" applyFont="1" applyFill="1" applyProtection="1"/>
    <xf numFmtId="0" fontId="0" fillId="2" borderId="0" xfId="0" applyFont="1" applyFill="1" applyProtection="1"/>
    <xf numFmtId="165" fontId="15" fillId="2" borderId="0" xfId="2" applyFont="1" applyFill="1" applyProtection="1"/>
    <xf numFmtId="165" fontId="15" fillId="2" borderId="0" xfId="2" applyFont="1" applyFill="1" applyAlignment="1" applyProtection="1">
      <alignment vertical="center"/>
    </xf>
    <xf numFmtId="0" fontId="0" fillId="2" borderId="0" xfId="0" applyFill="1" applyBorder="1" applyProtection="1"/>
    <xf numFmtId="165" fontId="16" fillId="7" borderId="0" xfId="2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right"/>
    </xf>
    <xf numFmtId="14" fontId="0" fillId="2" borderId="28" xfId="0" applyNumberFormat="1" applyFill="1" applyBorder="1" applyProtection="1"/>
    <xf numFmtId="165" fontId="17" fillId="2" borderId="0" xfId="2" applyFont="1" applyFill="1" applyAlignment="1" applyProtection="1">
      <alignment vertical="center"/>
    </xf>
    <xf numFmtId="0" fontId="23" fillId="0" borderId="0" xfId="0" applyFont="1" applyFill="1" applyBorder="1" applyAlignment="1" applyProtection="1">
      <alignment horizontal="right"/>
    </xf>
    <xf numFmtId="0" fontId="0" fillId="2" borderId="23" xfId="0" applyFill="1" applyBorder="1" applyProtection="1"/>
    <xf numFmtId="0" fontId="18" fillId="2" borderId="0" xfId="0" applyFont="1" applyFill="1" applyProtection="1"/>
    <xf numFmtId="0" fontId="19" fillId="2" borderId="0" xfId="0" applyFont="1" applyFill="1" applyAlignment="1" applyProtection="1">
      <alignment horizontal="center"/>
    </xf>
    <xf numFmtId="0" fontId="11" fillId="2" borderId="10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164" fontId="20" fillId="2" borderId="26" xfId="0" applyNumberFormat="1" applyFont="1" applyFill="1" applyBorder="1" applyProtection="1"/>
    <xf numFmtId="0" fontId="0" fillId="2" borderId="0" xfId="0" applyFill="1" applyAlignment="1" applyProtection="1">
      <alignment horizontal="right"/>
    </xf>
    <xf numFmtId="0" fontId="2" fillId="2" borderId="24" xfId="0" applyFont="1" applyFill="1" applyBorder="1" applyAlignment="1" applyProtection="1">
      <alignment horizontal="center"/>
      <protection locked="0"/>
    </xf>
    <xf numFmtId="0" fontId="25" fillId="2" borderId="0" xfId="0" applyFont="1" applyFill="1" applyProtection="1"/>
    <xf numFmtId="0" fontId="13" fillId="8" borderId="18" xfId="0" applyFont="1" applyFill="1" applyBorder="1" applyAlignment="1" applyProtection="1">
      <alignment horizontal="center"/>
    </xf>
    <xf numFmtId="164" fontId="10" fillId="8" borderId="18" xfId="0" applyNumberFormat="1" applyFont="1" applyFill="1" applyBorder="1" applyAlignment="1" applyProtection="1">
      <alignment horizontal="center"/>
    </xf>
    <xf numFmtId="164" fontId="10" fillId="8" borderId="17" xfId="0" applyNumberFormat="1" applyFont="1" applyFill="1" applyBorder="1" applyAlignment="1" applyProtection="1">
      <alignment horizontal="center" vertical="center"/>
    </xf>
    <xf numFmtId="164" fontId="10" fillId="8" borderId="4" xfId="0" applyNumberFormat="1" applyFont="1" applyFill="1" applyBorder="1" applyAlignment="1" applyProtection="1">
      <alignment horizontal="center"/>
    </xf>
    <xf numFmtId="164" fontId="10" fillId="8" borderId="6" xfId="0" applyNumberFormat="1" applyFont="1" applyFill="1" applyBorder="1" applyAlignment="1" applyProtection="1">
      <alignment horizontal="center" vertical="center"/>
    </xf>
    <xf numFmtId="0" fontId="13" fillId="8" borderId="17" xfId="0" applyFont="1" applyFill="1" applyBorder="1" applyAlignment="1" applyProtection="1">
      <alignment horizontal="center"/>
    </xf>
    <xf numFmtId="164" fontId="10" fillId="8" borderId="13" xfId="0" applyNumberFormat="1" applyFont="1" applyFill="1" applyBorder="1" applyAlignment="1" applyProtection="1">
      <alignment horizontal="center"/>
    </xf>
    <xf numFmtId="0" fontId="14" fillId="2" borderId="0" xfId="0" applyFont="1" applyFill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4" fillId="2" borderId="15" xfId="0" applyFont="1" applyFill="1" applyBorder="1" applyAlignment="1" applyProtection="1">
      <alignment horizontal="center"/>
    </xf>
    <xf numFmtId="0" fontId="4" fillId="2" borderId="16" xfId="0" applyFont="1" applyFill="1" applyBorder="1" applyAlignment="1" applyProtection="1">
      <alignment horizontal="center"/>
    </xf>
    <xf numFmtId="0" fontId="24" fillId="8" borderId="18" xfId="0" applyFont="1" applyFill="1" applyBorder="1" applyAlignment="1" applyProtection="1">
      <alignment horizontal="center" vertical="center"/>
      <protection locked="0"/>
    </xf>
    <xf numFmtId="0" fontId="24" fillId="8" borderId="5" xfId="0" applyFont="1" applyFill="1" applyBorder="1" applyAlignment="1" applyProtection="1">
      <alignment horizontal="center" vertical="center"/>
      <protection locked="0"/>
    </xf>
    <xf numFmtId="0" fontId="24" fillId="8" borderId="6" xfId="0" applyFont="1" applyFill="1" applyBorder="1" applyAlignment="1" applyProtection="1">
      <alignment horizontal="center" vertical="center"/>
      <protection locked="0"/>
    </xf>
    <xf numFmtId="0" fontId="2" fillId="8" borderId="18" xfId="0" applyFont="1" applyFill="1" applyBorder="1" applyAlignment="1" applyProtection="1">
      <alignment horizontal="center" vertical="center"/>
      <protection locked="0"/>
    </xf>
    <xf numFmtId="0" fontId="2" fillId="8" borderId="5" xfId="0" applyFont="1" applyFill="1" applyBorder="1" applyAlignment="1" applyProtection="1">
      <alignment horizontal="center" vertical="center"/>
      <protection locked="0"/>
    </xf>
    <xf numFmtId="0" fontId="2" fillId="8" borderId="6" xfId="0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1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4" fillId="2" borderId="18" xfId="0" applyFont="1" applyFill="1" applyBorder="1" applyAlignment="1" applyProtection="1">
      <alignment horizontal="center" vertical="center"/>
      <protection locked="0"/>
    </xf>
    <xf numFmtId="0" fontId="24" fillId="2" borderId="5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</cellXfs>
  <cellStyles count="3">
    <cellStyle name="Excel Built-in Normal" xfId="2" xr:uid="{3F033E26-D8EA-420B-A20D-ADA38DAE2B8F}"/>
    <cellStyle name="Normal" xfId="0" builtinId="0"/>
    <cellStyle name="Normal 2" xfId="1" xr:uid="{C0BD873F-0CE1-4C66-AC58-A0C27D616FAD}"/>
  </cellStyles>
  <dxfs count="39">
    <dxf>
      <border outline="0">
        <left style="thin">
          <color theme="0"/>
        </left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1" defaultTableStyle="TableStyleMedium2" defaultPivotStyle="PivotStyleLight16">
    <tableStyle name="Invisible" pivot="0" table="0" count="0" xr9:uid="{542375C9-3E54-4812-BB8F-4C4D8512014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1181100</xdr:colOff>
      <xdr:row>32</xdr:row>
      <xdr:rowOff>152400</xdr:rowOff>
    </xdr:from>
    <xdr:to>
      <xdr:col>1</xdr:col>
      <xdr:colOff>2886075</xdr:colOff>
      <xdr:row>37</xdr:row>
      <xdr:rowOff>209550</xdr:rowOff>
    </xdr:to>
    <xdr:pic>
      <xdr:nvPicPr>
        <xdr:cNvPr id="4" name="Image 3" descr="nouveau logo ccvlv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52400"/>
          <a:ext cx="17049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44</xdr:row>
          <xdr:rowOff>76200</xdr:rowOff>
        </xdr:from>
        <xdr:to>
          <xdr:col>2</xdr:col>
          <xdr:colOff>123825</xdr:colOff>
          <xdr:row>46</xdr:row>
          <xdr:rowOff>161925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23</xdr:row>
          <xdr:rowOff>38100</xdr:rowOff>
        </xdr:from>
        <xdr:to>
          <xdr:col>6</xdr:col>
          <xdr:colOff>504825</xdr:colOff>
          <xdr:row>23</xdr:row>
          <xdr:rowOff>609600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914400</xdr:colOff>
      <xdr:row>18</xdr:row>
      <xdr:rowOff>28575</xdr:rowOff>
    </xdr:from>
    <xdr:to>
      <xdr:col>13</xdr:col>
      <xdr:colOff>752475</xdr:colOff>
      <xdr:row>28</xdr:row>
      <xdr:rowOff>133350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781800" y="3924300"/>
          <a:ext cx="9115425" cy="2590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3743325</xdr:colOff>
      <xdr:row>39</xdr:row>
      <xdr:rowOff>133350</xdr:rowOff>
    </xdr:from>
    <xdr:to>
      <xdr:col>10</xdr:col>
      <xdr:colOff>0</xdr:colOff>
      <xdr:row>52</xdr:row>
      <xdr:rowOff>85725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743325" y="9105900"/>
          <a:ext cx="9115425" cy="2590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F86488-FDB2-4CA3-88A9-AFD190D1266E}" name="Tableau1" displayName="Tableau1" ref="B4:C39" totalsRowShown="0" headerRowBorderDxfId="38" tableBorderDxfId="37" totalsRowBorderDxfId="36">
  <autoFilter ref="B4:C39" xr:uid="{3BB26031-CB9A-43B6-86AB-D8C3A18B93BF}"/>
  <tableColumns count="2">
    <tableColumn id="1" xr3:uid="{910A5CF9-53C6-41CC-A186-181FB0DCB6FE}" name="ENGINS" dataDxfId="35"/>
    <tableColumn id="2" xr3:uid="{B893F074-7019-4F52-8F97-7F63F937E48A}" name="UNITE" dataDxfId="34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E3B805-8D08-4284-99A7-BB0314E97D09}" name="Tableau2" displayName="Tableau2" ref="D4:D39" totalsRowShown="0" headerRowDxfId="33" headerRowBorderDxfId="32" tableBorderDxfId="31" totalsRowBorderDxfId="30">
  <autoFilter ref="D4:D39" xr:uid="{8E38862A-004A-4854-BE5F-0135234D8013}"/>
  <tableColumns count="1">
    <tableColumn id="1" xr3:uid="{6ED5CD38-56BD-40D8-BB91-7A74EC66B56F}" name="TARIF A L'heure" dataDxfId="29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70EE2CD-450D-4AB4-B96F-B1E3159AA4A7}" name="Tableau3" displayName="Tableau3" ref="F4:G79" totalsRowShown="0" headerRowBorderDxfId="28" tableBorderDxfId="27" totalsRowBorderDxfId="26">
  <autoFilter ref="F4:G79" xr:uid="{41AAFF4A-D15B-4EE6-83F7-1A6A23DAFA99}"/>
  <tableColumns count="2">
    <tableColumn id="1" xr3:uid="{90D7B658-A166-41D4-A2E1-FBD4CF879F92}" name="NATURE DE LA PRESTATIONS" dataDxfId="25"/>
    <tableColumn id="2" xr3:uid="{CC36BA37-DC69-4440-A172-CEDAFD073B83}" name="UNITE" dataDxfId="2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4CD0D06-4DE4-4D8B-A91A-15EC2C613222}" name="Tableau4" displayName="Tableau4" ref="H4:H44" totalsRowShown="0" headerRowBorderDxfId="23" tableBorderDxfId="22" totalsRowBorderDxfId="21">
  <autoFilter ref="H4:H44" xr:uid="{9C114794-6531-4F5E-AD42-4EDC9BF2A86B}"/>
  <tableColumns count="1">
    <tableColumn id="1" xr3:uid="{0F719101-00D5-4B73-B576-313E5F332B9C}" name="FORFAIT TTC" dataDxfId="20"/>
  </tableColumns>
  <tableStyleInfo name="TableStyleMedium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CDF6BE7-C6AA-46C0-A955-3FBABE197151}" name="Tableau5" displayName="Tableau5" ref="I4:I43" totalsRowShown="0" headerRowBorderDxfId="19" tableBorderDxfId="18" totalsRowBorderDxfId="17">
  <autoFilter ref="I4:I43" xr:uid="{A65801F7-7107-448D-8E71-9EB5E76F38F8}"/>
  <tableColumns count="1">
    <tableColumn id="1" xr3:uid="{4A022719-ABC0-474C-9C29-6A57D9132BBA}" name="PERSONNEL" dataDxfId="16"/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0584B73-5517-4C99-9F3A-0400DC6D8C54}" name="Tableau6" displayName="Tableau6" ref="J4:J42" totalsRowShown="0" headerRowBorderDxfId="15" tableBorderDxfId="14" totalsRowBorderDxfId="13">
  <autoFilter ref="J4:J42" xr:uid="{8277F02B-0AEC-435E-9328-A8DF91BB0810}"/>
  <tableColumns count="1">
    <tableColumn id="1" xr3:uid="{41BAB4A1-C119-4DE1-A31B-20DB84001B8D}" name="MATERIEL" dataDxfId="12"/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E242896-0C0F-464D-AFEF-1A0CE832EBD0}" name="Tableau9" displayName="Tableau9" ref="K4:K42" totalsRowShown="0" headerRowBorderDxfId="11" tableBorderDxfId="10" totalsRowBorderDxfId="9">
  <autoFilter ref="K4:K42" xr:uid="{5BB6B4C7-BF4A-4D44-AB07-C0A064033588}"/>
  <tableColumns count="1">
    <tableColumn id="1" xr3:uid="{C028D237-FB67-4842-B82F-84574C22BD44}" name="FOURNITURE" dataDxfId="8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7DFF9C9-065D-4DB2-B6FF-31DCB63281B6}" name="Tableau10" displayName="Tableau10" ref="M4:M31" totalsRowShown="0" headerRowBorderDxfId="7" tableBorderDxfId="6" totalsRowBorderDxfId="5">
  <autoFilter ref="M4:M31" xr:uid="{B313D395-BC7D-404B-818D-49FEB94EFF68}"/>
  <tableColumns count="1">
    <tableColumn id="1" xr3:uid="{E3322F40-B3BF-4B75-8A6C-682FDF53AEDF}" name="COMMUNES" dataDxfId="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7E13F12-3731-4BCD-9CC4-CD9DAF2B051C}" name="Tableau7" displayName="Tableau7" ref="O4:O7" totalsRowShown="0">
  <autoFilter ref="O4:O7" xr:uid="{27E13F12-3731-4BCD-9CC4-CD9DAF2B051C}"/>
  <tableColumns count="1">
    <tableColumn id="1" xr3:uid="{AE718880-DF78-43E5-B41E-16FF8532020B}" name="SERVICE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6E14D76-05F6-45C6-85C9-8A60994D1C07}" name="Tableau8" displayName="Tableau8" ref="Q4:Q7" totalsRowShown="0">
  <autoFilter ref="Q4:Q7" xr:uid="{96E14D76-05F6-45C6-85C9-8A60994D1C07}"/>
  <tableColumns count="1">
    <tableColumn id="1" xr3:uid="{57C9335C-CFC3-4306-BA4C-1D6CDC29DCF8}" name="N° DE FACTURE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F4F7A1A-E7B3-40EB-86E5-D6EB16F1945B}" name="Tableau11" displayName="Tableau11" ref="O14:O17" totalsRowShown="0" headerRowDxfId="3" dataDxfId="2">
  <autoFilter ref="O14:O17" xr:uid="{8F4F7A1A-E7B3-40EB-86E5-D6EB16F1945B}"/>
  <tableColumns count="1">
    <tableColumn id="1" xr3:uid="{DE8B2D42-F8DB-4F7D-BEF2-4AD05C751512}" name="base" dataDxfId="1"/>
  </tableColumns>
  <tableStyleInfo name="TableStyleMedium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5948A79-A6AE-43CD-B0C7-D187B88CD459}" name="Tableau12" displayName="Tableau12" ref="U4:U44" totalsRowShown="0" tableBorderDxfId="0">
  <autoFilter ref="U4:U44" xr:uid="{B5948A79-A6AE-43CD-B0C7-D187B88CD459}"/>
  <tableColumns count="1">
    <tableColumn id="1" xr3:uid="{1F37BBF9-E484-4C0F-B714-306EDF30636A}" name="Personnel"/>
  </tableColumns>
  <tableStyleInfo name="TableStyleMedium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FD16E55-AA77-487D-AD57-0E2FD3251F21}" name="Tableau13" displayName="Tableau13" ref="V4:V31" totalsRowShown="0">
  <autoFilter ref="V4:V31" xr:uid="{FFD16E55-AA77-487D-AD57-0E2FD3251F21}"/>
  <tableColumns count="1">
    <tableColumn id="1" xr3:uid="{BCD88933-2C37-469C-9000-07094B62F356}" name="Fournitures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B20C965-17FB-443E-9123-FA07FD6B0342}" name="Tableau14" displayName="Tableau14" ref="T4:T79" totalsRowShown="0">
  <autoFilter ref="T4:T79" xr:uid="{EB20C965-17FB-443E-9123-FA07FD6B0342}"/>
  <tableColumns count="1">
    <tableColumn id="1" xr3:uid="{258DC5E3-9556-47FA-9E88-9500F90E0F1E}" name="Materiel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6E7D7-AE68-409A-A99A-5F59A8585A00}">
  <sheetPr codeName="Feuil1"/>
  <dimension ref="A5:J56"/>
  <sheetViews>
    <sheetView showZeros="0" tabSelected="1" workbookViewId="0">
      <selection activeCell="I35" sqref="I35"/>
    </sheetView>
  </sheetViews>
  <sheetFormatPr baseColWidth="10" defaultRowHeight="15"/>
  <cols>
    <col min="1" max="1" width="56.85546875" style="45" customWidth="1"/>
    <col min="2" max="2" width="16.5703125" style="45" customWidth="1"/>
    <col min="3" max="3" width="14.5703125" style="45" customWidth="1"/>
    <col min="4" max="4" width="29.7109375" style="45" bestFit="1" customWidth="1"/>
    <col min="5" max="5" width="18" style="45" customWidth="1"/>
    <col min="6" max="16384" width="11.42578125" style="45"/>
  </cols>
  <sheetData>
    <row r="5" spans="1:6" ht="18.75">
      <c r="A5" s="46"/>
      <c r="B5" s="47"/>
      <c r="C5" s="46"/>
      <c r="D5" s="46"/>
      <c r="E5" s="46"/>
    </row>
    <row r="6" spans="1:6" ht="18.75">
      <c r="A6" s="46"/>
      <c r="B6" s="47"/>
      <c r="C6" s="46"/>
      <c r="D6" s="46"/>
      <c r="E6" s="46"/>
    </row>
    <row r="7" spans="1:6" ht="18.75">
      <c r="A7" s="46"/>
      <c r="B7" s="46"/>
      <c r="C7" s="46"/>
      <c r="D7" s="46"/>
      <c r="E7" s="46"/>
    </row>
    <row r="8" spans="1:6" ht="15.75">
      <c r="A8" s="48"/>
      <c r="B8" s="48"/>
      <c r="C8" s="48"/>
      <c r="D8" s="49"/>
      <c r="E8" s="49"/>
    </row>
    <row r="9" spans="1:6" ht="15.75">
      <c r="A9" s="48"/>
      <c r="B9" s="49"/>
      <c r="C9" s="49"/>
      <c r="D9" s="49"/>
      <c r="E9" s="49"/>
    </row>
    <row r="10" spans="1:6" ht="15.75">
      <c r="A10" s="48"/>
      <c r="B10" s="49"/>
      <c r="C10" s="49"/>
      <c r="D10" s="49"/>
      <c r="E10" s="49"/>
    </row>
    <row r="11" spans="1:6" ht="15.75">
      <c r="A11" s="48"/>
      <c r="B11" s="49"/>
      <c r="C11" s="49"/>
      <c r="D11" s="49"/>
      <c r="E11" s="49"/>
    </row>
    <row r="12" spans="1:6" ht="15.75">
      <c r="A12" s="48"/>
      <c r="B12" s="49"/>
      <c r="C12" s="49"/>
      <c r="D12" s="49"/>
      <c r="E12" s="49"/>
    </row>
    <row r="13" spans="1:6" ht="15.75">
      <c r="A13" s="48"/>
      <c r="B13" s="49"/>
      <c r="C13" s="49"/>
      <c r="D13" s="49"/>
      <c r="E13" s="49"/>
      <c r="F13" s="50"/>
    </row>
    <row r="14" spans="1:6" ht="18.75">
      <c r="A14" s="46"/>
      <c r="C14" s="49"/>
      <c r="D14" s="51" t="s">
        <v>89</v>
      </c>
      <c r="E14" s="49"/>
    </row>
    <row r="15" spans="1:6" ht="19.5" thickBot="1">
      <c r="A15" s="52" t="s">
        <v>116</v>
      </c>
      <c r="B15" s="53">
        <f ca="1">TODAY()</f>
        <v>44368</v>
      </c>
      <c r="C15" s="46"/>
      <c r="D15" s="46"/>
      <c r="E15" s="46"/>
    </row>
    <row r="16" spans="1:6" ht="19.5" thickBot="1">
      <c r="A16" s="46"/>
      <c r="C16" s="54"/>
      <c r="D16" s="55" t="s">
        <v>121</v>
      </c>
      <c r="E16" s="64">
        <v>3</v>
      </c>
      <c r="F16" s="56"/>
    </row>
    <row r="17" spans="1:10" ht="19.5" thickBot="1">
      <c r="A17" s="46"/>
      <c r="C17" s="46"/>
      <c r="D17" s="46" t="s">
        <v>108</v>
      </c>
      <c r="E17" s="31"/>
      <c r="F17" s="56"/>
    </row>
    <row r="18" spans="1:10" ht="18.75">
      <c r="A18" s="46"/>
      <c r="C18" s="57" t="s">
        <v>106</v>
      </c>
      <c r="D18" s="38"/>
      <c r="E18" s="46"/>
    </row>
    <row r="19" spans="1:10" ht="18.75">
      <c r="A19" s="46"/>
      <c r="B19" s="46"/>
      <c r="C19" s="46"/>
      <c r="D19" s="46"/>
      <c r="E19" s="46"/>
    </row>
    <row r="20" spans="1:10" ht="18.75">
      <c r="A20" s="58" t="s">
        <v>107</v>
      </c>
      <c r="B20" s="83"/>
      <c r="C20" s="84"/>
      <c r="D20" s="84"/>
      <c r="E20" s="85"/>
    </row>
    <row r="21" spans="1:10" ht="18.75">
      <c r="A21" s="46"/>
      <c r="B21" s="86"/>
      <c r="C21" s="87"/>
      <c r="D21" s="87"/>
      <c r="E21" s="88"/>
    </row>
    <row r="22" spans="1:10" ht="13.5" customHeight="1"/>
    <row r="23" spans="1:10" ht="15" hidden="1" customHeight="1"/>
    <row r="24" spans="1:10" ht="52.5" customHeight="1" thickBot="1">
      <c r="A24" s="59" t="s">
        <v>80</v>
      </c>
      <c r="B24" s="60" t="s">
        <v>103</v>
      </c>
      <c r="C24" s="59" t="s">
        <v>97</v>
      </c>
      <c r="D24" s="61" t="s">
        <v>104</v>
      </c>
      <c r="E24" s="61" t="s">
        <v>109</v>
      </c>
    </row>
    <row r="25" spans="1:10" ht="19.5" thickBot="1">
      <c r="A25" s="74"/>
      <c r="B25" s="75"/>
      <c r="C25" s="75"/>
      <c r="D25" s="75"/>
      <c r="E25" s="76"/>
      <c r="G25" s="65" t="s">
        <v>122</v>
      </c>
      <c r="H25" s="65"/>
      <c r="I25" s="65"/>
      <c r="J25" s="65"/>
    </row>
    <row r="26" spans="1:10" ht="18.600000000000001" customHeight="1" thickBot="1">
      <c r="A26" s="77"/>
      <c r="B26" s="66" t="str">
        <f>IFERROR(VLOOKUP(A26,PARAM!$S5:$V79,3,FALSE),("-"))</f>
        <v>-</v>
      </c>
      <c r="C26" s="80"/>
      <c r="D26" s="67" t="str">
        <f>IFERROR(VLOOKUP(A26,PARAM!F5:K79,4,FALSE),("-"))</f>
        <v>-</v>
      </c>
      <c r="E26" s="68" t="str">
        <f>IFERROR(SUM(C26*D26),("-"))</f>
        <v>-</v>
      </c>
    </row>
    <row r="27" spans="1:10" ht="18.600000000000001" customHeight="1" thickBot="1">
      <c r="A27" s="78"/>
      <c r="B27" s="66" t="str">
        <f>IFERROR(VLOOKUP(A26,PARAM!$S5:$V79,4,FALSE),("-"))</f>
        <v>-</v>
      </c>
      <c r="C27" s="81"/>
      <c r="D27" s="69" t="str">
        <f>IFERROR(VLOOKUP(A26,PARAM!F5:K79,6,FALSE),("-"))</f>
        <v>-</v>
      </c>
      <c r="E27" s="70" t="str">
        <f>IFERROR(SUM(C26*D27),("-"))</f>
        <v>-</v>
      </c>
    </row>
    <row r="28" spans="1:10" ht="18.600000000000001" customHeight="1" thickBot="1">
      <c r="A28" s="79"/>
      <c r="B28" s="71" t="str">
        <f>IFERROR(VLOOKUP(A26,PARAM!$S5:$V79,2,FALSE),("-"))</f>
        <v>-</v>
      </c>
      <c r="C28" s="82"/>
      <c r="D28" s="72" t="str">
        <f>IFERROR(VLOOKUP(A26,PARAM!F5:K79,5,FALSE),("-"))</f>
        <v>-</v>
      </c>
      <c r="E28" s="70" t="str">
        <f>IFERROR(SUM(C26*D28),("-"))</f>
        <v>-</v>
      </c>
    </row>
    <row r="29" spans="1:10" ht="19.5" customHeight="1" thickBot="1">
      <c r="A29" s="89"/>
      <c r="B29" s="32" t="str">
        <f>IFERROR(VLOOKUP(A29,PARAM!$S8:$V82,3,FALSE),("-"))</f>
        <v>-</v>
      </c>
      <c r="C29" s="92"/>
      <c r="D29" s="33" t="str">
        <f>IFERROR(VLOOKUP(A29,PARAM!F8:K82,4,FALSE),("-"))</f>
        <v>-</v>
      </c>
      <c r="E29" s="34" t="str">
        <f>IFERROR(SUM(C29*D29),("-"))</f>
        <v>-</v>
      </c>
    </row>
    <row r="30" spans="1:10" ht="19.5" customHeight="1" thickBot="1">
      <c r="A30" s="90"/>
      <c r="B30" s="32" t="str">
        <f>IFERROR(VLOOKUP(A29,PARAM!$S8:$V82,4,FALSE),("-"))</f>
        <v>-</v>
      </c>
      <c r="C30" s="93"/>
      <c r="D30" s="35" t="str">
        <f>IFERROR(VLOOKUP(A29,PARAM!F8:K82,6,FALSE),("-"))</f>
        <v>-</v>
      </c>
      <c r="E30" s="36" t="str">
        <f>IFERROR(SUM(C29*D30),("-"))</f>
        <v>-</v>
      </c>
    </row>
    <row r="31" spans="1:10" ht="18.75" customHeight="1">
      <c r="A31" s="91"/>
      <c r="B31" s="39" t="str">
        <f>IFERROR(VLOOKUP(A29,PARAM!$S8:$V82,2,FALSE),("-"))</f>
        <v>-</v>
      </c>
      <c r="C31" s="94"/>
      <c r="D31" s="37" t="str">
        <f>IFERROR(VLOOKUP(A29,PARAM!F8:K82,5,FALSE),("-"))</f>
        <v>-</v>
      </c>
      <c r="E31" s="36" t="str">
        <f>IFERROR(SUM(C29*D31),("-"))</f>
        <v>-</v>
      </c>
    </row>
    <row r="32" spans="1:10">
      <c r="A32" s="29"/>
      <c r="C32" s="29"/>
    </row>
    <row r="33" spans="1:6" ht="18.75">
      <c r="A33" s="29"/>
      <c r="B33" s="46"/>
      <c r="C33" s="30"/>
      <c r="D33" s="46"/>
      <c r="E33" s="46"/>
      <c r="F33" s="46"/>
    </row>
    <row r="34" spans="1:6" ht="18.75">
      <c r="A34" s="29"/>
      <c r="B34" s="46"/>
      <c r="C34" s="30"/>
      <c r="D34" s="46"/>
      <c r="E34" s="46"/>
      <c r="F34" s="46"/>
    </row>
    <row r="35" spans="1:6" ht="18.75">
      <c r="A35" s="29"/>
      <c r="B35" s="46"/>
      <c r="C35" s="30"/>
      <c r="D35" s="46"/>
      <c r="E35" s="46"/>
      <c r="F35" s="46"/>
    </row>
    <row r="36" spans="1:6" ht="18.75">
      <c r="A36" s="29"/>
      <c r="B36" s="46"/>
      <c r="C36" s="30"/>
      <c r="D36" s="46"/>
      <c r="E36" s="46"/>
      <c r="F36" s="46"/>
    </row>
    <row r="37" spans="1:6" ht="18.75">
      <c r="A37" s="29"/>
      <c r="B37" s="46"/>
      <c r="C37" s="30"/>
      <c r="D37" s="46"/>
      <c r="E37" s="46"/>
      <c r="F37" s="46"/>
    </row>
    <row r="38" spans="1:6" ht="18.75">
      <c r="A38" s="29"/>
      <c r="B38" s="46"/>
      <c r="C38" s="30"/>
      <c r="D38" s="46"/>
      <c r="E38" s="46"/>
      <c r="F38" s="46"/>
    </row>
    <row r="39" spans="1:6" ht="18.75">
      <c r="A39" s="29"/>
      <c r="B39" s="46"/>
      <c r="C39" s="30"/>
      <c r="D39" s="46"/>
      <c r="E39" s="46"/>
      <c r="F39" s="46"/>
    </row>
    <row r="40" spans="1:6" ht="18.75">
      <c r="A40" s="29"/>
      <c r="B40" s="46"/>
      <c r="C40" s="30"/>
      <c r="D40" s="46"/>
      <c r="E40" s="46"/>
      <c r="F40" s="46"/>
    </row>
    <row r="41" spans="1:6" ht="19.5" thickBot="1">
      <c r="B41" s="46"/>
      <c r="C41" s="30"/>
      <c r="D41" s="46"/>
      <c r="E41" s="46"/>
      <c r="F41" s="46"/>
    </row>
    <row r="42" spans="1:6" ht="19.5" thickBot="1">
      <c r="B42" s="73" t="s">
        <v>117</v>
      </c>
      <c r="C42" s="73"/>
      <c r="D42" s="62">
        <f>SUM(E26:E41)</f>
        <v>0</v>
      </c>
      <c r="F42" s="46"/>
    </row>
    <row r="44" spans="1:6">
      <c r="C44" s="63" t="s">
        <v>118</v>
      </c>
      <c r="D44" s="42">
        <f ca="1">TODAY()</f>
        <v>44368</v>
      </c>
    </row>
    <row r="49" spans="1:3">
      <c r="C49" s="65" t="s">
        <v>123</v>
      </c>
    </row>
    <row r="50" spans="1:3">
      <c r="A50" s="65"/>
    </row>
    <row r="51" spans="1:3">
      <c r="A51" s="65"/>
    </row>
    <row r="52" spans="1:3">
      <c r="A52" s="65"/>
    </row>
    <row r="53" spans="1:3">
      <c r="A53" s="65"/>
    </row>
    <row r="54" spans="1:3">
      <c r="A54" s="65"/>
    </row>
    <row r="55" spans="1:3">
      <c r="A55" s="65"/>
    </row>
    <row r="56" spans="1:3">
      <c r="A56" s="65"/>
    </row>
  </sheetData>
  <mergeCells count="7">
    <mergeCell ref="B42:C42"/>
    <mergeCell ref="A25:E25"/>
    <mergeCell ref="A26:A28"/>
    <mergeCell ref="C26:C28"/>
    <mergeCell ref="B20:E21"/>
    <mergeCell ref="A29:A31"/>
    <mergeCell ref="C29:C31"/>
  </mergeCells>
  <phoneticPr fontId="9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archive">
                <anchor moveWithCells="1" sizeWithCells="1">
                  <from>
                    <xdr:col>1</xdr:col>
                    <xdr:colOff>19050</xdr:colOff>
                    <xdr:row>44</xdr:row>
                    <xdr:rowOff>76200</xdr:rowOff>
                  </from>
                  <to>
                    <xdr:col>2</xdr:col>
                    <xdr:colOff>123825</xdr:colOff>
                    <xdr:row>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nouvelle_ligne">
                <anchor moveWithCells="1">
                  <from>
                    <xdr:col>5</xdr:col>
                    <xdr:colOff>447675</xdr:colOff>
                    <xdr:row>23</xdr:row>
                    <xdr:rowOff>38100</xdr:rowOff>
                  </from>
                  <to>
                    <xdr:col>6</xdr:col>
                    <xdr:colOff>504825</xdr:colOff>
                    <xdr:row>23</xdr:row>
                    <xdr:rowOff>609600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5203EA09-3918-40F2-B63F-0905B3F82A98}">
          <x14:formula1>
            <xm:f>PARAM!$F$5:$F$79</xm:f>
          </x14:formula1>
          <xm:sqref>A26:A31</xm:sqref>
        </x14:dataValidation>
        <x14:dataValidation type="list" allowBlank="1" showInputMessage="1" showErrorMessage="1" xr:uid="{B5AF4D93-4BFB-4E14-BFB0-DFD0E133499C}">
          <x14:formula1>
            <xm:f>PARAM!$M$4:$M$31</xm:f>
          </x14:formula1>
          <xm:sqref>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30914-71E6-4374-BBE0-85A21157B20F}">
  <sheetPr codeName="Feuil2"/>
  <dimension ref="B1:V114"/>
  <sheetViews>
    <sheetView topLeftCell="G5" workbookViewId="0">
      <selection activeCell="M5" sqref="M5:M31"/>
    </sheetView>
  </sheetViews>
  <sheetFormatPr baseColWidth="10" defaultRowHeight="15"/>
  <cols>
    <col min="2" max="2" width="27.7109375" bestFit="1" customWidth="1"/>
    <col min="3" max="3" width="13.85546875" customWidth="1"/>
    <col min="4" max="4" width="16.85546875" style="1" customWidth="1"/>
    <col min="6" max="6" width="49.85546875" bestFit="1" customWidth="1"/>
    <col min="7" max="7" width="8.7109375" bestFit="1" customWidth="1"/>
    <col min="8" max="8" width="14.140625" customWidth="1"/>
    <col min="9" max="9" width="13.5703125" customWidth="1"/>
    <col min="10" max="10" width="11.7109375" customWidth="1"/>
    <col min="11" max="11" width="14.42578125" customWidth="1"/>
    <col min="13" max="13" width="22.7109375" bestFit="1" customWidth="1"/>
    <col min="14" max="14" width="7" customWidth="1"/>
    <col min="15" max="15" width="23.140625" bestFit="1" customWidth="1"/>
    <col min="16" max="16" width="7.28515625" customWidth="1"/>
    <col min="17" max="17" width="19.140625" bestFit="1" customWidth="1"/>
    <col min="19" max="19" width="49.85546875" bestFit="1" customWidth="1"/>
    <col min="20" max="20" width="11.5703125" customWidth="1"/>
    <col min="21" max="21" width="12.140625" customWidth="1"/>
    <col min="22" max="22" width="13.42578125" customWidth="1"/>
  </cols>
  <sheetData>
    <row r="1" spans="2:22">
      <c r="E1" s="3"/>
    </row>
    <row r="2" spans="2:22">
      <c r="E2" s="3"/>
    </row>
    <row r="3" spans="2:22">
      <c r="E3" s="3"/>
    </row>
    <row r="4" spans="2:22" ht="15.75" thickBot="1">
      <c r="B4" s="5" t="s">
        <v>78</v>
      </c>
      <c r="C4" s="10" t="s">
        <v>83</v>
      </c>
      <c r="D4" s="8" t="s">
        <v>79</v>
      </c>
      <c r="E4" s="2"/>
      <c r="F4" s="5" t="s">
        <v>57</v>
      </c>
      <c r="G4" s="5" t="s">
        <v>83</v>
      </c>
      <c r="H4" s="5" t="s">
        <v>53</v>
      </c>
      <c r="I4" s="5" t="s">
        <v>54</v>
      </c>
      <c r="J4" s="5" t="s">
        <v>55</v>
      </c>
      <c r="K4" s="5" t="s">
        <v>56</v>
      </c>
      <c r="L4" s="2"/>
      <c r="M4" s="5" t="s">
        <v>81</v>
      </c>
      <c r="N4" s="2"/>
      <c r="O4" t="s">
        <v>86</v>
      </c>
      <c r="P4" s="2"/>
      <c r="Q4" t="s">
        <v>90</v>
      </c>
      <c r="S4" s="24" t="s">
        <v>57</v>
      </c>
      <c r="T4" t="s">
        <v>102</v>
      </c>
      <c r="U4" t="s">
        <v>100</v>
      </c>
      <c r="V4" t="s">
        <v>101</v>
      </c>
    </row>
    <row r="5" spans="2:22" ht="20.25" thickTop="1" thickBot="1">
      <c r="B5" s="4" t="s">
        <v>0</v>
      </c>
      <c r="C5" s="10" t="s">
        <v>94</v>
      </c>
      <c r="D5" s="7">
        <v>24.995999999999999</v>
      </c>
      <c r="E5" s="2"/>
      <c r="F5" s="11" t="s">
        <v>35</v>
      </c>
      <c r="G5" s="12" t="s">
        <v>82</v>
      </c>
      <c r="H5" s="15">
        <v>72</v>
      </c>
      <c r="I5" s="19">
        <v>26.5</v>
      </c>
      <c r="J5" s="19">
        <v>45.5</v>
      </c>
      <c r="K5" s="19"/>
      <c r="L5" s="2"/>
      <c r="M5" s="4"/>
      <c r="N5" s="2"/>
      <c r="O5" t="s">
        <v>89</v>
      </c>
      <c r="P5" s="2"/>
      <c r="Q5" t="s">
        <v>91</v>
      </c>
      <c r="S5" s="25" t="s">
        <v>35</v>
      </c>
      <c r="T5" t="s">
        <v>102</v>
      </c>
      <c r="U5" t="s">
        <v>100</v>
      </c>
    </row>
    <row r="6" spans="2:22" ht="20.25" thickTop="1" thickBot="1">
      <c r="B6" s="4" t="s">
        <v>1</v>
      </c>
      <c r="C6" s="10" t="s">
        <v>94</v>
      </c>
      <c r="D6" s="7">
        <v>26.004000000000001</v>
      </c>
      <c r="E6" s="2"/>
      <c r="F6" s="11" t="s">
        <v>36</v>
      </c>
      <c r="G6" s="12" t="s">
        <v>82</v>
      </c>
      <c r="H6" s="15">
        <v>58</v>
      </c>
      <c r="I6" s="19">
        <v>26.5</v>
      </c>
      <c r="J6" s="19">
        <v>31.5</v>
      </c>
      <c r="K6" s="19"/>
      <c r="L6" s="2"/>
      <c r="M6" s="4"/>
      <c r="N6" s="2"/>
      <c r="O6" t="s">
        <v>87</v>
      </c>
      <c r="P6" s="2"/>
      <c r="Q6" t="s">
        <v>92</v>
      </c>
      <c r="S6" s="26" t="s">
        <v>36</v>
      </c>
      <c r="T6" t="s">
        <v>102</v>
      </c>
      <c r="U6" t="s">
        <v>100</v>
      </c>
    </row>
    <row r="7" spans="2:22" ht="20.25" thickTop="1" thickBot="1">
      <c r="B7" s="4" t="s">
        <v>2</v>
      </c>
      <c r="C7" s="10" t="s">
        <v>94</v>
      </c>
      <c r="D7" s="7">
        <v>29.495999999999999</v>
      </c>
      <c r="E7" s="2"/>
      <c r="F7" s="11" t="s">
        <v>95</v>
      </c>
      <c r="G7" s="12" t="s">
        <v>82</v>
      </c>
      <c r="H7" s="15">
        <v>130</v>
      </c>
      <c r="I7" s="7"/>
      <c r="J7" s="7"/>
      <c r="K7" s="7"/>
      <c r="L7" s="2"/>
      <c r="M7" s="4"/>
      <c r="N7" s="2"/>
      <c r="O7" t="s">
        <v>88</v>
      </c>
      <c r="P7" s="2"/>
      <c r="Q7" t="s">
        <v>93</v>
      </c>
      <c r="S7" s="25" t="s">
        <v>95</v>
      </c>
      <c r="T7" t="s">
        <v>102</v>
      </c>
      <c r="U7" t="s">
        <v>100</v>
      </c>
    </row>
    <row r="8" spans="2:22" ht="20.25" thickTop="1" thickBot="1">
      <c r="B8" s="4" t="s">
        <v>3</v>
      </c>
      <c r="C8" s="10" t="s">
        <v>94</v>
      </c>
      <c r="D8" s="7">
        <v>35.004000000000005</v>
      </c>
      <c r="E8" s="2"/>
      <c r="F8" s="11" t="s">
        <v>37</v>
      </c>
      <c r="G8" s="12" t="s">
        <v>83</v>
      </c>
      <c r="H8" s="15">
        <v>55</v>
      </c>
      <c r="I8" s="19">
        <v>26.5</v>
      </c>
      <c r="J8" s="19">
        <v>28.5</v>
      </c>
      <c r="K8" s="19"/>
      <c r="L8" s="2"/>
      <c r="M8" s="4"/>
      <c r="N8" s="2"/>
      <c r="P8" s="2"/>
      <c r="S8" s="26" t="s">
        <v>37</v>
      </c>
      <c r="T8" t="s">
        <v>102</v>
      </c>
      <c r="U8" t="s">
        <v>100</v>
      </c>
    </row>
    <row r="9" spans="2:22" ht="20.25" thickTop="1" thickBot="1">
      <c r="B9" s="4" t="s">
        <v>4</v>
      </c>
      <c r="C9" s="10" t="s">
        <v>94</v>
      </c>
      <c r="D9" s="7">
        <v>32.495999999999995</v>
      </c>
      <c r="E9" s="2"/>
      <c r="F9" s="11" t="s">
        <v>38</v>
      </c>
      <c r="G9" s="12" t="s">
        <v>84</v>
      </c>
      <c r="H9" s="15">
        <v>8</v>
      </c>
      <c r="I9" s="19">
        <v>2</v>
      </c>
      <c r="J9" s="19">
        <v>6</v>
      </c>
      <c r="K9" s="19"/>
      <c r="L9" s="2"/>
      <c r="M9" s="4"/>
      <c r="S9" s="25" t="s">
        <v>38</v>
      </c>
      <c r="T9" t="s">
        <v>102</v>
      </c>
      <c r="U9" t="s">
        <v>100</v>
      </c>
    </row>
    <row r="10" spans="2:22" ht="20.25" thickTop="1" thickBot="1">
      <c r="B10" s="4" t="s">
        <v>5</v>
      </c>
      <c r="C10" s="10" t="s">
        <v>94</v>
      </c>
      <c r="D10" s="7">
        <v>36.995999999999995</v>
      </c>
      <c r="E10" s="2"/>
      <c r="F10" s="11" t="s">
        <v>39</v>
      </c>
      <c r="G10" s="12" t="s">
        <v>84</v>
      </c>
      <c r="H10" s="15">
        <v>6</v>
      </c>
      <c r="I10" s="19">
        <v>1</v>
      </c>
      <c r="J10" s="19">
        <v>5</v>
      </c>
      <c r="K10" s="19"/>
      <c r="L10" s="2"/>
      <c r="M10" s="4"/>
      <c r="S10" s="26" t="s">
        <v>39</v>
      </c>
      <c r="T10" t="s">
        <v>102</v>
      </c>
      <c r="U10" t="s">
        <v>100</v>
      </c>
    </row>
    <row r="11" spans="2:22" ht="20.25" thickTop="1" thickBot="1">
      <c r="B11" s="4" t="s">
        <v>6</v>
      </c>
      <c r="C11" s="10" t="s">
        <v>94</v>
      </c>
      <c r="D11" s="7">
        <v>14.004</v>
      </c>
      <c r="E11" s="2"/>
      <c r="F11" s="11" t="s">
        <v>40</v>
      </c>
      <c r="G11" s="12" t="s">
        <v>85</v>
      </c>
      <c r="H11" s="15">
        <v>4</v>
      </c>
      <c r="I11" s="19">
        <v>0.14000000000000001</v>
      </c>
      <c r="J11" s="19">
        <v>0.41</v>
      </c>
      <c r="K11" s="19">
        <v>3.45</v>
      </c>
      <c r="L11" s="2"/>
      <c r="M11" s="4"/>
      <c r="S11" s="25" t="s">
        <v>40</v>
      </c>
      <c r="T11" t="s">
        <v>102</v>
      </c>
      <c r="U11" t="s">
        <v>100</v>
      </c>
      <c r="V11" t="s">
        <v>101</v>
      </c>
    </row>
    <row r="12" spans="2:22" ht="20.25" thickTop="1" thickBot="1">
      <c r="B12" s="4" t="s">
        <v>7</v>
      </c>
      <c r="C12" s="10" t="s">
        <v>94</v>
      </c>
      <c r="D12" s="7">
        <v>11.496</v>
      </c>
      <c r="E12" s="2"/>
      <c r="F12" s="11" t="s">
        <v>41</v>
      </c>
      <c r="G12" s="12" t="s">
        <v>85</v>
      </c>
      <c r="H12" s="15">
        <v>5</v>
      </c>
      <c r="I12" s="19">
        <v>0.14000000000000001</v>
      </c>
      <c r="J12" s="19">
        <v>0.41</v>
      </c>
      <c r="K12" s="19">
        <v>4.45</v>
      </c>
      <c r="L12" s="2"/>
      <c r="M12" s="4"/>
      <c r="S12" s="26" t="s">
        <v>41</v>
      </c>
      <c r="T12" t="s">
        <v>102</v>
      </c>
      <c r="U12" t="s">
        <v>100</v>
      </c>
      <c r="V12" t="s">
        <v>101</v>
      </c>
    </row>
    <row r="13" spans="2:22" ht="20.25" thickTop="1" thickBot="1">
      <c r="B13" s="4" t="s">
        <v>8</v>
      </c>
      <c r="C13" s="10" t="s">
        <v>94</v>
      </c>
      <c r="D13" s="7">
        <v>20.495999999999999</v>
      </c>
      <c r="E13" s="2"/>
      <c r="F13" s="11" t="s">
        <v>42</v>
      </c>
      <c r="G13" s="12" t="s">
        <v>85</v>
      </c>
      <c r="H13" s="15">
        <v>4.5</v>
      </c>
      <c r="I13" s="19">
        <v>4.5</v>
      </c>
      <c r="J13" s="19"/>
      <c r="K13" s="19"/>
      <c r="L13" s="2"/>
      <c r="M13" s="4"/>
      <c r="S13" s="25" t="s">
        <v>42</v>
      </c>
      <c r="T13" t="s">
        <v>102</v>
      </c>
      <c r="U13" t="s">
        <v>100</v>
      </c>
      <c r="V13" t="s">
        <v>101</v>
      </c>
    </row>
    <row r="14" spans="2:22" ht="20.25" thickTop="1" thickBot="1">
      <c r="B14" s="4" t="s">
        <v>9</v>
      </c>
      <c r="C14" s="10" t="s">
        <v>94</v>
      </c>
      <c r="D14" s="7">
        <v>22.5</v>
      </c>
      <c r="E14" s="2"/>
      <c r="F14" s="11" t="s">
        <v>43</v>
      </c>
      <c r="G14" s="12" t="s">
        <v>85</v>
      </c>
      <c r="H14" s="17">
        <v>19</v>
      </c>
      <c r="I14" s="20">
        <v>3</v>
      </c>
      <c r="J14" s="20">
        <v>7</v>
      </c>
      <c r="K14" s="20">
        <v>9</v>
      </c>
      <c r="L14" s="2"/>
      <c r="M14" s="4"/>
      <c r="O14" s="23" t="s">
        <v>98</v>
      </c>
      <c r="S14" s="26" t="s">
        <v>43</v>
      </c>
      <c r="T14" t="s">
        <v>102</v>
      </c>
      <c r="U14" t="s">
        <v>100</v>
      </c>
      <c r="V14" t="s">
        <v>101</v>
      </c>
    </row>
    <row r="15" spans="2:22" ht="20.25" thickTop="1" thickBot="1">
      <c r="B15" s="4" t="s">
        <v>10</v>
      </c>
      <c r="C15" s="10" t="s">
        <v>94</v>
      </c>
      <c r="D15" s="7">
        <v>9.5039999999999996</v>
      </c>
      <c r="E15" s="2"/>
      <c r="F15" s="11" t="s">
        <v>44</v>
      </c>
      <c r="G15" s="12" t="s">
        <v>85</v>
      </c>
      <c r="H15" s="15">
        <v>3</v>
      </c>
      <c r="I15" s="19">
        <v>1</v>
      </c>
      <c r="J15" s="19"/>
      <c r="K15" s="19">
        <v>2</v>
      </c>
      <c r="L15" s="2"/>
      <c r="M15" s="4"/>
      <c r="O15" s="23" t="s">
        <v>54</v>
      </c>
      <c r="S15" s="25" t="s">
        <v>44</v>
      </c>
      <c r="T15" t="s">
        <v>102</v>
      </c>
      <c r="U15" t="s">
        <v>100</v>
      </c>
      <c r="V15" t="s">
        <v>101</v>
      </c>
    </row>
    <row r="16" spans="2:22" ht="20.25" thickTop="1" thickBot="1">
      <c r="B16" s="4" t="s">
        <v>11</v>
      </c>
      <c r="C16" s="10" t="s">
        <v>94</v>
      </c>
      <c r="D16" s="7">
        <v>17.496000000000002</v>
      </c>
      <c r="E16" s="2"/>
      <c r="F16" s="11" t="s">
        <v>45</v>
      </c>
      <c r="G16" s="12" t="s">
        <v>83</v>
      </c>
      <c r="H16" s="15">
        <v>165</v>
      </c>
      <c r="I16" s="19">
        <v>92.75</v>
      </c>
      <c r="J16" s="19">
        <v>49</v>
      </c>
      <c r="K16" s="19">
        <v>23.25</v>
      </c>
      <c r="L16" s="2"/>
      <c r="M16" s="4"/>
      <c r="O16" s="23" t="s">
        <v>55</v>
      </c>
      <c r="S16" s="26" t="s">
        <v>45</v>
      </c>
      <c r="T16" t="s">
        <v>102</v>
      </c>
      <c r="U16" t="s">
        <v>100</v>
      </c>
      <c r="V16" t="s">
        <v>101</v>
      </c>
    </row>
    <row r="17" spans="2:22" ht="20.25" thickTop="1" thickBot="1">
      <c r="B17" s="4" t="s">
        <v>12</v>
      </c>
      <c r="C17" s="10" t="s">
        <v>94</v>
      </c>
      <c r="D17" s="7">
        <v>11.496</v>
      </c>
      <c r="E17" s="2"/>
      <c r="F17" s="11" t="s">
        <v>46</v>
      </c>
      <c r="G17" s="12" t="s">
        <v>83</v>
      </c>
      <c r="H17" s="16">
        <v>55</v>
      </c>
      <c r="I17" s="19">
        <v>26.5</v>
      </c>
      <c r="J17" s="19">
        <v>28.5</v>
      </c>
      <c r="K17" s="19"/>
      <c r="L17" s="2"/>
      <c r="M17" s="4"/>
      <c r="O17" s="23" t="s">
        <v>99</v>
      </c>
      <c r="S17" s="25" t="s">
        <v>46</v>
      </c>
      <c r="T17" t="s">
        <v>102</v>
      </c>
      <c r="U17" t="s">
        <v>100</v>
      </c>
      <c r="V17" t="s">
        <v>101</v>
      </c>
    </row>
    <row r="18" spans="2:22" ht="20.25" thickTop="1" thickBot="1">
      <c r="B18" s="4" t="s">
        <v>13</v>
      </c>
      <c r="C18" s="10" t="s">
        <v>94</v>
      </c>
      <c r="D18" s="7">
        <v>31.5</v>
      </c>
      <c r="E18" s="2"/>
      <c r="F18" s="11" t="s">
        <v>47</v>
      </c>
      <c r="G18" s="12" t="s">
        <v>83</v>
      </c>
      <c r="H18" s="16">
        <v>550</v>
      </c>
      <c r="I18" s="19">
        <v>159</v>
      </c>
      <c r="J18" s="19">
        <v>241</v>
      </c>
      <c r="K18" s="19">
        <v>150</v>
      </c>
      <c r="L18" s="2"/>
      <c r="M18" s="4"/>
      <c r="S18" s="26" t="s">
        <v>47</v>
      </c>
      <c r="T18" t="s">
        <v>102</v>
      </c>
      <c r="U18" t="s">
        <v>100</v>
      </c>
      <c r="V18" t="s">
        <v>101</v>
      </c>
    </row>
    <row r="19" spans="2:22" ht="20.25" thickTop="1" thickBot="1">
      <c r="B19" s="4" t="s">
        <v>14</v>
      </c>
      <c r="C19" s="10" t="s">
        <v>94</v>
      </c>
      <c r="D19" s="7">
        <v>18.504000000000001</v>
      </c>
      <c r="E19" s="2"/>
      <c r="F19" s="11" t="s">
        <v>48</v>
      </c>
      <c r="G19" s="12" t="s">
        <v>83</v>
      </c>
      <c r="H19" s="16">
        <v>495</v>
      </c>
      <c r="I19" s="19">
        <v>159</v>
      </c>
      <c r="J19" s="19">
        <v>216</v>
      </c>
      <c r="K19" s="19">
        <v>120</v>
      </c>
      <c r="L19" s="2"/>
      <c r="M19" s="4"/>
      <c r="S19" s="25" t="s">
        <v>48</v>
      </c>
      <c r="T19" t="s">
        <v>102</v>
      </c>
      <c r="U19" t="s">
        <v>100</v>
      </c>
      <c r="V19" t="s">
        <v>101</v>
      </c>
    </row>
    <row r="20" spans="2:22" ht="20.25" thickTop="1" thickBot="1">
      <c r="B20" s="4" t="s">
        <v>15</v>
      </c>
      <c r="C20" s="10" t="s">
        <v>94</v>
      </c>
      <c r="D20" s="7">
        <v>17.004000000000001</v>
      </c>
      <c r="E20" s="2"/>
      <c r="F20" s="11" t="s">
        <v>49</v>
      </c>
      <c r="G20" s="12" t="s">
        <v>83</v>
      </c>
      <c r="H20" s="16">
        <v>440</v>
      </c>
      <c r="I20" s="19">
        <v>159</v>
      </c>
      <c r="J20" s="19">
        <v>206</v>
      </c>
      <c r="K20" s="19">
        <v>75</v>
      </c>
      <c r="L20" s="2"/>
      <c r="M20" s="4"/>
      <c r="S20" s="26" t="s">
        <v>49</v>
      </c>
      <c r="T20" t="s">
        <v>102</v>
      </c>
      <c r="U20" t="s">
        <v>100</v>
      </c>
      <c r="V20" t="s">
        <v>101</v>
      </c>
    </row>
    <row r="21" spans="2:22" ht="20.25" thickTop="1" thickBot="1">
      <c r="B21" s="4" t="s">
        <v>16</v>
      </c>
      <c r="C21" s="10" t="s">
        <v>94</v>
      </c>
      <c r="D21" s="7">
        <v>9.5039999999999996</v>
      </c>
      <c r="E21" s="2"/>
      <c r="F21" s="11" t="s">
        <v>50</v>
      </c>
      <c r="G21" s="12" t="s">
        <v>83</v>
      </c>
      <c r="H21" s="16">
        <v>385</v>
      </c>
      <c r="I21" s="19">
        <v>159</v>
      </c>
      <c r="J21" s="19">
        <v>153</v>
      </c>
      <c r="K21" s="19">
        <v>73</v>
      </c>
      <c r="L21" s="2"/>
      <c r="M21" s="4"/>
      <c r="S21" s="25" t="s">
        <v>50</v>
      </c>
      <c r="T21" t="s">
        <v>102</v>
      </c>
      <c r="U21" t="s">
        <v>100</v>
      </c>
      <c r="V21" t="s">
        <v>101</v>
      </c>
    </row>
    <row r="22" spans="2:22" ht="20.25" thickTop="1" thickBot="1">
      <c r="B22" s="4" t="s">
        <v>17</v>
      </c>
      <c r="C22" s="10" t="s">
        <v>94</v>
      </c>
      <c r="D22" s="7">
        <v>31.5</v>
      </c>
      <c r="E22" s="2"/>
      <c r="F22" s="11" t="s">
        <v>51</v>
      </c>
      <c r="G22" s="12" t="s">
        <v>84</v>
      </c>
      <c r="H22" s="16">
        <v>145</v>
      </c>
      <c r="I22" s="19">
        <v>26.5</v>
      </c>
      <c r="J22" s="19">
        <v>58.5</v>
      </c>
      <c r="K22" s="19">
        <v>60</v>
      </c>
      <c r="L22" s="2"/>
      <c r="M22" s="4"/>
      <c r="S22" s="26" t="s">
        <v>51</v>
      </c>
      <c r="T22" t="s">
        <v>102</v>
      </c>
      <c r="U22" t="s">
        <v>100</v>
      </c>
      <c r="V22" t="s">
        <v>101</v>
      </c>
    </row>
    <row r="23" spans="2:22" ht="20.25" thickTop="1" thickBot="1">
      <c r="B23" s="4" t="s">
        <v>18</v>
      </c>
      <c r="C23" s="10" t="s">
        <v>94</v>
      </c>
      <c r="D23" s="7">
        <v>42</v>
      </c>
      <c r="E23" s="2"/>
      <c r="F23" s="11" t="s">
        <v>52</v>
      </c>
      <c r="G23" s="12" t="s">
        <v>84</v>
      </c>
      <c r="H23" s="16">
        <v>120</v>
      </c>
      <c r="I23" s="19">
        <v>26.5</v>
      </c>
      <c r="J23" s="19">
        <v>43.5</v>
      </c>
      <c r="K23" s="19">
        <v>50</v>
      </c>
      <c r="L23" s="2"/>
      <c r="M23" s="4"/>
      <c r="S23" s="25" t="s">
        <v>52</v>
      </c>
      <c r="T23" t="s">
        <v>102</v>
      </c>
      <c r="U23" t="s">
        <v>100</v>
      </c>
      <c r="V23" t="s">
        <v>101</v>
      </c>
    </row>
    <row r="24" spans="2:22" ht="20.25" thickTop="1" thickBot="1">
      <c r="B24" s="4" t="s">
        <v>19</v>
      </c>
      <c r="C24" s="10" t="s">
        <v>94</v>
      </c>
      <c r="D24" s="7">
        <v>26.004000000000001</v>
      </c>
      <c r="E24" s="2"/>
      <c r="F24" s="11" t="s">
        <v>58</v>
      </c>
      <c r="G24" s="12" t="s">
        <v>84</v>
      </c>
      <c r="H24" s="16">
        <v>100</v>
      </c>
      <c r="I24" s="19">
        <v>26.5</v>
      </c>
      <c r="J24" s="19">
        <v>33.5</v>
      </c>
      <c r="K24" s="19">
        <v>40</v>
      </c>
      <c r="L24" s="2"/>
      <c r="M24" s="4"/>
      <c r="S24" s="26" t="s">
        <v>58</v>
      </c>
      <c r="T24" t="s">
        <v>102</v>
      </c>
      <c r="U24" t="s">
        <v>100</v>
      </c>
      <c r="V24" t="s">
        <v>101</v>
      </c>
    </row>
    <row r="25" spans="2:22" ht="20.25" thickTop="1" thickBot="1">
      <c r="B25" s="4" t="s">
        <v>20</v>
      </c>
      <c r="C25" s="10" t="s">
        <v>94</v>
      </c>
      <c r="D25" s="7">
        <v>45</v>
      </c>
      <c r="E25" s="2"/>
      <c r="F25" s="11" t="s">
        <v>59</v>
      </c>
      <c r="G25" s="12" t="s">
        <v>84</v>
      </c>
      <c r="H25" s="16">
        <v>80</v>
      </c>
      <c r="I25" s="19">
        <v>26.5</v>
      </c>
      <c r="J25" s="19">
        <v>23.5</v>
      </c>
      <c r="K25" s="19">
        <v>30</v>
      </c>
      <c r="L25" s="2"/>
      <c r="M25" s="4"/>
      <c r="S25" s="25" t="s">
        <v>59</v>
      </c>
      <c r="T25" t="s">
        <v>102</v>
      </c>
      <c r="U25" t="s">
        <v>100</v>
      </c>
      <c r="V25" t="s">
        <v>101</v>
      </c>
    </row>
    <row r="26" spans="2:22" ht="20.25" thickTop="1" thickBot="1">
      <c r="B26" s="4" t="s">
        <v>21</v>
      </c>
      <c r="C26" s="10" t="s">
        <v>94</v>
      </c>
      <c r="D26" s="7">
        <v>21.504000000000001</v>
      </c>
      <c r="E26" s="2"/>
      <c r="F26" s="11" t="s">
        <v>60</v>
      </c>
      <c r="G26" s="12" t="s">
        <v>84</v>
      </c>
      <c r="H26" s="16">
        <v>49</v>
      </c>
      <c r="I26" s="19">
        <v>6.5</v>
      </c>
      <c r="J26" s="19">
        <v>27.5</v>
      </c>
      <c r="K26" s="19">
        <v>15</v>
      </c>
      <c r="L26" s="2"/>
      <c r="M26" s="4"/>
      <c r="S26" s="26" t="s">
        <v>60</v>
      </c>
      <c r="T26" t="s">
        <v>102</v>
      </c>
      <c r="U26" t="s">
        <v>100</v>
      </c>
      <c r="V26" t="s">
        <v>101</v>
      </c>
    </row>
    <row r="27" spans="2:22" ht="20.25" thickTop="1" thickBot="1">
      <c r="B27" s="4" t="s">
        <v>22</v>
      </c>
      <c r="C27" s="10" t="s">
        <v>94</v>
      </c>
      <c r="D27" s="7">
        <v>28.5</v>
      </c>
      <c r="E27" s="2"/>
      <c r="F27" s="11" t="s">
        <v>61</v>
      </c>
      <c r="G27" s="12" t="s">
        <v>84</v>
      </c>
      <c r="H27" s="16">
        <v>57</v>
      </c>
      <c r="I27" s="19">
        <v>6.5</v>
      </c>
      <c r="J27" s="19">
        <v>28.5</v>
      </c>
      <c r="K27" s="19">
        <v>22</v>
      </c>
      <c r="L27" s="2"/>
      <c r="M27" s="4"/>
      <c r="S27" s="25" t="s">
        <v>61</v>
      </c>
      <c r="T27" t="s">
        <v>102</v>
      </c>
      <c r="U27" t="s">
        <v>100</v>
      </c>
      <c r="V27" t="s">
        <v>101</v>
      </c>
    </row>
    <row r="28" spans="2:22" ht="20.25" thickTop="1" thickBot="1">
      <c r="B28" s="4" t="s">
        <v>23</v>
      </c>
      <c r="C28" s="10" t="s">
        <v>94</v>
      </c>
      <c r="D28" s="7">
        <v>7.5</v>
      </c>
      <c r="E28" s="2"/>
      <c r="F28" s="11" t="s">
        <v>62</v>
      </c>
      <c r="G28" s="12" t="s">
        <v>84</v>
      </c>
      <c r="H28" s="16">
        <v>40</v>
      </c>
      <c r="I28" s="19">
        <v>6.5</v>
      </c>
      <c r="J28" s="19">
        <v>23.5</v>
      </c>
      <c r="K28" s="19">
        <v>10</v>
      </c>
      <c r="L28" s="2"/>
      <c r="M28" s="4"/>
      <c r="S28" s="26" t="s">
        <v>62</v>
      </c>
      <c r="T28" t="s">
        <v>102</v>
      </c>
      <c r="U28" t="s">
        <v>100</v>
      </c>
      <c r="V28" t="s">
        <v>101</v>
      </c>
    </row>
    <row r="29" spans="2:22" ht="20.25" thickTop="1" thickBot="1">
      <c r="B29" s="4" t="s">
        <v>24</v>
      </c>
      <c r="C29" s="10" t="s">
        <v>94</v>
      </c>
      <c r="D29" s="7">
        <v>6.5039999999999996</v>
      </c>
      <c r="E29" s="2"/>
      <c r="F29" s="11" t="s">
        <v>63</v>
      </c>
      <c r="G29" s="12" t="s">
        <v>84</v>
      </c>
      <c r="H29" s="16">
        <v>40</v>
      </c>
      <c r="I29" s="19">
        <v>6.5</v>
      </c>
      <c r="J29" s="19">
        <v>23.5</v>
      </c>
      <c r="K29" s="19">
        <v>10</v>
      </c>
      <c r="L29" s="2"/>
      <c r="M29" s="4"/>
      <c r="S29" s="25" t="s">
        <v>63</v>
      </c>
      <c r="T29" t="s">
        <v>102</v>
      </c>
      <c r="U29" t="s">
        <v>100</v>
      </c>
      <c r="V29" t="s">
        <v>101</v>
      </c>
    </row>
    <row r="30" spans="2:22" ht="20.25" thickTop="1" thickBot="1">
      <c r="B30" s="4" t="s">
        <v>25</v>
      </c>
      <c r="C30" s="10" t="s">
        <v>94</v>
      </c>
      <c r="D30" s="7">
        <v>6.5039999999999996</v>
      </c>
      <c r="E30" s="2"/>
      <c r="F30" s="11" t="s">
        <v>64</v>
      </c>
      <c r="G30" s="12" t="s">
        <v>85</v>
      </c>
      <c r="H30" s="15">
        <v>170</v>
      </c>
      <c r="I30" s="19">
        <v>106</v>
      </c>
      <c r="J30" s="19">
        <v>30</v>
      </c>
      <c r="K30" s="19">
        <v>34</v>
      </c>
      <c r="L30" s="2"/>
      <c r="M30" s="4"/>
      <c r="S30" s="26" t="s">
        <v>64</v>
      </c>
      <c r="T30" t="s">
        <v>102</v>
      </c>
      <c r="U30" t="s">
        <v>100</v>
      </c>
      <c r="V30" t="s">
        <v>101</v>
      </c>
    </row>
    <row r="31" spans="2:22" ht="20.25" thickTop="1" thickBot="1">
      <c r="B31" s="4" t="s">
        <v>26</v>
      </c>
      <c r="C31" s="10" t="s">
        <v>94</v>
      </c>
      <c r="D31" s="7">
        <v>6.5039999999999996</v>
      </c>
      <c r="E31" s="2"/>
      <c r="F31" s="13" t="s">
        <v>65</v>
      </c>
      <c r="G31" s="14" t="s">
        <v>85</v>
      </c>
      <c r="H31" s="17">
        <v>43</v>
      </c>
      <c r="I31" s="20">
        <v>6.5</v>
      </c>
      <c r="J31" s="20">
        <v>25</v>
      </c>
      <c r="K31" s="20">
        <v>11.5</v>
      </c>
      <c r="L31" s="2"/>
      <c r="M31" s="6"/>
      <c r="S31" s="27" t="s">
        <v>65</v>
      </c>
      <c r="T31" t="s">
        <v>102</v>
      </c>
      <c r="U31" t="s">
        <v>100</v>
      </c>
      <c r="V31" t="s">
        <v>101</v>
      </c>
    </row>
    <row r="32" spans="2:22" ht="20.25" thickTop="1" thickBot="1">
      <c r="B32" s="4" t="s">
        <v>27</v>
      </c>
      <c r="C32" s="10" t="s">
        <v>94</v>
      </c>
      <c r="D32" s="7">
        <v>6.5039999999999996</v>
      </c>
      <c r="E32" s="2"/>
      <c r="F32" s="11" t="s">
        <v>66</v>
      </c>
      <c r="G32" s="12" t="s">
        <v>83</v>
      </c>
      <c r="H32" s="18">
        <v>425</v>
      </c>
      <c r="I32" s="19">
        <v>159</v>
      </c>
      <c r="J32" s="19">
        <v>241</v>
      </c>
      <c r="K32" s="19">
        <v>25</v>
      </c>
      <c r="S32" s="26" t="s">
        <v>66</v>
      </c>
      <c r="T32" t="s">
        <v>102</v>
      </c>
      <c r="U32" t="s">
        <v>100</v>
      </c>
    </row>
    <row r="33" spans="2:21" ht="20.25" thickTop="1" thickBot="1">
      <c r="B33" s="4" t="s">
        <v>28</v>
      </c>
      <c r="C33" s="10" t="s">
        <v>94</v>
      </c>
      <c r="D33" s="7">
        <v>6.5039999999999996</v>
      </c>
      <c r="E33" s="2"/>
      <c r="F33" s="11" t="s">
        <v>67</v>
      </c>
      <c r="G33" s="12" t="s">
        <v>83</v>
      </c>
      <c r="H33" s="18">
        <v>400</v>
      </c>
      <c r="I33" s="19">
        <v>159</v>
      </c>
      <c r="J33" s="19">
        <v>216</v>
      </c>
      <c r="K33" s="19">
        <v>25</v>
      </c>
      <c r="S33" s="25" t="s">
        <v>67</v>
      </c>
      <c r="T33" t="s">
        <v>102</v>
      </c>
      <c r="U33" t="s">
        <v>100</v>
      </c>
    </row>
    <row r="34" spans="2:21" ht="20.25" thickTop="1" thickBot="1">
      <c r="B34" s="4" t="s">
        <v>29</v>
      </c>
      <c r="C34" s="10" t="s">
        <v>94</v>
      </c>
      <c r="D34" s="7">
        <v>17.004000000000001</v>
      </c>
      <c r="E34" s="2"/>
      <c r="F34" s="11" t="s">
        <v>68</v>
      </c>
      <c r="G34" s="12" t="s">
        <v>83</v>
      </c>
      <c r="H34" s="18">
        <v>390</v>
      </c>
      <c r="I34" s="19">
        <v>159</v>
      </c>
      <c r="J34" s="19">
        <v>206</v>
      </c>
      <c r="K34" s="19">
        <v>25</v>
      </c>
      <c r="S34" s="26" t="s">
        <v>68</v>
      </c>
      <c r="T34" t="s">
        <v>102</v>
      </c>
      <c r="U34" t="s">
        <v>100</v>
      </c>
    </row>
    <row r="35" spans="2:21" ht="20.25" thickTop="1" thickBot="1">
      <c r="B35" s="4" t="s">
        <v>30</v>
      </c>
      <c r="C35" s="10" t="s">
        <v>94</v>
      </c>
      <c r="D35" s="7">
        <v>20.004000000000001</v>
      </c>
      <c r="E35" s="2"/>
      <c r="F35" s="11" t="s">
        <v>69</v>
      </c>
      <c r="G35" s="12" t="s">
        <v>83</v>
      </c>
      <c r="H35" s="18">
        <v>337</v>
      </c>
      <c r="I35" s="19">
        <v>159</v>
      </c>
      <c r="J35" s="19">
        <v>153</v>
      </c>
      <c r="K35" s="19">
        <v>25</v>
      </c>
      <c r="S35" s="25" t="s">
        <v>69</v>
      </c>
      <c r="T35" t="s">
        <v>102</v>
      </c>
      <c r="U35" t="s">
        <v>100</v>
      </c>
    </row>
    <row r="36" spans="2:21" ht="20.25" thickTop="1" thickBot="1">
      <c r="B36" s="4" t="s">
        <v>31</v>
      </c>
      <c r="C36" s="10" t="s">
        <v>94</v>
      </c>
      <c r="D36" s="7">
        <v>6.5039999999999996</v>
      </c>
      <c r="E36" s="2"/>
      <c r="F36" s="11" t="s">
        <v>70</v>
      </c>
      <c r="G36" s="12" t="s">
        <v>84</v>
      </c>
      <c r="H36" s="18">
        <v>100</v>
      </c>
      <c r="I36" s="19">
        <v>26.5</v>
      </c>
      <c r="J36" s="19">
        <v>58.5</v>
      </c>
      <c r="K36" s="19">
        <v>15</v>
      </c>
      <c r="S36" s="26" t="s">
        <v>70</v>
      </c>
      <c r="T36" t="s">
        <v>102</v>
      </c>
      <c r="U36" t="s">
        <v>100</v>
      </c>
    </row>
    <row r="37" spans="2:21" ht="20.25" thickTop="1" thickBot="1">
      <c r="B37" s="4" t="s">
        <v>32</v>
      </c>
      <c r="C37" s="10" t="s">
        <v>94</v>
      </c>
      <c r="D37" s="7">
        <v>7.5</v>
      </c>
      <c r="E37" s="2"/>
      <c r="F37" s="11" t="s">
        <v>71</v>
      </c>
      <c r="G37" s="12" t="s">
        <v>84</v>
      </c>
      <c r="H37" s="18">
        <v>90</v>
      </c>
      <c r="I37" s="19">
        <v>26.5</v>
      </c>
      <c r="J37" s="19">
        <v>43.5</v>
      </c>
      <c r="K37" s="19">
        <v>20</v>
      </c>
      <c r="S37" s="25" t="s">
        <v>71</v>
      </c>
      <c r="T37" t="s">
        <v>102</v>
      </c>
      <c r="U37" t="s">
        <v>100</v>
      </c>
    </row>
    <row r="38" spans="2:21" ht="20.25" thickTop="1" thickBot="1">
      <c r="B38" s="4" t="s">
        <v>33</v>
      </c>
      <c r="C38" s="10" t="s">
        <v>94</v>
      </c>
      <c r="D38" s="7">
        <v>6.5039999999999996</v>
      </c>
      <c r="E38" s="2"/>
      <c r="F38" s="11" t="s">
        <v>72</v>
      </c>
      <c r="G38" s="12" t="s">
        <v>84</v>
      </c>
      <c r="H38" s="18">
        <v>80</v>
      </c>
      <c r="I38" s="19">
        <v>26.5</v>
      </c>
      <c r="J38" s="19">
        <v>33.5</v>
      </c>
      <c r="K38" s="19">
        <v>20</v>
      </c>
      <c r="S38" s="26" t="s">
        <v>72</v>
      </c>
      <c r="T38" t="s">
        <v>102</v>
      </c>
      <c r="U38" t="s">
        <v>100</v>
      </c>
    </row>
    <row r="39" spans="2:21" ht="20.25" thickTop="1" thickBot="1">
      <c r="B39" s="6" t="s">
        <v>34</v>
      </c>
      <c r="C39" s="10" t="s">
        <v>94</v>
      </c>
      <c r="D39" s="9">
        <v>12.996</v>
      </c>
      <c r="E39" s="2"/>
      <c r="F39" s="11" t="s">
        <v>73</v>
      </c>
      <c r="G39" s="12" t="s">
        <v>84</v>
      </c>
      <c r="H39" s="18">
        <v>68</v>
      </c>
      <c r="I39" s="19">
        <v>26.5</v>
      </c>
      <c r="J39" s="19">
        <v>23.5</v>
      </c>
      <c r="K39" s="19">
        <v>18</v>
      </c>
      <c r="S39" s="25" t="s">
        <v>73</v>
      </c>
      <c r="T39" t="s">
        <v>102</v>
      </c>
      <c r="U39" t="s">
        <v>100</v>
      </c>
    </row>
    <row r="40" spans="2:21" ht="20.25" thickTop="1" thickBot="1">
      <c r="E40" s="3"/>
      <c r="F40" s="11" t="s">
        <v>74</v>
      </c>
      <c r="G40" s="12" t="s">
        <v>84</v>
      </c>
      <c r="H40" s="18">
        <v>38</v>
      </c>
      <c r="I40" s="19">
        <v>6.5</v>
      </c>
      <c r="J40" s="19">
        <v>27.5</v>
      </c>
      <c r="K40" s="19">
        <v>4</v>
      </c>
      <c r="S40" s="26" t="s">
        <v>74</v>
      </c>
      <c r="T40" t="s">
        <v>102</v>
      </c>
      <c r="U40" t="s">
        <v>100</v>
      </c>
    </row>
    <row r="41" spans="2:21" ht="20.25" thickTop="1" thickBot="1">
      <c r="E41" s="3"/>
      <c r="F41" s="11" t="s">
        <v>75</v>
      </c>
      <c r="G41" s="12" t="s">
        <v>84</v>
      </c>
      <c r="H41" s="18">
        <v>40</v>
      </c>
      <c r="I41" s="19">
        <v>6.5</v>
      </c>
      <c r="J41" s="19">
        <v>28.5</v>
      </c>
      <c r="K41" s="19">
        <v>5</v>
      </c>
      <c r="S41" s="25" t="s">
        <v>75</v>
      </c>
      <c r="T41" t="s">
        <v>102</v>
      </c>
      <c r="U41" t="s">
        <v>100</v>
      </c>
    </row>
    <row r="42" spans="2:21" ht="20.25" thickTop="1" thickBot="1">
      <c r="E42" s="3"/>
      <c r="F42" s="11" t="s">
        <v>76</v>
      </c>
      <c r="G42" s="12" t="s">
        <v>84</v>
      </c>
      <c r="H42" s="18">
        <v>33.700000000000003</v>
      </c>
      <c r="I42" s="19">
        <v>6.5</v>
      </c>
      <c r="J42" s="19">
        <v>23.5</v>
      </c>
      <c r="K42" s="19">
        <v>3.7</v>
      </c>
      <c r="S42" s="26" t="s">
        <v>76</v>
      </c>
      <c r="T42" t="s">
        <v>102</v>
      </c>
      <c r="U42" t="s">
        <v>100</v>
      </c>
    </row>
    <row r="43" spans="2:21" ht="20.25" thickTop="1" thickBot="1">
      <c r="E43" s="3"/>
      <c r="F43" s="11" t="s">
        <v>77</v>
      </c>
      <c r="G43" s="12" t="s">
        <v>84</v>
      </c>
      <c r="H43" s="18">
        <v>33.700000000000003</v>
      </c>
      <c r="I43" s="19">
        <v>6.5</v>
      </c>
      <c r="J43" s="19">
        <v>23.5</v>
      </c>
      <c r="K43" s="19">
        <v>3.7</v>
      </c>
      <c r="S43" s="25" t="s">
        <v>77</v>
      </c>
      <c r="T43" t="s">
        <v>102</v>
      </c>
      <c r="U43" t="s">
        <v>100</v>
      </c>
    </row>
    <row r="44" spans="2:21" ht="20.25" thickTop="1" thickBot="1">
      <c r="E44" s="3"/>
      <c r="F44" s="11" t="s">
        <v>96</v>
      </c>
      <c r="G44" s="12" t="s">
        <v>82</v>
      </c>
      <c r="H44" s="18">
        <v>26.5</v>
      </c>
      <c r="J44" s="18">
        <v>26.5</v>
      </c>
      <c r="S44" s="26" t="s">
        <v>96</v>
      </c>
      <c r="T44" t="s">
        <v>105</v>
      </c>
      <c r="U44" t="s">
        <v>100</v>
      </c>
    </row>
    <row r="45" spans="2:21" ht="20.25" thickTop="1" thickBot="1">
      <c r="F45" s="11" t="s">
        <v>0</v>
      </c>
      <c r="G45" s="12" t="s">
        <v>82</v>
      </c>
      <c r="H45" s="18">
        <v>24.995999999999999</v>
      </c>
      <c r="J45" s="18">
        <v>24.995999999999999</v>
      </c>
      <c r="S45" s="25" t="s">
        <v>0</v>
      </c>
      <c r="T45" t="s">
        <v>102</v>
      </c>
    </row>
    <row r="46" spans="2:21" ht="20.25" thickTop="1" thickBot="1">
      <c r="F46" s="11" t="s">
        <v>1</v>
      </c>
      <c r="G46" s="12" t="s">
        <v>82</v>
      </c>
      <c r="H46" s="18">
        <v>26.004000000000001</v>
      </c>
      <c r="J46" s="18">
        <v>26.004000000000001</v>
      </c>
      <c r="S46" s="26" t="s">
        <v>1</v>
      </c>
      <c r="T46" t="s">
        <v>102</v>
      </c>
    </row>
    <row r="47" spans="2:21" ht="20.25" thickTop="1" thickBot="1">
      <c r="F47" s="11" t="s">
        <v>2</v>
      </c>
      <c r="G47" s="12" t="s">
        <v>82</v>
      </c>
      <c r="H47" s="18">
        <v>29.495999999999999</v>
      </c>
      <c r="J47" s="18">
        <v>29.495999999999999</v>
      </c>
      <c r="S47" s="25" t="s">
        <v>2</v>
      </c>
      <c r="T47" t="s">
        <v>102</v>
      </c>
    </row>
    <row r="48" spans="2:21" ht="20.25" thickTop="1" thickBot="1">
      <c r="F48" s="11" t="s">
        <v>3</v>
      </c>
      <c r="G48" s="12" t="s">
        <v>82</v>
      </c>
      <c r="H48" s="18">
        <v>35.004000000000005</v>
      </c>
      <c r="J48" s="18">
        <v>35.004000000000005</v>
      </c>
      <c r="S48" s="26" t="s">
        <v>3</v>
      </c>
      <c r="T48" t="s">
        <v>102</v>
      </c>
    </row>
    <row r="49" spans="6:20" ht="20.25" thickTop="1" thickBot="1">
      <c r="F49" s="11" t="s">
        <v>4</v>
      </c>
      <c r="G49" s="12" t="s">
        <v>82</v>
      </c>
      <c r="H49" s="18">
        <v>32.495999999999995</v>
      </c>
      <c r="J49" s="18">
        <v>32.495999999999995</v>
      </c>
      <c r="S49" s="25" t="s">
        <v>4</v>
      </c>
      <c r="T49" t="s">
        <v>102</v>
      </c>
    </row>
    <row r="50" spans="6:20" ht="20.25" thickTop="1" thickBot="1">
      <c r="F50" s="11" t="s">
        <v>5</v>
      </c>
      <c r="G50" s="12" t="s">
        <v>82</v>
      </c>
      <c r="H50" s="18">
        <v>36.995999999999995</v>
      </c>
      <c r="J50" s="18">
        <v>36.995999999999995</v>
      </c>
      <c r="S50" s="26" t="s">
        <v>5</v>
      </c>
      <c r="T50" t="s">
        <v>102</v>
      </c>
    </row>
    <row r="51" spans="6:20" ht="20.25" thickTop="1" thickBot="1">
      <c r="F51" s="11" t="s">
        <v>6</v>
      </c>
      <c r="G51" s="12" t="s">
        <v>82</v>
      </c>
      <c r="H51" s="18">
        <v>14.004</v>
      </c>
      <c r="J51" s="18">
        <v>14.004</v>
      </c>
      <c r="S51" s="25" t="s">
        <v>6</v>
      </c>
      <c r="T51" t="s">
        <v>102</v>
      </c>
    </row>
    <row r="52" spans="6:20" ht="20.25" thickTop="1" thickBot="1">
      <c r="F52" s="11" t="s">
        <v>7</v>
      </c>
      <c r="G52" s="12" t="s">
        <v>82</v>
      </c>
      <c r="H52" s="18">
        <v>11.496</v>
      </c>
      <c r="J52" s="18">
        <v>11.496</v>
      </c>
      <c r="S52" s="26" t="s">
        <v>7</v>
      </c>
      <c r="T52" t="s">
        <v>102</v>
      </c>
    </row>
    <row r="53" spans="6:20" ht="20.25" thickTop="1" thickBot="1">
      <c r="F53" s="11" t="s">
        <v>8</v>
      </c>
      <c r="G53" s="12" t="s">
        <v>82</v>
      </c>
      <c r="H53" s="18">
        <v>20.495999999999999</v>
      </c>
      <c r="J53" s="18">
        <v>20.495999999999999</v>
      </c>
      <c r="S53" s="25" t="s">
        <v>8</v>
      </c>
      <c r="T53" t="s">
        <v>102</v>
      </c>
    </row>
    <row r="54" spans="6:20" ht="20.25" thickTop="1" thickBot="1">
      <c r="F54" s="11" t="s">
        <v>9</v>
      </c>
      <c r="G54" s="12" t="s">
        <v>82</v>
      </c>
      <c r="H54" s="18">
        <v>22.5</v>
      </c>
      <c r="J54" s="18">
        <v>22.5</v>
      </c>
      <c r="S54" s="26" t="s">
        <v>9</v>
      </c>
      <c r="T54" t="s">
        <v>102</v>
      </c>
    </row>
    <row r="55" spans="6:20" ht="20.25" thickTop="1" thickBot="1">
      <c r="F55" s="11" t="s">
        <v>10</v>
      </c>
      <c r="G55" s="12" t="s">
        <v>82</v>
      </c>
      <c r="H55" s="18">
        <v>9.5039999999999996</v>
      </c>
      <c r="J55" s="18">
        <v>9.5039999999999996</v>
      </c>
      <c r="S55" s="25" t="s">
        <v>10</v>
      </c>
      <c r="T55" t="s">
        <v>102</v>
      </c>
    </row>
    <row r="56" spans="6:20" ht="20.25" thickTop="1" thickBot="1">
      <c r="F56" s="11" t="s">
        <v>11</v>
      </c>
      <c r="G56" s="12" t="s">
        <v>82</v>
      </c>
      <c r="H56" s="18">
        <v>17.496000000000002</v>
      </c>
      <c r="J56" s="18">
        <v>17.496000000000002</v>
      </c>
      <c r="S56" s="26" t="s">
        <v>11</v>
      </c>
      <c r="T56" t="s">
        <v>102</v>
      </c>
    </row>
    <row r="57" spans="6:20" ht="20.25" thickTop="1" thickBot="1">
      <c r="F57" s="11" t="s">
        <v>12</v>
      </c>
      <c r="G57" s="12" t="s">
        <v>82</v>
      </c>
      <c r="H57" s="18">
        <v>11.496</v>
      </c>
      <c r="J57" s="18">
        <v>11.496</v>
      </c>
      <c r="S57" s="25" t="s">
        <v>12</v>
      </c>
      <c r="T57" t="s">
        <v>102</v>
      </c>
    </row>
    <row r="58" spans="6:20" ht="20.25" thickTop="1" thickBot="1">
      <c r="F58" s="11" t="s">
        <v>13</v>
      </c>
      <c r="G58" s="12" t="s">
        <v>82</v>
      </c>
      <c r="H58" s="18">
        <v>31.5</v>
      </c>
      <c r="J58" s="18">
        <v>31.5</v>
      </c>
      <c r="S58" s="26" t="s">
        <v>13</v>
      </c>
      <c r="T58" t="s">
        <v>102</v>
      </c>
    </row>
    <row r="59" spans="6:20" ht="20.25" thickTop="1" thickBot="1">
      <c r="F59" s="11" t="s">
        <v>14</v>
      </c>
      <c r="G59" s="12" t="s">
        <v>82</v>
      </c>
      <c r="H59" s="18">
        <v>18.504000000000001</v>
      </c>
      <c r="J59" s="18">
        <v>18.504000000000001</v>
      </c>
      <c r="S59" s="25" t="s">
        <v>14</v>
      </c>
      <c r="T59" t="s">
        <v>102</v>
      </c>
    </row>
    <row r="60" spans="6:20" ht="20.25" thickTop="1" thickBot="1">
      <c r="F60" s="11" t="s">
        <v>15</v>
      </c>
      <c r="G60" s="12" t="s">
        <v>82</v>
      </c>
      <c r="H60" s="18">
        <v>17.004000000000001</v>
      </c>
      <c r="J60" s="18">
        <v>17.004000000000001</v>
      </c>
      <c r="S60" s="26" t="s">
        <v>15</v>
      </c>
      <c r="T60" t="s">
        <v>102</v>
      </c>
    </row>
    <row r="61" spans="6:20" ht="20.25" thickTop="1" thickBot="1">
      <c r="F61" s="11" t="s">
        <v>16</v>
      </c>
      <c r="G61" s="12" t="s">
        <v>82</v>
      </c>
      <c r="H61" s="18">
        <v>9.5039999999999996</v>
      </c>
      <c r="J61" s="18">
        <v>9.5039999999999996</v>
      </c>
      <c r="S61" s="25" t="s">
        <v>16</v>
      </c>
      <c r="T61" t="s">
        <v>102</v>
      </c>
    </row>
    <row r="62" spans="6:20" ht="20.25" thickTop="1" thickBot="1">
      <c r="F62" s="11" t="s">
        <v>17</v>
      </c>
      <c r="G62" s="12" t="s">
        <v>82</v>
      </c>
      <c r="H62" s="18">
        <v>31.5</v>
      </c>
      <c r="J62" s="18">
        <v>31.5</v>
      </c>
      <c r="S62" s="26" t="s">
        <v>17</v>
      </c>
      <c r="T62" t="s">
        <v>102</v>
      </c>
    </row>
    <row r="63" spans="6:20" ht="20.25" thickTop="1" thickBot="1">
      <c r="F63" s="11" t="s">
        <v>18</v>
      </c>
      <c r="G63" s="12" t="s">
        <v>82</v>
      </c>
      <c r="H63" s="18">
        <v>42</v>
      </c>
      <c r="J63" s="18">
        <v>42</v>
      </c>
      <c r="S63" s="25" t="s">
        <v>18</v>
      </c>
      <c r="T63" t="s">
        <v>102</v>
      </c>
    </row>
    <row r="64" spans="6:20" ht="20.25" thickTop="1" thickBot="1">
      <c r="F64" s="11" t="s">
        <v>19</v>
      </c>
      <c r="G64" s="12" t="s">
        <v>82</v>
      </c>
      <c r="H64" s="18">
        <v>26.004000000000001</v>
      </c>
      <c r="J64" s="18">
        <v>26.004000000000001</v>
      </c>
      <c r="S64" s="26" t="s">
        <v>19</v>
      </c>
      <c r="T64" t="s">
        <v>102</v>
      </c>
    </row>
    <row r="65" spans="6:20" ht="20.25" thickTop="1" thickBot="1">
      <c r="F65" s="11" t="s">
        <v>20</v>
      </c>
      <c r="G65" s="12" t="s">
        <v>82</v>
      </c>
      <c r="H65" s="18">
        <v>45</v>
      </c>
      <c r="J65" s="18">
        <v>45</v>
      </c>
      <c r="S65" s="25" t="s">
        <v>20</v>
      </c>
      <c r="T65" t="s">
        <v>102</v>
      </c>
    </row>
    <row r="66" spans="6:20" ht="20.25" thickTop="1" thickBot="1">
      <c r="F66" s="11" t="s">
        <v>21</v>
      </c>
      <c r="G66" s="12" t="s">
        <v>82</v>
      </c>
      <c r="H66" s="18">
        <v>21.504000000000001</v>
      </c>
      <c r="J66" s="18">
        <v>21.504000000000001</v>
      </c>
      <c r="S66" s="26" t="s">
        <v>21</v>
      </c>
      <c r="T66" t="s">
        <v>102</v>
      </c>
    </row>
    <row r="67" spans="6:20" ht="20.25" thickTop="1" thickBot="1">
      <c r="F67" s="11" t="s">
        <v>22</v>
      </c>
      <c r="G67" s="12" t="s">
        <v>82</v>
      </c>
      <c r="H67" s="18">
        <v>28.5</v>
      </c>
      <c r="J67" s="18">
        <v>28.5</v>
      </c>
      <c r="S67" s="25" t="s">
        <v>22</v>
      </c>
      <c r="T67" t="s">
        <v>102</v>
      </c>
    </row>
    <row r="68" spans="6:20" ht="20.25" thickTop="1" thickBot="1">
      <c r="F68" s="11" t="s">
        <v>23</v>
      </c>
      <c r="G68" s="12" t="s">
        <v>82</v>
      </c>
      <c r="H68" s="18">
        <v>7.5</v>
      </c>
      <c r="J68" s="18">
        <v>7.5</v>
      </c>
      <c r="S68" s="26" t="s">
        <v>23</v>
      </c>
      <c r="T68" t="s">
        <v>102</v>
      </c>
    </row>
    <row r="69" spans="6:20" ht="20.25" thickTop="1" thickBot="1">
      <c r="F69" s="11" t="s">
        <v>24</v>
      </c>
      <c r="G69" s="12" t="s">
        <v>82</v>
      </c>
      <c r="H69" s="18">
        <v>6.5039999999999996</v>
      </c>
      <c r="J69" s="18">
        <v>6.5039999999999996</v>
      </c>
      <c r="S69" s="25" t="s">
        <v>24</v>
      </c>
      <c r="T69" t="s">
        <v>102</v>
      </c>
    </row>
    <row r="70" spans="6:20" ht="20.25" thickTop="1" thickBot="1">
      <c r="F70" s="11" t="s">
        <v>25</v>
      </c>
      <c r="G70" s="12" t="s">
        <v>82</v>
      </c>
      <c r="H70" s="18">
        <v>6.5039999999999996</v>
      </c>
      <c r="J70" s="18">
        <v>6.5039999999999996</v>
      </c>
      <c r="S70" s="26" t="s">
        <v>25</v>
      </c>
      <c r="T70" t="s">
        <v>102</v>
      </c>
    </row>
    <row r="71" spans="6:20" ht="20.25" thickTop="1" thickBot="1">
      <c r="F71" s="11" t="s">
        <v>26</v>
      </c>
      <c r="G71" s="12" t="s">
        <v>82</v>
      </c>
      <c r="H71" s="18">
        <v>6.5039999999999996</v>
      </c>
      <c r="J71" s="18">
        <v>6.5039999999999996</v>
      </c>
      <c r="S71" s="25" t="s">
        <v>26</v>
      </c>
      <c r="T71" t="s">
        <v>102</v>
      </c>
    </row>
    <row r="72" spans="6:20" ht="20.25" thickTop="1" thickBot="1">
      <c r="F72" s="11" t="s">
        <v>27</v>
      </c>
      <c r="G72" s="12" t="s">
        <v>82</v>
      </c>
      <c r="H72" s="18">
        <v>6.5039999999999996</v>
      </c>
      <c r="J72" s="18">
        <v>6.5039999999999996</v>
      </c>
      <c r="S72" s="26" t="s">
        <v>27</v>
      </c>
      <c r="T72" t="s">
        <v>102</v>
      </c>
    </row>
    <row r="73" spans="6:20" ht="20.25" thickTop="1" thickBot="1">
      <c r="F73" s="11" t="s">
        <v>28</v>
      </c>
      <c r="G73" s="12" t="s">
        <v>82</v>
      </c>
      <c r="H73" s="18">
        <v>6.5039999999999996</v>
      </c>
      <c r="J73" s="18">
        <v>6.5039999999999996</v>
      </c>
      <c r="S73" s="25" t="s">
        <v>28</v>
      </c>
      <c r="T73" t="s">
        <v>102</v>
      </c>
    </row>
    <row r="74" spans="6:20" ht="20.25" thickTop="1" thickBot="1">
      <c r="F74" s="11" t="s">
        <v>29</v>
      </c>
      <c r="G74" s="12" t="s">
        <v>82</v>
      </c>
      <c r="H74" s="18">
        <v>17.004000000000001</v>
      </c>
      <c r="J74" s="18">
        <v>17.004000000000001</v>
      </c>
      <c r="S74" s="26" t="s">
        <v>29</v>
      </c>
      <c r="T74" t="s">
        <v>102</v>
      </c>
    </row>
    <row r="75" spans="6:20" ht="20.25" thickTop="1" thickBot="1">
      <c r="F75" s="11" t="s">
        <v>30</v>
      </c>
      <c r="G75" s="12" t="s">
        <v>82</v>
      </c>
      <c r="H75" s="18">
        <v>20.004000000000001</v>
      </c>
      <c r="J75" s="18">
        <v>20.004000000000001</v>
      </c>
      <c r="S75" s="25" t="s">
        <v>30</v>
      </c>
      <c r="T75" t="s">
        <v>102</v>
      </c>
    </row>
    <row r="76" spans="6:20" ht="20.25" thickTop="1" thickBot="1">
      <c r="F76" s="11" t="s">
        <v>31</v>
      </c>
      <c r="G76" s="12" t="s">
        <v>82</v>
      </c>
      <c r="H76" s="18">
        <v>6.5039999999999996</v>
      </c>
      <c r="J76" s="18">
        <v>6.5039999999999996</v>
      </c>
      <c r="S76" s="26" t="s">
        <v>31</v>
      </c>
      <c r="T76" t="s">
        <v>102</v>
      </c>
    </row>
    <row r="77" spans="6:20" ht="20.25" thickTop="1" thickBot="1">
      <c r="F77" s="11" t="s">
        <v>32</v>
      </c>
      <c r="G77" s="12" t="s">
        <v>82</v>
      </c>
      <c r="H77" s="18">
        <v>7.5</v>
      </c>
      <c r="J77" s="18">
        <v>7.5</v>
      </c>
      <c r="S77" s="25" t="s">
        <v>32</v>
      </c>
      <c r="T77" t="s">
        <v>102</v>
      </c>
    </row>
    <row r="78" spans="6:20" ht="20.25" thickTop="1" thickBot="1">
      <c r="F78" s="11" t="s">
        <v>33</v>
      </c>
      <c r="G78" s="12" t="s">
        <v>82</v>
      </c>
      <c r="H78" s="18">
        <v>6.5039999999999996</v>
      </c>
      <c r="J78" s="18">
        <v>6.5039999999999996</v>
      </c>
      <c r="S78" s="26" t="s">
        <v>33</v>
      </c>
      <c r="T78" t="s">
        <v>102</v>
      </c>
    </row>
    <row r="79" spans="6:20" ht="20.25" thickTop="1" thickBot="1">
      <c r="F79" s="11" t="s">
        <v>34</v>
      </c>
      <c r="G79" s="12" t="s">
        <v>82</v>
      </c>
      <c r="H79" s="18">
        <v>12.996</v>
      </c>
      <c r="J79" s="18">
        <v>12.996</v>
      </c>
      <c r="S79" s="28" t="s">
        <v>34</v>
      </c>
      <c r="T79" t="s">
        <v>102</v>
      </c>
    </row>
    <row r="80" spans="6:20" ht="15.75" thickTop="1">
      <c r="F80" s="6"/>
      <c r="G80" s="21"/>
    </row>
    <row r="81" spans="6:7">
      <c r="F81" s="22"/>
      <c r="G81" s="21"/>
    </row>
    <row r="82" spans="6:7">
      <c r="F82" s="22"/>
      <c r="G82" s="21"/>
    </row>
    <row r="83" spans="6:7">
      <c r="F83" s="22"/>
      <c r="G83" s="21"/>
    </row>
    <row r="84" spans="6:7">
      <c r="F84" s="22"/>
      <c r="G84" s="21"/>
    </row>
    <row r="85" spans="6:7">
      <c r="F85" s="22"/>
      <c r="G85" s="21"/>
    </row>
    <row r="86" spans="6:7">
      <c r="F86" s="22"/>
      <c r="G86" s="21"/>
    </row>
    <row r="87" spans="6:7">
      <c r="F87" s="22"/>
      <c r="G87" s="21"/>
    </row>
    <row r="88" spans="6:7">
      <c r="F88" s="22"/>
      <c r="G88" s="21"/>
    </row>
    <row r="89" spans="6:7">
      <c r="F89" s="22"/>
      <c r="G89" s="21"/>
    </row>
    <row r="90" spans="6:7">
      <c r="F90" s="22"/>
      <c r="G90" s="21"/>
    </row>
    <row r="91" spans="6:7">
      <c r="F91" s="22"/>
      <c r="G91" s="21"/>
    </row>
    <row r="92" spans="6:7">
      <c r="F92" s="22"/>
      <c r="G92" s="21"/>
    </row>
    <row r="93" spans="6:7">
      <c r="F93" s="22"/>
      <c r="G93" s="21"/>
    </row>
    <row r="94" spans="6:7">
      <c r="F94" s="22"/>
      <c r="G94" s="21"/>
    </row>
    <row r="95" spans="6:7">
      <c r="F95" s="22"/>
      <c r="G95" s="21"/>
    </row>
    <row r="96" spans="6:7">
      <c r="F96" s="22"/>
      <c r="G96" s="21"/>
    </row>
    <row r="97" spans="6:7">
      <c r="F97" s="22"/>
      <c r="G97" s="21"/>
    </row>
    <row r="98" spans="6:7">
      <c r="F98" s="22"/>
      <c r="G98" s="21"/>
    </row>
    <row r="99" spans="6:7">
      <c r="F99" s="22"/>
      <c r="G99" s="21"/>
    </row>
    <row r="100" spans="6:7">
      <c r="F100" s="22"/>
      <c r="G100" s="21"/>
    </row>
    <row r="101" spans="6:7">
      <c r="F101" s="22"/>
      <c r="G101" s="21"/>
    </row>
    <row r="102" spans="6:7">
      <c r="F102" s="22"/>
      <c r="G102" s="21"/>
    </row>
    <row r="103" spans="6:7">
      <c r="F103" s="22"/>
      <c r="G103" s="21"/>
    </row>
    <row r="104" spans="6:7">
      <c r="F104" s="22"/>
      <c r="G104" s="21"/>
    </row>
    <row r="105" spans="6:7">
      <c r="F105" s="22"/>
      <c r="G105" s="21"/>
    </row>
    <row r="106" spans="6:7">
      <c r="F106" s="22"/>
      <c r="G106" s="21"/>
    </row>
    <row r="107" spans="6:7">
      <c r="F107" s="22"/>
      <c r="G107" s="21"/>
    </row>
    <row r="108" spans="6:7">
      <c r="F108" s="22"/>
      <c r="G108" s="21"/>
    </row>
    <row r="109" spans="6:7">
      <c r="F109" s="22"/>
      <c r="G109" s="21"/>
    </row>
    <row r="110" spans="6:7">
      <c r="F110" s="22"/>
      <c r="G110" s="21"/>
    </row>
    <row r="111" spans="6:7">
      <c r="F111" s="22"/>
      <c r="G111" s="21"/>
    </row>
    <row r="112" spans="6:7">
      <c r="F112" s="22"/>
      <c r="G112" s="21"/>
    </row>
    <row r="113" spans="6:7">
      <c r="F113" s="22"/>
      <c r="G113" s="21"/>
    </row>
    <row r="114" spans="6:7">
      <c r="F114" s="22"/>
      <c r="G114" s="21"/>
    </row>
  </sheetData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6E392-9BF1-474B-92DC-C95BA144EEE2}">
  <sheetPr codeName="Feuil3"/>
  <dimension ref="A1:H4"/>
  <sheetViews>
    <sheetView workbookViewId="0">
      <selection activeCell="A3" sqref="A3:H4"/>
    </sheetView>
  </sheetViews>
  <sheetFormatPr baseColWidth="10" defaultRowHeight="15"/>
  <cols>
    <col min="1" max="1" width="12" bestFit="1" customWidth="1"/>
    <col min="2" max="2" width="14.85546875" customWidth="1"/>
    <col min="3" max="3" width="15.28515625" customWidth="1"/>
    <col min="4" max="4" width="14.42578125" customWidth="1"/>
    <col min="5" max="5" width="14.5703125" bestFit="1" customWidth="1"/>
    <col min="7" max="7" width="18.28515625" bestFit="1" customWidth="1"/>
    <col min="8" max="8" width="12.5703125" bestFit="1" customWidth="1"/>
  </cols>
  <sheetData>
    <row r="1" spans="1:8">
      <c r="A1" s="40" t="s">
        <v>110</v>
      </c>
      <c r="B1" s="40" t="s">
        <v>111</v>
      </c>
      <c r="C1" s="40" t="s">
        <v>112</v>
      </c>
      <c r="D1" s="40" t="s">
        <v>113</v>
      </c>
      <c r="E1" s="41" t="s">
        <v>114</v>
      </c>
      <c r="F1" s="41" t="s">
        <v>115</v>
      </c>
      <c r="G1" s="41" t="s">
        <v>119</v>
      </c>
      <c r="H1" s="41" t="s">
        <v>120</v>
      </c>
    </row>
    <row r="2" spans="1:8">
      <c r="A2">
        <v>0</v>
      </c>
    </row>
    <row r="3" spans="1:8">
      <c r="B3" s="43"/>
      <c r="C3" s="43"/>
      <c r="D3" s="43"/>
      <c r="F3" s="44"/>
      <c r="H3" s="43"/>
    </row>
    <row r="4" spans="1:8">
      <c r="B4" s="43"/>
      <c r="C4" s="43"/>
      <c r="D4" s="43"/>
      <c r="F4" s="44"/>
      <c r="H4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PARAM</vt:lpstr>
      <vt:lpstr>Ventilation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SANCHEZ</dc:creator>
  <cp:lastModifiedBy>Nicolas Sanchez BE</cp:lastModifiedBy>
  <dcterms:created xsi:type="dcterms:W3CDTF">2021-04-03T16:35:44Z</dcterms:created>
  <dcterms:modified xsi:type="dcterms:W3CDTF">2021-06-21T07:03:08Z</dcterms:modified>
</cp:coreProperties>
</file>