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élanie GRANGER\Downloads\"/>
    </mc:Choice>
  </mc:AlternateContent>
  <xr:revisionPtr revIDLastSave="0" documentId="8_{BEDAFD90-54E4-4AF2-8FF8-A4BC519C5316}" xr6:coauthVersionLast="47" xr6:coauthVersionMax="47" xr10:uidLastSave="{00000000-0000-0000-0000-000000000000}"/>
  <bookViews>
    <workbookView xWindow="-57720" yWindow="-1770" windowWidth="29040" windowHeight="15840" activeTab="1" xr2:uid="{9F55FF16-FDA2-40E4-990A-5AC3A31F0F54}"/>
  </bookViews>
  <sheets>
    <sheet name="Feuil1" sheetId="2" r:id="rId1"/>
    <sheet name="SG - EI" sheetId="3" r:id="rId2"/>
  </sheets>
  <externalReferences>
    <externalReference r:id="rId3"/>
    <externalReference r:id="rId4"/>
  </externalReferences>
  <definedNames>
    <definedName name="_xlnm._FilterDatabase" localSheetId="0" hidden="1">Feuil1!$A$1:$B$100</definedName>
    <definedName name="Catégories" localSheetId="0">Feuil1!$A$1:$B$100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3" l="1"/>
  <c r="H3" i="3"/>
  <c r="J3" i="3"/>
  <c r="K3" i="3"/>
  <c r="L3" i="3"/>
  <c r="M3" i="3"/>
  <c r="N3" i="3"/>
  <c r="O3" i="3"/>
  <c r="P3" i="3"/>
  <c r="Q3" i="3"/>
  <c r="R3" i="3"/>
  <c r="S3" i="3"/>
  <c r="T3" i="3"/>
  <c r="U3" i="3"/>
  <c r="V3" i="3"/>
  <c r="W3" i="3"/>
  <c r="X3" i="3"/>
  <c r="Y3" i="3"/>
  <c r="Z3" i="3"/>
  <c r="AA3" i="3"/>
  <c r="AB3" i="3"/>
  <c r="AC3" i="3"/>
  <c r="AD3" i="3"/>
  <c r="AE3" i="3"/>
  <c r="AF3" i="3"/>
  <c r="AG3" i="3"/>
  <c r="AH3" i="3"/>
  <c r="AI3" i="3"/>
  <c r="AJ3" i="3"/>
  <c r="AK3" i="3"/>
  <c r="AL3" i="3"/>
  <c r="AM3" i="3"/>
  <c r="AN3" i="3"/>
  <c r="AO3" i="3"/>
  <c r="AP3" i="3"/>
  <c r="AQ3" i="3"/>
  <c r="AR3" i="3"/>
  <c r="AS3" i="3"/>
  <c r="AT3" i="3"/>
  <c r="AU3" i="3"/>
  <c r="AV3" i="3"/>
  <c r="AW3" i="3"/>
  <c r="AX3" i="3"/>
  <c r="AY3" i="3"/>
  <c r="AZ3" i="3"/>
  <c r="BA3" i="3"/>
  <c r="BB3" i="3"/>
  <c r="BC3" i="3"/>
  <c r="BD3" i="3"/>
  <c r="BE3" i="3"/>
  <c r="BF3" i="3"/>
  <c r="BG3" i="3"/>
  <c r="BH3" i="3"/>
  <c r="BI3" i="3"/>
  <c r="BJ3" i="3"/>
  <c r="BK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H359" i="3"/>
  <c r="H360" i="3"/>
  <c r="H361" i="3"/>
  <c r="H362" i="3"/>
  <c r="H363" i="3"/>
  <c r="H364" i="3"/>
  <c r="H365" i="3"/>
  <c r="H366" i="3"/>
  <c r="H367" i="3"/>
  <c r="H368" i="3"/>
  <c r="H369" i="3"/>
  <c r="H370" i="3"/>
  <c r="H371" i="3"/>
  <c r="H372" i="3"/>
  <c r="H373" i="3"/>
  <c r="H374" i="3"/>
  <c r="H375" i="3"/>
  <c r="H376" i="3"/>
  <c r="H377" i="3"/>
  <c r="H378" i="3"/>
  <c r="H379" i="3"/>
  <c r="H380" i="3"/>
  <c r="H381" i="3"/>
  <c r="H382" i="3"/>
  <c r="H383" i="3"/>
  <c r="H384" i="3"/>
  <c r="H385" i="3"/>
  <c r="H386" i="3"/>
  <c r="H387" i="3"/>
  <c r="H388" i="3"/>
  <c r="H389" i="3"/>
  <c r="H390" i="3"/>
  <c r="H391" i="3"/>
  <c r="H392" i="3"/>
  <c r="H393" i="3"/>
  <c r="H394" i="3"/>
  <c r="H395" i="3"/>
  <c r="H396" i="3"/>
  <c r="H397" i="3"/>
  <c r="H398" i="3"/>
  <c r="H399" i="3"/>
  <c r="H400" i="3"/>
  <c r="H401" i="3"/>
  <c r="H402" i="3"/>
  <c r="H403" i="3"/>
  <c r="H404" i="3"/>
  <c r="H405" i="3"/>
  <c r="H406" i="3"/>
  <c r="H407" i="3"/>
  <c r="H408" i="3"/>
  <c r="H409" i="3"/>
  <c r="H410" i="3"/>
  <c r="H411" i="3"/>
  <c r="H412" i="3"/>
  <c r="H413" i="3"/>
  <c r="H414" i="3"/>
  <c r="H415" i="3"/>
  <c r="H416" i="3"/>
  <c r="H417" i="3"/>
  <c r="H418" i="3"/>
  <c r="H419" i="3"/>
  <c r="H420" i="3"/>
  <c r="H421" i="3"/>
  <c r="H422" i="3"/>
  <c r="H423" i="3"/>
  <c r="H424" i="3"/>
  <c r="H425" i="3"/>
  <c r="H426" i="3"/>
  <c r="H427" i="3"/>
  <c r="H428" i="3"/>
  <c r="H429" i="3"/>
  <c r="H430" i="3"/>
  <c r="H431" i="3"/>
  <c r="H432" i="3"/>
  <c r="H433" i="3"/>
  <c r="H434" i="3"/>
  <c r="H435" i="3"/>
  <c r="H436" i="3"/>
  <c r="H437" i="3"/>
  <c r="H438" i="3"/>
  <c r="H439" i="3"/>
  <c r="H440" i="3"/>
  <c r="H441" i="3"/>
  <c r="H442" i="3"/>
  <c r="H443" i="3"/>
  <c r="H444" i="3"/>
  <c r="H445" i="3"/>
  <c r="H446" i="3"/>
  <c r="H447" i="3"/>
  <c r="H448" i="3"/>
  <c r="H449" i="3"/>
  <c r="H450" i="3"/>
  <c r="H451" i="3"/>
  <c r="H452" i="3"/>
  <c r="H453" i="3"/>
  <c r="H454" i="3"/>
  <c r="H455" i="3"/>
  <c r="H456" i="3"/>
  <c r="H457" i="3"/>
  <c r="H458" i="3"/>
  <c r="H459" i="3"/>
  <c r="H460" i="3"/>
  <c r="H461" i="3"/>
  <c r="H462" i="3"/>
  <c r="H463" i="3"/>
  <c r="H464" i="3"/>
  <c r="H465" i="3"/>
  <c r="H466" i="3"/>
  <c r="H467" i="3"/>
  <c r="H468" i="3"/>
  <c r="H469" i="3"/>
  <c r="H470" i="3"/>
  <c r="H471" i="3"/>
  <c r="H472" i="3"/>
  <c r="H473" i="3"/>
  <c r="H474" i="3"/>
  <c r="H475" i="3"/>
  <c r="H476" i="3"/>
  <c r="H477" i="3"/>
  <c r="H478" i="3"/>
  <c r="H479" i="3"/>
  <c r="H480" i="3"/>
  <c r="H481" i="3"/>
  <c r="H482" i="3"/>
  <c r="H483" i="3"/>
  <c r="H484" i="3"/>
  <c r="H485" i="3"/>
  <c r="H486" i="3"/>
  <c r="H487" i="3"/>
  <c r="H488" i="3"/>
  <c r="H489" i="3"/>
  <c r="H490" i="3"/>
  <c r="H491" i="3"/>
  <c r="H492" i="3"/>
  <c r="H493" i="3"/>
  <c r="H494" i="3"/>
  <c r="H495" i="3"/>
  <c r="H496" i="3"/>
  <c r="H497" i="3"/>
  <c r="H498" i="3"/>
  <c r="H499" i="3"/>
  <c r="H500" i="3"/>
  <c r="H501" i="3"/>
  <c r="H502" i="3"/>
  <c r="H503" i="3"/>
  <c r="H504" i="3"/>
  <c r="H505" i="3"/>
  <c r="H506" i="3"/>
  <c r="H507" i="3"/>
  <c r="H508" i="3"/>
  <c r="H509" i="3"/>
  <c r="H510" i="3"/>
  <c r="H511" i="3"/>
  <c r="H512" i="3"/>
  <c r="H513" i="3"/>
  <c r="H514" i="3"/>
  <c r="H515" i="3"/>
  <c r="H516" i="3"/>
  <c r="H517" i="3"/>
  <c r="H518" i="3"/>
  <c r="H519" i="3"/>
  <c r="H520" i="3"/>
  <c r="H521" i="3"/>
  <c r="H522" i="3"/>
  <c r="H523" i="3"/>
  <c r="H524" i="3"/>
  <c r="H525" i="3"/>
  <c r="H526" i="3"/>
  <c r="H527" i="3"/>
  <c r="H528" i="3"/>
  <c r="H529" i="3"/>
  <c r="H530" i="3"/>
  <c r="H531" i="3"/>
  <c r="H532" i="3"/>
  <c r="H533" i="3"/>
  <c r="H534" i="3"/>
  <c r="H535" i="3"/>
  <c r="H536" i="3"/>
  <c r="H537" i="3"/>
  <c r="H538" i="3"/>
  <c r="H539" i="3"/>
  <c r="H540" i="3"/>
  <c r="H541" i="3"/>
  <c r="H542" i="3"/>
  <c r="H543" i="3"/>
  <c r="H544" i="3"/>
  <c r="H545" i="3"/>
  <c r="H546" i="3"/>
  <c r="H547" i="3"/>
  <c r="H548" i="3"/>
  <c r="H549" i="3"/>
  <c r="H550" i="3"/>
  <c r="H551" i="3"/>
  <c r="H552" i="3"/>
  <c r="H553" i="3"/>
  <c r="H554" i="3"/>
  <c r="H555" i="3"/>
  <c r="H556" i="3"/>
  <c r="H557" i="3"/>
  <c r="H558" i="3"/>
  <c r="H559" i="3"/>
  <c r="H560" i="3"/>
  <c r="H561" i="3"/>
  <c r="H562" i="3"/>
  <c r="H563" i="3"/>
  <c r="H564" i="3"/>
  <c r="H565" i="3"/>
  <c r="H566" i="3"/>
  <c r="H567" i="3"/>
  <c r="H568" i="3"/>
  <c r="H569" i="3"/>
  <c r="H570" i="3"/>
  <c r="H571" i="3"/>
  <c r="H572" i="3"/>
  <c r="H573" i="3"/>
  <c r="H574" i="3"/>
  <c r="H575" i="3"/>
  <c r="H576" i="3"/>
  <c r="H577" i="3"/>
  <c r="H578" i="3"/>
  <c r="H579" i="3"/>
  <c r="H580" i="3"/>
  <c r="H581" i="3"/>
  <c r="H582" i="3"/>
  <c r="H583" i="3"/>
  <c r="H584" i="3"/>
  <c r="H585" i="3"/>
  <c r="H586" i="3"/>
  <c r="H587" i="3"/>
  <c r="H588" i="3"/>
  <c r="H589" i="3"/>
  <c r="H590" i="3"/>
  <c r="H591" i="3"/>
  <c r="H592" i="3"/>
  <c r="H593" i="3"/>
  <c r="H594" i="3"/>
  <c r="H595" i="3"/>
  <c r="H596" i="3"/>
  <c r="H597" i="3"/>
  <c r="H598" i="3"/>
  <c r="H599" i="3"/>
  <c r="H600" i="3"/>
  <c r="H601" i="3"/>
  <c r="H602" i="3"/>
  <c r="H603" i="3"/>
  <c r="H604" i="3"/>
  <c r="H605" i="3"/>
  <c r="H606" i="3"/>
  <c r="H607" i="3"/>
  <c r="H608" i="3"/>
  <c r="H609" i="3"/>
  <c r="H610" i="3"/>
  <c r="H611" i="3"/>
  <c r="H612" i="3"/>
  <c r="H613" i="3"/>
  <c r="H614" i="3"/>
  <c r="H615" i="3"/>
  <c r="H616" i="3"/>
  <c r="H617" i="3"/>
  <c r="H618" i="3"/>
  <c r="H619" i="3"/>
  <c r="H620" i="3"/>
  <c r="H621" i="3"/>
  <c r="H622" i="3"/>
  <c r="H623" i="3"/>
  <c r="H624" i="3"/>
  <c r="H625" i="3"/>
  <c r="H626" i="3"/>
  <c r="H627" i="3"/>
  <c r="H628" i="3"/>
  <c r="H629" i="3"/>
  <c r="H630" i="3"/>
  <c r="H631" i="3"/>
  <c r="H632" i="3"/>
  <c r="H633" i="3"/>
  <c r="H634" i="3"/>
  <c r="H635" i="3"/>
  <c r="H636" i="3"/>
  <c r="H637" i="3"/>
  <c r="H638" i="3"/>
  <c r="H639" i="3"/>
  <c r="H640" i="3"/>
  <c r="H641" i="3"/>
  <c r="H642" i="3"/>
  <c r="H643" i="3"/>
  <c r="H644" i="3"/>
  <c r="H645" i="3"/>
  <c r="H646" i="3"/>
  <c r="H647" i="3"/>
  <c r="H648" i="3"/>
  <c r="H649" i="3"/>
  <c r="H650" i="3"/>
  <c r="H651" i="3"/>
  <c r="H652" i="3"/>
  <c r="H653" i="3"/>
  <c r="H654" i="3"/>
  <c r="H655" i="3"/>
  <c r="H656" i="3"/>
  <c r="H657" i="3"/>
  <c r="H658" i="3"/>
  <c r="H659" i="3"/>
  <c r="H660" i="3"/>
  <c r="H661" i="3"/>
  <c r="H662" i="3"/>
  <c r="H663" i="3"/>
  <c r="H664" i="3"/>
  <c r="H665" i="3"/>
  <c r="H666" i="3"/>
  <c r="H667" i="3"/>
  <c r="H668" i="3"/>
  <c r="H669" i="3"/>
  <c r="H670" i="3"/>
  <c r="H671" i="3"/>
  <c r="H672" i="3"/>
  <c r="H673" i="3"/>
  <c r="H674" i="3"/>
  <c r="H675" i="3"/>
  <c r="H676" i="3"/>
  <c r="H677" i="3"/>
  <c r="H678" i="3"/>
  <c r="H679" i="3"/>
  <c r="H680" i="3"/>
  <c r="H681" i="3"/>
  <c r="H682" i="3"/>
  <c r="H683" i="3"/>
  <c r="H684" i="3"/>
  <c r="H685" i="3"/>
  <c r="H686" i="3"/>
  <c r="H687" i="3"/>
  <c r="H688" i="3"/>
  <c r="H689" i="3"/>
  <c r="H690" i="3"/>
  <c r="H691" i="3"/>
  <c r="H692" i="3"/>
  <c r="H693" i="3"/>
  <c r="H694" i="3"/>
  <c r="H695" i="3"/>
</calcChain>
</file>

<file path=xl/sharedStrings.xml><?xml version="1.0" encoding="utf-8"?>
<sst xmlns="http://schemas.openxmlformats.org/spreadsheetml/2006/main" count="1353" uniqueCount="551">
  <si>
    <t>CHEQUE</t>
  </si>
  <si>
    <t>Formation</t>
  </si>
  <si>
    <t>WEEZEVENT</t>
  </si>
  <si>
    <t>Loyer St Cyprien</t>
  </si>
  <si>
    <t xml:space="preserve">VIREMENT CIM 34                 </t>
  </si>
  <si>
    <t>Apport Yves</t>
  </si>
  <si>
    <t xml:space="preserve">VIR.PERMANENT MEGARD   </t>
  </si>
  <si>
    <t>Coaching</t>
  </si>
  <si>
    <t>Vincent Damato</t>
  </si>
  <si>
    <t xml:space="preserve">Fourniture </t>
  </si>
  <si>
    <t>VENTE-PRIVEE</t>
  </si>
  <si>
    <t>TATI</t>
  </si>
  <si>
    <t>SUPER U</t>
  </si>
  <si>
    <t>Commission</t>
  </si>
  <si>
    <t>STELLIUM FINANCEMENT</t>
  </si>
  <si>
    <t>STELLIUM COURTAGE</t>
  </si>
  <si>
    <t>Parking</t>
  </si>
  <si>
    <t>STATIONNEMENT</t>
  </si>
  <si>
    <t xml:space="preserve">Loyer </t>
  </si>
  <si>
    <t>Square habitat</t>
  </si>
  <si>
    <t>SPHINX FINANCES</t>
  </si>
  <si>
    <t>Train</t>
  </si>
  <si>
    <t>SNCF</t>
  </si>
  <si>
    <t>Mutuelle</t>
  </si>
  <si>
    <t>REPAM</t>
  </si>
  <si>
    <t>ADI</t>
  </si>
  <si>
    <t xml:space="preserve">PRLV SEPA METLIFE EUROPE D.A.C  </t>
  </si>
  <si>
    <t>Téléphone + internet</t>
  </si>
  <si>
    <t>PRELEVEMENT EUROPEEN 6900718233</t>
  </si>
  <si>
    <t>PNO</t>
  </si>
  <si>
    <t>Repas</t>
  </si>
  <si>
    <t>PIZZERIA</t>
  </si>
  <si>
    <t>PARK HALLES PREFECT</t>
  </si>
  <si>
    <t>Z-orias</t>
  </si>
  <si>
    <t>ORIAS</t>
  </si>
  <si>
    <t>Cadeau client</t>
  </si>
  <si>
    <t>NATURE ET DECOU</t>
  </si>
  <si>
    <t>MASTERCLASS</t>
  </si>
  <si>
    <t>Assurance Local</t>
  </si>
  <si>
    <t>MAAF</t>
  </si>
  <si>
    <t>Les Arts Reunis</t>
  </si>
  <si>
    <t>Hotel</t>
  </si>
  <si>
    <t>LE JAS NEUF</t>
  </si>
  <si>
    <t>Affranchissement</t>
  </si>
  <si>
    <t>LA POSTE BOUTIQU</t>
  </si>
  <si>
    <t>Placement</t>
  </si>
  <si>
    <t>ING</t>
  </si>
  <si>
    <t>INDIGO</t>
  </si>
  <si>
    <t>Mobilier</t>
  </si>
  <si>
    <t>IKEA</t>
  </si>
  <si>
    <t>Electricité</t>
  </si>
  <si>
    <t xml:space="preserve">GEG </t>
  </si>
  <si>
    <t xml:space="preserve">GEANT </t>
  </si>
  <si>
    <t>Frais bancaire</t>
  </si>
  <si>
    <t>Frais destruction</t>
  </si>
  <si>
    <t>FLAVOR TEA</t>
  </si>
  <si>
    <t>Comptable</t>
  </si>
  <si>
    <t>Fiduxia</t>
  </si>
  <si>
    <t>ENTREPOT BRICO</t>
  </si>
  <si>
    <t>Ecam</t>
  </si>
  <si>
    <t>ECAM</t>
  </si>
  <si>
    <t>Eau</t>
  </si>
  <si>
    <t>EAU DE GRENOBLE</t>
  </si>
  <si>
    <t>TVA</t>
  </si>
  <si>
    <t>DGFIP IMPOT</t>
  </si>
  <si>
    <t>DELIVEROO</t>
  </si>
  <si>
    <t>Logiciel</t>
  </si>
  <si>
    <t xml:space="preserve">Deezer </t>
  </si>
  <si>
    <t>Loyer sous-location</t>
  </si>
  <si>
    <t>DE: MLE MELANIE GRANGER</t>
  </si>
  <si>
    <t>COTISATION MENSUELLE JAZZ PRO</t>
  </si>
  <si>
    <t>COTIS VISA BUSINESS JAZZPRO-25%</t>
  </si>
  <si>
    <t>COTIS ANNUELLE CARTE COLLECTION</t>
  </si>
  <si>
    <t>CLICK IMPOT</t>
  </si>
  <si>
    <t>CIONS TENUE DE COMPTE</t>
  </si>
  <si>
    <t>Cecile PACAUT</t>
  </si>
  <si>
    <t>CACI</t>
  </si>
  <si>
    <t>BOITE A OUTILS</t>
  </si>
  <si>
    <t>AVANTAGE COMMERCIAL</t>
  </si>
  <si>
    <t>AUX DELICES</t>
  </si>
  <si>
    <t>AU BLE D OR</t>
  </si>
  <si>
    <t>Péage</t>
  </si>
  <si>
    <t>AREA</t>
  </si>
  <si>
    <t>Apple</t>
  </si>
  <si>
    <t>APPLE</t>
  </si>
  <si>
    <t>Z- RCP</t>
  </si>
  <si>
    <t>AON FRANCE</t>
  </si>
  <si>
    <t>Z-Anacofi</t>
  </si>
  <si>
    <t xml:space="preserve">ANACOFI </t>
  </si>
  <si>
    <t>AMAZON</t>
  </si>
  <si>
    <t>Sous-traitance</t>
  </si>
  <si>
    <t>AJOUR</t>
  </si>
  <si>
    <t>AIRBNB</t>
  </si>
  <si>
    <t>Lecture</t>
  </si>
  <si>
    <t>ABO MAGAZINES</t>
  </si>
  <si>
    <t>Etiquette</t>
  </si>
  <si>
    <t>Libellé</t>
  </si>
  <si>
    <t>COMMERCE ELECTRONIQUE</t>
  </si>
  <si>
    <t>FACTURES CARTES PAYEES</t>
  </si>
  <si>
    <t>EUR</t>
  </si>
  <si>
    <t>CARTE X5045 19/05 TICKET WEEZEVENT</t>
  </si>
  <si>
    <t>CARTE X2748 18/05 TICKET WEEZEVENT</t>
  </si>
  <si>
    <t>TVA A 20,00%:     2,15 EUR</t>
  </si>
  <si>
    <t>MONTANT HT  :    10,73 EUR</t>
  </si>
  <si>
    <t>MONTANT NT  :    27,77 EUR</t>
  </si>
  <si>
    <t>COMMISSIONS ET FRAIS DIVERS</t>
  </si>
  <si>
    <t>9,99 EUR IRLANDE</t>
  </si>
  <si>
    <t>CARTE X2748 17/05 APPLE.COM/BILL</t>
  </si>
  <si>
    <t>2,99 EUR IRLANDE</t>
  </si>
  <si>
    <t>CARTE X5045 14/05 LE JAS NEUF</t>
  </si>
  <si>
    <t>1106502 250030255961/??REP250030255</t>
  </si>
  <si>
    <t>MOTIF: AREA/Contrat 250030255961/REF: 3210</t>
  </si>
  <si>
    <t>ID: FR47ZZZ128465</t>
  </si>
  <si>
    <t>DE: AREA</t>
  </si>
  <si>
    <t>PRELEVEMENTS EUROPEENS EMIS</t>
  </si>
  <si>
    <t>PRELEVEMENT EUROPEEN 4205342519</t>
  </si>
  <si>
    <t>CARTE X5045 11/05 AMAZON PAYMENTS</t>
  </si>
  <si>
    <t>ANNULATIONS ET REGULARISATIONS</t>
  </si>
  <si>
    <t>CARTE X5045 REMBT 11/05 LeBonCoin</t>
  </si>
  <si>
    <t>CARTE X2748 10/05 Deezer</t>
  </si>
  <si>
    <t>CARTE X5045 07/05 AMAZON PAYMENTS</t>
  </si>
  <si>
    <t>CARTE X5045 07/05 LeBonCoin</t>
  </si>
  <si>
    <t>CARTE X5045 08/05 LeBonCoin</t>
  </si>
  <si>
    <t>CARTE X5045 08/05 AMAZON PAYMENTS</t>
  </si>
  <si>
    <t>REF: HEN000997070513 EN000051839939</t>
  </si>
  <si>
    <t>MOTIF: HEN000997070513 EN000051839939</t>
  </si>
  <si>
    <t>ID: FR89ZZZ420164</t>
  </si>
  <si>
    <t>DE: REPAM</t>
  </si>
  <si>
    <t>PRELEVEMENT EUROPEEN 3721185255</t>
  </si>
  <si>
    <t>CARTE X5045 09/05 AMAZON PAYMENTS</t>
  </si>
  <si>
    <t>(facture: 2987839939)</t>
  </si>
  <si>
    <t>MOTIF: Votre abonnement mobile: 07XXXXX790</t>
  </si>
  <si>
    <t>ID: FR18ZZZ002305</t>
  </si>
  <si>
    <t>DE: ORANGE</t>
  </si>
  <si>
    <t>PRELEVEMENT EUROPEEN 3716501158</t>
  </si>
  <si>
    <t>CARTE X2748 07/05 LA POSTE 381580</t>
  </si>
  <si>
    <t>CARTE X5045 REMBT 07/05 LeBonCoin</t>
  </si>
  <si>
    <t>CARTE X5045 REMBT 08/05 LeBonCoin</t>
  </si>
  <si>
    <t>REF: C</t>
  </si>
  <si>
    <t>MOTIF: COM METLIFE au 22/12/2020</t>
  </si>
  <si>
    <t>DE: SPHINX FINANCES</t>
  </si>
  <si>
    <t>AUTRES VIREMENTS RECUS</t>
  </si>
  <si>
    <t>VIR RECU    3780305033S</t>
  </si>
  <si>
    <t>ID:                        AMBERT</t>
  </si>
  <si>
    <t>REF: NOT PROVIDED</t>
  </si>
  <si>
    <t>MOTIF: Loyer Eybens</t>
  </si>
  <si>
    <t>DE: MLLE PACAUT CECILE</t>
  </si>
  <si>
    <t>VIR RECU    3586513504S</t>
  </si>
  <si>
    <t>MOTIF: COM METLIFE au 20/11/2020</t>
  </si>
  <si>
    <t>VIR RECU    3488480397S</t>
  </si>
  <si>
    <t>CARTE X2748 03/05 DELIVEROO.FR</t>
  </si>
  <si>
    <t>CARTE X2748 03/05 AU BLE D OR</t>
  </si>
  <si>
    <t>oble Alpes REMBOURSEMENT - CONTRAT</t>
  </si>
  <si>
    <t>MOTIF: 0543135-0007839545-SPL Eaux de Gren</t>
  </si>
  <si>
    <t>DE: EAUX DE GRENOBLE ALPES</t>
  </si>
  <si>
    <t>DE: SPL EAUX DE GRENOBLE ALPES</t>
  </si>
  <si>
    <t>VIR RECU    3381762107S</t>
  </si>
  <si>
    <t>MOTIF: Facture mars</t>
  </si>
  <si>
    <t>REMISE: 032021120090368230000000</t>
  </si>
  <si>
    <t>REF: 9112309036823</t>
  </si>
  <si>
    <t>POUR: AJOUR</t>
  </si>
  <si>
    <t>AUTRES VIREMENTS EMIS</t>
  </si>
  <si>
    <t>-2 925,00</t>
  </si>
  <si>
    <t>000001 VIR EUROPEEN EMIS   NET</t>
  </si>
  <si>
    <t>(facture: 2986285029)</t>
  </si>
  <si>
    <t>MOTIF: Votre abonnement mobile: 06XXXXX106</t>
  </si>
  <si>
    <t>PRELEVEMENT EUROPEEN 3005607728</t>
  </si>
  <si>
    <t>CARTE X5045 02/05 TOTALDALTYSA7</t>
  </si>
  <si>
    <t>REF: OM112079292008C5</t>
  </si>
  <si>
    <t>MOTIF: LOYER MELANIE</t>
  </si>
  <si>
    <t>VIR RECU    3383592250S</t>
  </si>
  <si>
    <t>MOTIF: Facture avril</t>
  </si>
  <si>
    <t>REMISE: 2021/04-4942</t>
  </si>
  <si>
    <t>REF: 9112009037373</t>
  </si>
  <si>
    <t>POUR: Fiduxia</t>
  </si>
  <si>
    <t>REF: EC2704202101657</t>
  </si>
  <si>
    <t>MOTIF: GSE electricite EC2704202101657</t>
  </si>
  <si>
    <t>ID: FR49ZZZ503140</t>
  </si>
  <si>
    <t>DE: GEG SOURCE D ENERGIES</t>
  </si>
  <si>
    <t>PRELEVEMENT EUROPEEN 2807479907</t>
  </si>
  <si>
    <t>CARTE X5045 29/04 SUPER U</t>
  </si>
  <si>
    <t>CARTE X5045 29/04 MAISON FRANCHINI</t>
  </si>
  <si>
    <t>CARTE X2748 28/04 TICKET WEEZEVENT</t>
  </si>
  <si>
    <t>CARTE X5045 28/04 BP MORNAS VI</t>
  </si>
  <si>
    <t>CARTE X2748 REMBT 29/01 ANACOFI CIF</t>
  </si>
  <si>
    <t>REF: 220380630800066091422</t>
  </si>
  <si>
    <t>MOTIF: TVA1-042021-3310CA3</t>
  </si>
  <si>
    <t>ID: FR46ZZZ005002</t>
  </si>
  <si>
    <t>POUR CPTE DE:DGFIP IMPOT</t>
  </si>
  <si>
    <t>-2 012,00</t>
  </si>
  <si>
    <t>PRLV EUROPEEN B2B    2004500996</t>
  </si>
  <si>
    <t>CARTE X2748 REMBT 21/04 AMAZON PAYMENTS</t>
  </si>
  <si>
    <t>REF: EC1404202101098</t>
  </si>
  <si>
    <t>MOTIF: GSE gaz EC1404202101098</t>
  </si>
  <si>
    <t>PRELEVEMENT EUROPEEN 1511411690</t>
  </si>
  <si>
    <t>CARTE X5045 16/04 SUPER U</t>
  </si>
  <si>
    <t>CARTE X5045 16/04 FOLIE D'ORCHIDEE</t>
  </si>
  <si>
    <t>CARTE X2748 17/04 APPLE.COM/BILL</t>
  </si>
  <si>
    <t>CARTE X5045 16/04 FLAVOR TEA</t>
  </si>
  <si>
    <t>CARTE X5045 REMBT 16/04 UEP*SUPER U</t>
  </si>
  <si>
    <t>0809272 250030255961/??REP250030255</t>
  </si>
  <si>
    <t>PRELEVEMENT EUROPEEN 1205600035</t>
  </si>
  <si>
    <t>CARTE X5045 13/04 DELIVEROO.FR</t>
  </si>
  <si>
    <t>CARTE X2748 12/04 PIZZERIA DEL ART</t>
  </si>
  <si>
    <t>REF: HEN000984671606 EN000051388494</t>
  </si>
  <si>
    <t>MOTIF: HEN000984671606 EN000051388494</t>
  </si>
  <si>
    <t>PRELEVEMENT EUROPEEN 0927019675</t>
  </si>
  <si>
    <t>XXXXX2791C3) - P</t>
  </si>
  <si>
    <t>MOTIF: Votre abonnement internet (facture:</t>
  </si>
  <si>
    <t>DE: Orange</t>
  </si>
  <si>
    <t>PRELEVEMENT EUROPEEN 0600417901</t>
  </si>
  <si>
    <t>oble Alpes PRELEVEMENT MENSUALITE -</t>
  </si>
  <si>
    <t>MOTIF: 0543135-0007620701-SPL Eaux de Gren</t>
  </si>
  <si>
    <t>ID: FR80ZZZ455343</t>
  </si>
  <si>
    <t>POUR CPTE DE:EAUX DE GRENOBLE ALPES</t>
  </si>
  <si>
    <t>PRELEVEMENT EUROPEEN 0700381623</t>
  </si>
  <si>
    <t>CARTE X2748 09/04 AMAZON PAYMENTS</t>
  </si>
  <si>
    <t>CARTE X2748 10/04 Deezer FR</t>
  </si>
  <si>
    <t>CARTE X5045 10/04 SEMEPA CARDEURS</t>
  </si>
  <si>
    <t>(facture: 2980950655)</t>
  </si>
  <si>
    <t>PRELEVEMENT EUROPEEN 0804714315</t>
  </si>
  <si>
    <t>MOTIF: Facture mars - Coaching</t>
  </si>
  <si>
    <t>REMISE: Facture mars - Coaching</t>
  </si>
  <si>
    <t>REF: 9109802159899</t>
  </si>
  <si>
    <t>POUR: Vincent Damato</t>
  </si>
  <si>
    <t>CHEQUES PAYES</t>
  </si>
  <si>
    <t>CHEQUE      11</t>
  </si>
  <si>
    <t>CARTE X5045 07/04 TICKET WEEZEVENT</t>
  </si>
  <si>
    <t>CARTE X2748 07/04 TICKET WEEZEVENT</t>
  </si>
  <si>
    <t>CARTE X2748 04/04 AMAZON PAYMENTS</t>
  </si>
  <si>
    <t>(facture: 2979408623)</t>
  </si>
  <si>
    <t>PRELEVEMENT EUROPEEN 0131187105</t>
  </si>
  <si>
    <t>CARTE X2748 02/04 FORF P.STAT WEB</t>
  </si>
  <si>
    <t>CARTE X5045 03/04 UEP*SUPER U</t>
  </si>
  <si>
    <t>MOTIF: Loyer Eybens Fevrier/Mars/Avril</t>
  </si>
  <si>
    <t>DATE: 06/04/2021 14:43</t>
  </si>
  <si>
    <t>DE: Cecile PACAUT</t>
  </si>
  <si>
    <t>1 209,60</t>
  </si>
  <si>
    <t>VIR INST REC 159678026535</t>
  </si>
  <si>
    <t>CARTE X2748 01/04 AMAZON PAYMENTS</t>
  </si>
  <si>
    <t>REF: SFINAN-BP00003770-1</t>
  </si>
  <si>
    <t>DE: STELLIUM FINANCEMENT</t>
  </si>
  <si>
    <t>1 500,00</t>
  </si>
  <si>
    <t>VIR RECU    9082833850S</t>
  </si>
  <si>
    <t>REF: OM10907931000893</t>
  </si>
  <si>
    <t>VIR RECU    0192116783S</t>
  </si>
  <si>
    <t>MOTIF: Retrocession facture cartouche</t>
  </si>
  <si>
    <t>DATE: 01/04/2021 07:19</t>
  </si>
  <si>
    <t>VIR INST REC 159177416329</t>
  </si>
  <si>
    <t>CARTE X2748 30/03 PIZZERIA DEL ART</t>
  </si>
  <si>
    <t>119,88 EUR IRLANDE</t>
  </si>
  <si>
    <t>CARTE X2748 27/03 Dropbox</t>
  </si>
  <si>
    <t>CARTE X2748 26/03 ENTREPOT BRICO</t>
  </si>
  <si>
    <t>CARTE X5045 28/03 UEP*SUPER U</t>
  </si>
  <si>
    <t>3,49 EUR IRLANDE</t>
  </si>
  <si>
    <t>CARTE X2748 28/03 APPLE.COM/BILL</t>
  </si>
  <si>
    <t>MOTIF: CLICK IMPOTS VIENOT</t>
  </si>
  <si>
    <t>DE: M FRANCK VIENOT</t>
  </si>
  <si>
    <t>VIR RECU    8888710394S</t>
  </si>
  <si>
    <t>CARTE X2748 25/03 IKEA WEB VAD</t>
  </si>
  <si>
    <t>CARTE X5045 24/03 UEP*SUPER U</t>
  </si>
  <si>
    <t>CARTE X5045 24/03 STATIONNEMENT</t>
  </si>
  <si>
    <t>REF: 220380630800065399539</t>
  </si>
  <si>
    <t>MOTIF: TVA1-032021-3310CA3</t>
  </si>
  <si>
    <t>PRLV EUROPEEN B2B    8107510799</t>
  </si>
  <si>
    <t>MOTIF: Square Habitat - Yves Megard</t>
  </si>
  <si>
    <t>REMISE: Square Habitat - Yves Megard</t>
  </si>
  <si>
    <t>REF: 9108294201902</t>
  </si>
  <si>
    <t>POUR: Square habitat</t>
  </si>
  <si>
    <t>-4 852,80</t>
  </si>
  <si>
    <t>MOTIF: Comptable - Mars</t>
  </si>
  <si>
    <t>REMISE: Comptable - Mars</t>
  </si>
  <si>
    <t>REF: 9108294202308</t>
  </si>
  <si>
    <t>REF: ZZ19G2VE2UL92L9L2</t>
  </si>
  <si>
    <t>MOTIF: CLICK IMPOT 2021 ANDUJAR</t>
  </si>
  <si>
    <t>DE: ANDUJAR AXEL LOI</t>
  </si>
  <si>
    <t>VIR RECU    8184882685S</t>
  </si>
  <si>
    <t>CARTE X2748 19/03 PRODEMIAL</t>
  </si>
  <si>
    <t>REF: EC1703202100565</t>
  </si>
  <si>
    <t>MOTIF: GSE gaz EC1703202100565</t>
  </si>
  <si>
    <t>PRELEVEMENT EUROPEEN 7706747919</t>
  </si>
  <si>
    <t>CARTE X5045 20/03 DELIVEROO.FR</t>
  </si>
  <si>
    <t>CARTE X5045 20/03 FLAVOR TEA</t>
  </si>
  <si>
    <t>CARTE X5045 20/03 STATIONNEMENT</t>
  </si>
  <si>
    <t>CARTE X5045 19/03 STATIONNEMENT</t>
  </si>
  <si>
    <t>REF: SINVES-CIC0036649-1</t>
  </si>
  <si>
    <t>MOTIF: STELLIUM INVEST</t>
  </si>
  <si>
    <t>DE: STELLIUM INVEST</t>
  </si>
  <si>
    <t>1 327,98</t>
  </si>
  <si>
    <t>VIR RECU    7886601784S</t>
  </si>
  <si>
    <t>REF: OCOURT-BP00187608-1</t>
  </si>
  <si>
    <t>DE: STELLIUM COURTAGE</t>
  </si>
  <si>
    <t>VIR RECU    7886308913S</t>
  </si>
  <si>
    <t>CARTE X2748 17/03 APPLE.COM/BILL</t>
  </si>
  <si>
    <t>CARTE X2748 16/03 TOP OFFICE</t>
  </si>
  <si>
    <t>MONTANT HT  :     0,00 EUR</t>
  </si>
  <si>
    <t>MONTANT NT  :     0,00 EUR</t>
  </si>
  <si>
    <t>6 MOIS OFFERTS JAZZ PRO</t>
  </si>
  <si>
    <t>CARTE X2748 15/03 CLICKIMPOTS.COM</t>
  </si>
  <si>
    <t>0501143 250030255961/??REP250030255</t>
  </si>
  <si>
    <t>PRELEVEMENT EUROPEEN 7120214923</t>
  </si>
  <si>
    <t>REF: SCTOUTSKXz4BFqQ3iPtbYH71kgbA</t>
  </si>
  <si>
    <t>MOTIF: Click impots</t>
  </si>
  <si>
    <t>DE: CANILLAS SEBASTIEN</t>
  </si>
  <si>
    <t>VIR RECU    7586419088S</t>
  </si>
  <si>
    <t>MOTIF: Logiciel CLICK IMPOT</t>
  </si>
  <si>
    <t>DE: SARL  ANAE HOLDING</t>
  </si>
  <si>
    <t>VIR RECU    7489833661S</t>
  </si>
  <si>
    <t>CARTE X5045 14/03 VEEPEE</t>
  </si>
  <si>
    <t>XXXXX2791B5) - P</t>
  </si>
  <si>
    <t>PRELEVEMENT EUROPEEN 6901181341</t>
  </si>
  <si>
    <t>MOTIF: Click impot Cecile</t>
  </si>
  <si>
    <t>DATE: 15/03/2021 14:05</t>
  </si>
  <si>
    <t>VIR INST REC 157475898545</t>
  </si>
  <si>
    <t>REF: HEN000972558492 EN000050936544</t>
  </si>
  <si>
    <t>MOTIF: HEN000972558492 EN000050936544</t>
  </si>
  <si>
    <t>PRELEVEMENT EUROPEEN 6902650977</t>
  </si>
  <si>
    <t>CARTE X2748 10/03 PIZZERIA DEL ART</t>
  </si>
  <si>
    <t>CARTE X2748 10/03 TICKET WEEZEVENT</t>
  </si>
  <si>
    <t>CARTE X2748 10/03 DeezerFR</t>
  </si>
  <si>
    <t>MOTIF: 0543135-0007620700-SPL Eaux de Gren</t>
  </si>
  <si>
    <t>PRELEVEMENT EUROPEEN 6406886708</t>
  </si>
  <si>
    <t>REF: OCOURT-BP00187070-1</t>
  </si>
  <si>
    <t>VIR RECU    6984577699S</t>
  </si>
  <si>
    <t>MOTIF: Facture constitution SASU</t>
  </si>
  <si>
    <t>REMISE: Facture constitution SASU - 4570</t>
  </si>
  <si>
    <t>REF: 9106890001880</t>
  </si>
  <si>
    <t>-1 152,36</t>
  </si>
  <si>
    <t>CARTE X2748 08/03 LA POSTE BOUTIQU</t>
  </si>
  <si>
    <t>(facture: 2974113599)</t>
  </si>
  <si>
    <t>PRELEVEMENT EUROPEEN 6701587132</t>
  </si>
  <si>
    <t>REF: OCONSE-BP00153739-1</t>
  </si>
  <si>
    <t>DE: STELLIUM IMMOBILIER</t>
  </si>
  <si>
    <t>13 709,16</t>
  </si>
  <si>
    <t>VIR RECU    6893466445S</t>
  </si>
  <si>
    <t>MOTIF: Ajour facture Fevrier</t>
  </si>
  <si>
    <t>REMISE: Ajour facture Fevrier</t>
  </si>
  <si>
    <t>REF: 9106789616736</t>
  </si>
  <si>
    <t>-2 215,20</t>
  </si>
  <si>
    <t>CARTE X2748 05/03 SNCF INTERNET</t>
  </si>
  <si>
    <t>CARTE X5045 06/03 SEMEPA CARDEURS</t>
  </si>
  <si>
    <t>CHEQUE       9</t>
  </si>
  <si>
    <t>(facture: 2972586703)</t>
  </si>
  <si>
    <t>PRELEVEMENT EUROPEEN 6315578242</t>
  </si>
  <si>
    <t>REF: OCOURT-BP00186853-1</t>
  </si>
  <si>
    <t>VIR RECU    6493411012S</t>
  </si>
  <si>
    <t>CARTE X5045 02/03 WEBINAR CONFIANCE EN</t>
  </si>
  <si>
    <t>MOTIF: Cotisation Les Arts reunis</t>
  </si>
  <si>
    <t>REMISE: 032021061873774360000000</t>
  </si>
  <si>
    <t>REF: 9106187377436</t>
  </si>
  <si>
    <t>POUR: Les Arts Reunis</t>
  </si>
  <si>
    <t>CARTE X2748 01/03 PIZZERIA DEL ART</t>
  </si>
  <si>
    <t>CARTE X2748 01/03 LA POSTE BOUTIQU</t>
  </si>
  <si>
    <t>AU DELA DU SEUIL JAZZ PRO</t>
  </si>
  <si>
    <t>-CION MOUVEMENT EUR        2,76</t>
  </si>
  <si>
    <t>AU 28/02/21 :</t>
  </si>
  <si>
    <t>CARTE X5045 27/02 JP GOURMET</t>
  </si>
  <si>
    <t>CARTE X5045 28/02 DELIVEROO.FR</t>
  </si>
  <si>
    <t>CARTE X5045 28/02 UEP*SUPER U</t>
  </si>
  <si>
    <t>REF: OM10597921701269</t>
  </si>
  <si>
    <t>VIR RECU    6090777097S</t>
  </si>
  <si>
    <t>CARTE X5045 25/02 838782 ELF</t>
  </si>
  <si>
    <t>MOTIF: Facture Fevrier Yves Megard</t>
  </si>
  <si>
    <t>REMISE: Facture Fevrier Yves Megard</t>
  </si>
  <si>
    <t>REF: 9105685284381</t>
  </si>
  <si>
    <t>DE: M YVES MEGARD</t>
  </si>
  <si>
    <t>10 000,00</t>
  </si>
  <si>
    <t>VIR RECU    5684719187S</t>
  </si>
  <si>
    <t>REF: 220380630800064614639</t>
  </si>
  <si>
    <t>MOTIF: TVA1-022021-3310CA3</t>
  </si>
  <si>
    <t>-8 804,00</t>
  </si>
  <si>
    <t>PRLV EUROPEEN B2B    5307713250</t>
  </si>
  <si>
    <t>CARTE X2748 23/02 ORIAS FRAIS AMF</t>
  </si>
  <si>
    <t>CARTE X2748 23/02 ORIAS</t>
  </si>
  <si>
    <t>CARTE X2748 23/02 TICKET WEEZEVENT</t>
  </si>
  <si>
    <t>REF: OCOURT-BP00186243-1</t>
  </si>
  <si>
    <t>VIR RECU    5589247188S</t>
  </si>
  <si>
    <t>CARTE X5045 22/02 UEP*SUPER U</t>
  </si>
  <si>
    <t>CARTE X5045 21/02 SC FLORILAIX</t>
  </si>
  <si>
    <t>CARTE X2748 REMBT 04/02 LA POSTE BOUTIQU</t>
  </si>
  <si>
    <t>CARTE X5045 18/02 PIZZERIA DEL ART</t>
  </si>
  <si>
    <t>CARTE X2748 17/02 ORIAS</t>
  </si>
  <si>
    <t>CARTE X2748 17/02 APPLE.COM/BILL</t>
  </si>
  <si>
    <t>REF: OCOURT-BP00185940-1</t>
  </si>
  <si>
    <t>VIR RECU    4980034365S</t>
  </si>
  <si>
    <t>CHEQUE       8</t>
  </si>
  <si>
    <t>CHEQUE      10</t>
  </si>
  <si>
    <t>REF: OCOURT-BP00185900-1</t>
  </si>
  <si>
    <t>VIR RECU    4885907790S</t>
  </si>
  <si>
    <t>0183460 250030255961/??REP250030255</t>
  </si>
  <si>
    <t>PRELEVEMENT EUROPEEN 4209225198</t>
  </si>
  <si>
    <t>CARTE X2748 15/02 TICKET WEEZEVENT</t>
  </si>
  <si>
    <t>CARTE X5045 13/02 INDIGO 300001</t>
  </si>
  <si>
    <t>CARTE X5045 14/02 VP.COM</t>
  </si>
  <si>
    <t>CARTE X2748 12/02 ORIAS</t>
  </si>
  <si>
    <t>CARTE X5045 12/02 COLUMBUS CAFE</t>
  </si>
  <si>
    <t>243,24 EUR LUXEMBOURG</t>
  </si>
  <si>
    <t>CARTE X2748 11/02 AIRBNB * HMFTNR438M</t>
  </si>
  <si>
    <t>MOTIF: ADHESION CIF SASU YVES MEGARD CONSE</t>
  </si>
  <si>
    <t>REMISE: ADHESION CIF SASU YVES MEGARD CONS</t>
  </si>
  <si>
    <t>REF: 9104381595761</t>
  </si>
  <si>
    <t>POUR: Anacofi</t>
  </si>
  <si>
    <t>CARTE X5045 11/02 APPLE.COM/BILL</t>
  </si>
  <si>
    <t>REF: HEN000955737114 EN000050502953</t>
  </si>
  <si>
    <t>MOTIF: HEN000955737114 EN000050502953</t>
  </si>
  <si>
    <t>PRELEVEMENT EUROPEEN 4102456723</t>
  </si>
  <si>
    <t>REF: EC0802202100776</t>
  </si>
  <si>
    <t>MOTIF: GSE electricite EC0802202100776</t>
  </si>
  <si>
    <t>PRELEVEMENT EUROPEEN 4025192512</t>
  </si>
  <si>
    <t>MOTIF: Facture Janvier - Damato</t>
  </si>
  <si>
    <t>REMISE: 032021042812394870000000</t>
  </si>
  <si>
    <t>REF: 9104281239487</t>
  </si>
  <si>
    <t>CARTE X2748 10/02 Deezer FR</t>
  </si>
  <si>
    <t>MOTIF: 0543135-0007620699-SPL Eaux de Gren</t>
  </si>
  <si>
    <t>PRELEVEMENT EUROPEEN 3418944095</t>
  </si>
  <si>
    <t>CARTE X2748 08/02 ASSO ECAM</t>
  </si>
  <si>
    <t>CARTE X5045 07/02 VENTE-PRIVEE.COM</t>
  </si>
  <si>
    <t>(facture: 2967333289)</t>
  </si>
  <si>
    <t>PRELEVEMENT EUROPEEN 3612563310</t>
  </si>
  <si>
    <t>CARTE X5045 04/02 PARK HALLES PREFECT</t>
  </si>
  <si>
    <t>CARTE X2748 04/02 LA POSTE BOUTIQU</t>
  </si>
  <si>
    <t>CARTE X2748 03/02 PIZZERIA DEL ART</t>
  </si>
  <si>
    <t>CARTE X2748 03/02 TICKET WEEZEVENT</t>
  </si>
  <si>
    <t>MOTIF: Facture AJOUR Janvier</t>
  </si>
  <si>
    <t>REMISE: 032021034784717000000000</t>
  </si>
  <si>
    <t>REF: 9103478471700</t>
  </si>
  <si>
    <t>-2 355,60</t>
  </si>
  <si>
    <t>CARTE X2748 02/02 MAAF ASSURANCES</t>
  </si>
  <si>
    <t>DE    1 CHQ 00985 1000001</t>
  </si>
  <si>
    <t>REMISES DE CHEQUES</t>
  </si>
  <si>
    <t>REMISE CHEQUE       1000001 034</t>
  </si>
  <si>
    <t>CARTE X2748 01/02 PRODEMIAL</t>
  </si>
  <si>
    <t>CARTE X2748 01/02 TICKET WEEZEVENT</t>
  </si>
  <si>
    <t>CARTE X2748 29/01 ANACOFI CIF</t>
  </si>
  <si>
    <t>(facture: 2965802430)</t>
  </si>
  <si>
    <t>PRELEVEMENT EUROPEEN 2906451883</t>
  </si>
  <si>
    <t>CARTE X5045 31/01 UEP*SUPER U</t>
  </si>
  <si>
    <t>POUR: YVES MEGARD LOYER</t>
  </si>
  <si>
    <t>MOTIF: Facture loyer Nov, Dec, Janvier</t>
  </si>
  <si>
    <t>DATE: 01/02/2021 13:53</t>
  </si>
  <si>
    <t>VIR INST REC 153271815560</t>
  </si>
  <si>
    <t>REF: OM10317921300C99</t>
  </si>
  <si>
    <t>VIR RECU    3292257732S</t>
  </si>
  <si>
    <t>MOTIF: FACTURE COMPTABLE JANVIER</t>
  </si>
  <si>
    <t>REMISE: 032021029763413280000000</t>
  </si>
  <si>
    <t>REF: 9102976341328</t>
  </si>
  <si>
    <t>CARTE X2748 27/01 MYCS</t>
  </si>
  <si>
    <t>CARTE X2748 27/01 STELLIUM IMMOBILIER</t>
  </si>
  <si>
    <t>CARTE X2748 26/01 PIZZERIA DEL ART</t>
  </si>
  <si>
    <t>CARTE X5045 26/01 CB KANGOUROO</t>
  </si>
  <si>
    <t>CARTE X5045 23/01 FLAVOR TEA</t>
  </si>
  <si>
    <t>CARTE X2748 20/01 TICKET WEEZEVENT</t>
  </si>
  <si>
    <t>REF: EC1501202101165</t>
  </si>
  <si>
    <t>MOTIF: GSE electricite EC1501202101165</t>
  </si>
  <si>
    <t>PRELEVEMENT EUROPEEN 1807281435</t>
  </si>
  <si>
    <t>CARTE X2748 19/01 TICKET WEEZEVENT</t>
  </si>
  <si>
    <t>REF: VM10182HMWH6C901</t>
  </si>
  <si>
    <t>LOYER NOV/DEC/JANV</t>
  </si>
  <si>
    <t>MOTIF: YVES MEGARD</t>
  </si>
  <si>
    <t>1 139,00</t>
  </si>
  <si>
    <t>VIR RECU    1980364501S</t>
  </si>
  <si>
    <t>CARTE X5045 16/01 UEP*SUPER U</t>
  </si>
  <si>
    <t>CHEQUE       6</t>
  </si>
  <si>
    <t>CARTE X5045 15/01 AUX DELICES</t>
  </si>
  <si>
    <t>REF: HEN000947859328 EN000050161944</t>
  </si>
  <si>
    <t>MOTIF: HEN000947859328 EN000050161944</t>
  </si>
  <si>
    <t>PRELEVEMENT EUROPEEN 1301446618</t>
  </si>
  <si>
    <t>CARTE X2748 13/01 TICKET WEEZEVENT</t>
  </si>
  <si>
    <t>CARTE X2748 12/01 EAU DE GRENOBLE</t>
  </si>
  <si>
    <t>CHEZ: QNTOFRP1</t>
  </si>
  <si>
    <t>REMISE: 032021012709799490000000</t>
  </si>
  <si>
    <t>REF: 9101270979949</t>
  </si>
  <si>
    <t>POUR: Sebastien Canillas</t>
  </si>
  <si>
    <t>XXXXX2790J5) - P</t>
  </si>
  <si>
    <t>PRELEVEMENT EUROPEEN 0601484322</t>
  </si>
  <si>
    <t>0,96 EUR LUXEMBOURG</t>
  </si>
  <si>
    <t>CARTE X5045 07/01 ALIEXPRESS</t>
  </si>
  <si>
    <t>MOTIF: Domo connect</t>
  </si>
  <si>
    <t>REMISE: Domo connect</t>
  </si>
  <si>
    <t>REF: 9100869697370</t>
  </si>
  <si>
    <t>POUR: DOMO CONNECT</t>
  </si>
  <si>
    <t>MOTIF: G.12030.1368.00219 - Loyer M Megard</t>
  </si>
  <si>
    <t>REMISE: G.12030.1368.00219 - Loyer M Megar</t>
  </si>
  <si>
    <t>REF: 9100769294199</t>
  </si>
  <si>
    <t>-3 601,03</t>
  </si>
  <si>
    <t>CARTE X2748 REMBT 06/01 TICKET WEEZEVENT</t>
  </si>
  <si>
    <t>99,00 EUR IRLANDE</t>
  </si>
  <si>
    <t>CARTE X5045 05/01 APPLE.COM/FR</t>
  </si>
  <si>
    <t>-CION MOUVEMENT EUR       29,16</t>
  </si>
  <si>
    <t>AU 31/12/20 :</t>
  </si>
  <si>
    <t>CARTE X5045 03/01 AMAZON EU SARL</t>
  </si>
  <si>
    <t>MOTIF: Facture Ajour decembre</t>
  </si>
  <si>
    <t>REMISE: Facture Ajour decembre</t>
  </si>
  <si>
    <t>REF: 9100568401074</t>
  </si>
  <si>
    <t>-2 313,48</t>
  </si>
  <si>
    <t>MOTIF: Facture 18301713</t>
  </si>
  <si>
    <t>REMISE: Facture 18301713</t>
  </si>
  <si>
    <t>REF: 9100568291011</t>
  </si>
  <si>
    <t>POUR: AB SERVICE</t>
  </si>
  <si>
    <t>CARTE X2748 04/01 TICKET WEEZEVENT</t>
  </si>
  <si>
    <t>CARTE X2748 31/12 AON FRANCE</t>
  </si>
  <si>
    <t>CHEQUE       7</t>
  </si>
  <si>
    <t>MOTIF: Ajour - Facture novembre</t>
  </si>
  <si>
    <t>REMISE: Ajour - Facture novembre</t>
  </si>
  <si>
    <t>REF: 9035964363228</t>
  </si>
  <si>
    <t>-2 145,00</t>
  </si>
  <si>
    <t>CARTE X2748 23/12 PRODEMIAL</t>
  </si>
  <si>
    <t>MOTIF: Ajour Octobre</t>
  </si>
  <si>
    <t>REMISE: Ajour Octobre</t>
  </si>
  <si>
    <t>REF: 9035763375089</t>
  </si>
  <si>
    <t>-3 002,86</t>
  </si>
  <si>
    <t>CARTE X2748 21/12 MAAF ASSURANCES</t>
  </si>
  <si>
    <t>CARTE X5045 21/12 PARKING LAFAYETTE</t>
  </si>
  <si>
    <t>CARTE X5045 18/12 UEP*SUPER U</t>
  </si>
  <si>
    <t>CARTE X2748 14/12 MASTERCLASS</t>
  </si>
  <si>
    <t>CARTE X2748 11/12 ABO MAGAZINES</t>
  </si>
  <si>
    <t>CARTE X2748 11/12 NATURE ET DECOU</t>
  </si>
  <si>
    <t>XXXXX2790I7) - P</t>
  </si>
  <si>
    <t>CHEZ: INGBFR21</t>
  </si>
  <si>
    <t>REMISE: 032020345593863070000000</t>
  </si>
  <si>
    <t>REF: 9034559386307</t>
  </si>
  <si>
    <t>POUR: ING Yves</t>
  </si>
  <si>
    <t>-5 000,00</t>
  </si>
  <si>
    <t>CARTE X2748 09/12 NEEDEN WORDANS</t>
  </si>
  <si>
    <t>CHEZ: BOUSFRPP</t>
  </si>
  <si>
    <t>REMISE: 032020342581284050000000</t>
  </si>
  <si>
    <t>REF: 9034258128405</t>
  </si>
  <si>
    <t>POUR: BOURSORAMA</t>
  </si>
  <si>
    <t>-10 000,00</t>
  </si>
  <si>
    <t>-3 150,00</t>
  </si>
  <si>
    <t>CHEQUE       2</t>
  </si>
  <si>
    <t>-2 048,95</t>
  </si>
  <si>
    <t>CHEQUE       3</t>
  </si>
  <si>
    <t>CHEQUE       4</t>
  </si>
  <si>
    <t>CARTE X2748 03/12 ENTREPOT BRICO</t>
  </si>
  <si>
    <t>CARTE X2748 03/12 IKEA</t>
  </si>
  <si>
    <t>CARTE X2748 03/12 GEANT     CG336</t>
  </si>
  <si>
    <t>CARTE X2748 02/12 BOITE A OUTILS</t>
  </si>
  <si>
    <t>CARTE X2748 02/12 TATI 03010</t>
  </si>
  <si>
    <t>CARTE X2748 REMBT 02/12 BOITE A OUTILS</t>
  </si>
  <si>
    <t>CHEQUE       1</t>
  </si>
  <si>
    <t>CARTE X2748 28/11 ENTREPOT BRICO</t>
  </si>
  <si>
    <t>CHEQUE       5</t>
  </si>
  <si>
    <t>CARTE X2748 24/11 PIZZERIA DEL ART</t>
  </si>
  <si>
    <t>LibellÈ interbancaire</t>
  </si>
  <si>
    <t>Date de valeur</t>
  </si>
  <si>
    <t>Devise</t>
  </si>
  <si>
    <t>Crédit</t>
  </si>
  <si>
    <t>Débit</t>
  </si>
  <si>
    <t>Nature de l'opération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</si>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</sst>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entury Gothic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7">
    <xf numFmtId="0" fontId="0" fillId="0" borderId="0" xfId="0"/>
    <xf numFmtId="0" fontId="1" fillId="0" borderId="0" xfId="1"/>
    <xf numFmtId="0" fontId="1" fillId="2" borderId="1" xfId="1" applyFill="1" applyBorder="1"/>
    <xf numFmtId="0" fontId="1" fillId="0" borderId="0" xfId="2"/>
    <xf numFmtId="14" fontId="1" fillId="0" borderId="0" xfId="2" applyNumberFormat="1"/>
    <xf numFmtId="0" fontId="1" fillId="3" borderId="0" xfId="2" applyFill="1"/>
    <xf numFmtId="0" fontId="1" fillId="0" borderId="0" xfId="2" applyAlignment="1">
      <alignment horizontal="center"/>
    </xf>
  </cellXfs>
  <cellStyles count="3">
    <cellStyle name="Normal" xfId="0" builtinId="0"/>
    <cellStyle name="Normal 2" xfId="1" xr:uid="{F054560B-3F0E-413F-AA76-40C492D1F0AB}"/>
    <cellStyle name="Normal 3" xfId="2" xr:uid="{390E38E4-C311-4989-91AF-1AA98A9CD5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2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1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SG - EI"/>
    </sheetNames>
    <sheetDataSet>
      <sheetData sheetId="0">
        <row r="1">
          <cell r="A1" t="str">
            <v>Libellé</v>
          </cell>
          <cell r="B1" t="str">
            <v>Etiquette</v>
          </cell>
        </row>
        <row r="2">
          <cell r="A2" t="str">
            <v>ABO MAGAZINES</v>
          </cell>
          <cell r="B2" t="str">
            <v>Lecture</v>
          </cell>
        </row>
        <row r="3">
          <cell r="A3" t="str">
            <v>AIRBNB</v>
          </cell>
          <cell r="B3" t="str">
            <v>Hotel</v>
          </cell>
        </row>
        <row r="4">
          <cell r="A4" t="str">
            <v>AJOUR</v>
          </cell>
          <cell r="B4" t="str">
            <v>Sous-traitance</v>
          </cell>
        </row>
        <row r="5">
          <cell r="A5" t="str">
            <v>AMAZON</v>
          </cell>
          <cell r="B5" t="str">
            <v xml:space="preserve">Fourniture </v>
          </cell>
        </row>
        <row r="6">
          <cell r="A6" t="str">
            <v xml:space="preserve">ANACOFI </v>
          </cell>
          <cell r="B6" t="str">
            <v>Z-Anacofi</v>
          </cell>
        </row>
        <row r="7">
          <cell r="A7" t="str">
            <v>AON FRANCE</v>
          </cell>
          <cell r="B7" t="str">
            <v>Z- RCP</v>
          </cell>
        </row>
        <row r="8">
          <cell r="A8" t="str">
            <v>APPLE</v>
          </cell>
          <cell r="B8" t="str">
            <v>Logiciel</v>
          </cell>
        </row>
        <row r="9">
          <cell r="A9" t="str">
            <v>Apple</v>
          </cell>
          <cell r="B9" t="str">
            <v>Logiciel</v>
          </cell>
        </row>
        <row r="10">
          <cell r="A10" t="str">
            <v>AREA</v>
          </cell>
          <cell r="B10" t="str">
            <v>Péage</v>
          </cell>
        </row>
        <row r="11">
          <cell r="A11" t="str">
            <v>AU BLE D OR</v>
          </cell>
          <cell r="B11" t="str">
            <v>Repas</v>
          </cell>
        </row>
        <row r="12">
          <cell r="A12" t="str">
            <v>AUX DELICES</v>
          </cell>
          <cell r="B12" t="str">
            <v>Repas</v>
          </cell>
        </row>
        <row r="13">
          <cell r="A13" t="str">
            <v>AVANTAGE COMMERCIAL</v>
          </cell>
          <cell r="B13" t="str">
            <v>Frais bancaire</v>
          </cell>
        </row>
        <row r="14">
          <cell r="A14" t="str">
            <v>AVANTAGE COMMERCIAL</v>
          </cell>
          <cell r="B14" t="str">
            <v>Frais bancaire</v>
          </cell>
        </row>
        <row r="15">
          <cell r="A15" t="str">
            <v>BOITE A OUTILS</v>
          </cell>
          <cell r="B15" t="str">
            <v xml:space="preserve">Fourniture </v>
          </cell>
        </row>
        <row r="16">
          <cell r="A16" t="str">
            <v>CACI</v>
          </cell>
          <cell r="B16" t="str">
            <v>ADI</v>
          </cell>
        </row>
        <row r="17">
          <cell r="A17" t="str">
            <v>Cecile PACAUT</v>
          </cell>
          <cell r="B17" t="str">
            <v>Loyer sous-location</v>
          </cell>
        </row>
        <row r="18">
          <cell r="A18" t="str">
            <v>CIONS TENUE DE COMPTE</v>
          </cell>
          <cell r="B18" t="str">
            <v>Frais bancaire</v>
          </cell>
        </row>
        <row r="19">
          <cell r="A19" t="str">
            <v>CLICK IMPOT</v>
          </cell>
          <cell r="B19" t="str">
            <v>Logiciel</v>
          </cell>
        </row>
        <row r="20">
          <cell r="A20" t="str">
            <v>COTIS ANNUELLE CARTE COLLECTION</v>
          </cell>
          <cell r="B20" t="str">
            <v>Frais bancaire</v>
          </cell>
        </row>
        <row r="21">
          <cell r="A21" t="str">
            <v>COTIS VISA BUSINESS JAZZPRO-25%</v>
          </cell>
          <cell r="B21" t="str">
            <v>Frais bancaire</v>
          </cell>
        </row>
        <row r="22">
          <cell r="A22" t="str">
            <v>COTISATION MENSUELLE JAZZ PRO</v>
          </cell>
          <cell r="B22" t="str">
            <v>Frais bancaire</v>
          </cell>
        </row>
        <row r="23">
          <cell r="A23" t="str">
            <v>DE: MLE MELANIE GRANGER</v>
          </cell>
          <cell r="B23" t="str">
            <v>Loyer sous-location</v>
          </cell>
        </row>
        <row r="24">
          <cell r="A24" t="str">
            <v xml:space="preserve">Deezer </v>
          </cell>
          <cell r="B24" t="str">
            <v>Logiciel</v>
          </cell>
        </row>
        <row r="25">
          <cell r="A25" t="str">
            <v>DELIVEROO</v>
          </cell>
          <cell r="B25" t="str">
            <v>Repas</v>
          </cell>
        </row>
        <row r="26">
          <cell r="A26" t="str">
            <v>DGFIP IMPOT</v>
          </cell>
          <cell r="B26" t="str">
            <v>TVA</v>
          </cell>
        </row>
        <row r="27">
          <cell r="A27" t="str">
            <v>EAU DE GRENOBLE</v>
          </cell>
          <cell r="B27" t="str">
            <v>Eau</v>
          </cell>
        </row>
        <row r="28">
          <cell r="A28" t="str">
            <v>ECAM</v>
          </cell>
          <cell r="B28" t="str">
            <v>Ecam</v>
          </cell>
        </row>
        <row r="29">
          <cell r="A29" t="str">
            <v>ENTREPOT BRICO</v>
          </cell>
          <cell r="B29" t="str">
            <v xml:space="preserve">Fourniture </v>
          </cell>
        </row>
        <row r="30">
          <cell r="A30" t="str">
            <v>Fiduxia</v>
          </cell>
          <cell r="B30" t="str">
            <v>Comptable</v>
          </cell>
        </row>
        <row r="31">
          <cell r="A31" t="str">
            <v>FLAVOR TEA</v>
          </cell>
          <cell r="B31" t="str">
            <v>Repas</v>
          </cell>
        </row>
        <row r="32">
          <cell r="A32" t="str">
            <v>Frais destruction</v>
          </cell>
          <cell r="B32" t="str">
            <v>Frais bancaire</v>
          </cell>
        </row>
        <row r="33">
          <cell r="A33" t="str">
            <v xml:space="preserve">GEANT </v>
          </cell>
          <cell r="B33" t="str">
            <v xml:space="preserve">Fourniture </v>
          </cell>
        </row>
        <row r="34">
          <cell r="A34" t="str">
            <v xml:space="preserve">GEG </v>
          </cell>
          <cell r="B34" t="str">
            <v>Electricité</v>
          </cell>
        </row>
        <row r="35">
          <cell r="A35" t="str">
            <v>IKEA</v>
          </cell>
          <cell r="B35" t="str">
            <v>Mobilier</v>
          </cell>
        </row>
        <row r="36">
          <cell r="A36" t="str">
            <v>INDIGO</v>
          </cell>
          <cell r="B36" t="str">
            <v>Parking</v>
          </cell>
        </row>
        <row r="37">
          <cell r="A37" t="str">
            <v>ING</v>
          </cell>
          <cell r="B37" t="str">
            <v>Placement</v>
          </cell>
        </row>
        <row r="38">
          <cell r="A38" t="str">
            <v>LA POSTE BOUTIQU</v>
          </cell>
          <cell r="B38" t="str">
            <v>Affranchissement</v>
          </cell>
        </row>
        <row r="39">
          <cell r="A39" t="str">
            <v>LE JAS NEUF</v>
          </cell>
          <cell r="B39" t="str">
            <v>Hotel</v>
          </cell>
        </row>
        <row r="40">
          <cell r="A40" t="str">
            <v>Les Arts Reunis</v>
          </cell>
          <cell r="B40" t="str">
            <v>Les Arts Reunis</v>
          </cell>
        </row>
        <row r="41">
          <cell r="A41" t="str">
            <v>MAAF</v>
          </cell>
          <cell r="B41" t="str">
            <v>Assurance Local</v>
          </cell>
        </row>
        <row r="42">
          <cell r="A42" t="str">
            <v>MASTERCLASS</v>
          </cell>
          <cell r="B42" t="str">
            <v>Formation</v>
          </cell>
        </row>
        <row r="43">
          <cell r="A43" t="str">
            <v>NATURE ET DECOU</v>
          </cell>
          <cell r="B43" t="str">
            <v>Cadeau client</v>
          </cell>
        </row>
        <row r="44">
          <cell r="A44" t="str">
            <v>ORIAS</v>
          </cell>
          <cell r="B44" t="str">
            <v>Z-orias</v>
          </cell>
        </row>
        <row r="45">
          <cell r="A45" t="str">
            <v>PARK HALLES PREFECT</v>
          </cell>
          <cell r="B45" t="str">
            <v>Parking</v>
          </cell>
        </row>
        <row r="46">
          <cell r="A46" t="str">
            <v>PIZZERIA</v>
          </cell>
          <cell r="B46" t="str">
            <v>Repas</v>
          </cell>
        </row>
        <row r="47">
          <cell r="A47" t="str">
            <v>PNO</v>
          </cell>
          <cell r="B47" t="str">
            <v>PNO</v>
          </cell>
        </row>
        <row r="48">
          <cell r="A48" t="str">
            <v>PRELEVEMENT EUROPEEN 6900718233</v>
          </cell>
          <cell r="B48" t="str">
            <v>Téléphone + internet</v>
          </cell>
        </row>
        <row r="49">
          <cell r="A49" t="str">
            <v xml:space="preserve">PRLV SEPA METLIFE EUROPE D.A.C  </v>
          </cell>
          <cell r="B49" t="str">
            <v>ADI</v>
          </cell>
        </row>
        <row r="50">
          <cell r="A50" t="str">
            <v>REPAM</v>
          </cell>
          <cell r="B50" t="str">
            <v>Mutuelle</v>
          </cell>
        </row>
        <row r="51">
          <cell r="A51" t="str">
            <v>SNCF</v>
          </cell>
          <cell r="B51" t="str">
            <v>Train</v>
          </cell>
        </row>
        <row r="52">
          <cell r="A52" t="str">
            <v>SPHINX FINANCES</v>
          </cell>
          <cell r="B52" t="str">
            <v>Commission</v>
          </cell>
        </row>
        <row r="53">
          <cell r="A53" t="str">
            <v>Square habitat</v>
          </cell>
          <cell r="B53" t="str">
            <v xml:space="preserve">Loyer </v>
          </cell>
        </row>
        <row r="54">
          <cell r="A54" t="str">
            <v>STATIONNEMENT</v>
          </cell>
          <cell r="B54" t="str">
            <v>Parking</v>
          </cell>
        </row>
        <row r="55">
          <cell r="A55" t="str">
            <v>STELLIUM COURTAGE</v>
          </cell>
          <cell r="B55" t="str">
            <v>Commission</v>
          </cell>
        </row>
        <row r="56">
          <cell r="A56" t="str">
            <v>STELLIUM FINANCEMENT</v>
          </cell>
          <cell r="B56" t="str">
            <v>Commission</v>
          </cell>
        </row>
        <row r="57">
          <cell r="A57" t="str">
            <v>SUPER U</v>
          </cell>
          <cell r="B57" t="str">
            <v xml:space="preserve">Fourniture </v>
          </cell>
        </row>
        <row r="58">
          <cell r="A58" t="str">
            <v>TATI</v>
          </cell>
          <cell r="B58" t="str">
            <v xml:space="preserve">Fourniture </v>
          </cell>
        </row>
        <row r="59">
          <cell r="A59" t="str">
            <v>VENTE-PRIVEE</v>
          </cell>
          <cell r="B59" t="str">
            <v xml:space="preserve">Fourniture </v>
          </cell>
        </row>
        <row r="60">
          <cell r="A60" t="str">
            <v>Vincent Damato</v>
          </cell>
          <cell r="B60" t="str">
            <v>Coaching</v>
          </cell>
        </row>
        <row r="61">
          <cell r="A61" t="str">
            <v xml:space="preserve">VIR.PERMANENT MEGARD   </v>
          </cell>
          <cell r="B61" t="str">
            <v>Apport Yves</v>
          </cell>
        </row>
        <row r="62">
          <cell r="A62" t="str">
            <v xml:space="preserve">VIREMENT CIM 34                 </v>
          </cell>
          <cell r="B62" t="str">
            <v>Loyer St Cyprien</v>
          </cell>
        </row>
        <row r="63">
          <cell r="A63" t="str">
            <v>WEEZEVENT</v>
          </cell>
          <cell r="B63" t="str">
            <v>Formation</v>
          </cell>
        </row>
        <row r="64">
          <cell r="A64" t="str">
            <v>CHEQUE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B003B-FF50-409C-B7CB-4BBE7F917307}">
  <dimension ref="A1:B100"/>
  <sheetViews>
    <sheetView topLeftCell="A19" workbookViewId="0">
      <selection activeCell="H5" sqref="H5"/>
    </sheetView>
  </sheetViews>
  <sheetFormatPr baseColWidth="10" defaultRowHeight="15.75" x14ac:dyDescent="0.25"/>
  <cols>
    <col min="1" max="1" width="34.125" style="1" bestFit="1" customWidth="1"/>
    <col min="2" max="2" width="18.5" style="1" bestFit="1" customWidth="1"/>
    <col min="3" max="16384" width="11" style="1"/>
  </cols>
  <sheetData>
    <row r="1" spans="1:2" x14ac:dyDescent="0.25">
      <c r="A1" s="2" t="s">
        <v>96</v>
      </c>
      <c r="B1" s="2" t="s">
        <v>95</v>
      </c>
    </row>
    <row r="2" spans="1:2" x14ac:dyDescent="0.25">
      <c r="A2" s="2" t="s">
        <v>94</v>
      </c>
      <c r="B2" s="2" t="s">
        <v>93</v>
      </c>
    </row>
    <row r="3" spans="1:2" x14ac:dyDescent="0.25">
      <c r="A3" s="2" t="s">
        <v>92</v>
      </c>
      <c r="B3" s="2" t="s">
        <v>41</v>
      </c>
    </row>
    <row r="4" spans="1:2" x14ac:dyDescent="0.25">
      <c r="A4" s="2" t="s">
        <v>91</v>
      </c>
      <c r="B4" s="2" t="s">
        <v>90</v>
      </c>
    </row>
    <row r="5" spans="1:2" x14ac:dyDescent="0.25">
      <c r="A5" s="2" t="s">
        <v>89</v>
      </c>
      <c r="B5" s="2" t="s">
        <v>9</v>
      </c>
    </row>
    <row r="6" spans="1:2" x14ac:dyDescent="0.25">
      <c r="A6" s="2" t="s">
        <v>88</v>
      </c>
      <c r="B6" s="2" t="s">
        <v>87</v>
      </c>
    </row>
    <row r="7" spans="1:2" x14ac:dyDescent="0.25">
      <c r="A7" s="2" t="s">
        <v>86</v>
      </c>
      <c r="B7" s="2" t="s">
        <v>85</v>
      </c>
    </row>
    <row r="8" spans="1:2" x14ac:dyDescent="0.25">
      <c r="A8" s="2" t="s">
        <v>84</v>
      </c>
      <c r="B8" s="2" t="s">
        <v>66</v>
      </c>
    </row>
    <row r="9" spans="1:2" x14ac:dyDescent="0.25">
      <c r="A9" s="2" t="s">
        <v>83</v>
      </c>
      <c r="B9" s="2" t="s">
        <v>66</v>
      </c>
    </row>
    <row r="10" spans="1:2" x14ac:dyDescent="0.25">
      <c r="A10" s="2" t="s">
        <v>82</v>
      </c>
      <c r="B10" s="2" t="s">
        <v>81</v>
      </c>
    </row>
    <row r="11" spans="1:2" x14ac:dyDescent="0.25">
      <c r="A11" s="2" t="s">
        <v>80</v>
      </c>
      <c r="B11" s="2" t="s">
        <v>30</v>
      </c>
    </row>
    <row r="12" spans="1:2" x14ac:dyDescent="0.25">
      <c r="A12" s="2" t="s">
        <v>79</v>
      </c>
      <c r="B12" s="2" t="s">
        <v>30</v>
      </c>
    </row>
    <row r="13" spans="1:2" x14ac:dyDescent="0.25">
      <c r="A13" s="2" t="s">
        <v>78</v>
      </c>
      <c r="B13" s="2" t="s">
        <v>53</v>
      </c>
    </row>
    <row r="14" spans="1:2" x14ac:dyDescent="0.25">
      <c r="A14" s="2" t="s">
        <v>78</v>
      </c>
      <c r="B14" s="2" t="s">
        <v>53</v>
      </c>
    </row>
    <row r="15" spans="1:2" x14ac:dyDescent="0.25">
      <c r="A15" s="2" t="s">
        <v>77</v>
      </c>
      <c r="B15" s="2" t="s">
        <v>9</v>
      </c>
    </row>
    <row r="16" spans="1:2" x14ac:dyDescent="0.25">
      <c r="A16" s="2" t="s">
        <v>76</v>
      </c>
      <c r="B16" s="2" t="s">
        <v>25</v>
      </c>
    </row>
    <row r="17" spans="1:2" x14ac:dyDescent="0.25">
      <c r="A17" s="2" t="s">
        <v>75</v>
      </c>
      <c r="B17" s="2" t="s">
        <v>68</v>
      </c>
    </row>
    <row r="18" spans="1:2" x14ac:dyDescent="0.25">
      <c r="A18" s="2" t="s">
        <v>74</v>
      </c>
      <c r="B18" s="2" t="s">
        <v>53</v>
      </c>
    </row>
    <row r="19" spans="1:2" x14ac:dyDescent="0.25">
      <c r="A19" s="2" t="s">
        <v>73</v>
      </c>
      <c r="B19" s="2" t="s">
        <v>66</v>
      </c>
    </row>
    <row r="20" spans="1:2" x14ac:dyDescent="0.25">
      <c r="A20" s="2" t="s">
        <v>72</v>
      </c>
      <c r="B20" s="2" t="s">
        <v>53</v>
      </c>
    </row>
    <row r="21" spans="1:2" x14ac:dyDescent="0.25">
      <c r="A21" s="2" t="s">
        <v>71</v>
      </c>
      <c r="B21" s="2" t="s">
        <v>53</v>
      </c>
    </row>
    <row r="22" spans="1:2" x14ac:dyDescent="0.25">
      <c r="A22" s="2" t="s">
        <v>70</v>
      </c>
      <c r="B22" s="2" t="s">
        <v>53</v>
      </c>
    </row>
    <row r="23" spans="1:2" x14ac:dyDescent="0.25">
      <c r="A23" s="2" t="s">
        <v>69</v>
      </c>
      <c r="B23" s="2" t="s">
        <v>68</v>
      </c>
    </row>
    <row r="24" spans="1:2" x14ac:dyDescent="0.25">
      <c r="A24" s="2" t="s">
        <v>67</v>
      </c>
      <c r="B24" s="2" t="s">
        <v>66</v>
      </c>
    </row>
    <row r="25" spans="1:2" x14ac:dyDescent="0.25">
      <c r="A25" s="2" t="s">
        <v>65</v>
      </c>
      <c r="B25" s="2" t="s">
        <v>30</v>
      </c>
    </row>
    <row r="26" spans="1:2" x14ac:dyDescent="0.25">
      <c r="A26" s="2" t="s">
        <v>64</v>
      </c>
      <c r="B26" s="2" t="s">
        <v>63</v>
      </c>
    </row>
    <row r="27" spans="1:2" x14ac:dyDescent="0.25">
      <c r="A27" s="2" t="s">
        <v>62</v>
      </c>
      <c r="B27" s="2" t="s">
        <v>61</v>
      </c>
    </row>
    <row r="28" spans="1:2" x14ac:dyDescent="0.25">
      <c r="A28" s="2" t="s">
        <v>60</v>
      </c>
      <c r="B28" s="2" t="s">
        <v>59</v>
      </c>
    </row>
    <row r="29" spans="1:2" x14ac:dyDescent="0.25">
      <c r="A29" s="2" t="s">
        <v>58</v>
      </c>
      <c r="B29" s="2" t="s">
        <v>9</v>
      </c>
    </row>
    <row r="30" spans="1:2" x14ac:dyDescent="0.25">
      <c r="A30" s="2" t="s">
        <v>57</v>
      </c>
      <c r="B30" s="2" t="s">
        <v>56</v>
      </c>
    </row>
    <row r="31" spans="1:2" x14ac:dyDescent="0.25">
      <c r="A31" s="2" t="s">
        <v>55</v>
      </c>
      <c r="B31" s="2" t="s">
        <v>30</v>
      </c>
    </row>
    <row r="32" spans="1:2" x14ac:dyDescent="0.25">
      <c r="A32" s="2" t="s">
        <v>54</v>
      </c>
      <c r="B32" s="2" t="s">
        <v>53</v>
      </c>
    </row>
    <row r="33" spans="1:2" x14ac:dyDescent="0.25">
      <c r="A33" s="2" t="s">
        <v>52</v>
      </c>
      <c r="B33" s="2" t="s">
        <v>9</v>
      </c>
    </row>
    <row r="34" spans="1:2" x14ac:dyDescent="0.25">
      <c r="A34" s="2" t="s">
        <v>51</v>
      </c>
      <c r="B34" s="2" t="s">
        <v>50</v>
      </c>
    </row>
    <row r="35" spans="1:2" x14ac:dyDescent="0.25">
      <c r="A35" s="2" t="s">
        <v>49</v>
      </c>
      <c r="B35" s="2" t="s">
        <v>48</v>
      </c>
    </row>
    <row r="36" spans="1:2" x14ac:dyDescent="0.25">
      <c r="A36" s="2" t="s">
        <v>47</v>
      </c>
      <c r="B36" s="2" t="s">
        <v>16</v>
      </c>
    </row>
    <row r="37" spans="1:2" x14ac:dyDescent="0.25">
      <c r="A37" s="2" t="s">
        <v>46</v>
      </c>
      <c r="B37" s="2" t="s">
        <v>45</v>
      </c>
    </row>
    <row r="38" spans="1:2" x14ac:dyDescent="0.25">
      <c r="A38" s="2" t="s">
        <v>44</v>
      </c>
      <c r="B38" s="2" t="s">
        <v>43</v>
      </c>
    </row>
    <row r="39" spans="1:2" x14ac:dyDescent="0.25">
      <c r="A39" s="2" t="s">
        <v>42</v>
      </c>
      <c r="B39" s="2" t="s">
        <v>41</v>
      </c>
    </row>
    <row r="40" spans="1:2" x14ac:dyDescent="0.25">
      <c r="A40" s="2" t="s">
        <v>40</v>
      </c>
      <c r="B40" s="2" t="s">
        <v>40</v>
      </c>
    </row>
    <row r="41" spans="1:2" x14ac:dyDescent="0.25">
      <c r="A41" s="2" t="s">
        <v>39</v>
      </c>
      <c r="B41" s="2" t="s">
        <v>38</v>
      </c>
    </row>
    <row r="42" spans="1:2" x14ac:dyDescent="0.25">
      <c r="A42" s="2" t="s">
        <v>37</v>
      </c>
      <c r="B42" s="2" t="s">
        <v>1</v>
      </c>
    </row>
    <row r="43" spans="1:2" x14ac:dyDescent="0.25">
      <c r="A43" s="2" t="s">
        <v>36</v>
      </c>
      <c r="B43" s="2" t="s">
        <v>35</v>
      </c>
    </row>
    <row r="44" spans="1:2" x14ac:dyDescent="0.25">
      <c r="A44" s="2" t="s">
        <v>34</v>
      </c>
      <c r="B44" s="2" t="s">
        <v>33</v>
      </c>
    </row>
    <row r="45" spans="1:2" x14ac:dyDescent="0.25">
      <c r="A45" s="2" t="s">
        <v>32</v>
      </c>
      <c r="B45" s="2" t="s">
        <v>16</v>
      </c>
    </row>
    <row r="46" spans="1:2" x14ac:dyDescent="0.25">
      <c r="A46" s="2" t="s">
        <v>31</v>
      </c>
      <c r="B46" s="2" t="s">
        <v>30</v>
      </c>
    </row>
    <row r="47" spans="1:2" x14ac:dyDescent="0.25">
      <c r="A47" s="2" t="s">
        <v>29</v>
      </c>
      <c r="B47" s="2" t="s">
        <v>29</v>
      </c>
    </row>
    <row r="48" spans="1:2" x14ac:dyDescent="0.25">
      <c r="A48" s="2" t="s">
        <v>28</v>
      </c>
      <c r="B48" s="2" t="s">
        <v>27</v>
      </c>
    </row>
    <row r="49" spans="1:2" x14ac:dyDescent="0.25">
      <c r="A49" s="2" t="s">
        <v>26</v>
      </c>
      <c r="B49" s="2" t="s">
        <v>25</v>
      </c>
    </row>
    <row r="50" spans="1:2" x14ac:dyDescent="0.25">
      <c r="A50" s="2" t="s">
        <v>24</v>
      </c>
      <c r="B50" s="2" t="s">
        <v>23</v>
      </c>
    </row>
    <row r="51" spans="1:2" x14ac:dyDescent="0.25">
      <c r="A51" s="2" t="s">
        <v>22</v>
      </c>
      <c r="B51" s="2" t="s">
        <v>21</v>
      </c>
    </row>
    <row r="52" spans="1:2" x14ac:dyDescent="0.25">
      <c r="A52" s="2" t="s">
        <v>20</v>
      </c>
      <c r="B52" s="2" t="s">
        <v>13</v>
      </c>
    </row>
    <row r="53" spans="1:2" x14ac:dyDescent="0.25">
      <c r="A53" s="2" t="s">
        <v>19</v>
      </c>
      <c r="B53" s="2" t="s">
        <v>18</v>
      </c>
    </row>
    <row r="54" spans="1:2" x14ac:dyDescent="0.25">
      <c r="A54" s="2" t="s">
        <v>17</v>
      </c>
      <c r="B54" s="2" t="s">
        <v>16</v>
      </c>
    </row>
    <row r="55" spans="1:2" x14ac:dyDescent="0.25">
      <c r="A55" s="2" t="s">
        <v>15</v>
      </c>
      <c r="B55" s="2" t="s">
        <v>13</v>
      </c>
    </row>
    <row r="56" spans="1:2" x14ac:dyDescent="0.25">
      <c r="A56" s="2" t="s">
        <v>14</v>
      </c>
      <c r="B56" s="2" t="s">
        <v>13</v>
      </c>
    </row>
    <row r="57" spans="1:2" x14ac:dyDescent="0.25">
      <c r="A57" s="2" t="s">
        <v>12</v>
      </c>
      <c r="B57" s="2" t="s">
        <v>9</v>
      </c>
    </row>
    <row r="58" spans="1:2" x14ac:dyDescent="0.25">
      <c r="A58" s="2" t="s">
        <v>11</v>
      </c>
      <c r="B58" s="2" t="s">
        <v>9</v>
      </c>
    </row>
    <row r="59" spans="1:2" x14ac:dyDescent="0.25">
      <c r="A59" s="2" t="s">
        <v>10</v>
      </c>
      <c r="B59" s="2" t="s">
        <v>9</v>
      </c>
    </row>
    <row r="60" spans="1:2" x14ac:dyDescent="0.25">
      <c r="A60" s="2" t="s">
        <v>8</v>
      </c>
      <c r="B60" s="2" t="s">
        <v>7</v>
      </c>
    </row>
    <row r="61" spans="1:2" x14ac:dyDescent="0.25">
      <c r="A61" s="2" t="s">
        <v>6</v>
      </c>
      <c r="B61" s="2" t="s">
        <v>5</v>
      </c>
    </row>
    <row r="62" spans="1:2" x14ac:dyDescent="0.25">
      <c r="A62" s="2" t="s">
        <v>4</v>
      </c>
      <c r="B62" s="2" t="s">
        <v>3</v>
      </c>
    </row>
    <row r="63" spans="1:2" x14ac:dyDescent="0.25">
      <c r="A63" s="2" t="s">
        <v>2</v>
      </c>
      <c r="B63" s="2" t="s">
        <v>1</v>
      </c>
    </row>
    <row r="64" spans="1:2" x14ac:dyDescent="0.25">
      <c r="A64" s="2" t="s">
        <v>0</v>
      </c>
      <c r="B64" s="2"/>
    </row>
    <row r="65" spans="1:2" x14ac:dyDescent="0.25">
      <c r="A65" s="2"/>
      <c r="B65" s="2"/>
    </row>
    <row r="66" spans="1:2" x14ac:dyDescent="0.25">
      <c r="A66" s="2"/>
      <c r="B66" s="2"/>
    </row>
    <row r="67" spans="1:2" x14ac:dyDescent="0.25">
      <c r="A67" s="2"/>
      <c r="B67" s="2"/>
    </row>
    <row r="68" spans="1:2" x14ac:dyDescent="0.25">
      <c r="A68" s="2"/>
      <c r="B68" s="2"/>
    </row>
    <row r="69" spans="1:2" x14ac:dyDescent="0.25">
      <c r="A69" s="2"/>
      <c r="B69" s="2"/>
    </row>
    <row r="70" spans="1:2" x14ac:dyDescent="0.25">
      <c r="A70" s="2"/>
      <c r="B70" s="2"/>
    </row>
    <row r="71" spans="1:2" x14ac:dyDescent="0.25">
      <c r="A71" s="2"/>
      <c r="B71" s="2"/>
    </row>
    <row r="72" spans="1:2" x14ac:dyDescent="0.25">
      <c r="A72" s="2"/>
      <c r="B72" s="2"/>
    </row>
    <row r="73" spans="1:2" x14ac:dyDescent="0.25">
      <c r="A73" s="2"/>
      <c r="B73" s="2"/>
    </row>
    <row r="74" spans="1:2" x14ac:dyDescent="0.25">
      <c r="A74" s="2"/>
      <c r="B74" s="2"/>
    </row>
    <row r="75" spans="1:2" x14ac:dyDescent="0.25">
      <c r="A75" s="2"/>
      <c r="B75" s="2"/>
    </row>
    <row r="76" spans="1:2" x14ac:dyDescent="0.25">
      <c r="A76" s="2"/>
      <c r="B76" s="2"/>
    </row>
    <row r="77" spans="1:2" x14ac:dyDescent="0.25">
      <c r="A77" s="2"/>
      <c r="B77" s="2"/>
    </row>
    <row r="78" spans="1:2" x14ac:dyDescent="0.25">
      <c r="A78" s="2"/>
      <c r="B78" s="2"/>
    </row>
    <row r="79" spans="1:2" x14ac:dyDescent="0.25">
      <c r="A79" s="2"/>
      <c r="B79" s="2"/>
    </row>
    <row r="80" spans="1:2" x14ac:dyDescent="0.25">
      <c r="A80" s="2"/>
      <c r="B80" s="2"/>
    </row>
    <row r="81" spans="1:2" x14ac:dyDescent="0.25">
      <c r="A81" s="2"/>
      <c r="B81" s="2"/>
    </row>
    <row r="82" spans="1:2" x14ac:dyDescent="0.25">
      <c r="A82" s="2"/>
      <c r="B82" s="2"/>
    </row>
    <row r="83" spans="1:2" x14ac:dyDescent="0.25">
      <c r="A83" s="2"/>
      <c r="B83" s="2"/>
    </row>
    <row r="84" spans="1:2" x14ac:dyDescent="0.25">
      <c r="A84" s="2"/>
      <c r="B84" s="2"/>
    </row>
    <row r="85" spans="1:2" x14ac:dyDescent="0.25">
      <c r="A85" s="2"/>
      <c r="B85" s="2"/>
    </row>
    <row r="86" spans="1:2" x14ac:dyDescent="0.25">
      <c r="A86" s="2"/>
      <c r="B86" s="2"/>
    </row>
    <row r="87" spans="1:2" x14ac:dyDescent="0.25">
      <c r="A87" s="2"/>
      <c r="B87" s="2"/>
    </row>
    <row r="88" spans="1:2" x14ac:dyDescent="0.25">
      <c r="A88" s="2"/>
      <c r="B88" s="2"/>
    </row>
    <row r="89" spans="1:2" x14ac:dyDescent="0.25">
      <c r="A89" s="2"/>
      <c r="B89" s="2"/>
    </row>
    <row r="90" spans="1:2" x14ac:dyDescent="0.25">
      <c r="A90" s="2"/>
      <c r="B90" s="2"/>
    </row>
    <row r="91" spans="1:2" x14ac:dyDescent="0.25">
      <c r="A91" s="2"/>
      <c r="B91" s="2"/>
    </row>
    <row r="92" spans="1:2" x14ac:dyDescent="0.25">
      <c r="A92" s="2"/>
      <c r="B92" s="2"/>
    </row>
    <row r="93" spans="1:2" x14ac:dyDescent="0.25">
      <c r="A93" s="2"/>
      <c r="B93" s="2"/>
    </row>
    <row r="94" spans="1:2" x14ac:dyDescent="0.25">
      <c r="A94" s="2"/>
      <c r="B94" s="2"/>
    </row>
    <row r="95" spans="1:2" x14ac:dyDescent="0.25">
      <c r="A95" s="2"/>
      <c r="B95" s="2"/>
    </row>
    <row r="96" spans="1:2" x14ac:dyDescent="0.25">
      <c r="A96" s="2"/>
      <c r="B96" s="2"/>
    </row>
    <row r="97" spans="1:2" x14ac:dyDescent="0.25">
      <c r="A97" s="2"/>
      <c r="B97" s="2"/>
    </row>
    <row r="98" spans="1:2" x14ac:dyDescent="0.25">
      <c r="A98" s="2"/>
      <c r="B98" s="2"/>
    </row>
    <row r="99" spans="1:2" x14ac:dyDescent="0.25">
      <c r="A99" s="2"/>
      <c r="B99" s="2"/>
    </row>
    <row r="100" spans="1:2" x14ac:dyDescent="0.25">
      <c r="A100" s="2"/>
      <c r="B10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DC35A-421E-4FA7-965C-C738F76CB329}">
  <dimension ref="A1:BK695"/>
  <sheetViews>
    <sheetView tabSelected="1" workbookViewId="0">
      <selection activeCell="R25" sqref="R25"/>
    </sheetView>
  </sheetViews>
  <sheetFormatPr baseColWidth="10" defaultColWidth="10.875" defaultRowHeight="15.75" x14ac:dyDescent="0.25"/>
  <cols>
    <col min="1" max="1" width="10.875" style="3"/>
    <col min="2" max="2" width="44.125" style="3" bestFit="1" customWidth="1"/>
    <col min="3" max="5" width="10.875" style="3"/>
    <col min="6" max="7" width="0" style="3" hidden="1" customWidth="1"/>
    <col min="8" max="8" width="22.625" style="3" customWidth="1"/>
    <col min="9" max="9" width="10.875" style="3"/>
    <col min="10" max="63" width="5.625" style="3" customWidth="1"/>
    <col min="64" max="16384" width="10.875" style="3"/>
  </cols>
  <sheetData>
    <row r="1" spans="1:63" x14ac:dyDescent="0.25">
      <c r="A1" s="3" t="s">
        <v>550</v>
      </c>
      <c r="B1" s="3" t="s">
        <v>549</v>
      </c>
      <c r="C1" s="3" t="s">
        <v>548</v>
      </c>
      <c r="D1" s="3" t="s">
        <v>547</v>
      </c>
      <c r="E1" s="3" t="s">
        <v>546</v>
      </c>
      <c r="F1" s="3" t="s">
        <v>545</v>
      </c>
      <c r="G1" s="3" t="s">
        <v>544</v>
      </c>
      <c r="H1" s="3" t="s">
        <v>96</v>
      </c>
    </row>
    <row r="2" spans="1:63" x14ac:dyDescent="0.25">
      <c r="A2" s="4">
        <v>44158</v>
      </c>
      <c r="B2" s="3" t="s">
        <v>39</v>
      </c>
      <c r="C2" s="3">
        <v>-55.8</v>
      </c>
      <c r="E2" s="3" t="s">
        <v>99</v>
      </c>
      <c r="F2" s="4">
        <v>44158</v>
      </c>
      <c r="G2" s="3" t="s">
        <v>98</v>
      </c>
      <c r="H2" s="3" t="str">
        <f>INDEX([1]Feuil1!$B$1:$B$64,SUMPRODUCT((ISNUMBER(SEARCH([1]Feuil1!$A$1:$A$64,B2))*ROW([1]Feuil1!$B$1:$B$64))))</f>
        <v>Assurance Local</v>
      </c>
    </row>
    <row r="3" spans="1:63" x14ac:dyDescent="0.25">
      <c r="A3" s="4">
        <v>44160</v>
      </c>
      <c r="B3" s="3" t="s">
        <v>543</v>
      </c>
      <c r="C3" s="3">
        <v>-50.9</v>
      </c>
      <c r="E3" s="3" t="s">
        <v>99</v>
      </c>
      <c r="F3" s="4">
        <v>44160</v>
      </c>
      <c r="G3" s="3" t="s">
        <v>98</v>
      </c>
      <c r="H3" s="3" t="str">
        <f>INDEX([1]Feuil1!$B$1:$B$64,SUMPRODUCT((ISNUMBER(SEARCH([1]Feuil1!$A$1:$A$64,B3))*ROW([1]Feuil1!$B$1:$B$64))))</f>
        <v>Repas</v>
      </c>
      <c r="J3" s="6" t="str">
        <f>IF(ISNUMBER(SEARCH(#REF!,$B3)),1,"")</f>
        <v/>
      </c>
      <c r="K3" s="6" t="str">
        <f>IF(ISNUMBER(SEARCH(#REF!,$B3)),1,"")</f>
        <v/>
      </c>
      <c r="L3" s="6" t="str">
        <f>IF(ISNUMBER(SEARCH(#REF!,$B3)),1,"")</f>
        <v/>
      </c>
      <c r="M3" s="6" t="str">
        <f>IF(ISNUMBER(SEARCH(#REF!,$B3)),1,"")</f>
        <v/>
      </c>
      <c r="N3" s="6" t="str">
        <f>IF(ISNUMBER(SEARCH(#REF!,$B3)),1,"")</f>
        <v/>
      </c>
      <c r="O3" s="6" t="str">
        <f>IF(ISNUMBER(SEARCH(#REF!,$B3)),1,"")</f>
        <v/>
      </c>
      <c r="P3" s="6" t="str">
        <f>IF(ISNUMBER(SEARCH(#REF!,$B3)),1,"")</f>
        <v/>
      </c>
      <c r="Q3" s="6" t="str">
        <f>IF(ISNUMBER(SEARCH(#REF!,$B3)),1,"")</f>
        <v/>
      </c>
      <c r="R3" s="6" t="str">
        <f>IF(ISNUMBER(SEARCH(#REF!,$B3)),1,"")</f>
        <v/>
      </c>
      <c r="S3" s="6" t="str">
        <f>IF(ISNUMBER(SEARCH(#REF!,$B3)),1,"")</f>
        <v/>
      </c>
      <c r="T3" s="6" t="str">
        <f>IF(ISNUMBER(SEARCH(#REF!,$B3)),1,"")</f>
        <v/>
      </c>
      <c r="U3" s="6" t="str">
        <f>IF(ISNUMBER(SEARCH(#REF!,$B3)),1,"")</f>
        <v/>
      </c>
      <c r="V3" s="6" t="str">
        <f>IF(ISNUMBER(SEARCH(#REF!,$B3)),1,"")</f>
        <v/>
      </c>
      <c r="W3" s="6" t="str">
        <f>IF(ISNUMBER(SEARCH(#REF!,$B3)),1,"")</f>
        <v/>
      </c>
      <c r="X3" s="6" t="str">
        <f>IF(ISNUMBER(SEARCH(#REF!,$B3)),1,"")</f>
        <v/>
      </c>
      <c r="Y3" s="6" t="str">
        <f>IF(ISNUMBER(SEARCH(#REF!,$B3)),1,"")</f>
        <v/>
      </c>
      <c r="Z3" s="6" t="str">
        <f>IF(ISNUMBER(SEARCH(#REF!,$B3)),1,"")</f>
        <v/>
      </c>
      <c r="AA3" s="6" t="str">
        <f>IF(ISNUMBER(SEARCH(#REF!,$B3)),1,"")</f>
        <v/>
      </c>
      <c r="AB3" s="6" t="str">
        <f>IF(ISNUMBER(SEARCH(#REF!,$B3)),1,"")</f>
        <v/>
      </c>
      <c r="AC3" s="6" t="str">
        <f>IF(ISNUMBER(SEARCH(#REF!,$B3)),1,"")</f>
        <v/>
      </c>
      <c r="AD3" s="6" t="str">
        <f>IF(ISNUMBER(SEARCH(#REF!,$B3)),1,"")</f>
        <v/>
      </c>
      <c r="AE3" s="6" t="str">
        <f>IF(ISNUMBER(SEARCH(#REF!,$B3)),1,"")</f>
        <v/>
      </c>
      <c r="AF3" s="6" t="str">
        <f>IF(ISNUMBER(SEARCH(#REF!,$B3)),1,"")</f>
        <v/>
      </c>
      <c r="AG3" s="6" t="str">
        <f>IF(ISNUMBER(SEARCH(#REF!,$B3)),1,"")</f>
        <v/>
      </c>
      <c r="AH3" s="6" t="str">
        <f>IF(ISNUMBER(SEARCH(#REF!,$B3)),1,"")</f>
        <v/>
      </c>
      <c r="AI3" s="6" t="str">
        <f>IF(ISNUMBER(SEARCH(#REF!,$B3)),1,"")</f>
        <v/>
      </c>
      <c r="AJ3" s="6" t="str">
        <f>IF(ISNUMBER(SEARCH(#REF!,$B3)),1,"")</f>
        <v/>
      </c>
      <c r="AK3" s="6" t="str">
        <f>IF(ISNUMBER(SEARCH(#REF!,$B3)),1,"")</f>
        <v/>
      </c>
      <c r="AL3" s="6" t="str">
        <f>IF(ISNUMBER(SEARCH(#REF!,$B3)),1,"")</f>
        <v/>
      </c>
      <c r="AM3" s="6" t="str">
        <f>IF(ISNUMBER(SEARCH(#REF!,$B3)),1,"")</f>
        <v/>
      </c>
      <c r="AN3" s="6" t="str">
        <f>IF(ISNUMBER(SEARCH(#REF!,$B3)),1,"")</f>
        <v/>
      </c>
      <c r="AO3" s="6" t="str">
        <f>IF(ISNUMBER(SEARCH(#REF!,$B3)),1,"")</f>
        <v/>
      </c>
      <c r="AP3" s="6" t="str">
        <f>IF(ISNUMBER(SEARCH(#REF!,$B3)),1,"")</f>
        <v/>
      </c>
      <c r="AQ3" s="6" t="str">
        <f>IF(ISNUMBER(SEARCH(#REF!,$B3)),1,"")</f>
        <v/>
      </c>
      <c r="AR3" s="6" t="str">
        <f>IF(ISNUMBER(SEARCH(#REF!,$B3)),1,"")</f>
        <v/>
      </c>
      <c r="AS3" s="6" t="str">
        <f>IF(ISNUMBER(SEARCH(#REF!,$B3)),1,"")</f>
        <v/>
      </c>
      <c r="AT3" s="6" t="str">
        <f>IF(ISNUMBER(SEARCH(#REF!,$B3)),1,"")</f>
        <v/>
      </c>
      <c r="AU3" s="6" t="str">
        <f>IF(ISNUMBER(SEARCH(#REF!,$B3)),1,"")</f>
        <v/>
      </c>
      <c r="AV3" s="6" t="str">
        <f>IF(ISNUMBER(SEARCH(#REF!,$B3)),1,"")</f>
        <v/>
      </c>
      <c r="AW3" s="6" t="str">
        <f>IF(ISNUMBER(SEARCH(#REF!,$B3)),1,"")</f>
        <v/>
      </c>
      <c r="AX3" s="6" t="str">
        <f>IF(ISNUMBER(SEARCH(#REF!,$B3)),1,"")</f>
        <v/>
      </c>
      <c r="AY3" s="6" t="str">
        <f>IF(ISNUMBER(SEARCH(#REF!,$B3)),1,"")</f>
        <v/>
      </c>
      <c r="AZ3" s="6" t="str">
        <f>IF(ISNUMBER(SEARCH(#REF!,$B3)),1,"")</f>
        <v/>
      </c>
      <c r="BA3" s="6" t="str">
        <f>IF(ISNUMBER(SEARCH(#REF!,$B3)),1,"")</f>
        <v/>
      </c>
      <c r="BB3" s="6" t="str">
        <f>IF(ISNUMBER(SEARCH(#REF!,$B3)),1,"")</f>
        <v/>
      </c>
      <c r="BC3" s="6" t="str">
        <f>IF(ISNUMBER(SEARCH(#REF!,$B3)),1,"")</f>
        <v/>
      </c>
      <c r="BD3" s="6" t="str">
        <f>IF(ISNUMBER(SEARCH(#REF!,$B3)),1,"")</f>
        <v/>
      </c>
      <c r="BE3" s="6" t="str">
        <f>IF(ISNUMBER(SEARCH(#REF!,$B3)),1,"")</f>
        <v/>
      </c>
      <c r="BF3" s="6" t="str">
        <f>IF(ISNUMBER(SEARCH(#REF!,$B3)),1,"")</f>
        <v/>
      </c>
      <c r="BG3" s="6" t="str">
        <f>IF(ISNUMBER(SEARCH(#REF!,$B3)),1,"")</f>
        <v/>
      </c>
      <c r="BH3" s="6" t="str">
        <f>IF(ISNUMBER(SEARCH(#REF!,$B3)),1,"")</f>
        <v/>
      </c>
      <c r="BI3" s="6" t="str">
        <f>IF(ISNUMBER(SEARCH(#REF!,$B3)),1,"")</f>
        <v/>
      </c>
      <c r="BJ3" s="6" t="str">
        <f>IF(ISNUMBER(SEARCH(#REF!,$B3)),1,"")</f>
        <v/>
      </c>
      <c r="BK3" s="6" t="str">
        <f>IF(ISNUMBER(SEARCH(#REF!,$B3)),1,"")</f>
        <v/>
      </c>
    </row>
    <row r="4" spans="1:63" x14ac:dyDescent="0.25">
      <c r="A4" s="4">
        <v>44162</v>
      </c>
      <c r="B4" s="3" t="s">
        <v>542</v>
      </c>
      <c r="C4" s="3">
        <v>-80</v>
      </c>
      <c r="E4" s="3" t="s">
        <v>99</v>
      </c>
      <c r="F4" s="4">
        <v>44161</v>
      </c>
      <c r="G4" s="3" t="s">
        <v>225</v>
      </c>
      <c r="H4" s="3">
        <f>INDEX([1]Feuil1!$B$1:$B$64,SUMPRODUCT((ISNUMBER(SEARCH([1]Feuil1!$A$1:$A$64,B4))*ROW([1]Feuil1!$B$1:$B$64))))</f>
        <v>0</v>
      </c>
    </row>
    <row r="5" spans="1:63" x14ac:dyDescent="0.25">
      <c r="A5" s="4">
        <v>44165</v>
      </c>
      <c r="B5" s="3" t="s">
        <v>541</v>
      </c>
      <c r="C5" s="3">
        <v>-16.5</v>
      </c>
      <c r="E5" s="3" t="s">
        <v>99</v>
      </c>
      <c r="F5" s="4">
        <v>44165</v>
      </c>
      <c r="G5" s="3" t="s">
        <v>98</v>
      </c>
      <c r="H5" s="3">
        <f>[2]Feuil1!$C$17</f>
        <v>0</v>
      </c>
    </row>
    <row r="6" spans="1:63" x14ac:dyDescent="0.25">
      <c r="A6" s="4">
        <v>44165</v>
      </c>
      <c r="B6" s="3" t="s">
        <v>540</v>
      </c>
      <c r="C6" s="3">
        <v>-60</v>
      </c>
      <c r="E6" s="3" t="s">
        <v>99</v>
      </c>
      <c r="F6" s="4">
        <v>44162</v>
      </c>
      <c r="G6" s="3" t="s">
        <v>225</v>
      </c>
      <c r="H6" s="3">
        <f>INDEX([1]Feuil1!$B$1:$B$64,SUMPRODUCT((ISNUMBER(SEARCH([1]Feuil1!$A$1:$A$64,B6))*ROW([1]Feuil1!$B$1:$B$64))))</f>
        <v>0</v>
      </c>
    </row>
    <row r="7" spans="1:63" x14ac:dyDescent="0.25">
      <c r="A7" s="4">
        <v>44168</v>
      </c>
      <c r="B7" s="3" t="s">
        <v>539</v>
      </c>
      <c r="D7" s="3">
        <v>16.5</v>
      </c>
      <c r="E7" s="3" t="s">
        <v>99</v>
      </c>
      <c r="F7" s="4">
        <v>44168</v>
      </c>
      <c r="G7" s="3" t="s">
        <v>117</v>
      </c>
      <c r="H7" s="3" t="str">
        <f>INDEX([1]Feuil1!$B$1:$B$64,SUMPRODUCT((ISNUMBER(SEARCH([1]Feuil1!$A$1:$A$64,B7))*ROW([1]Feuil1!$B$1:$B$64))))</f>
        <v xml:space="preserve">Fourniture </v>
      </c>
    </row>
    <row r="8" spans="1:63" x14ac:dyDescent="0.25">
      <c r="A8" s="4">
        <v>44168</v>
      </c>
      <c r="B8" s="3" t="s">
        <v>538</v>
      </c>
      <c r="C8" s="3">
        <v>-24.77</v>
      </c>
      <c r="E8" s="3" t="s">
        <v>99</v>
      </c>
      <c r="F8" s="4">
        <v>44168</v>
      </c>
      <c r="G8" s="3" t="s">
        <v>98</v>
      </c>
      <c r="H8" s="3" t="str">
        <f>INDEX([1]Feuil1!$B$1:$B$64,SUMPRODUCT((ISNUMBER(SEARCH([1]Feuil1!$A$1:$A$64,B8))*ROW([1]Feuil1!$B$1:$B$64))))</f>
        <v xml:space="preserve">Fourniture </v>
      </c>
    </row>
    <row r="9" spans="1:63" x14ac:dyDescent="0.25">
      <c r="A9" s="4">
        <v>44168</v>
      </c>
      <c r="B9" s="3" t="s">
        <v>537</v>
      </c>
      <c r="C9" s="3">
        <v>-399.8</v>
      </c>
      <c r="E9" s="3" t="s">
        <v>99</v>
      </c>
      <c r="F9" s="4">
        <v>44168</v>
      </c>
      <c r="G9" s="3" t="s">
        <v>98</v>
      </c>
      <c r="H9" s="3" t="str">
        <f>INDEX([1]Feuil1!$B$1:$B$64,SUMPRODUCT((ISNUMBER(SEARCH([1]Feuil1!$A$1:$A$64,B9))*ROW([1]Feuil1!$B$1:$B$64))))</f>
        <v xml:space="preserve">Fourniture </v>
      </c>
    </row>
    <row r="10" spans="1:63" x14ac:dyDescent="0.25">
      <c r="A10" s="4">
        <v>44169</v>
      </c>
      <c r="B10" s="3" t="s">
        <v>536</v>
      </c>
      <c r="C10" s="3">
        <v>-38.96</v>
      </c>
      <c r="E10" s="3" t="s">
        <v>99</v>
      </c>
      <c r="F10" s="4">
        <v>44169</v>
      </c>
      <c r="G10" s="3" t="s">
        <v>98</v>
      </c>
      <c r="H10" s="3" t="str">
        <f>INDEX([1]Feuil1!$B$1:$B$64,SUMPRODUCT((ISNUMBER(SEARCH([1]Feuil1!$A$1:$A$64,B10))*ROW([1]Feuil1!$B$1:$B$64))))</f>
        <v xml:space="preserve">Fourniture </v>
      </c>
    </row>
    <row r="11" spans="1:63" x14ac:dyDescent="0.25">
      <c r="A11" s="4">
        <v>44169</v>
      </c>
      <c r="B11" s="3" t="s">
        <v>535</v>
      </c>
      <c r="C11" s="3">
        <v>-49.55</v>
      </c>
      <c r="E11" s="3" t="s">
        <v>99</v>
      </c>
      <c r="F11" s="4">
        <v>44169</v>
      </c>
      <c r="G11" s="3" t="s">
        <v>98</v>
      </c>
      <c r="H11" s="3" t="str">
        <f>INDEX([1]Feuil1!$B$1:$B$64,SUMPRODUCT((ISNUMBER(SEARCH([1]Feuil1!$A$1:$A$64,B11))*ROW([1]Feuil1!$B$1:$B$64))))</f>
        <v>Mobilier</v>
      </c>
    </row>
    <row r="12" spans="1:63" x14ac:dyDescent="0.25">
      <c r="A12" s="4">
        <v>44169</v>
      </c>
      <c r="B12" s="3" t="s">
        <v>534</v>
      </c>
      <c r="C12" s="3">
        <v>-73.099999999999994</v>
      </c>
      <c r="E12" s="3" t="s">
        <v>99</v>
      </c>
      <c r="F12" s="4">
        <v>44169</v>
      </c>
      <c r="G12" s="3" t="s">
        <v>98</v>
      </c>
      <c r="H12" s="3" t="str">
        <f>INDEX([1]Feuil1!$B$1:$B$64,SUMPRODUCT((ISNUMBER(SEARCH([1]Feuil1!$A$1:$A$64,B12))*ROW([1]Feuil1!$B$1:$B$64))))</f>
        <v xml:space="preserve">Fourniture </v>
      </c>
    </row>
    <row r="13" spans="1:63" x14ac:dyDescent="0.25">
      <c r="A13" s="4">
        <v>44169</v>
      </c>
      <c r="B13" s="3" t="s">
        <v>533</v>
      </c>
      <c r="C13" s="3">
        <v>-500</v>
      </c>
      <c r="E13" s="3" t="s">
        <v>99</v>
      </c>
      <c r="F13" s="4">
        <v>44168</v>
      </c>
      <c r="G13" s="3" t="s">
        <v>225</v>
      </c>
      <c r="H13" s="3">
        <f>INDEX([1]Feuil1!$B$1:$B$64,SUMPRODUCT((ISNUMBER(SEARCH([1]Feuil1!$A$1:$A$64,B13))*ROW([1]Feuil1!$B$1:$B$64))))</f>
        <v>0</v>
      </c>
    </row>
    <row r="14" spans="1:63" x14ac:dyDescent="0.25">
      <c r="A14" s="4">
        <v>44169</v>
      </c>
      <c r="B14" s="3" t="s">
        <v>532</v>
      </c>
      <c r="C14" s="3" t="s">
        <v>531</v>
      </c>
      <c r="E14" s="3" t="s">
        <v>99</v>
      </c>
      <c r="F14" s="4">
        <v>44168</v>
      </c>
      <c r="G14" s="3" t="s">
        <v>225</v>
      </c>
      <c r="H14" s="3">
        <f>INDEX([1]Feuil1!$B$1:$B$64,SUMPRODUCT((ISNUMBER(SEARCH([1]Feuil1!$A$1:$A$64,B14))*ROW([1]Feuil1!$B$1:$B$64))))</f>
        <v>0</v>
      </c>
    </row>
    <row r="15" spans="1:63" x14ac:dyDescent="0.25">
      <c r="A15" s="4">
        <v>44169</v>
      </c>
      <c r="B15" s="3" t="s">
        <v>530</v>
      </c>
      <c r="C15" s="3" t="s">
        <v>529</v>
      </c>
      <c r="E15" s="3" t="s">
        <v>99</v>
      </c>
      <c r="F15" s="4">
        <v>44168</v>
      </c>
      <c r="G15" s="3" t="s">
        <v>225</v>
      </c>
      <c r="H15" s="3">
        <f>INDEX([1]Feuil1!$B$1:$B$64,SUMPRODUCT((ISNUMBER(SEARCH([1]Feuil1!$A$1:$A$64,B15))*ROW([1]Feuil1!$B$1:$B$64))))</f>
        <v>0</v>
      </c>
    </row>
    <row r="16" spans="1:63" x14ac:dyDescent="0.25">
      <c r="A16" s="4">
        <v>44172</v>
      </c>
      <c r="B16" s="3" t="s">
        <v>163</v>
      </c>
      <c r="C16" s="3" t="s">
        <v>528</v>
      </c>
      <c r="E16" s="3" t="s">
        <v>99</v>
      </c>
      <c r="F16" s="4">
        <v>44172</v>
      </c>
      <c r="G16" s="3" t="s">
        <v>161</v>
      </c>
      <c r="H16" s="5" t="str">
        <f>INDEX([1]Feuil1!$B$1:$B$64,SUMPRODUCT((ISNUMBER(SEARCH([1]Feuil1!$A$1:$A$64,B16))*ROW([1]Feuil1!$B$1:$B$64))))</f>
        <v>ADI</v>
      </c>
    </row>
    <row r="17" spans="1:8" x14ac:dyDescent="0.25">
      <c r="B17" s="3" t="s">
        <v>527</v>
      </c>
      <c r="H17" s="5" t="str">
        <f>INDEX([1]Feuil1!$B$1:$B$64,SUMPRODUCT((ISNUMBER(SEARCH([1]Feuil1!$A$1:$A$64,B17))*ROW([1]Feuil1!$B$1:$B$64))))</f>
        <v>Loyer sous-location</v>
      </c>
    </row>
    <row r="18" spans="1:8" x14ac:dyDescent="0.25">
      <c r="B18" s="3" t="s">
        <v>526</v>
      </c>
      <c r="H18" s="5" t="str">
        <f>INDEX([1]Feuil1!$B$1:$B$64,SUMPRODUCT((ISNUMBER(SEARCH([1]Feuil1!$A$1:$A$64,B18))*ROW([1]Feuil1!$B$1:$B$64))))</f>
        <v>Frais bancaire</v>
      </c>
    </row>
    <row r="19" spans="1:8" x14ac:dyDescent="0.25">
      <c r="B19" s="3" t="s">
        <v>525</v>
      </c>
      <c r="H19" s="5" t="str">
        <f>INDEX([1]Feuil1!$B$1:$B$64,SUMPRODUCT((ISNUMBER(SEARCH([1]Feuil1!$A$1:$A$64,B19))*ROW([1]Feuil1!$B$1:$B$64))))</f>
        <v>Logiciel</v>
      </c>
    </row>
    <row r="20" spans="1:8" x14ac:dyDescent="0.25">
      <c r="B20" s="3" t="s">
        <v>524</v>
      </c>
      <c r="H20" s="5" t="str">
        <f>INDEX([1]Feuil1!$B$1:$B$64,SUMPRODUCT((ISNUMBER(SEARCH([1]Feuil1!$A$1:$A$64,B20))*ROW([1]Feuil1!$B$1:$B$64))))</f>
        <v>Frais bancaire</v>
      </c>
    </row>
    <row r="21" spans="1:8" x14ac:dyDescent="0.25">
      <c r="A21" s="4">
        <v>44175</v>
      </c>
      <c r="B21" s="3" t="s">
        <v>523</v>
      </c>
      <c r="C21" s="3">
        <v>-33.18</v>
      </c>
      <c r="E21" s="3" t="s">
        <v>99</v>
      </c>
      <c r="F21" s="4">
        <v>44175</v>
      </c>
      <c r="G21" s="3" t="s">
        <v>98</v>
      </c>
      <c r="H21" s="3" t="str">
        <f>INDEX([1]Feuil1!$B$1:$B$64,SUMPRODUCT((ISNUMBER(SEARCH([1]Feuil1!$A$1:$A$64,B21))*ROW([1]Feuil1!$B$1:$B$64))))</f>
        <v>Frais bancaire</v>
      </c>
    </row>
    <row r="22" spans="1:8" x14ac:dyDescent="0.25">
      <c r="B22" s="3" t="s">
        <v>97</v>
      </c>
      <c r="H22" s="3" t="str">
        <f>INDEX([1]Feuil1!$B$1:$B$64,SUMPRODUCT((ISNUMBER(SEARCH([1]Feuil1!$A$1:$A$64,B22))*ROW([1]Feuil1!$B$1:$B$64))))</f>
        <v>Frais bancaire</v>
      </c>
    </row>
    <row r="23" spans="1:8" x14ac:dyDescent="0.25">
      <c r="A23" s="4">
        <v>44175</v>
      </c>
      <c r="B23" s="3" t="s">
        <v>163</v>
      </c>
      <c r="C23" s="3" t="s">
        <v>522</v>
      </c>
      <c r="E23" s="3" t="s">
        <v>99</v>
      </c>
      <c r="F23" s="4">
        <v>44175</v>
      </c>
      <c r="G23" s="3" t="s">
        <v>161</v>
      </c>
      <c r="H23" s="3" t="str">
        <f>INDEX([1]Feuil1!$B$1:$B$64,SUMPRODUCT((ISNUMBER(SEARCH([1]Feuil1!$A$1:$A$64,B23))*ROW([1]Feuil1!$B$1:$B$64))))</f>
        <v>Loyer sous-location</v>
      </c>
    </row>
    <row r="24" spans="1:8" x14ac:dyDescent="0.25">
      <c r="B24" s="3" t="s">
        <v>521</v>
      </c>
      <c r="H24" s="3" t="str">
        <f>INDEX([1]Feuil1!$B$1:$B$64,SUMPRODUCT((ISNUMBER(SEARCH([1]Feuil1!$A$1:$A$64,B24))*ROW([1]Feuil1!$B$1:$B$64))))</f>
        <v>Placement</v>
      </c>
    </row>
    <row r="25" spans="1:8" x14ac:dyDescent="0.25">
      <c r="B25" s="3" t="s">
        <v>520</v>
      </c>
      <c r="H25" s="3" t="str">
        <f>INDEX([1]Feuil1!$B$1:$B$64,SUMPRODUCT((ISNUMBER(SEARCH([1]Feuil1!$A$1:$A$64,B25))*ROW([1]Feuil1!$B$1:$B$64))))</f>
        <v>Repas</v>
      </c>
    </row>
    <row r="26" spans="1:8" x14ac:dyDescent="0.25">
      <c r="B26" s="3" t="s">
        <v>519</v>
      </c>
      <c r="H26" s="3" t="str">
        <f>INDEX([1]Feuil1!$B$1:$B$64,SUMPRODUCT((ISNUMBER(SEARCH([1]Feuil1!$A$1:$A$64,B26))*ROW([1]Feuil1!$B$1:$B$64))))</f>
        <v>TVA</v>
      </c>
    </row>
    <row r="27" spans="1:8" x14ac:dyDescent="0.25">
      <c r="B27" s="3" t="s">
        <v>518</v>
      </c>
      <c r="H27" s="3" t="str">
        <f>INDEX([1]Feuil1!$B$1:$B$64,SUMPRODUCT((ISNUMBER(SEARCH([1]Feuil1!$A$1:$A$64,B27))*ROW([1]Feuil1!$B$1:$B$64))))</f>
        <v>Placement</v>
      </c>
    </row>
    <row r="28" spans="1:8" x14ac:dyDescent="0.25">
      <c r="A28" s="4">
        <v>44176</v>
      </c>
      <c r="B28" s="3" t="s">
        <v>28</v>
      </c>
      <c r="C28" s="3">
        <v>-219.16</v>
      </c>
      <c r="E28" s="3" t="s">
        <v>99</v>
      </c>
      <c r="F28" s="4">
        <v>44176</v>
      </c>
      <c r="G28" s="3" t="s">
        <v>114</v>
      </c>
      <c r="H28" s="3" t="str">
        <f>INDEX([1]Feuil1!$B$1:$B$64,SUMPRODUCT((ISNUMBER(SEARCH([1]Feuil1!$A$1:$A$64,B28))*ROW([1]Feuil1!$B$1:$B$64))))</f>
        <v>Téléphone + internet</v>
      </c>
    </row>
    <row r="29" spans="1:8" x14ac:dyDescent="0.25">
      <c r="B29" s="3" t="s">
        <v>209</v>
      </c>
      <c r="H29" s="3" t="str">
        <f>INDEX([1]Feuil1!$B$1:$B$64,SUMPRODUCT((ISNUMBER(SEARCH([1]Feuil1!$A$1:$A$64,B29))*ROW([1]Feuil1!$B$1:$B$64))))</f>
        <v xml:space="preserve">Fourniture </v>
      </c>
    </row>
    <row r="30" spans="1:8" x14ac:dyDescent="0.25">
      <c r="B30" s="3" t="s">
        <v>132</v>
      </c>
      <c r="H30" s="3" t="str">
        <f>INDEX([1]Feuil1!$B$1:$B$64,SUMPRODUCT((ISNUMBER(SEARCH([1]Feuil1!$A$1:$A$64,B30))*ROW([1]Feuil1!$B$1:$B$64))))</f>
        <v>Comptable</v>
      </c>
    </row>
    <row r="31" spans="1:8" x14ac:dyDescent="0.25">
      <c r="B31" s="3" t="s">
        <v>208</v>
      </c>
      <c r="H31" s="3" t="str">
        <f>INDEX([1]Feuil1!$B$1:$B$64,SUMPRODUCT((ISNUMBER(SEARCH([1]Feuil1!$A$1:$A$64,B31))*ROW([1]Feuil1!$B$1:$B$64))))</f>
        <v>Repas</v>
      </c>
    </row>
    <row r="32" spans="1:8" x14ac:dyDescent="0.25">
      <c r="B32" s="3" t="s">
        <v>517</v>
      </c>
      <c r="H32" s="3" t="str">
        <f>INDEX([1]Feuil1!$B$1:$B$64,SUMPRODUCT((ISNUMBER(SEARCH([1]Feuil1!$A$1:$A$64,B32))*ROW([1]Feuil1!$B$1:$B$64))))</f>
        <v>Frais bancaire</v>
      </c>
    </row>
    <row r="33" spans="1:8" x14ac:dyDescent="0.25">
      <c r="A33" s="4">
        <v>44179</v>
      </c>
      <c r="B33" s="3" t="s">
        <v>516</v>
      </c>
      <c r="C33" s="3">
        <v>-23.85</v>
      </c>
      <c r="E33" s="3" t="s">
        <v>99</v>
      </c>
      <c r="F33" s="4">
        <v>44179</v>
      </c>
      <c r="G33" s="3" t="s">
        <v>98</v>
      </c>
      <c r="H33" s="3" t="str">
        <f>INDEX([1]Feuil1!$B$1:$B$64,SUMPRODUCT((ISNUMBER(SEARCH([1]Feuil1!$A$1:$A$64,B33))*ROW([1]Feuil1!$B$1:$B$64))))</f>
        <v>Cadeau client</v>
      </c>
    </row>
    <row r="34" spans="1:8" x14ac:dyDescent="0.25">
      <c r="B34" s="3" t="s">
        <v>97</v>
      </c>
      <c r="H34" s="3" t="str">
        <f>INDEX([1]Feuil1!$B$1:$B$64,SUMPRODUCT((ISNUMBER(SEARCH([1]Feuil1!$A$1:$A$64,B34))*ROW([1]Feuil1!$B$1:$B$64))))</f>
        <v>Electricité</v>
      </c>
    </row>
    <row r="35" spans="1:8" x14ac:dyDescent="0.25">
      <c r="A35" s="4">
        <v>44179</v>
      </c>
      <c r="B35" s="3" t="s">
        <v>515</v>
      </c>
      <c r="C35" s="3">
        <v>-75.56</v>
      </c>
      <c r="E35" s="3" t="s">
        <v>99</v>
      </c>
      <c r="F35" s="4">
        <v>44179</v>
      </c>
      <c r="G35" s="3" t="s">
        <v>98</v>
      </c>
      <c r="H35" s="3" t="str">
        <f>INDEX([1]Feuil1!$B$1:$B$64,SUMPRODUCT((ISNUMBER(SEARCH([1]Feuil1!$A$1:$A$64,B35))*ROW([1]Feuil1!$B$1:$B$64))))</f>
        <v>Lecture</v>
      </c>
    </row>
    <row r="36" spans="1:8" x14ac:dyDescent="0.25">
      <c r="B36" s="3" t="s">
        <v>97</v>
      </c>
      <c r="H36" s="3" t="str">
        <f>INDEX([1]Feuil1!$B$1:$B$64,SUMPRODUCT((ISNUMBER(SEARCH([1]Feuil1!$A$1:$A$64,B36))*ROW([1]Feuil1!$B$1:$B$64))))</f>
        <v>Parking</v>
      </c>
    </row>
    <row r="37" spans="1:8" x14ac:dyDescent="0.25">
      <c r="A37" s="4">
        <v>44180</v>
      </c>
      <c r="B37" s="3" t="s">
        <v>514</v>
      </c>
      <c r="C37" s="3">
        <v>-192</v>
      </c>
      <c r="E37" s="3" t="s">
        <v>99</v>
      </c>
      <c r="F37" s="4">
        <v>44180</v>
      </c>
      <c r="G37" s="3" t="s">
        <v>98</v>
      </c>
      <c r="H37" s="3" t="str">
        <f>INDEX([1]Feuil1!$B$1:$B$64,SUMPRODUCT((ISNUMBER(SEARCH([1]Feuil1!$A$1:$A$64,B37))*ROW([1]Feuil1!$B$1:$B$64))))</f>
        <v>Formation</v>
      </c>
    </row>
    <row r="38" spans="1:8" x14ac:dyDescent="0.25">
      <c r="B38" s="3" t="s">
        <v>97</v>
      </c>
      <c r="H38" s="3" t="str">
        <f>INDEX([1]Feuil1!$B$1:$B$64,SUMPRODUCT((ISNUMBER(SEARCH([1]Feuil1!$A$1:$A$64,B38))*ROW([1]Feuil1!$B$1:$B$64))))</f>
        <v>Affranchissement</v>
      </c>
    </row>
    <row r="39" spans="1:8" x14ac:dyDescent="0.25">
      <c r="A39" s="4">
        <v>44182</v>
      </c>
      <c r="B39" s="3" t="s">
        <v>78</v>
      </c>
      <c r="D39" s="3">
        <v>40.65</v>
      </c>
      <c r="E39" s="3" t="s">
        <v>99</v>
      </c>
      <c r="F39" s="4">
        <v>44181</v>
      </c>
      <c r="G39" s="3" t="s">
        <v>117</v>
      </c>
      <c r="H39" s="3" t="str">
        <f>INDEX([1]Feuil1!$B$1:$B$64,SUMPRODUCT((ISNUMBER(SEARCH([1]Feuil1!$A$1:$A$64,B39))*ROW([1]Feuil1!$B$1:$B$64))))</f>
        <v>Eau</v>
      </c>
    </row>
    <row r="40" spans="1:8" x14ac:dyDescent="0.25">
      <c r="B40" s="3" t="s">
        <v>70</v>
      </c>
      <c r="H40" s="3" t="str">
        <f>INDEX([1]Feuil1!$B$1:$B$64,SUMPRODUCT((ISNUMBER(SEARCH([1]Feuil1!$A$1:$A$64,B40))*ROW([1]Feuil1!$B$1:$B$64))))</f>
        <v>Frais bancaire</v>
      </c>
    </row>
    <row r="41" spans="1:8" x14ac:dyDescent="0.25">
      <c r="B41" s="3" t="s">
        <v>297</v>
      </c>
      <c r="H41" s="3" t="str">
        <f>INDEX([1]Feuil1!$B$1:$B$64,SUMPRODUCT((ISNUMBER(SEARCH([1]Feuil1!$A$1:$A$64,B41))*ROW([1]Feuil1!$B$1:$B$64))))</f>
        <v>Assurance Local</v>
      </c>
    </row>
    <row r="42" spans="1:8" x14ac:dyDescent="0.25">
      <c r="B42" s="3" t="s">
        <v>296</v>
      </c>
      <c r="H42" s="3" t="str">
        <f>INDEX([1]Feuil1!$B$1:$B$64,SUMPRODUCT((ISNUMBER(SEARCH([1]Feuil1!$A$1:$A$64,B42))*ROW([1]Feuil1!$B$1:$B$64))))</f>
        <v>Formation</v>
      </c>
    </row>
    <row r="43" spans="1:8" x14ac:dyDescent="0.25">
      <c r="B43" s="3" t="s">
        <v>295</v>
      </c>
      <c r="H43" s="3" t="str">
        <f>INDEX([1]Feuil1!$B$1:$B$64,SUMPRODUCT((ISNUMBER(SEARCH([1]Feuil1!$A$1:$A$64,B43))*ROW([1]Feuil1!$B$1:$B$64))))</f>
        <v>Cadeau client</v>
      </c>
    </row>
    <row r="44" spans="1:8" x14ac:dyDescent="0.25">
      <c r="A44" s="4">
        <v>44182</v>
      </c>
      <c r="B44" s="3" t="s">
        <v>70</v>
      </c>
      <c r="C44" s="3">
        <v>-40.65</v>
      </c>
      <c r="E44" s="3" t="s">
        <v>99</v>
      </c>
      <c r="F44" s="4">
        <v>44181</v>
      </c>
      <c r="G44" s="3" t="s">
        <v>105</v>
      </c>
      <c r="H44" s="3" t="str">
        <f>INDEX([1]Feuil1!$B$1:$B$64,SUMPRODUCT((ISNUMBER(SEARCH([1]Feuil1!$A$1:$A$64,B44))*ROW([1]Feuil1!$B$1:$B$64))))</f>
        <v>Frais bancaire</v>
      </c>
    </row>
    <row r="45" spans="1:8" x14ac:dyDescent="0.25">
      <c r="B45" s="3" t="s">
        <v>104</v>
      </c>
      <c r="H45" s="3" t="str">
        <f>INDEX([1]Feuil1!$B$1:$B$64,SUMPRODUCT((ISNUMBER(SEARCH([1]Feuil1!$A$1:$A$64,B45))*ROW([1]Feuil1!$B$1:$B$64))))</f>
        <v>Parking</v>
      </c>
    </row>
    <row r="46" spans="1:8" x14ac:dyDescent="0.25">
      <c r="B46" s="3" t="s">
        <v>103</v>
      </c>
      <c r="H46" s="3" t="str">
        <f>INDEX([1]Feuil1!$B$1:$B$64,SUMPRODUCT((ISNUMBER(SEARCH([1]Feuil1!$A$1:$A$64,B46))*ROW([1]Feuil1!$B$1:$B$64))))</f>
        <v>Repas</v>
      </c>
    </row>
    <row r="47" spans="1:8" x14ac:dyDescent="0.25">
      <c r="B47" s="3" t="s">
        <v>102</v>
      </c>
      <c r="H47" s="3" t="str">
        <f>INDEX([1]Feuil1!$B$1:$B$64,SUMPRODUCT((ISNUMBER(SEARCH([1]Feuil1!$A$1:$A$64,B47))*ROW([1]Feuil1!$B$1:$B$64))))</f>
        <v>PNO</v>
      </c>
    </row>
    <row r="48" spans="1:8" x14ac:dyDescent="0.25">
      <c r="A48" s="4">
        <v>44186</v>
      </c>
      <c r="B48" s="3" t="s">
        <v>513</v>
      </c>
      <c r="C48" s="3">
        <v>-35.58</v>
      </c>
      <c r="E48" s="3" t="s">
        <v>99</v>
      </c>
      <c r="F48" s="4">
        <v>44186</v>
      </c>
      <c r="G48" s="3" t="s">
        <v>98</v>
      </c>
      <c r="H48" s="3" t="str">
        <f>INDEX([1]Feuil1!$B$1:$B$64,SUMPRODUCT((ISNUMBER(SEARCH([1]Feuil1!$A$1:$A$64,B48))*ROW([1]Feuil1!$B$1:$B$64))))</f>
        <v xml:space="preserve">Fourniture </v>
      </c>
    </row>
    <row r="49" spans="1:8" x14ac:dyDescent="0.25">
      <c r="A49" s="4">
        <v>44187</v>
      </c>
      <c r="B49" s="3" t="s">
        <v>512</v>
      </c>
      <c r="C49" s="3">
        <v>-2.5</v>
      </c>
      <c r="E49" s="3" t="s">
        <v>99</v>
      </c>
      <c r="F49" s="4">
        <v>44187</v>
      </c>
      <c r="G49" s="3" t="s">
        <v>98</v>
      </c>
      <c r="H49" s="3" t="str">
        <f>INDEX([1]Feuil1!$B$1:$B$64,SUMPRODUCT((ISNUMBER(SEARCH([1]Feuil1!$A$1:$A$64,B49))*ROW([1]Feuil1!$B$1:$B$64))))</f>
        <v>Placement</v>
      </c>
    </row>
    <row r="50" spans="1:8" x14ac:dyDescent="0.25">
      <c r="A50" s="4">
        <v>44187</v>
      </c>
      <c r="B50" s="3" t="s">
        <v>511</v>
      </c>
      <c r="C50" s="3">
        <v>-31.47</v>
      </c>
      <c r="E50" s="3" t="s">
        <v>99</v>
      </c>
      <c r="F50" s="4">
        <v>44187</v>
      </c>
      <c r="G50" s="3" t="s">
        <v>98</v>
      </c>
      <c r="H50" s="3" t="str">
        <f>INDEX([1]Feuil1!$B$1:$B$64,SUMPRODUCT((ISNUMBER(SEARCH([1]Feuil1!$A$1:$A$64,B50))*ROW([1]Feuil1!$B$1:$B$64))))</f>
        <v>Assurance Local</v>
      </c>
    </row>
    <row r="51" spans="1:8" x14ac:dyDescent="0.25">
      <c r="B51" s="3" t="s">
        <v>97</v>
      </c>
      <c r="H51" s="3" t="str">
        <f>INDEX([1]Feuil1!$B$1:$B$64,SUMPRODUCT((ISNUMBER(SEARCH([1]Feuil1!$A$1:$A$64,B51))*ROW([1]Feuil1!$B$1:$B$64))))</f>
        <v>Train</v>
      </c>
    </row>
    <row r="52" spans="1:8" x14ac:dyDescent="0.25">
      <c r="A52" s="4">
        <v>44187</v>
      </c>
      <c r="B52" s="3" t="s">
        <v>163</v>
      </c>
      <c r="C52" s="3" t="s">
        <v>510</v>
      </c>
      <c r="E52" s="3" t="s">
        <v>99</v>
      </c>
      <c r="F52" s="4">
        <v>44187</v>
      </c>
      <c r="G52" s="3" t="s">
        <v>161</v>
      </c>
      <c r="H52" s="3" t="str">
        <f>INDEX([1]Feuil1!$B$1:$B$64,SUMPRODUCT((ISNUMBER(SEARCH([1]Feuil1!$A$1:$A$64,B52))*ROW([1]Feuil1!$B$1:$B$64))))</f>
        <v>Commission</v>
      </c>
    </row>
    <row r="53" spans="1:8" x14ac:dyDescent="0.25">
      <c r="B53" s="3" t="s">
        <v>160</v>
      </c>
      <c r="H53" s="3" t="str">
        <f>INDEX([1]Feuil1!$B$1:$B$64,SUMPRODUCT((ISNUMBER(SEARCH([1]Feuil1!$A$1:$A$64,B53))*ROW([1]Feuil1!$B$1:$B$64))))</f>
        <v>Sous-traitance</v>
      </c>
    </row>
    <row r="54" spans="1:8" x14ac:dyDescent="0.25">
      <c r="B54" s="3" t="s">
        <v>509</v>
      </c>
      <c r="H54" s="3" t="str">
        <f>INDEX([1]Feuil1!$B$1:$B$64,SUMPRODUCT((ISNUMBER(SEARCH([1]Feuil1!$A$1:$A$64,B54))*ROW([1]Feuil1!$B$1:$B$64))))</f>
        <v>Parking</v>
      </c>
    </row>
    <row r="55" spans="1:8" x14ac:dyDescent="0.25">
      <c r="B55" s="3" t="s">
        <v>508</v>
      </c>
      <c r="H55" s="3" t="str">
        <f>INDEX([1]Feuil1!$B$1:$B$64,SUMPRODUCT((ISNUMBER(SEARCH([1]Feuil1!$A$1:$A$64,B55))*ROW([1]Feuil1!$B$1:$B$64))))</f>
        <v>Sous-traitance</v>
      </c>
    </row>
    <row r="56" spans="1:8" x14ac:dyDescent="0.25">
      <c r="B56" s="3" t="s">
        <v>507</v>
      </c>
      <c r="H56" s="3" t="str">
        <f>INDEX([1]Feuil1!$B$1:$B$64,SUMPRODUCT((ISNUMBER(SEARCH([1]Feuil1!$A$1:$A$64,B56))*ROW([1]Feuil1!$B$1:$B$64))))</f>
        <v>Sous-traitance</v>
      </c>
    </row>
    <row r="57" spans="1:8" x14ac:dyDescent="0.25">
      <c r="A57" s="4">
        <v>44189</v>
      </c>
      <c r="B57" s="3" t="s">
        <v>506</v>
      </c>
      <c r="C57" s="3">
        <v>-10.199999999999999</v>
      </c>
      <c r="E57" s="3" t="s">
        <v>99</v>
      </c>
      <c r="F57" s="4">
        <v>44189</v>
      </c>
      <c r="G57" s="3" t="s">
        <v>98</v>
      </c>
      <c r="H57" s="3" t="str">
        <f>INDEX([1]Feuil1!$B$1:$B$64,SUMPRODUCT((ISNUMBER(SEARCH([1]Feuil1!$A$1:$A$64,B57))*ROW([1]Feuil1!$B$1:$B$64))))</f>
        <v xml:space="preserve">Fourniture </v>
      </c>
    </row>
    <row r="58" spans="1:8" x14ac:dyDescent="0.25">
      <c r="B58" s="3" t="s">
        <v>97</v>
      </c>
      <c r="H58" s="3" t="str">
        <f>INDEX([1]Feuil1!$B$1:$B$64,SUMPRODUCT((ISNUMBER(SEARCH([1]Feuil1!$A$1:$A$64,B58))*ROW([1]Feuil1!$B$1:$B$64))))</f>
        <v xml:space="preserve">Fourniture </v>
      </c>
    </row>
    <row r="59" spans="1:8" x14ac:dyDescent="0.25">
      <c r="A59" s="4">
        <v>44189</v>
      </c>
      <c r="B59" s="3" t="s">
        <v>163</v>
      </c>
      <c r="C59" s="3" t="s">
        <v>505</v>
      </c>
      <c r="E59" s="3" t="s">
        <v>99</v>
      </c>
      <c r="F59" s="4">
        <v>44189</v>
      </c>
      <c r="G59" s="3" t="s">
        <v>161</v>
      </c>
      <c r="H59" s="3" t="str">
        <f>INDEX([1]Feuil1!$B$1:$B$64,SUMPRODUCT((ISNUMBER(SEARCH([1]Feuil1!$A$1:$A$64,B59))*ROW([1]Feuil1!$B$1:$B$64))))</f>
        <v xml:space="preserve">Fourniture </v>
      </c>
    </row>
    <row r="60" spans="1:8" x14ac:dyDescent="0.25">
      <c r="B60" s="3" t="s">
        <v>160</v>
      </c>
      <c r="H60" s="3" t="str">
        <f>INDEX([1]Feuil1!$B$1:$B$64,SUMPRODUCT((ISNUMBER(SEARCH([1]Feuil1!$A$1:$A$64,B60))*ROW([1]Feuil1!$B$1:$B$64))))</f>
        <v>Sous-traitance</v>
      </c>
    </row>
    <row r="61" spans="1:8" x14ac:dyDescent="0.25">
      <c r="B61" s="3" t="s">
        <v>504</v>
      </c>
      <c r="H61" s="3" t="str">
        <f>INDEX([1]Feuil1!$B$1:$B$64,SUMPRODUCT((ISNUMBER(SEARCH([1]Feuil1!$A$1:$A$64,B61))*ROW([1]Feuil1!$B$1:$B$64))))</f>
        <v>Apport Yves</v>
      </c>
    </row>
    <row r="62" spans="1:8" x14ac:dyDescent="0.25">
      <c r="B62" s="3" t="s">
        <v>503</v>
      </c>
      <c r="H62" s="3" t="str">
        <f>INDEX([1]Feuil1!$B$1:$B$64,SUMPRODUCT((ISNUMBER(SEARCH([1]Feuil1!$A$1:$A$64,B62))*ROW([1]Feuil1!$B$1:$B$64))))</f>
        <v>Sous-traitance</v>
      </c>
    </row>
    <row r="63" spans="1:8" x14ac:dyDescent="0.25">
      <c r="B63" s="3" t="s">
        <v>502</v>
      </c>
      <c r="H63" s="3" t="str">
        <f>INDEX([1]Feuil1!$B$1:$B$64,SUMPRODUCT((ISNUMBER(SEARCH([1]Feuil1!$A$1:$A$64,B63))*ROW([1]Feuil1!$B$1:$B$64))))</f>
        <v>Sous-traitance</v>
      </c>
    </row>
    <row r="64" spans="1:8" x14ac:dyDescent="0.25">
      <c r="A64" s="4">
        <v>44195</v>
      </c>
      <c r="B64" s="3" t="s">
        <v>501</v>
      </c>
      <c r="C64" s="3">
        <v>-25</v>
      </c>
      <c r="E64" s="3" t="s">
        <v>99</v>
      </c>
      <c r="F64" s="4">
        <v>44194</v>
      </c>
      <c r="G64" s="3" t="s">
        <v>225</v>
      </c>
      <c r="H64" s="3">
        <f>INDEX([1]Feuil1!$B$1:$B$64,SUMPRODUCT((ISNUMBER(SEARCH([1]Feuil1!$A$1:$A$64,B64))*ROW([1]Feuil1!$B$1:$B$64))))</f>
        <v>0</v>
      </c>
    </row>
    <row r="65" spans="1:8" x14ac:dyDescent="0.25">
      <c r="A65" s="4">
        <v>44200</v>
      </c>
      <c r="B65" s="3" t="s">
        <v>500</v>
      </c>
      <c r="C65" s="3">
        <v>-960.01</v>
      </c>
      <c r="E65" s="3" t="s">
        <v>99</v>
      </c>
      <c r="F65" s="4">
        <v>44200</v>
      </c>
      <c r="G65" s="3" t="s">
        <v>98</v>
      </c>
      <c r="H65" s="3" t="str">
        <f>INDEX([1]Feuil1!$B$1:$B$64,SUMPRODUCT((ISNUMBER(SEARCH([1]Feuil1!$A$1:$A$64,B65))*ROW([1]Feuil1!$B$1:$B$64))))</f>
        <v>Z- RCP</v>
      </c>
    </row>
    <row r="66" spans="1:8" x14ac:dyDescent="0.25">
      <c r="B66" s="3" t="s">
        <v>97</v>
      </c>
      <c r="H66" s="3" t="e">
        <f>INDEX([1]Feuil1!$B$1:$B$64,SUMPRODUCT((ISNUMBER(SEARCH([1]Feuil1!$A$1:$A$64,B66))*ROW([1]Feuil1!$B$1:$B$64))))</f>
        <v>#VALUE!</v>
      </c>
    </row>
    <row r="67" spans="1:8" x14ac:dyDescent="0.25">
      <c r="A67" s="4">
        <v>44201</v>
      </c>
      <c r="B67" s="3" t="s">
        <v>499</v>
      </c>
      <c r="C67" s="3">
        <v>-14</v>
      </c>
      <c r="E67" s="3" t="s">
        <v>99</v>
      </c>
      <c r="F67" s="4">
        <v>44201</v>
      </c>
      <c r="G67" s="3" t="s">
        <v>98</v>
      </c>
      <c r="H67" s="3" t="str">
        <f>INDEX([1]Feuil1!$B$1:$B$64,SUMPRODUCT((ISNUMBER(SEARCH([1]Feuil1!$A$1:$A$64,B67))*ROW([1]Feuil1!$B$1:$B$64))))</f>
        <v>Formation</v>
      </c>
    </row>
    <row r="68" spans="1:8" x14ac:dyDescent="0.25">
      <c r="B68" s="3" t="s">
        <v>97</v>
      </c>
      <c r="H68" s="3" t="e">
        <f>INDEX([1]Feuil1!$B$1:$B$64,SUMPRODUCT((ISNUMBER(SEARCH([1]Feuil1!$A$1:$A$64,B68))*ROW([1]Feuil1!$B$1:$B$64))))</f>
        <v>#VALUE!</v>
      </c>
    </row>
    <row r="69" spans="1:8" x14ac:dyDescent="0.25">
      <c r="A69" s="4">
        <v>44201</v>
      </c>
      <c r="B69" s="3" t="s">
        <v>163</v>
      </c>
      <c r="C69" s="3">
        <v>-797.88</v>
      </c>
      <c r="E69" s="3" t="s">
        <v>99</v>
      </c>
      <c r="F69" s="4">
        <v>44201</v>
      </c>
      <c r="G69" s="3" t="s">
        <v>161</v>
      </c>
      <c r="H69" s="3" t="e">
        <f>INDEX([1]Feuil1!$B$1:$B$64,SUMPRODUCT((ISNUMBER(SEARCH([1]Feuil1!$A$1:$A$64,B69))*ROW([1]Feuil1!$B$1:$B$64))))</f>
        <v>#VALUE!</v>
      </c>
    </row>
    <row r="70" spans="1:8" x14ac:dyDescent="0.25">
      <c r="B70" s="3" t="s">
        <v>498</v>
      </c>
      <c r="H70" s="3" t="e">
        <f>INDEX([1]Feuil1!$B$1:$B$64,SUMPRODUCT((ISNUMBER(SEARCH([1]Feuil1!$A$1:$A$64,B70))*ROW([1]Feuil1!$B$1:$B$64))))</f>
        <v>#VALUE!</v>
      </c>
    </row>
    <row r="71" spans="1:8" x14ac:dyDescent="0.25">
      <c r="B71" s="3" t="s">
        <v>497</v>
      </c>
      <c r="H71" s="3" t="e">
        <f>INDEX([1]Feuil1!$B$1:$B$64,SUMPRODUCT((ISNUMBER(SEARCH([1]Feuil1!$A$1:$A$64,B71))*ROW([1]Feuil1!$B$1:$B$64))))</f>
        <v>#VALUE!</v>
      </c>
    </row>
    <row r="72" spans="1:8" x14ac:dyDescent="0.25">
      <c r="B72" s="3" t="s">
        <v>496</v>
      </c>
      <c r="H72" s="3" t="e">
        <f>INDEX([1]Feuil1!$B$1:$B$64,SUMPRODUCT((ISNUMBER(SEARCH([1]Feuil1!$A$1:$A$64,B72))*ROW([1]Feuil1!$B$1:$B$64))))</f>
        <v>#VALUE!</v>
      </c>
    </row>
    <row r="73" spans="1:8" x14ac:dyDescent="0.25">
      <c r="B73" s="3" t="s">
        <v>495</v>
      </c>
      <c r="H73" s="3" t="e">
        <f>INDEX([1]Feuil1!$B$1:$B$64,SUMPRODUCT((ISNUMBER(SEARCH([1]Feuil1!$A$1:$A$64,B73))*ROW([1]Feuil1!$B$1:$B$64))))</f>
        <v>#VALUE!</v>
      </c>
    </row>
    <row r="74" spans="1:8" x14ac:dyDescent="0.25">
      <c r="A74" s="4">
        <v>44201</v>
      </c>
      <c r="B74" s="3" t="s">
        <v>163</v>
      </c>
      <c r="C74" s="3" t="s">
        <v>494</v>
      </c>
      <c r="E74" s="3" t="s">
        <v>99</v>
      </c>
      <c r="F74" s="4">
        <v>44201</v>
      </c>
      <c r="G74" s="3" t="s">
        <v>161</v>
      </c>
      <c r="H74" s="3" t="e">
        <f>INDEX([1]Feuil1!$B$1:$B$64,SUMPRODUCT((ISNUMBER(SEARCH([1]Feuil1!$A$1:$A$64,B74))*ROW([1]Feuil1!$B$1:$B$64))))</f>
        <v>#VALUE!</v>
      </c>
    </row>
    <row r="75" spans="1:8" x14ac:dyDescent="0.25">
      <c r="B75" s="3" t="s">
        <v>160</v>
      </c>
      <c r="H75" s="3" t="str">
        <f>INDEX([1]Feuil1!$B$1:$B$64,SUMPRODUCT((ISNUMBER(SEARCH([1]Feuil1!$A$1:$A$64,B75))*ROW([1]Feuil1!$B$1:$B$64))))</f>
        <v>Sous-traitance</v>
      </c>
    </row>
    <row r="76" spans="1:8" x14ac:dyDescent="0.25">
      <c r="B76" s="3" t="s">
        <v>493</v>
      </c>
      <c r="H76" s="3" t="e">
        <f>INDEX([1]Feuil1!$B$1:$B$64,SUMPRODUCT((ISNUMBER(SEARCH([1]Feuil1!$A$1:$A$64,B76))*ROW([1]Feuil1!$B$1:$B$64))))</f>
        <v>#VALUE!</v>
      </c>
    </row>
    <row r="77" spans="1:8" x14ac:dyDescent="0.25">
      <c r="B77" s="3" t="s">
        <v>492</v>
      </c>
      <c r="H77" s="3" t="str">
        <f>INDEX([1]Feuil1!$B$1:$B$64,SUMPRODUCT((ISNUMBER(SEARCH([1]Feuil1!$A$1:$A$64,B77))*ROW([1]Feuil1!$B$1:$B$64))))</f>
        <v>Sous-traitance</v>
      </c>
    </row>
    <row r="78" spans="1:8" x14ac:dyDescent="0.25">
      <c r="B78" s="3" t="s">
        <v>491</v>
      </c>
      <c r="H78" s="3" t="str">
        <f>INDEX([1]Feuil1!$B$1:$B$64,SUMPRODUCT((ISNUMBER(SEARCH([1]Feuil1!$A$1:$A$64,B78))*ROW([1]Feuil1!$B$1:$B$64))))</f>
        <v>Sous-traitance</v>
      </c>
    </row>
    <row r="79" spans="1:8" x14ac:dyDescent="0.25">
      <c r="A79" s="4">
        <v>44202</v>
      </c>
      <c r="B79" s="3" t="s">
        <v>490</v>
      </c>
      <c r="C79" s="3">
        <v>-20</v>
      </c>
      <c r="E79" s="3" t="s">
        <v>99</v>
      </c>
      <c r="F79" s="4">
        <v>44202</v>
      </c>
      <c r="G79" s="3" t="s">
        <v>98</v>
      </c>
      <c r="H79" s="3" t="str">
        <f>INDEX([1]Feuil1!$B$1:$B$64,SUMPRODUCT((ISNUMBER(SEARCH([1]Feuil1!$A$1:$A$64,B79))*ROW([1]Feuil1!$B$1:$B$64))))</f>
        <v xml:space="preserve">Fourniture </v>
      </c>
    </row>
    <row r="80" spans="1:8" x14ac:dyDescent="0.25">
      <c r="B80" s="3" t="s">
        <v>97</v>
      </c>
      <c r="H80" s="3" t="e">
        <f>INDEX([1]Feuil1!$B$1:$B$64,SUMPRODUCT((ISNUMBER(SEARCH([1]Feuil1!$A$1:$A$64,B80))*ROW([1]Feuil1!$B$1:$B$64))))</f>
        <v>#VALUE!</v>
      </c>
    </row>
    <row r="81" spans="1:8" x14ac:dyDescent="0.25">
      <c r="A81" s="4">
        <v>44202</v>
      </c>
      <c r="B81" s="3" t="s">
        <v>74</v>
      </c>
      <c r="C81" s="3">
        <v>-29.16</v>
      </c>
      <c r="E81" s="3" t="s">
        <v>99</v>
      </c>
      <c r="F81" s="4">
        <v>44196</v>
      </c>
      <c r="G81" s="3" t="s">
        <v>105</v>
      </c>
      <c r="H81" s="3" t="str">
        <f>INDEX([1]Feuil1!$B$1:$B$64,SUMPRODUCT((ISNUMBER(SEARCH([1]Feuil1!$A$1:$A$64,B81))*ROW([1]Feuil1!$B$1:$B$64))))</f>
        <v>Frais bancaire</v>
      </c>
    </row>
    <row r="82" spans="1:8" x14ac:dyDescent="0.25">
      <c r="B82" s="3" t="s">
        <v>489</v>
      </c>
      <c r="H82" s="3" t="e">
        <f>INDEX([1]Feuil1!$B$1:$B$64,SUMPRODUCT((ISNUMBER(SEARCH([1]Feuil1!$A$1:$A$64,B82))*ROW([1]Feuil1!$B$1:$B$64))))</f>
        <v>#VALUE!</v>
      </c>
    </row>
    <row r="83" spans="1:8" x14ac:dyDescent="0.25">
      <c r="B83" s="3" t="s">
        <v>488</v>
      </c>
      <c r="H83" s="3" t="e">
        <f>INDEX([1]Feuil1!$B$1:$B$64,SUMPRODUCT((ISNUMBER(SEARCH([1]Feuil1!$A$1:$A$64,B83))*ROW([1]Feuil1!$B$1:$B$64))))</f>
        <v>#VALUE!</v>
      </c>
    </row>
    <row r="84" spans="1:8" x14ac:dyDescent="0.25">
      <c r="B84" s="3" t="s">
        <v>353</v>
      </c>
      <c r="H84" s="3" t="e">
        <f>INDEX([1]Feuil1!$B$1:$B$64,SUMPRODUCT((ISNUMBER(SEARCH([1]Feuil1!$A$1:$A$64,B84))*ROW([1]Feuil1!$B$1:$B$64))))</f>
        <v>#VALUE!</v>
      </c>
    </row>
    <row r="85" spans="1:8" x14ac:dyDescent="0.25">
      <c r="A85" s="4">
        <v>44202</v>
      </c>
      <c r="B85" s="3" t="s">
        <v>487</v>
      </c>
      <c r="C85" s="3">
        <v>-99</v>
      </c>
      <c r="E85" s="3" t="s">
        <v>99</v>
      </c>
      <c r="F85" s="4">
        <v>44202</v>
      </c>
      <c r="G85" s="3" t="s">
        <v>98</v>
      </c>
      <c r="H85" s="3" t="str">
        <f>INDEX([1]Feuil1!$B$1:$B$64,SUMPRODUCT((ISNUMBER(SEARCH([1]Feuil1!$A$1:$A$64,B85))*ROW([1]Feuil1!$B$1:$B$64))))</f>
        <v>Loyer sous-location</v>
      </c>
    </row>
    <row r="86" spans="1:8" x14ac:dyDescent="0.25">
      <c r="B86" s="3" t="s">
        <v>486</v>
      </c>
      <c r="H86" s="3" t="e">
        <f>INDEX([1]Feuil1!$B$1:$B$64,SUMPRODUCT((ISNUMBER(SEARCH([1]Feuil1!$A$1:$A$64,B86))*ROW([1]Feuil1!$B$1:$B$64))))</f>
        <v>#VALUE!</v>
      </c>
    </row>
    <row r="87" spans="1:8" x14ac:dyDescent="0.25">
      <c r="B87" s="3" t="s">
        <v>97</v>
      </c>
      <c r="H87" s="3" t="e">
        <f>INDEX([1]Feuil1!$B$1:$B$64,SUMPRODUCT((ISNUMBER(SEARCH([1]Feuil1!$A$1:$A$64,B87))*ROW([1]Feuil1!$B$1:$B$64))))</f>
        <v>#VALUE!</v>
      </c>
    </row>
    <row r="88" spans="1:8" x14ac:dyDescent="0.25">
      <c r="A88" s="4">
        <v>44203</v>
      </c>
      <c r="B88" s="3" t="s">
        <v>485</v>
      </c>
      <c r="D88" s="3">
        <v>14</v>
      </c>
      <c r="E88" s="3" t="s">
        <v>99</v>
      </c>
      <c r="F88" s="4">
        <v>44203</v>
      </c>
      <c r="G88" s="3" t="s">
        <v>117</v>
      </c>
      <c r="H88" s="3" t="str">
        <f>INDEX([1]Feuil1!$B$1:$B$64,SUMPRODUCT((ISNUMBER(SEARCH([1]Feuil1!$A$1:$A$64,B88))*ROW([1]Feuil1!$B$1:$B$64))))</f>
        <v>Formation</v>
      </c>
    </row>
    <row r="89" spans="1:8" x14ac:dyDescent="0.25">
      <c r="B89" s="3" t="s">
        <v>97</v>
      </c>
      <c r="H89" s="3" t="e">
        <f>INDEX([1]Feuil1!$B$1:$B$64,SUMPRODUCT((ISNUMBER(SEARCH([1]Feuil1!$A$1:$A$64,B89))*ROW([1]Feuil1!$B$1:$B$64))))</f>
        <v>#VALUE!</v>
      </c>
    </row>
    <row r="90" spans="1:8" x14ac:dyDescent="0.25">
      <c r="A90" s="4">
        <v>44203</v>
      </c>
      <c r="B90" s="3" t="s">
        <v>163</v>
      </c>
      <c r="C90" s="3" t="s">
        <v>484</v>
      </c>
      <c r="E90" s="3" t="s">
        <v>99</v>
      </c>
      <c r="F90" s="4">
        <v>44203</v>
      </c>
      <c r="G90" s="3" t="s">
        <v>161</v>
      </c>
      <c r="H90" s="3" t="e">
        <f>INDEX([1]Feuil1!$B$1:$B$64,SUMPRODUCT((ISNUMBER(SEARCH([1]Feuil1!$A$1:$A$64,B90))*ROW([1]Feuil1!$B$1:$B$64))))</f>
        <v>#VALUE!</v>
      </c>
    </row>
    <row r="91" spans="1:8" x14ac:dyDescent="0.25">
      <c r="B91" s="3" t="s">
        <v>268</v>
      </c>
      <c r="H91" s="3" t="str">
        <f>INDEX([1]Feuil1!$B$1:$B$64,SUMPRODUCT((ISNUMBER(SEARCH([1]Feuil1!$A$1:$A$64,B91))*ROW([1]Feuil1!$B$1:$B$64))))</f>
        <v xml:space="preserve">Loyer </v>
      </c>
    </row>
    <row r="92" spans="1:8" x14ac:dyDescent="0.25">
      <c r="B92" s="3" t="s">
        <v>483</v>
      </c>
      <c r="H92" s="3" t="e">
        <f>INDEX([1]Feuil1!$B$1:$B$64,SUMPRODUCT((ISNUMBER(SEARCH([1]Feuil1!$A$1:$A$64,B92))*ROW([1]Feuil1!$B$1:$B$64))))</f>
        <v>#VALUE!</v>
      </c>
    </row>
    <row r="93" spans="1:8" x14ac:dyDescent="0.25">
      <c r="B93" s="3" t="s">
        <v>482</v>
      </c>
      <c r="H93" s="3" t="e">
        <f>INDEX([1]Feuil1!$B$1:$B$64,SUMPRODUCT((ISNUMBER(SEARCH([1]Feuil1!$A$1:$A$64,B93))*ROW([1]Feuil1!$B$1:$B$64))))</f>
        <v>#VALUE!</v>
      </c>
    </row>
    <row r="94" spans="1:8" x14ac:dyDescent="0.25">
      <c r="B94" s="3" t="s">
        <v>481</v>
      </c>
      <c r="H94" s="3" t="e">
        <f>INDEX([1]Feuil1!$B$1:$B$64,SUMPRODUCT((ISNUMBER(SEARCH([1]Feuil1!$A$1:$A$64,B94))*ROW([1]Feuil1!$B$1:$B$64))))</f>
        <v>#VALUE!</v>
      </c>
    </row>
    <row r="95" spans="1:8" x14ac:dyDescent="0.25">
      <c r="A95" s="4">
        <v>44204</v>
      </c>
      <c r="B95" s="3" t="s">
        <v>163</v>
      </c>
      <c r="C95" s="3">
        <v>-55</v>
      </c>
      <c r="E95" s="3" t="s">
        <v>99</v>
      </c>
      <c r="F95" s="4">
        <v>44204</v>
      </c>
      <c r="G95" s="3" t="s">
        <v>161</v>
      </c>
      <c r="H95" s="3" t="e">
        <f>INDEX([1]Feuil1!$B$1:$B$64,SUMPRODUCT((ISNUMBER(SEARCH([1]Feuil1!$A$1:$A$64,B95))*ROW([1]Feuil1!$B$1:$B$64))))</f>
        <v>#VALUE!</v>
      </c>
    </row>
    <row r="96" spans="1:8" x14ac:dyDescent="0.25">
      <c r="B96" s="3" t="s">
        <v>480</v>
      </c>
      <c r="H96" s="3" t="e">
        <f>INDEX([1]Feuil1!$B$1:$B$64,SUMPRODUCT((ISNUMBER(SEARCH([1]Feuil1!$A$1:$A$64,B96))*ROW([1]Feuil1!$B$1:$B$64))))</f>
        <v>#VALUE!</v>
      </c>
    </row>
    <row r="97" spans="1:8" x14ac:dyDescent="0.25">
      <c r="B97" s="3" t="s">
        <v>479</v>
      </c>
      <c r="H97" s="3" t="e">
        <f>INDEX([1]Feuil1!$B$1:$B$64,SUMPRODUCT((ISNUMBER(SEARCH([1]Feuil1!$A$1:$A$64,B97))*ROW([1]Feuil1!$B$1:$B$64))))</f>
        <v>#VALUE!</v>
      </c>
    </row>
    <row r="98" spans="1:8" x14ac:dyDescent="0.25">
      <c r="B98" s="3" t="s">
        <v>478</v>
      </c>
      <c r="H98" s="3" t="e">
        <f>INDEX([1]Feuil1!$B$1:$B$64,SUMPRODUCT((ISNUMBER(SEARCH([1]Feuil1!$A$1:$A$64,B98))*ROW([1]Feuil1!$B$1:$B$64))))</f>
        <v>#VALUE!</v>
      </c>
    </row>
    <row r="99" spans="1:8" x14ac:dyDescent="0.25">
      <c r="B99" s="3" t="s">
        <v>477</v>
      </c>
      <c r="H99" s="3" t="e">
        <f>INDEX([1]Feuil1!$B$1:$B$64,SUMPRODUCT((ISNUMBER(SEARCH([1]Feuil1!$A$1:$A$64,B99))*ROW([1]Feuil1!$B$1:$B$64))))</f>
        <v>#VALUE!</v>
      </c>
    </row>
    <row r="100" spans="1:8" x14ac:dyDescent="0.25">
      <c r="A100" s="4">
        <v>44207</v>
      </c>
      <c r="B100" s="3" t="s">
        <v>476</v>
      </c>
      <c r="C100" s="3">
        <v>-0.96</v>
      </c>
      <c r="E100" s="3" t="s">
        <v>99</v>
      </c>
      <c r="F100" s="4">
        <v>44207</v>
      </c>
      <c r="G100" s="3" t="s">
        <v>98</v>
      </c>
      <c r="H100" s="3" t="e">
        <f>INDEX([1]Feuil1!$B$1:$B$64,SUMPRODUCT((ISNUMBER(SEARCH([1]Feuil1!$A$1:$A$64,B100))*ROW([1]Feuil1!$B$1:$B$64))))</f>
        <v>#VALUE!</v>
      </c>
    </row>
    <row r="101" spans="1:8" x14ac:dyDescent="0.25">
      <c r="B101" s="3" t="s">
        <v>475</v>
      </c>
      <c r="H101" s="3" t="e">
        <f>INDEX([1]Feuil1!$B$1:$B$64,SUMPRODUCT((ISNUMBER(SEARCH([1]Feuil1!$A$1:$A$64,B101))*ROW([1]Feuil1!$B$1:$B$64))))</f>
        <v>#VALUE!</v>
      </c>
    </row>
    <row r="102" spans="1:8" x14ac:dyDescent="0.25">
      <c r="B102" s="3" t="s">
        <v>97</v>
      </c>
      <c r="H102" s="3" t="e">
        <f>INDEX([1]Feuil1!$B$1:$B$64,SUMPRODUCT((ISNUMBER(SEARCH([1]Feuil1!$A$1:$A$64,B102))*ROW([1]Feuil1!$B$1:$B$64))))</f>
        <v>#VALUE!</v>
      </c>
    </row>
    <row r="103" spans="1:8" x14ac:dyDescent="0.25">
      <c r="A103" s="4">
        <v>44207</v>
      </c>
      <c r="B103" s="3" t="s">
        <v>474</v>
      </c>
      <c r="C103" s="3">
        <v>-56.4</v>
      </c>
      <c r="E103" s="3" t="s">
        <v>99</v>
      </c>
      <c r="F103" s="4">
        <v>44207</v>
      </c>
      <c r="G103" s="3" t="s">
        <v>114</v>
      </c>
      <c r="H103" s="3" t="e">
        <f>INDEX([1]Feuil1!$B$1:$B$64,SUMPRODUCT((ISNUMBER(SEARCH([1]Feuil1!$A$1:$A$64,B103))*ROW([1]Feuil1!$B$1:$B$64))))</f>
        <v>#VALUE!</v>
      </c>
    </row>
    <row r="104" spans="1:8" x14ac:dyDescent="0.25">
      <c r="B104" s="3" t="s">
        <v>209</v>
      </c>
      <c r="H104" s="3" t="e">
        <f>INDEX([1]Feuil1!$B$1:$B$64,SUMPRODUCT((ISNUMBER(SEARCH([1]Feuil1!$A$1:$A$64,B104))*ROW([1]Feuil1!$B$1:$B$64))))</f>
        <v>#VALUE!</v>
      </c>
    </row>
    <row r="105" spans="1:8" x14ac:dyDescent="0.25">
      <c r="B105" s="3" t="s">
        <v>132</v>
      </c>
      <c r="H105" s="3" t="e">
        <f>INDEX([1]Feuil1!$B$1:$B$64,SUMPRODUCT((ISNUMBER(SEARCH([1]Feuil1!$A$1:$A$64,B105))*ROW([1]Feuil1!$B$1:$B$64))))</f>
        <v>#VALUE!</v>
      </c>
    </row>
    <row r="106" spans="1:8" x14ac:dyDescent="0.25">
      <c r="B106" s="3" t="s">
        <v>208</v>
      </c>
      <c r="H106" s="3" t="e">
        <f>INDEX([1]Feuil1!$B$1:$B$64,SUMPRODUCT((ISNUMBER(SEARCH([1]Feuil1!$A$1:$A$64,B106))*ROW([1]Feuil1!$B$1:$B$64))))</f>
        <v>#VALUE!</v>
      </c>
    </row>
    <row r="107" spans="1:8" x14ac:dyDescent="0.25">
      <c r="B107" s="3" t="s">
        <v>473</v>
      </c>
      <c r="H107" s="3" t="e">
        <f>INDEX([1]Feuil1!$B$1:$B$64,SUMPRODUCT((ISNUMBER(SEARCH([1]Feuil1!$A$1:$A$64,B107))*ROW([1]Feuil1!$B$1:$B$64))))</f>
        <v>#VALUE!</v>
      </c>
    </row>
    <row r="108" spans="1:8" x14ac:dyDescent="0.25">
      <c r="A108" s="4">
        <v>44208</v>
      </c>
      <c r="B108" s="3" t="s">
        <v>163</v>
      </c>
      <c r="C108" s="3">
        <v>-394</v>
      </c>
      <c r="E108" s="3" t="s">
        <v>99</v>
      </c>
      <c r="F108" s="4">
        <v>44208</v>
      </c>
      <c r="G108" s="3" t="s">
        <v>161</v>
      </c>
      <c r="H108" s="3" t="e">
        <f>INDEX([1]Feuil1!$B$1:$B$64,SUMPRODUCT((ISNUMBER(SEARCH([1]Feuil1!$A$1:$A$64,B108))*ROW([1]Feuil1!$B$1:$B$64))))</f>
        <v>#VALUE!</v>
      </c>
    </row>
    <row r="109" spans="1:8" x14ac:dyDescent="0.25">
      <c r="B109" s="3" t="s">
        <v>472</v>
      </c>
      <c r="H109" s="3" t="e">
        <f>INDEX([1]Feuil1!$B$1:$B$64,SUMPRODUCT((ISNUMBER(SEARCH([1]Feuil1!$A$1:$A$64,B109))*ROW([1]Feuil1!$B$1:$B$64))))</f>
        <v>#VALUE!</v>
      </c>
    </row>
    <row r="110" spans="1:8" x14ac:dyDescent="0.25">
      <c r="B110" s="3" t="s">
        <v>471</v>
      </c>
      <c r="H110" s="3" t="e">
        <f>INDEX([1]Feuil1!$B$1:$B$64,SUMPRODUCT((ISNUMBER(SEARCH([1]Feuil1!$A$1:$A$64,B110))*ROW([1]Feuil1!$B$1:$B$64))))</f>
        <v>#VALUE!</v>
      </c>
    </row>
    <row r="111" spans="1:8" x14ac:dyDescent="0.25">
      <c r="B111" s="3" t="s">
        <v>470</v>
      </c>
      <c r="H111" s="3" t="e">
        <f>INDEX([1]Feuil1!$B$1:$B$64,SUMPRODUCT((ISNUMBER(SEARCH([1]Feuil1!$A$1:$A$64,B111))*ROW([1]Feuil1!$B$1:$B$64))))</f>
        <v>#VALUE!</v>
      </c>
    </row>
    <row r="112" spans="1:8" x14ac:dyDescent="0.25">
      <c r="B112" s="3" t="s">
        <v>469</v>
      </c>
      <c r="H112" s="3" t="e">
        <f>INDEX([1]Feuil1!$B$1:$B$64,SUMPRODUCT((ISNUMBER(SEARCH([1]Feuil1!$A$1:$A$64,B112))*ROW([1]Feuil1!$B$1:$B$64))))</f>
        <v>#VALUE!</v>
      </c>
    </row>
    <row r="113" spans="1:8" x14ac:dyDescent="0.25">
      <c r="A113" s="4">
        <v>44209</v>
      </c>
      <c r="B113" s="3" t="s">
        <v>468</v>
      </c>
      <c r="C113" s="3">
        <v>-55.88</v>
      </c>
      <c r="E113" s="3" t="s">
        <v>99</v>
      </c>
      <c r="F113" s="4">
        <v>44209</v>
      </c>
      <c r="G113" s="3" t="s">
        <v>98</v>
      </c>
      <c r="H113" s="3" t="str">
        <f>INDEX([1]Feuil1!$B$1:$B$64,SUMPRODUCT((ISNUMBER(SEARCH([1]Feuil1!$A$1:$A$64,B113))*ROW([1]Feuil1!$B$1:$B$64))))</f>
        <v>Eau</v>
      </c>
    </row>
    <row r="114" spans="1:8" x14ac:dyDescent="0.25">
      <c r="B114" s="3" t="s">
        <v>97</v>
      </c>
      <c r="H114" s="3" t="e">
        <f>INDEX([1]Feuil1!$B$1:$B$64,SUMPRODUCT((ISNUMBER(SEARCH([1]Feuil1!$A$1:$A$64,B114))*ROW([1]Feuil1!$B$1:$B$64))))</f>
        <v>#VALUE!</v>
      </c>
    </row>
    <row r="115" spans="1:8" x14ac:dyDescent="0.25">
      <c r="A115" s="4">
        <v>44210</v>
      </c>
      <c r="B115" s="3" t="s">
        <v>467</v>
      </c>
      <c r="C115" s="3">
        <v>-20</v>
      </c>
      <c r="E115" s="3" t="s">
        <v>99</v>
      </c>
      <c r="F115" s="4">
        <v>44210</v>
      </c>
      <c r="G115" s="3" t="s">
        <v>98</v>
      </c>
      <c r="H115" s="3" t="str">
        <f>INDEX([1]Feuil1!$B$1:$B$64,SUMPRODUCT((ISNUMBER(SEARCH([1]Feuil1!$A$1:$A$64,B115))*ROW([1]Feuil1!$B$1:$B$64))))</f>
        <v>Formation</v>
      </c>
    </row>
    <row r="116" spans="1:8" x14ac:dyDescent="0.25">
      <c r="B116" s="3" t="s">
        <v>97</v>
      </c>
      <c r="H116" s="3" t="e">
        <f>INDEX([1]Feuil1!$B$1:$B$64,SUMPRODUCT((ISNUMBER(SEARCH([1]Feuil1!$A$1:$A$64,B116))*ROW([1]Feuil1!$B$1:$B$64))))</f>
        <v>#VALUE!</v>
      </c>
    </row>
    <row r="117" spans="1:8" x14ac:dyDescent="0.25">
      <c r="A117" s="4">
        <v>44210</v>
      </c>
      <c r="B117" s="3" t="s">
        <v>466</v>
      </c>
      <c r="C117" s="3">
        <v>-140.5</v>
      </c>
      <c r="E117" s="3" t="s">
        <v>99</v>
      </c>
      <c r="F117" s="4">
        <v>44210</v>
      </c>
      <c r="G117" s="3" t="s">
        <v>114</v>
      </c>
      <c r="H117" s="3" t="e">
        <f>INDEX([1]Feuil1!$B$1:$B$64,SUMPRODUCT((ISNUMBER(SEARCH([1]Feuil1!$A$1:$A$64,B117))*ROW([1]Feuil1!$B$1:$B$64))))</f>
        <v>#VALUE!</v>
      </c>
    </row>
    <row r="118" spans="1:8" x14ac:dyDescent="0.25">
      <c r="B118" s="3" t="s">
        <v>127</v>
      </c>
      <c r="H118" s="3" t="str">
        <f>INDEX([1]Feuil1!$B$1:$B$64,SUMPRODUCT((ISNUMBER(SEARCH([1]Feuil1!$A$1:$A$64,B118))*ROW([1]Feuil1!$B$1:$B$64))))</f>
        <v>Mutuelle</v>
      </c>
    </row>
    <row r="119" spans="1:8" x14ac:dyDescent="0.25">
      <c r="B119" s="3" t="s">
        <v>126</v>
      </c>
      <c r="H119" s="3" t="e">
        <f>INDEX([1]Feuil1!$B$1:$B$64,SUMPRODUCT((ISNUMBER(SEARCH([1]Feuil1!$A$1:$A$64,B119))*ROW([1]Feuil1!$B$1:$B$64))))</f>
        <v>#VALUE!</v>
      </c>
    </row>
    <row r="120" spans="1:8" x14ac:dyDescent="0.25">
      <c r="B120" s="3" t="s">
        <v>465</v>
      </c>
      <c r="H120" s="3" t="e">
        <f>INDEX([1]Feuil1!$B$1:$B$64,SUMPRODUCT((ISNUMBER(SEARCH([1]Feuil1!$A$1:$A$64,B120))*ROW([1]Feuil1!$B$1:$B$64))))</f>
        <v>#VALUE!</v>
      </c>
    </row>
    <row r="121" spans="1:8" x14ac:dyDescent="0.25">
      <c r="B121" s="3" t="s">
        <v>464</v>
      </c>
      <c r="H121" s="3" t="e">
        <f>INDEX([1]Feuil1!$B$1:$B$64,SUMPRODUCT((ISNUMBER(SEARCH([1]Feuil1!$A$1:$A$64,B121))*ROW([1]Feuil1!$B$1:$B$64))))</f>
        <v>#VALUE!</v>
      </c>
    </row>
    <row r="122" spans="1:8" x14ac:dyDescent="0.25">
      <c r="A122" s="4">
        <v>44214</v>
      </c>
      <c r="B122" s="3" t="s">
        <v>463</v>
      </c>
      <c r="C122" s="3">
        <v>-36.200000000000003</v>
      </c>
      <c r="E122" s="3" t="s">
        <v>99</v>
      </c>
      <c r="F122" s="4">
        <v>44214</v>
      </c>
      <c r="G122" s="3" t="s">
        <v>98</v>
      </c>
      <c r="H122" s="3" t="str">
        <f>INDEX([1]Feuil1!$B$1:$B$64,SUMPRODUCT((ISNUMBER(SEARCH([1]Feuil1!$A$1:$A$64,B122))*ROW([1]Feuil1!$B$1:$B$64))))</f>
        <v>Repas</v>
      </c>
    </row>
    <row r="123" spans="1:8" x14ac:dyDescent="0.25">
      <c r="A123" s="4">
        <v>44214</v>
      </c>
      <c r="B123" s="3" t="s">
        <v>462</v>
      </c>
      <c r="C123" s="3">
        <v>-45</v>
      </c>
      <c r="E123" s="3" t="s">
        <v>99</v>
      </c>
      <c r="F123" s="4">
        <v>44211</v>
      </c>
      <c r="G123" s="3" t="s">
        <v>225</v>
      </c>
      <c r="H123" s="3">
        <f>INDEX([1]Feuil1!$B$1:$B$64,SUMPRODUCT((ISNUMBER(SEARCH([1]Feuil1!$A$1:$A$64,B123))*ROW([1]Feuil1!$B$1:$B$64))))</f>
        <v>0</v>
      </c>
    </row>
    <row r="124" spans="1:8" x14ac:dyDescent="0.25">
      <c r="A124" s="4">
        <v>44214</v>
      </c>
      <c r="B124" s="3" t="s">
        <v>461</v>
      </c>
      <c r="C124" s="3">
        <v>-63.96</v>
      </c>
      <c r="E124" s="3" t="s">
        <v>99</v>
      </c>
      <c r="F124" s="4">
        <v>44214</v>
      </c>
      <c r="G124" s="3" t="s">
        <v>98</v>
      </c>
      <c r="H124" s="3" t="str">
        <f>INDEX([1]Feuil1!$B$1:$B$64,SUMPRODUCT((ISNUMBER(SEARCH([1]Feuil1!$A$1:$A$64,B124))*ROW([1]Feuil1!$B$1:$B$64))))</f>
        <v xml:space="preserve">Fourniture </v>
      </c>
    </row>
    <row r="125" spans="1:8" x14ac:dyDescent="0.25">
      <c r="A125" s="4">
        <v>44215</v>
      </c>
      <c r="B125" s="3" t="s">
        <v>78</v>
      </c>
      <c r="D125" s="3">
        <v>40.65</v>
      </c>
      <c r="E125" s="3" t="s">
        <v>99</v>
      </c>
      <c r="F125" s="4">
        <v>44214</v>
      </c>
      <c r="G125" s="3" t="s">
        <v>117</v>
      </c>
      <c r="H125" s="3" t="str">
        <f>INDEX([1]Feuil1!$B$1:$B$64,SUMPRODUCT((ISNUMBER(SEARCH([1]Feuil1!$A$1:$A$64,B125))*ROW([1]Feuil1!$B$1:$B$64))))</f>
        <v>Eau</v>
      </c>
    </row>
    <row r="126" spans="1:8" x14ac:dyDescent="0.25">
      <c r="B126" s="3" t="s">
        <v>70</v>
      </c>
      <c r="H126" s="3" t="str">
        <f>INDEX([1]Feuil1!$B$1:$B$64,SUMPRODUCT((ISNUMBER(SEARCH([1]Feuil1!$A$1:$A$64,B126))*ROW([1]Feuil1!$B$1:$B$64))))</f>
        <v>Frais bancaire</v>
      </c>
    </row>
    <row r="127" spans="1:8" x14ac:dyDescent="0.25">
      <c r="B127" s="3" t="s">
        <v>297</v>
      </c>
      <c r="H127" s="3" t="e">
        <f>INDEX([1]Feuil1!$B$1:$B$64,SUMPRODUCT((ISNUMBER(SEARCH([1]Feuil1!$A$1:$A$64,B127))*ROW([1]Feuil1!$B$1:$B$64))))</f>
        <v>#VALUE!</v>
      </c>
    </row>
    <row r="128" spans="1:8" x14ac:dyDescent="0.25">
      <c r="B128" s="3" t="s">
        <v>296</v>
      </c>
      <c r="H128" s="3" t="e">
        <f>INDEX([1]Feuil1!$B$1:$B$64,SUMPRODUCT((ISNUMBER(SEARCH([1]Feuil1!$A$1:$A$64,B128))*ROW([1]Feuil1!$B$1:$B$64))))</f>
        <v>#VALUE!</v>
      </c>
    </row>
    <row r="129" spans="1:8" x14ac:dyDescent="0.25">
      <c r="B129" s="3" t="s">
        <v>295</v>
      </c>
      <c r="H129" s="3" t="e">
        <f>INDEX([1]Feuil1!$B$1:$B$64,SUMPRODUCT((ISNUMBER(SEARCH([1]Feuil1!$A$1:$A$64,B129))*ROW([1]Feuil1!$B$1:$B$64))))</f>
        <v>#VALUE!</v>
      </c>
    </row>
    <row r="130" spans="1:8" x14ac:dyDescent="0.25">
      <c r="A130" s="4">
        <v>44215</v>
      </c>
      <c r="B130" s="3" t="s">
        <v>460</v>
      </c>
      <c r="D130" s="3" t="s">
        <v>459</v>
      </c>
      <c r="E130" s="3" t="s">
        <v>99</v>
      </c>
      <c r="F130" s="4">
        <v>44215</v>
      </c>
      <c r="G130" s="3" t="s">
        <v>141</v>
      </c>
      <c r="H130" s="3" t="e">
        <f>INDEX([1]Feuil1!$B$1:$B$64,SUMPRODUCT((ISNUMBER(SEARCH([1]Feuil1!$A$1:$A$64,B130))*ROW([1]Feuil1!$B$1:$B$64))))</f>
        <v>#VALUE!</v>
      </c>
    </row>
    <row r="131" spans="1:8" x14ac:dyDescent="0.25">
      <c r="B131" s="3" t="s">
        <v>69</v>
      </c>
      <c r="H131" s="3" t="str">
        <f>INDEX([1]Feuil1!$B$1:$B$64,SUMPRODUCT((ISNUMBER(SEARCH([1]Feuil1!$A$1:$A$64,B131))*ROW([1]Feuil1!$B$1:$B$64))))</f>
        <v>Loyer sous-location</v>
      </c>
    </row>
    <row r="132" spans="1:8" x14ac:dyDescent="0.25">
      <c r="B132" s="3" t="s">
        <v>458</v>
      </c>
      <c r="H132" s="3" t="e">
        <f>INDEX([1]Feuil1!$B$1:$B$64,SUMPRODUCT((ISNUMBER(SEARCH([1]Feuil1!$A$1:$A$64,B132))*ROW([1]Feuil1!$B$1:$B$64))))</f>
        <v>#VALUE!</v>
      </c>
    </row>
    <row r="133" spans="1:8" x14ac:dyDescent="0.25">
      <c r="B133" s="3" t="s">
        <v>457</v>
      </c>
      <c r="H133" s="3" t="e">
        <f>INDEX([1]Feuil1!$B$1:$B$64,SUMPRODUCT((ISNUMBER(SEARCH([1]Feuil1!$A$1:$A$64,B133))*ROW([1]Feuil1!$B$1:$B$64))))</f>
        <v>#VALUE!</v>
      </c>
    </row>
    <row r="134" spans="1:8" x14ac:dyDescent="0.25">
      <c r="B134" s="3" t="s">
        <v>456</v>
      </c>
      <c r="H134" s="3" t="e">
        <f>INDEX([1]Feuil1!$B$1:$B$64,SUMPRODUCT((ISNUMBER(SEARCH([1]Feuil1!$A$1:$A$64,B134))*ROW([1]Feuil1!$B$1:$B$64))))</f>
        <v>#VALUE!</v>
      </c>
    </row>
    <row r="135" spans="1:8" x14ac:dyDescent="0.25">
      <c r="A135" s="4">
        <v>44215</v>
      </c>
      <c r="B135" s="3" t="s">
        <v>70</v>
      </c>
      <c r="C135" s="3">
        <v>-40.65</v>
      </c>
      <c r="E135" s="3" t="s">
        <v>99</v>
      </c>
      <c r="F135" s="4">
        <v>44214</v>
      </c>
      <c r="G135" s="3" t="s">
        <v>105</v>
      </c>
      <c r="H135" s="3" t="str">
        <f>INDEX([1]Feuil1!$B$1:$B$64,SUMPRODUCT((ISNUMBER(SEARCH([1]Feuil1!$A$1:$A$64,B135))*ROW([1]Feuil1!$B$1:$B$64))))</f>
        <v>Frais bancaire</v>
      </c>
    </row>
    <row r="136" spans="1:8" x14ac:dyDescent="0.25">
      <c r="B136" s="3" t="s">
        <v>104</v>
      </c>
      <c r="H136" s="3" t="e">
        <f>INDEX([1]Feuil1!$B$1:$B$64,SUMPRODUCT((ISNUMBER(SEARCH([1]Feuil1!$A$1:$A$64,B136))*ROW([1]Feuil1!$B$1:$B$64))))</f>
        <v>#VALUE!</v>
      </c>
    </row>
    <row r="137" spans="1:8" x14ac:dyDescent="0.25">
      <c r="B137" s="3" t="s">
        <v>103</v>
      </c>
      <c r="H137" s="3" t="e">
        <f>INDEX([1]Feuil1!$B$1:$B$64,SUMPRODUCT((ISNUMBER(SEARCH([1]Feuil1!$A$1:$A$64,B137))*ROW([1]Feuil1!$B$1:$B$64))))</f>
        <v>#VALUE!</v>
      </c>
    </row>
    <row r="138" spans="1:8" x14ac:dyDescent="0.25">
      <c r="B138" s="3" t="s">
        <v>102</v>
      </c>
      <c r="H138" s="3" t="e">
        <f>INDEX([1]Feuil1!$B$1:$B$64,SUMPRODUCT((ISNUMBER(SEARCH([1]Feuil1!$A$1:$A$64,B138))*ROW([1]Feuil1!$B$1:$B$64))))</f>
        <v>#VALUE!</v>
      </c>
    </row>
    <row r="139" spans="1:8" x14ac:dyDescent="0.25">
      <c r="A139" s="4">
        <v>44216</v>
      </c>
      <c r="B139" s="3" t="s">
        <v>455</v>
      </c>
      <c r="C139" s="3">
        <v>-20</v>
      </c>
      <c r="E139" s="3" t="s">
        <v>99</v>
      </c>
      <c r="F139" s="4">
        <v>44216</v>
      </c>
      <c r="G139" s="3" t="s">
        <v>98</v>
      </c>
      <c r="H139" s="3" t="str">
        <f>INDEX([1]Feuil1!$B$1:$B$64,SUMPRODUCT((ISNUMBER(SEARCH([1]Feuil1!$A$1:$A$64,B139))*ROW([1]Feuil1!$B$1:$B$64))))</f>
        <v>Formation</v>
      </c>
    </row>
    <row r="140" spans="1:8" x14ac:dyDescent="0.25">
      <c r="B140" s="3" t="s">
        <v>97</v>
      </c>
      <c r="H140" s="3" t="e">
        <f>INDEX([1]Feuil1!$B$1:$B$64,SUMPRODUCT((ISNUMBER(SEARCH([1]Feuil1!$A$1:$A$64,B140))*ROW([1]Feuil1!$B$1:$B$64))))</f>
        <v>#VALUE!</v>
      </c>
    </row>
    <row r="141" spans="1:8" x14ac:dyDescent="0.25">
      <c r="A141" s="4">
        <v>44216</v>
      </c>
      <c r="B141" s="3" t="s">
        <v>454</v>
      </c>
      <c r="C141" s="3">
        <v>-43.56</v>
      </c>
      <c r="E141" s="3" t="s">
        <v>99</v>
      </c>
      <c r="F141" s="4">
        <v>44216</v>
      </c>
      <c r="G141" s="3" t="s">
        <v>114</v>
      </c>
      <c r="H141" s="3" t="e">
        <f>INDEX([1]Feuil1!$B$1:$B$64,SUMPRODUCT((ISNUMBER(SEARCH([1]Feuil1!$A$1:$A$64,B141))*ROW([1]Feuil1!$B$1:$B$64))))</f>
        <v>#VALUE!</v>
      </c>
    </row>
    <row r="142" spans="1:8" x14ac:dyDescent="0.25">
      <c r="B142" s="3" t="s">
        <v>178</v>
      </c>
      <c r="H142" s="3" t="str">
        <f>INDEX([1]Feuil1!$B$1:$B$64,SUMPRODUCT((ISNUMBER(SEARCH([1]Feuil1!$A$1:$A$64,B142))*ROW([1]Feuil1!$B$1:$B$64))))</f>
        <v>Electricité</v>
      </c>
    </row>
    <row r="143" spans="1:8" x14ac:dyDescent="0.25">
      <c r="B143" s="3" t="s">
        <v>177</v>
      </c>
      <c r="H143" s="3" t="e">
        <f>INDEX([1]Feuil1!$B$1:$B$64,SUMPRODUCT((ISNUMBER(SEARCH([1]Feuil1!$A$1:$A$64,B143))*ROW([1]Feuil1!$B$1:$B$64))))</f>
        <v>#VALUE!</v>
      </c>
    </row>
    <row r="144" spans="1:8" x14ac:dyDescent="0.25">
      <c r="B144" s="3" t="s">
        <v>453</v>
      </c>
      <c r="H144" s="3" t="e">
        <f>INDEX([1]Feuil1!$B$1:$B$64,SUMPRODUCT((ISNUMBER(SEARCH([1]Feuil1!$A$1:$A$64,B144))*ROW([1]Feuil1!$B$1:$B$64))))</f>
        <v>#VALUE!</v>
      </c>
    </row>
    <row r="145" spans="1:8" x14ac:dyDescent="0.25">
      <c r="B145" s="3" t="s">
        <v>452</v>
      </c>
      <c r="H145" s="3" t="e">
        <f>INDEX([1]Feuil1!$B$1:$B$64,SUMPRODUCT((ISNUMBER(SEARCH([1]Feuil1!$A$1:$A$64,B145))*ROW([1]Feuil1!$B$1:$B$64))))</f>
        <v>#VALUE!</v>
      </c>
    </row>
    <row r="146" spans="1:8" x14ac:dyDescent="0.25">
      <c r="A146" s="4">
        <v>44217</v>
      </c>
      <c r="B146" s="3" t="s">
        <v>451</v>
      </c>
      <c r="C146" s="3">
        <v>-14</v>
      </c>
      <c r="E146" s="3" t="s">
        <v>99</v>
      </c>
      <c r="F146" s="4">
        <v>44217</v>
      </c>
      <c r="G146" s="3" t="s">
        <v>98</v>
      </c>
      <c r="H146" s="3" t="str">
        <f>INDEX([1]Feuil1!$B$1:$B$64,SUMPRODUCT((ISNUMBER(SEARCH([1]Feuil1!$A$1:$A$64,B146))*ROW([1]Feuil1!$B$1:$B$64))))</f>
        <v>Formation</v>
      </c>
    </row>
    <row r="147" spans="1:8" x14ac:dyDescent="0.25">
      <c r="B147" s="3" t="s">
        <v>97</v>
      </c>
      <c r="H147" s="3" t="e">
        <f>INDEX([1]Feuil1!$B$1:$B$64,SUMPRODUCT((ISNUMBER(SEARCH([1]Feuil1!$A$1:$A$64,B147))*ROW([1]Feuil1!$B$1:$B$64))))</f>
        <v>#VALUE!</v>
      </c>
    </row>
    <row r="148" spans="1:8" x14ac:dyDescent="0.25">
      <c r="A148" s="4">
        <v>44221</v>
      </c>
      <c r="B148" s="3" t="s">
        <v>450</v>
      </c>
      <c r="C148" s="3">
        <v>-10.6</v>
      </c>
      <c r="E148" s="3" t="s">
        <v>99</v>
      </c>
      <c r="F148" s="4">
        <v>44221</v>
      </c>
      <c r="G148" s="3" t="s">
        <v>98</v>
      </c>
      <c r="H148" s="3" t="str">
        <f>INDEX([1]Feuil1!$B$1:$B$64,SUMPRODUCT((ISNUMBER(SEARCH([1]Feuil1!$A$1:$A$64,B148))*ROW([1]Feuil1!$B$1:$B$64))))</f>
        <v>Repas</v>
      </c>
    </row>
    <row r="149" spans="1:8" x14ac:dyDescent="0.25">
      <c r="A149" s="4">
        <v>44223</v>
      </c>
      <c r="B149" s="3" t="s">
        <v>448</v>
      </c>
      <c r="C149" s="3">
        <v>-13.5</v>
      </c>
      <c r="E149" s="3" t="s">
        <v>99</v>
      </c>
      <c r="F149" s="4">
        <v>44223</v>
      </c>
      <c r="G149" s="3" t="s">
        <v>98</v>
      </c>
      <c r="H149" s="3" t="str">
        <f>INDEX([1]Feuil1!$B$1:$B$64,SUMPRODUCT((ISNUMBER(SEARCH([1]Feuil1!$A$1:$A$64,B149))*ROW([1]Feuil1!$B$1:$B$64))))</f>
        <v>Repas</v>
      </c>
    </row>
    <row r="150" spans="1:8" x14ac:dyDescent="0.25">
      <c r="A150" s="4">
        <v>44223</v>
      </c>
      <c r="B150" s="3" t="s">
        <v>449</v>
      </c>
      <c r="C150" s="3">
        <v>-30</v>
      </c>
      <c r="E150" s="3" t="s">
        <v>99</v>
      </c>
      <c r="F150" s="4">
        <v>44223</v>
      </c>
      <c r="G150" s="3" t="s">
        <v>98</v>
      </c>
      <c r="H150" s="3" t="e">
        <f>INDEX([1]Feuil1!$B$1:$B$64,SUMPRODUCT((ISNUMBER(SEARCH([1]Feuil1!$A$1:$A$64,B150))*ROW([1]Feuil1!$B$1:$B$64))))</f>
        <v>#VALUE!</v>
      </c>
    </row>
    <row r="151" spans="1:8" x14ac:dyDescent="0.25">
      <c r="B151" s="3" t="s">
        <v>97</v>
      </c>
      <c r="H151" s="3" t="e">
        <f>INDEX([1]Feuil1!$B$1:$B$64,SUMPRODUCT((ISNUMBER(SEARCH([1]Feuil1!$A$1:$A$64,B151))*ROW([1]Feuil1!$B$1:$B$64))))</f>
        <v>#VALUE!</v>
      </c>
    </row>
    <row r="152" spans="1:8" x14ac:dyDescent="0.25">
      <c r="A152" s="4">
        <v>44223</v>
      </c>
      <c r="B152" s="3" t="s">
        <v>448</v>
      </c>
      <c r="C152" s="3">
        <v>-82.2</v>
      </c>
      <c r="E152" s="3" t="s">
        <v>99</v>
      </c>
      <c r="F152" s="4">
        <v>44223</v>
      </c>
      <c r="G152" s="3" t="s">
        <v>98</v>
      </c>
      <c r="H152" s="3" t="str">
        <f>INDEX([1]Feuil1!$B$1:$B$64,SUMPRODUCT((ISNUMBER(SEARCH([1]Feuil1!$A$1:$A$64,B152))*ROW([1]Feuil1!$B$1:$B$64))))</f>
        <v>Repas</v>
      </c>
    </row>
    <row r="153" spans="1:8" x14ac:dyDescent="0.25">
      <c r="A153" s="4">
        <v>44224</v>
      </c>
      <c r="B153" s="3" t="s">
        <v>447</v>
      </c>
      <c r="C153" s="3">
        <v>-55</v>
      </c>
      <c r="E153" s="3" t="s">
        <v>99</v>
      </c>
      <c r="F153" s="4">
        <v>44224</v>
      </c>
      <c r="G153" s="3" t="s">
        <v>98</v>
      </c>
      <c r="H153" s="3" t="e">
        <f>INDEX([1]Feuil1!$B$1:$B$64,SUMPRODUCT((ISNUMBER(SEARCH([1]Feuil1!$A$1:$A$64,B153))*ROW([1]Feuil1!$B$1:$B$64))))</f>
        <v>#VALUE!</v>
      </c>
    </row>
    <row r="154" spans="1:8" x14ac:dyDescent="0.25">
      <c r="B154" s="3" t="s">
        <v>97</v>
      </c>
      <c r="H154" s="3" t="e">
        <f>INDEX([1]Feuil1!$B$1:$B$64,SUMPRODUCT((ISNUMBER(SEARCH([1]Feuil1!$A$1:$A$64,B154))*ROW([1]Feuil1!$B$1:$B$64))))</f>
        <v>#VALUE!</v>
      </c>
    </row>
    <row r="155" spans="1:8" x14ac:dyDescent="0.25">
      <c r="A155" s="4">
        <v>44224</v>
      </c>
      <c r="B155" s="3" t="s">
        <v>446</v>
      </c>
      <c r="C155" s="3">
        <v>-658</v>
      </c>
      <c r="E155" s="3" t="s">
        <v>99</v>
      </c>
      <c r="F155" s="4">
        <v>44224</v>
      </c>
      <c r="G155" s="3" t="s">
        <v>98</v>
      </c>
      <c r="H155" s="3" t="e">
        <f>INDEX([1]Feuil1!$B$1:$B$64,SUMPRODUCT((ISNUMBER(SEARCH([1]Feuil1!$A$1:$A$64,B155))*ROW([1]Feuil1!$B$1:$B$64))))</f>
        <v>#VALUE!</v>
      </c>
    </row>
    <row r="156" spans="1:8" x14ac:dyDescent="0.25">
      <c r="B156" s="3" t="s">
        <v>97</v>
      </c>
      <c r="H156" s="3" t="e">
        <f>INDEX([1]Feuil1!$B$1:$B$64,SUMPRODUCT((ISNUMBER(SEARCH([1]Feuil1!$A$1:$A$64,B156))*ROW([1]Feuil1!$B$1:$B$64))))</f>
        <v>#VALUE!</v>
      </c>
    </row>
    <row r="157" spans="1:8" x14ac:dyDescent="0.25">
      <c r="A157" s="4">
        <v>44225</v>
      </c>
      <c r="B157" s="3" t="s">
        <v>163</v>
      </c>
      <c r="C157" s="3">
        <v>-198</v>
      </c>
      <c r="E157" s="3" t="s">
        <v>99</v>
      </c>
      <c r="F157" s="4">
        <v>44225</v>
      </c>
      <c r="G157" s="3" t="s">
        <v>161</v>
      </c>
      <c r="H157" s="3" t="e">
        <f>INDEX([1]Feuil1!$B$1:$B$64,SUMPRODUCT((ISNUMBER(SEARCH([1]Feuil1!$A$1:$A$64,B157))*ROW([1]Feuil1!$B$1:$B$64))))</f>
        <v>#VALUE!</v>
      </c>
    </row>
    <row r="158" spans="1:8" x14ac:dyDescent="0.25">
      <c r="B158" s="3" t="s">
        <v>174</v>
      </c>
      <c r="H158" s="3" t="str">
        <f>INDEX([1]Feuil1!$B$1:$B$64,SUMPRODUCT((ISNUMBER(SEARCH([1]Feuil1!$A$1:$A$64,B158))*ROW([1]Feuil1!$B$1:$B$64))))</f>
        <v>Comptable</v>
      </c>
    </row>
    <row r="159" spans="1:8" x14ac:dyDescent="0.25">
      <c r="B159" s="3" t="s">
        <v>445</v>
      </c>
      <c r="H159" s="3" t="e">
        <f>INDEX([1]Feuil1!$B$1:$B$64,SUMPRODUCT((ISNUMBER(SEARCH([1]Feuil1!$A$1:$A$64,B159))*ROW([1]Feuil1!$B$1:$B$64))))</f>
        <v>#VALUE!</v>
      </c>
    </row>
    <row r="160" spans="1:8" x14ac:dyDescent="0.25">
      <c r="B160" s="3" t="s">
        <v>444</v>
      </c>
      <c r="H160" s="3" t="e">
        <f>INDEX([1]Feuil1!$B$1:$B$64,SUMPRODUCT((ISNUMBER(SEARCH([1]Feuil1!$A$1:$A$64,B160))*ROW([1]Feuil1!$B$1:$B$64))))</f>
        <v>#VALUE!</v>
      </c>
    </row>
    <row r="161" spans="1:8" x14ac:dyDescent="0.25">
      <c r="B161" s="3" t="s">
        <v>443</v>
      </c>
      <c r="H161" s="3" t="e">
        <f>INDEX([1]Feuil1!$B$1:$B$64,SUMPRODUCT((ISNUMBER(SEARCH([1]Feuil1!$A$1:$A$64,B161))*ROW([1]Feuil1!$B$1:$B$64))))</f>
        <v>#VALUE!</v>
      </c>
    </row>
    <row r="162" spans="1:8" x14ac:dyDescent="0.25">
      <c r="A162" s="4">
        <v>44228</v>
      </c>
      <c r="B162" s="3" t="s">
        <v>442</v>
      </c>
      <c r="D162" s="3">
        <v>510</v>
      </c>
      <c r="E162" s="3" t="s">
        <v>99</v>
      </c>
      <c r="F162" s="4">
        <v>44228</v>
      </c>
      <c r="G162" s="3" t="s">
        <v>141</v>
      </c>
      <c r="H162" s="3" t="e">
        <f>INDEX([1]Feuil1!$B$1:$B$64,SUMPRODUCT((ISNUMBER(SEARCH([1]Feuil1!$A$1:$A$64,B162))*ROW([1]Feuil1!$B$1:$B$64))))</f>
        <v>#VALUE!</v>
      </c>
    </row>
    <row r="163" spans="1:8" x14ac:dyDescent="0.25">
      <c r="B163" s="3" t="s">
        <v>69</v>
      </c>
      <c r="H163" s="3" t="str">
        <f>INDEX([1]Feuil1!$B$1:$B$64,SUMPRODUCT((ISNUMBER(SEARCH([1]Feuil1!$A$1:$A$64,B163))*ROW([1]Feuil1!$B$1:$B$64))))</f>
        <v>Loyer sous-location</v>
      </c>
    </row>
    <row r="164" spans="1:8" x14ac:dyDescent="0.25">
      <c r="B164" s="3" t="s">
        <v>169</v>
      </c>
      <c r="H164" s="3" t="e">
        <f>INDEX([1]Feuil1!$B$1:$B$64,SUMPRODUCT((ISNUMBER(SEARCH([1]Feuil1!$A$1:$A$64,B164))*ROW([1]Feuil1!$B$1:$B$64))))</f>
        <v>#VALUE!</v>
      </c>
    </row>
    <row r="165" spans="1:8" x14ac:dyDescent="0.25">
      <c r="B165" s="3" t="s">
        <v>441</v>
      </c>
      <c r="H165" s="3" t="e">
        <f>INDEX([1]Feuil1!$B$1:$B$64,SUMPRODUCT((ISNUMBER(SEARCH([1]Feuil1!$A$1:$A$64,B165))*ROW([1]Feuil1!$B$1:$B$64))))</f>
        <v>#VALUE!</v>
      </c>
    </row>
    <row r="166" spans="1:8" x14ac:dyDescent="0.25">
      <c r="A166" s="4">
        <v>44228</v>
      </c>
      <c r="B166" s="3" t="s">
        <v>440</v>
      </c>
      <c r="D166" s="3">
        <v>900.48</v>
      </c>
      <c r="E166" s="3" t="s">
        <v>99</v>
      </c>
      <c r="F166" s="4">
        <v>44228</v>
      </c>
      <c r="H166" s="3" t="e">
        <f>INDEX([1]Feuil1!$B$1:$B$64,SUMPRODUCT((ISNUMBER(SEARCH([1]Feuil1!$A$1:$A$64,B166))*ROW([1]Feuil1!$B$1:$B$64))))</f>
        <v>#VALUE!</v>
      </c>
    </row>
    <row r="167" spans="1:8" x14ac:dyDescent="0.25">
      <c r="B167" s="3" t="s">
        <v>236</v>
      </c>
      <c r="H167" s="3" t="str">
        <f>INDEX([1]Feuil1!$B$1:$B$64,SUMPRODUCT((ISNUMBER(SEARCH([1]Feuil1!$A$1:$A$64,B167))*ROW([1]Feuil1!$B$1:$B$64))))</f>
        <v>Loyer sous-location</v>
      </c>
    </row>
    <row r="168" spans="1:8" x14ac:dyDescent="0.25">
      <c r="B168" s="3" t="s">
        <v>439</v>
      </c>
      <c r="H168" s="3" t="e">
        <f>INDEX([1]Feuil1!$B$1:$B$64,SUMPRODUCT((ISNUMBER(SEARCH([1]Feuil1!$A$1:$A$64,B168))*ROW([1]Feuil1!$B$1:$B$64))))</f>
        <v>#VALUE!</v>
      </c>
    </row>
    <row r="169" spans="1:8" x14ac:dyDescent="0.25">
      <c r="B169" s="3" t="s">
        <v>438</v>
      </c>
      <c r="H169" s="3" t="e">
        <f>INDEX([1]Feuil1!$B$1:$B$64,SUMPRODUCT((ISNUMBER(SEARCH([1]Feuil1!$A$1:$A$64,B169))*ROW([1]Feuil1!$B$1:$B$64))))</f>
        <v>#VALUE!</v>
      </c>
    </row>
    <row r="170" spans="1:8" x14ac:dyDescent="0.25">
      <c r="B170" s="3" t="s">
        <v>437</v>
      </c>
      <c r="H170" s="3" t="e">
        <f>INDEX([1]Feuil1!$B$1:$B$64,SUMPRODUCT((ISNUMBER(SEARCH([1]Feuil1!$A$1:$A$64,B170))*ROW([1]Feuil1!$B$1:$B$64))))</f>
        <v>#VALUE!</v>
      </c>
    </row>
    <row r="171" spans="1:8" x14ac:dyDescent="0.25">
      <c r="A171" s="4">
        <v>44228</v>
      </c>
      <c r="B171" s="3" t="s">
        <v>436</v>
      </c>
      <c r="C171" s="3">
        <v>-30.59</v>
      </c>
      <c r="E171" s="3" t="s">
        <v>99</v>
      </c>
      <c r="F171" s="4">
        <v>44228</v>
      </c>
      <c r="G171" s="3" t="s">
        <v>98</v>
      </c>
      <c r="H171" s="3" t="str">
        <f>INDEX([1]Feuil1!$B$1:$B$64,SUMPRODUCT((ISNUMBER(SEARCH([1]Feuil1!$A$1:$A$64,B171))*ROW([1]Feuil1!$B$1:$B$64))))</f>
        <v xml:space="preserve">Fourniture </v>
      </c>
    </row>
    <row r="172" spans="1:8" x14ac:dyDescent="0.25">
      <c r="A172" s="4">
        <v>44228</v>
      </c>
      <c r="B172" s="3" t="s">
        <v>435</v>
      </c>
      <c r="C172" s="3">
        <v>-73.36</v>
      </c>
      <c r="E172" s="3" t="s">
        <v>99</v>
      </c>
      <c r="F172" s="4">
        <v>44228</v>
      </c>
      <c r="G172" s="3" t="s">
        <v>114</v>
      </c>
      <c r="H172" s="3" t="e">
        <f>INDEX([1]Feuil1!$B$1:$B$64,SUMPRODUCT((ISNUMBER(SEARCH([1]Feuil1!$A$1:$A$64,B172))*ROW([1]Feuil1!$B$1:$B$64))))</f>
        <v>#VALUE!</v>
      </c>
    </row>
    <row r="173" spans="1:8" x14ac:dyDescent="0.25">
      <c r="B173" s="3" t="s">
        <v>133</v>
      </c>
      <c r="H173" s="3" t="e">
        <f>INDEX([1]Feuil1!$B$1:$B$64,SUMPRODUCT((ISNUMBER(SEARCH([1]Feuil1!$A$1:$A$64,B173))*ROW([1]Feuil1!$B$1:$B$64))))</f>
        <v>#VALUE!</v>
      </c>
    </row>
    <row r="174" spans="1:8" x14ac:dyDescent="0.25">
      <c r="B174" s="3" t="s">
        <v>132</v>
      </c>
      <c r="H174" s="3" t="e">
        <f>INDEX([1]Feuil1!$B$1:$B$64,SUMPRODUCT((ISNUMBER(SEARCH([1]Feuil1!$A$1:$A$64,B174))*ROW([1]Feuil1!$B$1:$B$64))))</f>
        <v>#VALUE!</v>
      </c>
    </row>
    <row r="175" spans="1:8" x14ac:dyDescent="0.25">
      <c r="B175" s="3" t="s">
        <v>165</v>
      </c>
      <c r="H175" s="3" t="e">
        <f>INDEX([1]Feuil1!$B$1:$B$64,SUMPRODUCT((ISNUMBER(SEARCH([1]Feuil1!$A$1:$A$64,B175))*ROW([1]Feuil1!$B$1:$B$64))))</f>
        <v>#VALUE!</v>
      </c>
    </row>
    <row r="176" spans="1:8" x14ac:dyDescent="0.25">
      <c r="B176" s="3" t="s">
        <v>434</v>
      </c>
      <c r="H176" s="3" t="e">
        <f>INDEX([1]Feuil1!$B$1:$B$64,SUMPRODUCT((ISNUMBER(SEARCH([1]Feuil1!$A$1:$A$64,B176))*ROW([1]Feuil1!$B$1:$B$64))))</f>
        <v>#VALUE!</v>
      </c>
    </row>
    <row r="177" spans="1:8" x14ac:dyDescent="0.25">
      <c r="A177" s="4">
        <v>44228</v>
      </c>
      <c r="B177" s="3" t="s">
        <v>433</v>
      </c>
      <c r="C177" s="3">
        <v>-110</v>
      </c>
      <c r="E177" s="3" t="s">
        <v>99</v>
      </c>
      <c r="F177" s="4">
        <v>44228</v>
      </c>
      <c r="G177" s="3" t="s">
        <v>98</v>
      </c>
      <c r="H177" s="3" t="str">
        <f>INDEX([1]Feuil1!$B$1:$B$64,SUMPRODUCT((ISNUMBER(SEARCH([1]Feuil1!$A$1:$A$64,B177))*ROW([1]Feuil1!$B$1:$B$64))))</f>
        <v>Z-Anacofi</v>
      </c>
    </row>
    <row r="178" spans="1:8" x14ac:dyDescent="0.25">
      <c r="B178" s="3" t="s">
        <v>97</v>
      </c>
      <c r="H178" s="3" t="e">
        <f>INDEX([1]Feuil1!$B$1:$B$64,SUMPRODUCT((ISNUMBER(SEARCH([1]Feuil1!$A$1:$A$64,B178))*ROW([1]Feuil1!$B$1:$B$64))))</f>
        <v>#VALUE!</v>
      </c>
    </row>
    <row r="179" spans="1:8" x14ac:dyDescent="0.25">
      <c r="A179" s="4">
        <v>44229</v>
      </c>
      <c r="B179" s="3" t="s">
        <v>432</v>
      </c>
      <c r="C179" s="3">
        <v>-6</v>
      </c>
      <c r="E179" s="3" t="s">
        <v>99</v>
      </c>
      <c r="F179" s="4">
        <v>44229</v>
      </c>
      <c r="G179" s="3" t="s">
        <v>98</v>
      </c>
      <c r="H179" s="3" t="str">
        <f>INDEX([1]Feuil1!$B$1:$B$64,SUMPRODUCT((ISNUMBER(SEARCH([1]Feuil1!$A$1:$A$64,B179))*ROW([1]Feuil1!$B$1:$B$64))))</f>
        <v>Formation</v>
      </c>
    </row>
    <row r="180" spans="1:8" x14ac:dyDescent="0.25">
      <c r="B180" s="3" t="s">
        <v>97</v>
      </c>
      <c r="H180" s="3" t="e">
        <f>INDEX([1]Feuil1!$B$1:$B$64,SUMPRODUCT((ISNUMBER(SEARCH([1]Feuil1!$A$1:$A$64,B180))*ROW([1]Feuil1!$B$1:$B$64))))</f>
        <v>#VALUE!</v>
      </c>
    </row>
    <row r="181" spans="1:8" x14ac:dyDescent="0.25">
      <c r="A181" s="4">
        <v>44229</v>
      </c>
      <c r="B181" s="3" t="s">
        <v>431</v>
      </c>
      <c r="C181" s="3">
        <v>-59.92</v>
      </c>
      <c r="E181" s="3" t="s">
        <v>99</v>
      </c>
      <c r="F181" s="4">
        <v>44229</v>
      </c>
      <c r="G181" s="3" t="s">
        <v>98</v>
      </c>
      <c r="H181" s="3" t="e">
        <f>INDEX([1]Feuil1!$B$1:$B$64,SUMPRODUCT((ISNUMBER(SEARCH([1]Feuil1!$A$1:$A$64,B181))*ROW([1]Feuil1!$B$1:$B$64))))</f>
        <v>#VALUE!</v>
      </c>
    </row>
    <row r="182" spans="1:8" x14ac:dyDescent="0.25">
      <c r="B182" s="3" t="s">
        <v>97</v>
      </c>
      <c r="H182" s="3" t="e">
        <f>INDEX([1]Feuil1!$B$1:$B$64,SUMPRODUCT((ISNUMBER(SEARCH([1]Feuil1!$A$1:$A$64,B182))*ROW([1]Feuil1!$B$1:$B$64))))</f>
        <v>#VALUE!</v>
      </c>
    </row>
    <row r="183" spans="1:8" x14ac:dyDescent="0.25">
      <c r="A183" s="4">
        <v>44230</v>
      </c>
      <c r="B183" s="3" t="s">
        <v>430</v>
      </c>
      <c r="D183" s="3" t="s">
        <v>242</v>
      </c>
      <c r="E183" s="3" t="s">
        <v>99</v>
      </c>
      <c r="F183" s="4">
        <v>44231</v>
      </c>
      <c r="G183" s="3" t="s">
        <v>429</v>
      </c>
      <c r="H183" s="3">
        <f>INDEX([1]Feuil1!$B$1:$B$64,SUMPRODUCT((ISNUMBER(SEARCH([1]Feuil1!$A$1:$A$64,B183))*ROW([1]Feuil1!$B$1:$B$64))))</f>
        <v>0</v>
      </c>
    </row>
    <row r="184" spans="1:8" x14ac:dyDescent="0.25">
      <c r="B184" s="3" t="s">
        <v>428</v>
      </c>
      <c r="H184" s="3" t="e">
        <f>INDEX([1]Feuil1!$B$1:$B$64,SUMPRODUCT((ISNUMBER(SEARCH([1]Feuil1!$A$1:$A$64,B184))*ROW([1]Feuil1!$B$1:$B$64))))</f>
        <v>#VALUE!</v>
      </c>
    </row>
    <row r="185" spans="1:8" x14ac:dyDescent="0.25">
      <c r="A185" s="4">
        <v>44230</v>
      </c>
      <c r="B185" s="3" t="s">
        <v>427</v>
      </c>
      <c r="C185" s="3">
        <v>-367.54</v>
      </c>
      <c r="E185" s="3" t="s">
        <v>99</v>
      </c>
      <c r="F185" s="4">
        <v>44230</v>
      </c>
      <c r="G185" s="3" t="s">
        <v>98</v>
      </c>
      <c r="H185" s="3" t="str">
        <f>INDEX([1]Feuil1!$B$1:$B$64,SUMPRODUCT((ISNUMBER(SEARCH([1]Feuil1!$A$1:$A$64,B185))*ROW([1]Feuil1!$B$1:$B$64))))</f>
        <v>Assurance Local</v>
      </c>
    </row>
    <row r="186" spans="1:8" x14ac:dyDescent="0.25">
      <c r="B186" s="3" t="s">
        <v>97</v>
      </c>
      <c r="H186" s="3" t="e">
        <f>INDEX([1]Feuil1!$B$1:$B$64,SUMPRODUCT((ISNUMBER(SEARCH([1]Feuil1!$A$1:$A$64,B186))*ROW([1]Feuil1!$B$1:$B$64))))</f>
        <v>#VALUE!</v>
      </c>
    </row>
    <row r="187" spans="1:8" x14ac:dyDescent="0.25">
      <c r="A187" s="4">
        <v>44230</v>
      </c>
      <c r="B187" s="3" t="s">
        <v>163</v>
      </c>
      <c r="C187" s="3" t="s">
        <v>426</v>
      </c>
      <c r="E187" s="3" t="s">
        <v>99</v>
      </c>
      <c r="F187" s="4">
        <v>44230</v>
      </c>
      <c r="G187" s="3" t="s">
        <v>161</v>
      </c>
      <c r="H187" s="3" t="e">
        <f>INDEX([1]Feuil1!$B$1:$B$64,SUMPRODUCT((ISNUMBER(SEARCH([1]Feuil1!$A$1:$A$64,B187))*ROW([1]Feuil1!$B$1:$B$64))))</f>
        <v>#VALUE!</v>
      </c>
    </row>
    <row r="188" spans="1:8" x14ac:dyDescent="0.25">
      <c r="B188" s="3" t="s">
        <v>160</v>
      </c>
      <c r="H188" s="3" t="str">
        <f>INDEX([1]Feuil1!$B$1:$B$64,SUMPRODUCT((ISNUMBER(SEARCH([1]Feuil1!$A$1:$A$64,B188))*ROW([1]Feuil1!$B$1:$B$64))))</f>
        <v>Sous-traitance</v>
      </c>
    </row>
    <row r="189" spans="1:8" x14ac:dyDescent="0.25">
      <c r="B189" s="3" t="s">
        <v>425</v>
      </c>
      <c r="H189" s="3" t="e">
        <f>INDEX([1]Feuil1!$B$1:$B$64,SUMPRODUCT((ISNUMBER(SEARCH([1]Feuil1!$A$1:$A$64,B189))*ROW([1]Feuil1!$B$1:$B$64))))</f>
        <v>#VALUE!</v>
      </c>
    </row>
    <row r="190" spans="1:8" x14ac:dyDescent="0.25">
      <c r="B190" s="3" t="s">
        <v>424</v>
      </c>
      <c r="H190" s="3" t="e">
        <f>INDEX([1]Feuil1!$B$1:$B$64,SUMPRODUCT((ISNUMBER(SEARCH([1]Feuil1!$A$1:$A$64,B190))*ROW([1]Feuil1!$B$1:$B$64))))</f>
        <v>#VALUE!</v>
      </c>
    </row>
    <row r="191" spans="1:8" x14ac:dyDescent="0.25">
      <c r="B191" s="3" t="s">
        <v>423</v>
      </c>
      <c r="H191" s="3" t="str">
        <f>INDEX([1]Feuil1!$B$1:$B$64,SUMPRODUCT((ISNUMBER(SEARCH([1]Feuil1!$A$1:$A$64,B191))*ROW([1]Feuil1!$B$1:$B$64))))</f>
        <v>Sous-traitance</v>
      </c>
    </row>
    <row r="192" spans="1:8" x14ac:dyDescent="0.25">
      <c r="A192" s="4">
        <v>44231</v>
      </c>
      <c r="B192" s="3" t="s">
        <v>422</v>
      </c>
      <c r="C192" s="3">
        <v>-14</v>
      </c>
      <c r="E192" s="3" t="s">
        <v>99</v>
      </c>
      <c r="F192" s="4">
        <v>44231</v>
      </c>
      <c r="G192" s="3" t="s">
        <v>98</v>
      </c>
      <c r="H192" s="3" t="str">
        <f>INDEX([1]Feuil1!$B$1:$B$64,SUMPRODUCT((ISNUMBER(SEARCH([1]Feuil1!$A$1:$A$64,B192))*ROW([1]Feuil1!$B$1:$B$64))))</f>
        <v>Formation</v>
      </c>
    </row>
    <row r="193" spans="1:8" x14ac:dyDescent="0.25">
      <c r="B193" s="3" t="s">
        <v>97</v>
      </c>
      <c r="H193" s="3" t="e">
        <f>INDEX([1]Feuil1!$B$1:$B$64,SUMPRODUCT((ISNUMBER(SEARCH([1]Feuil1!$A$1:$A$64,B193))*ROW([1]Feuil1!$B$1:$B$64))))</f>
        <v>#VALUE!</v>
      </c>
    </row>
    <row r="194" spans="1:8" x14ac:dyDescent="0.25">
      <c r="A194" s="4">
        <v>44231</v>
      </c>
      <c r="B194" s="3" t="s">
        <v>421</v>
      </c>
      <c r="C194" s="3">
        <v>-40.5</v>
      </c>
      <c r="E194" s="3" t="s">
        <v>99</v>
      </c>
      <c r="F194" s="4">
        <v>44231</v>
      </c>
      <c r="G194" s="3" t="s">
        <v>98</v>
      </c>
      <c r="H194" s="3" t="str">
        <f>INDEX([1]Feuil1!$B$1:$B$64,SUMPRODUCT((ISNUMBER(SEARCH([1]Feuil1!$A$1:$A$64,B194))*ROW([1]Feuil1!$B$1:$B$64))))</f>
        <v>Repas</v>
      </c>
    </row>
    <row r="195" spans="1:8" x14ac:dyDescent="0.25">
      <c r="A195" s="4">
        <v>44232</v>
      </c>
      <c r="B195" s="3" t="s">
        <v>420</v>
      </c>
      <c r="C195" s="3">
        <v>-7.04</v>
      </c>
      <c r="E195" s="3" t="s">
        <v>99</v>
      </c>
      <c r="F195" s="4">
        <v>44232</v>
      </c>
      <c r="G195" s="3" t="s">
        <v>98</v>
      </c>
      <c r="H195" s="3" t="str">
        <f>INDEX([1]Feuil1!$B$1:$B$64,SUMPRODUCT((ISNUMBER(SEARCH([1]Feuil1!$A$1:$A$64,B195))*ROW([1]Feuil1!$B$1:$B$64))))</f>
        <v>Affranchissement</v>
      </c>
    </row>
    <row r="196" spans="1:8" x14ac:dyDescent="0.25">
      <c r="B196" s="3" t="s">
        <v>97</v>
      </c>
      <c r="H196" s="3" t="e">
        <f>INDEX([1]Feuil1!$B$1:$B$64,SUMPRODUCT((ISNUMBER(SEARCH([1]Feuil1!$A$1:$A$64,B196))*ROW([1]Feuil1!$B$1:$B$64))))</f>
        <v>#VALUE!</v>
      </c>
    </row>
    <row r="197" spans="1:8" x14ac:dyDescent="0.25">
      <c r="A197" s="4">
        <v>44235</v>
      </c>
      <c r="B197" s="3" t="s">
        <v>419</v>
      </c>
      <c r="C197" s="3">
        <v>-2</v>
      </c>
      <c r="E197" s="3" t="s">
        <v>99</v>
      </c>
      <c r="F197" s="4">
        <v>44235</v>
      </c>
      <c r="G197" s="3" t="s">
        <v>98</v>
      </c>
      <c r="H197" s="3" t="str">
        <f>INDEX([1]Feuil1!$B$1:$B$64,SUMPRODUCT((ISNUMBER(SEARCH([1]Feuil1!$A$1:$A$64,B197))*ROW([1]Feuil1!$B$1:$B$64))))</f>
        <v>Parking</v>
      </c>
    </row>
    <row r="198" spans="1:8" x14ac:dyDescent="0.25">
      <c r="A198" s="4">
        <v>44235</v>
      </c>
      <c r="B198" s="3" t="s">
        <v>418</v>
      </c>
      <c r="C198" s="3">
        <v>-13.99</v>
      </c>
      <c r="E198" s="3" t="s">
        <v>99</v>
      </c>
      <c r="F198" s="4">
        <v>44235</v>
      </c>
      <c r="G198" s="3" t="s">
        <v>114</v>
      </c>
      <c r="H198" s="3" t="e">
        <f>INDEX([1]Feuil1!$B$1:$B$64,SUMPRODUCT((ISNUMBER(SEARCH([1]Feuil1!$A$1:$A$64,B198))*ROW([1]Feuil1!$B$1:$B$64))))</f>
        <v>#VALUE!</v>
      </c>
    </row>
    <row r="199" spans="1:8" x14ac:dyDescent="0.25">
      <c r="B199" s="3" t="s">
        <v>133</v>
      </c>
      <c r="H199" s="3" t="e">
        <f>INDEX([1]Feuil1!$B$1:$B$64,SUMPRODUCT((ISNUMBER(SEARCH([1]Feuil1!$A$1:$A$64,B199))*ROW([1]Feuil1!$B$1:$B$64))))</f>
        <v>#VALUE!</v>
      </c>
    </row>
    <row r="200" spans="1:8" x14ac:dyDescent="0.25">
      <c r="B200" s="3" t="s">
        <v>132</v>
      </c>
      <c r="H200" s="3" t="e">
        <f>INDEX([1]Feuil1!$B$1:$B$64,SUMPRODUCT((ISNUMBER(SEARCH([1]Feuil1!$A$1:$A$64,B200))*ROW([1]Feuil1!$B$1:$B$64))))</f>
        <v>#VALUE!</v>
      </c>
    </row>
    <row r="201" spans="1:8" x14ac:dyDescent="0.25">
      <c r="B201" s="3" t="s">
        <v>131</v>
      </c>
      <c r="H201" s="3" t="e">
        <f>INDEX([1]Feuil1!$B$1:$B$64,SUMPRODUCT((ISNUMBER(SEARCH([1]Feuil1!$A$1:$A$64,B201))*ROW([1]Feuil1!$B$1:$B$64))))</f>
        <v>#VALUE!</v>
      </c>
    </row>
    <row r="202" spans="1:8" x14ac:dyDescent="0.25">
      <c r="B202" s="3" t="s">
        <v>417</v>
      </c>
      <c r="H202" s="3" t="e">
        <f>INDEX([1]Feuil1!$B$1:$B$64,SUMPRODUCT((ISNUMBER(SEARCH([1]Feuil1!$A$1:$A$64,B202))*ROW([1]Feuil1!$B$1:$B$64))))</f>
        <v>#VALUE!</v>
      </c>
    </row>
    <row r="203" spans="1:8" x14ac:dyDescent="0.25">
      <c r="A203" s="4">
        <v>44236</v>
      </c>
      <c r="B203" s="3" t="s">
        <v>416</v>
      </c>
      <c r="C203" s="3">
        <v>-46.48</v>
      </c>
      <c r="E203" s="3" t="s">
        <v>99</v>
      </c>
      <c r="F203" s="4">
        <v>44236</v>
      </c>
      <c r="G203" s="3" t="s">
        <v>98</v>
      </c>
      <c r="H203" s="3" t="str">
        <f>INDEX([1]Feuil1!$B$1:$B$64,SUMPRODUCT((ISNUMBER(SEARCH([1]Feuil1!$A$1:$A$64,B203))*ROW([1]Feuil1!$B$1:$B$64))))</f>
        <v xml:space="preserve">Fourniture </v>
      </c>
    </row>
    <row r="204" spans="1:8" x14ac:dyDescent="0.25">
      <c r="B204" s="3" t="s">
        <v>97</v>
      </c>
      <c r="H204" s="3" t="e">
        <f>INDEX([1]Feuil1!$B$1:$B$64,SUMPRODUCT((ISNUMBER(SEARCH([1]Feuil1!$A$1:$A$64,B204))*ROW([1]Feuil1!$B$1:$B$64))))</f>
        <v>#VALUE!</v>
      </c>
    </row>
    <row r="205" spans="1:8" x14ac:dyDescent="0.25">
      <c r="A205" s="4">
        <v>44236</v>
      </c>
      <c r="B205" s="3" t="s">
        <v>416</v>
      </c>
      <c r="C205" s="3">
        <v>-80.400000000000006</v>
      </c>
      <c r="E205" s="3" t="s">
        <v>99</v>
      </c>
      <c r="F205" s="4">
        <v>44236</v>
      </c>
      <c r="G205" s="3" t="s">
        <v>98</v>
      </c>
      <c r="H205" s="3" t="str">
        <f>INDEX([1]Feuil1!$B$1:$B$64,SUMPRODUCT((ISNUMBER(SEARCH([1]Feuil1!$A$1:$A$64,B205))*ROW([1]Feuil1!$B$1:$B$64))))</f>
        <v xml:space="preserve">Fourniture </v>
      </c>
    </row>
    <row r="206" spans="1:8" x14ac:dyDescent="0.25">
      <c r="B206" s="3" t="s">
        <v>97</v>
      </c>
      <c r="H206" s="3" t="e">
        <f>INDEX([1]Feuil1!$B$1:$B$64,SUMPRODUCT((ISNUMBER(SEARCH([1]Feuil1!$A$1:$A$64,B206))*ROW([1]Feuil1!$B$1:$B$64))))</f>
        <v>#VALUE!</v>
      </c>
    </row>
    <row r="207" spans="1:8" x14ac:dyDescent="0.25">
      <c r="A207" s="4">
        <v>44236</v>
      </c>
      <c r="B207" s="3" t="s">
        <v>415</v>
      </c>
      <c r="C207" s="3">
        <v>-132</v>
      </c>
      <c r="E207" s="3" t="s">
        <v>99</v>
      </c>
      <c r="F207" s="4">
        <v>44236</v>
      </c>
      <c r="G207" s="3" t="s">
        <v>98</v>
      </c>
      <c r="H207" s="3" t="str">
        <f>INDEX([1]Feuil1!$B$1:$B$64,SUMPRODUCT((ISNUMBER(SEARCH([1]Feuil1!$A$1:$A$64,B207))*ROW([1]Feuil1!$B$1:$B$64))))</f>
        <v>Ecam</v>
      </c>
    </row>
    <row r="208" spans="1:8" x14ac:dyDescent="0.25">
      <c r="B208" s="3" t="s">
        <v>97</v>
      </c>
      <c r="H208" s="3" t="e">
        <f>INDEX([1]Feuil1!$B$1:$B$64,SUMPRODUCT((ISNUMBER(SEARCH([1]Feuil1!$A$1:$A$64,B208))*ROW([1]Feuil1!$B$1:$B$64))))</f>
        <v>#VALUE!</v>
      </c>
    </row>
    <row r="209" spans="1:8" x14ac:dyDescent="0.25">
      <c r="A209" s="4">
        <v>44237</v>
      </c>
      <c r="B209" s="3" t="s">
        <v>414</v>
      </c>
      <c r="C209" s="3">
        <v>-35</v>
      </c>
      <c r="E209" s="3" t="s">
        <v>99</v>
      </c>
      <c r="F209" s="4">
        <v>44237</v>
      </c>
      <c r="G209" s="3" t="s">
        <v>114</v>
      </c>
      <c r="H209" s="3" t="e">
        <f>INDEX([1]Feuil1!$B$1:$B$64,SUMPRODUCT((ISNUMBER(SEARCH([1]Feuil1!$A$1:$A$64,B209))*ROW([1]Feuil1!$B$1:$B$64))))</f>
        <v>#VALUE!</v>
      </c>
    </row>
    <row r="210" spans="1:8" x14ac:dyDescent="0.25">
      <c r="B210" s="3" t="s">
        <v>214</v>
      </c>
      <c r="H210" s="3" t="e">
        <f>INDEX([1]Feuil1!$B$1:$B$64,SUMPRODUCT((ISNUMBER(SEARCH([1]Feuil1!$A$1:$A$64,B210))*ROW([1]Feuil1!$B$1:$B$64))))</f>
        <v>#VALUE!</v>
      </c>
    </row>
    <row r="211" spans="1:8" x14ac:dyDescent="0.25">
      <c r="B211" s="3" t="s">
        <v>213</v>
      </c>
      <c r="H211" s="3" t="e">
        <f>INDEX([1]Feuil1!$B$1:$B$64,SUMPRODUCT((ISNUMBER(SEARCH([1]Feuil1!$A$1:$A$64,B211))*ROW([1]Feuil1!$B$1:$B$64))))</f>
        <v>#VALUE!</v>
      </c>
    </row>
    <row r="212" spans="1:8" x14ac:dyDescent="0.25">
      <c r="B212" s="3" t="s">
        <v>413</v>
      </c>
      <c r="H212" s="3" t="e">
        <f>INDEX([1]Feuil1!$B$1:$B$64,SUMPRODUCT((ISNUMBER(SEARCH([1]Feuil1!$A$1:$A$64,B212))*ROW([1]Feuil1!$B$1:$B$64))))</f>
        <v>#VALUE!</v>
      </c>
    </row>
    <row r="213" spans="1:8" x14ac:dyDescent="0.25">
      <c r="B213" s="3" t="s">
        <v>211</v>
      </c>
      <c r="H213" s="3" t="e">
        <f>INDEX([1]Feuil1!$B$1:$B$64,SUMPRODUCT((ISNUMBER(SEARCH([1]Feuil1!$A$1:$A$64,B213))*ROW([1]Feuil1!$B$1:$B$64))))</f>
        <v>#VALUE!</v>
      </c>
    </row>
    <row r="214" spans="1:8" x14ac:dyDescent="0.25">
      <c r="A214" s="4">
        <v>44238</v>
      </c>
      <c r="B214" s="3" t="s">
        <v>412</v>
      </c>
      <c r="C214" s="3">
        <v>-9.99</v>
      </c>
      <c r="E214" s="3" t="s">
        <v>99</v>
      </c>
      <c r="F214" s="4">
        <v>44238</v>
      </c>
      <c r="G214" s="3" t="s">
        <v>98</v>
      </c>
      <c r="H214" s="3" t="str">
        <f>INDEX([1]Feuil1!$B$1:$B$64,SUMPRODUCT((ISNUMBER(SEARCH([1]Feuil1!$A$1:$A$64,B214))*ROW([1]Feuil1!$B$1:$B$64))))</f>
        <v>Logiciel</v>
      </c>
    </row>
    <row r="215" spans="1:8" x14ac:dyDescent="0.25">
      <c r="B215" s="3" t="s">
        <v>97</v>
      </c>
      <c r="H215" s="3" t="e">
        <f>INDEX([1]Feuil1!$B$1:$B$64,SUMPRODUCT((ISNUMBER(SEARCH([1]Feuil1!$A$1:$A$64,B215))*ROW([1]Feuil1!$B$1:$B$64))))</f>
        <v>#VALUE!</v>
      </c>
    </row>
    <row r="216" spans="1:8" x14ac:dyDescent="0.25">
      <c r="A216" s="4">
        <v>44238</v>
      </c>
      <c r="B216" s="3" t="s">
        <v>163</v>
      </c>
      <c r="C216" s="3">
        <v>-50</v>
      </c>
      <c r="E216" s="3" t="s">
        <v>99</v>
      </c>
      <c r="F216" s="4">
        <v>44238</v>
      </c>
      <c r="G216" s="3" t="s">
        <v>161</v>
      </c>
      <c r="H216" s="3" t="e">
        <f>INDEX([1]Feuil1!$B$1:$B$64,SUMPRODUCT((ISNUMBER(SEARCH([1]Feuil1!$A$1:$A$64,B216))*ROW([1]Feuil1!$B$1:$B$64))))</f>
        <v>#VALUE!</v>
      </c>
    </row>
    <row r="217" spans="1:8" x14ac:dyDescent="0.25">
      <c r="B217" s="3" t="s">
        <v>224</v>
      </c>
      <c r="H217" s="3" t="str">
        <f>INDEX([1]Feuil1!$B$1:$B$64,SUMPRODUCT((ISNUMBER(SEARCH([1]Feuil1!$A$1:$A$64,B217))*ROW([1]Feuil1!$B$1:$B$64))))</f>
        <v>Coaching</v>
      </c>
    </row>
    <row r="218" spans="1:8" x14ac:dyDescent="0.25">
      <c r="B218" s="3" t="s">
        <v>411</v>
      </c>
      <c r="H218" s="3" t="e">
        <f>INDEX([1]Feuil1!$B$1:$B$64,SUMPRODUCT((ISNUMBER(SEARCH([1]Feuil1!$A$1:$A$64,B218))*ROW([1]Feuil1!$B$1:$B$64))))</f>
        <v>#VALUE!</v>
      </c>
    </row>
    <row r="219" spans="1:8" x14ac:dyDescent="0.25">
      <c r="B219" s="3" t="s">
        <v>410</v>
      </c>
      <c r="H219" s="3" t="e">
        <f>INDEX([1]Feuil1!$B$1:$B$64,SUMPRODUCT((ISNUMBER(SEARCH([1]Feuil1!$A$1:$A$64,B219))*ROW([1]Feuil1!$B$1:$B$64))))</f>
        <v>#VALUE!</v>
      </c>
    </row>
    <row r="220" spans="1:8" x14ac:dyDescent="0.25">
      <c r="B220" s="3" t="s">
        <v>409</v>
      </c>
      <c r="H220" s="3" t="e">
        <f>INDEX([1]Feuil1!$B$1:$B$64,SUMPRODUCT((ISNUMBER(SEARCH([1]Feuil1!$A$1:$A$64,B220))*ROW([1]Feuil1!$B$1:$B$64))))</f>
        <v>#VALUE!</v>
      </c>
    </row>
    <row r="221" spans="1:8" x14ac:dyDescent="0.25">
      <c r="A221" s="4">
        <v>44238</v>
      </c>
      <c r="B221" s="3" t="s">
        <v>408</v>
      </c>
      <c r="C221" s="3">
        <v>-102.51</v>
      </c>
      <c r="E221" s="3" t="s">
        <v>99</v>
      </c>
      <c r="F221" s="4">
        <v>44238</v>
      </c>
      <c r="G221" s="3" t="s">
        <v>114</v>
      </c>
      <c r="H221" s="3" t="e">
        <f>INDEX([1]Feuil1!$B$1:$B$64,SUMPRODUCT((ISNUMBER(SEARCH([1]Feuil1!$A$1:$A$64,B221))*ROW([1]Feuil1!$B$1:$B$64))))</f>
        <v>#VALUE!</v>
      </c>
    </row>
    <row r="222" spans="1:8" x14ac:dyDescent="0.25">
      <c r="B222" s="3" t="s">
        <v>178</v>
      </c>
      <c r="H222" s="3" t="str">
        <f>INDEX([1]Feuil1!$B$1:$B$64,SUMPRODUCT((ISNUMBER(SEARCH([1]Feuil1!$A$1:$A$64,B222))*ROW([1]Feuil1!$B$1:$B$64))))</f>
        <v>Electricité</v>
      </c>
    </row>
    <row r="223" spans="1:8" x14ac:dyDescent="0.25">
      <c r="B223" s="3" t="s">
        <v>177</v>
      </c>
      <c r="H223" s="3" t="e">
        <f>INDEX([1]Feuil1!$B$1:$B$64,SUMPRODUCT((ISNUMBER(SEARCH([1]Feuil1!$A$1:$A$64,B223))*ROW([1]Feuil1!$B$1:$B$64))))</f>
        <v>#VALUE!</v>
      </c>
    </row>
    <row r="224" spans="1:8" x14ac:dyDescent="0.25">
      <c r="B224" s="3" t="s">
        <v>407</v>
      </c>
      <c r="H224" s="3" t="e">
        <f>INDEX([1]Feuil1!$B$1:$B$64,SUMPRODUCT((ISNUMBER(SEARCH([1]Feuil1!$A$1:$A$64,B224))*ROW([1]Feuil1!$B$1:$B$64))))</f>
        <v>#VALUE!</v>
      </c>
    </row>
    <row r="225" spans="1:8" x14ac:dyDescent="0.25">
      <c r="B225" s="3" t="s">
        <v>406</v>
      </c>
      <c r="H225" s="3" t="e">
        <f>INDEX([1]Feuil1!$B$1:$B$64,SUMPRODUCT((ISNUMBER(SEARCH([1]Feuil1!$A$1:$A$64,B225))*ROW([1]Feuil1!$B$1:$B$64))))</f>
        <v>#VALUE!</v>
      </c>
    </row>
    <row r="226" spans="1:8" x14ac:dyDescent="0.25">
      <c r="A226" s="4">
        <v>44238</v>
      </c>
      <c r="B226" s="3" t="s">
        <v>405</v>
      </c>
      <c r="C226" s="3">
        <v>-120.91</v>
      </c>
      <c r="E226" s="3" t="s">
        <v>99</v>
      </c>
      <c r="F226" s="4">
        <v>44238</v>
      </c>
      <c r="G226" s="3" t="s">
        <v>114</v>
      </c>
      <c r="H226" s="3" t="e">
        <f>INDEX([1]Feuil1!$B$1:$B$64,SUMPRODUCT((ISNUMBER(SEARCH([1]Feuil1!$A$1:$A$64,B226))*ROW([1]Feuil1!$B$1:$B$64))))</f>
        <v>#VALUE!</v>
      </c>
    </row>
    <row r="227" spans="1:8" x14ac:dyDescent="0.25">
      <c r="B227" s="3" t="s">
        <v>127</v>
      </c>
      <c r="H227" s="3" t="str">
        <f>INDEX([1]Feuil1!$B$1:$B$64,SUMPRODUCT((ISNUMBER(SEARCH([1]Feuil1!$A$1:$A$64,B227))*ROW([1]Feuil1!$B$1:$B$64))))</f>
        <v>Mutuelle</v>
      </c>
    </row>
    <row r="228" spans="1:8" x14ac:dyDescent="0.25">
      <c r="B228" s="3" t="s">
        <v>126</v>
      </c>
      <c r="H228" s="3" t="e">
        <f>INDEX([1]Feuil1!$B$1:$B$64,SUMPRODUCT((ISNUMBER(SEARCH([1]Feuil1!$A$1:$A$64,B228))*ROW([1]Feuil1!$B$1:$B$64))))</f>
        <v>#VALUE!</v>
      </c>
    </row>
    <row r="229" spans="1:8" x14ac:dyDescent="0.25">
      <c r="B229" s="3" t="s">
        <v>404</v>
      </c>
      <c r="H229" s="3" t="e">
        <f>INDEX([1]Feuil1!$B$1:$B$64,SUMPRODUCT((ISNUMBER(SEARCH([1]Feuil1!$A$1:$A$64,B229))*ROW([1]Feuil1!$B$1:$B$64))))</f>
        <v>#VALUE!</v>
      </c>
    </row>
    <row r="230" spans="1:8" x14ac:dyDescent="0.25">
      <c r="B230" s="3" t="s">
        <v>403</v>
      </c>
      <c r="H230" s="3" t="e">
        <f>INDEX([1]Feuil1!$B$1:$B$64,SUMPRODUCT((ISNUMBER(SEARCH([1]Feuil1!$A$1:$A$64,B230))*ROW([1]Feuil1!$B$1:$B$64))))</f>
        <v>#VALUE!</v>
      </c>
    </row>
    <row r="231" spans="1:8" x14ac:dyDescent="0.25">
      <c r="A231" s="4">
        <v>44239</v>
      </c>
      <c r="B231" s="3" t="s">
        <v>402</v>
      </c>
      <c r="C231" s="3">
        <v>-3.49</v>
      </c>
      <c r="E231" s="3" t="s">
        <v>99</v>
      </c>
      <c r="F231" s="4">
        <v>44239</v>
      </c>
      <c r="G231" s="3" t="s">
        <v>98</v>
      </c>
      <c r="H231" s="3" t="str">
        <f>INDEX([1]Feuil1!$B$1:$B$64,SUMPRODUCT((ISNUMBER(SEARCH([1]Feuil1!$A$1:$A$64,B231))*ROW([1]Feuil1!$B$1:$B$64))))</f>
        <v>Loyer sous-location</v>
      </c>
    </row>
    <row r="232" spans="1:8" x14ac:dyDescent="0.25">
      <c r="B232" s="3" t="s">
        <v>254</v>
      </c>
      <c r="H232" s="3" t="e">
        <f>INDEX([1]Feuil1!$B$1:$B$64,SUMPRODUCT((ISNUMBER(SEARCH([1]Feuil1!$A$1:$A$64,B232))*ROW([1]Feuil1!$B$1:$B$64))))</f>
        <v>#VALUE!</v>
      </c>
    </row>
    <row r="233" spans="1:8" x14ac:dyDescent="0.25">
      <c r="B233" s="3" t="s">
        <v>97</v>
      </c>
      <c r="H233" s="3" t="e">
        <f>INDEX([1]Feuil1!$B$1:$B$64,SUMPRODUCT((ISNUMBER(SEARCH([1]Feuil1!$A$1:$A$64,B233))*ROW([1]Feuil1!$B$1:$B$64))))</f>
        <v>#VALUE!</v>
      </c>
    </row>
    <row r="234" spans="1:8" x14ac:dyDescent="0.25">
      <c r="A234" s="4">
        <v>44239</v>
      </c>
      <c r="B234" s="3" t="s">
        <v>163</v>
      </c>
      <c r="C234" s="3">
        <v>-110</v>
      </c>
      <c r="E234" s="3" t="s">
        <v>99</v>
      </c>
      <c r="F234" s="4">
        <v>44239</v>
      </c>
      <c r="G234" s="3" t="s">
        <v>161</v>
      </c>
      <c r="H234" s="3" t="e">
        <f>INDEX([1]Feuil1!$B$1:$B$64,SUMPRODUCT((ISNUMBER(SEARCH([1]Feuil1!$A$1:$A$64,B234))*ROW([1]Feuil1!$B$1:$B$64))))</f>
        <v>#VALUE!</v>
      </c>
    </row>
    <row r="235" spans="1:8" x14ac:dyDescent="0.25">
      <c r="B235" s="3" t="s">
        <v>401</v>
      </c>
      <c r="H235" s="3" t="e">
        <f>INDEX([1]Feuil1!$B$1:$B$64,SUMPRODUCT((ISNUMBER(SEARCH([1]Feuil1!$A$1:$A$64,B235))*ROW([1]Feuil1!$B$1:$B$64))))</f>
        <v>#VALUE!</v>
      </c>
    </row>
    <row r="236" spans="1:8" x14ac:dyDescent="0.25">
      <c r="B236" s="3" t="s">
        <v>400</v>
      </c>
      <c r="H236" s="3" t="e">
        <f>INDEX([1]Feuil1!$B$1:$B$64,SUMPRODUCT((ISNUMBER(SEARCH([1]Feuil1!$A$1:$A$64,B236))*ROW([1]Feuil1!$B$1:$B$64))))</f>
        <v>#VALUE!</v>
      </c>
    </row>
    <row r="237" spans="1:8" x14ac:dyDescent="0.25">
      <c r="B237" s="3" t="s">
        <v>399</v>
      </c>
      <c r="H237" s="3" t="e">
        <f>INDEX([1]Feuil1!$B$1:$B$64,SUMPRODUCT((ISNUMBER(SEARCH([1]Feuil1!$A$1:$A$64,B237))*ROW([1]Feuil1!$B$1:$B$64))))</f>
        <v>#VALUE!</v>
      </c>
    </row>
    <row r="238" spans="1:8" x14ac:dyDescent="0.25">
      <c r="B238" s="3" t="s">
        <v>398</v>
      </c>
      <c r="H238" s="3" t="e">
        <f>INDEX([1]Feuil1!$B$1:$B$64,SUMPRODUCT((ISNUMBER(SEARCH([1]Feuil1!$A$1:$A$64,B238))*ROW([1]Feuil1!$B$1:$B$64))))</f>
        <v>#VALUE!</v>
      </c>
    </row>
    <row r="239" spans="1:8" x14ac:dyDescent="0.25">
      <c r="A239" s="4">
        <v>44239</v>
      </c>
      <c r="B239" s="3" t="s">
        <v>397</v>
      </c>
      <c r="C239" s="3">
        <v>-243.24</v>
      </c>
      <c r="E239" s="3" t="s">
        <v>99</v>
      </c>
      <c r="F239" s="4">
        <v>44239</v>
      </c>
      <c r="G239" s="3" t="s">
        <v>98</v>
      </c>
      <c r="H239" s="3" t="str">
        <f>INDEX([1]Feuil1!$B$1:$B$64,SUMPRODUCT((ISNUMBER(SEARCH([1]Feuil1!$A$1:$A$64,B239))*ROW([1]Feuil1!$B$1:$B$64))))</f>
        <v>Hotel</v>
      </c>
    </row>
    <row r="240" spans="1:8" x14ac:dyDescent="0.25">
      <c r="B240" s="3" t="s">
        <v>396</v>
      </c>
      <c r="H240" s="3" t="e">
        <f>INDEX([1]Feuil1!$B$1:$B$64,SUMPRODUCT((ISNUMBER(SEARCH([1]Feuil1!$A$1:$A$64,B240))*ROW([1]Feuil1!$B$1:$B$64))))</f>
        <v>#VALUE!</v>
      </c>
    </row>
    <row r="241" spans="1:8" x14ac:dyDescent="0.25">
      <c r="B241" s="3" t="s">
        <v>97</v>
      </c>
      <c r="H241" s="3" t="e">
        <f>INDEX([1]Feuil1!$B$1:$B$64,SUMPRODUCT((ISNUMBER(SEARCH([1]Feuil1!$A$1:$A$64,B241))*ROW([1]Feuil1!$B$1:$B$64))))</f>
        <v>#VALUE!</v>
      </c>
    </row>
    <row r="242" spans="1:8" x14ac:dyDescent="0.25">
      <c r="A242" s="4">
        <v>44242</v>
      </c>
      <c r="B242" s="3" t="s">
        <v>395</v>
      </c>
      <c r="C242" s="3">
        <v>-14.6</v>
      </c>
      <c r="E242" s="3" t="s">
        <v>99</v>
      </c>
      <c r="F242" s="4">
        <v>44242</v>
      </c>
      <c r="G242" s="3" t="s">
        <v>98</v>
      </c>
      <c r="H242" s="3" t="e">
        <f>INDEX([1]Feuil1!$B$1:$B$64,SUMPRODUCT((ISNUMBER(SEARCH([1]Feuil1!$A$1:$A$64,B242))*ROW([1]Feuil1!$B$1:$B$64))))</f>
        <v>#VALUE!</v>
      </c>
    </row>
    <row r="243" spans="1:8" x14ac:dyDescent="0.25">
      <c r="A243" s="4">
        <v>44242</v>
      </c>
      <c r="B243" s="3" t="s">
        <v>394</v>
      </c>
      <c r="C243" s="3">
        <v>-25</v>
      </c>
      <c r="E243" s="3" t="s">
        <v>99</v>
      </c>
      <c r="F243" s="4">
        <v>44242</v>
      </c>
      <c r="G243" s="3" t="s">
        <v>98</v>
      </c>
      <c r="H243" s="3" t="str">
        <f>INDEX([1]Feuil1!$B$1:$B$64,SUMPRODUCT((ISNUMBER(SEARCH([1]Feuil1!$A$1:$A$64,B243))*ROW([1]Feuil1!$B$1:$B$64))))</f>
        <v>Z-orias</v>
      </c>
    </row>
    <row r="244" spans="1:8" x14ac:dyDescent="0.25">
      <c r="B244" s="3" t="s">
        <v>97</v>
      </c>
      <c r="H244" s="3" t="e">
        <f>INDEX([1]Feuil1!$B$1:$B$64,SUMPRODUCT((ISNUMBER(SEARCH([1]Feuil1!$A$1:$A$64,B244))*ROW([1]Feuil1!$B$1:$B$64))))</f>
        <v>#VALUE!</v>
      </c>
    </row>
    <row r="245" spans="1:8" x14ac:dyDescent="0.25">
      <c r="A245" s="4">
        <v>44242</v>
      </c>
      <c r="B245" s="3" t="s">
        <v>394</v>
      </c>
      <c r="C245" s="3">
        <v>-25</v>
      </c>
      <c r="E245" s="3" t="s">
        <v>99</v>
      </c>
      <c r="F245" s="4">
        <v>44242</v>
      </c>
      <c r="G245" s="3" t="s">
        <v>98</v>
      </c>
      <c r="H245" s="3" t="str">
        <f>INDEX([1]Feuil1!$B$1:$B$64,SUMPRODUCT((ISNUMBER(SEARCH([1]Feuil1!$A$1:$A$64,B245))*ROW([1]Feuil1!$B$1:$B$64))))</f>
        <v>Z-orias</v>
      </c>
    </row>
    <row r="246" spans="1:8" x14ac:dyDescent="0.25">
      <c r="B246" s="3" t="s">
        <v>97</v>
      </c>
      <c r="H246" s="3" t="e">
        <f>INDEX([1]Feuil1!$B$1:$B$64,SUMPRODUCT((ISNUMBER(SEARCH([1]Feuil1!$A$1:$A$64,B246))*ROW([1]Feuil1!$B$1:$B$64))))</f>
        <v>#VALUE!</v>
      </c>
    </row>
    <row r="247" spans="1:8" x14ac:dyDescent="0.25">
      <c r="A247" s="4">
        <v>44242</v>
      </c>
      <c r="B247" s="3" t="s">
        <v>393</v>
      </c>
      <c r="C247" s="3">
        <v>-30.46</v>
      </c>
      <c r="E247" s="3" t="s">
        <v>99</v>
      </c>
      <c r="F247" s="4">
        <v>44242</v>
      </c>
      <c r="G247" s="3" t="s">
        <v>98</v>
      </c>
      <c r="H247" s="3" t="e">
        <f>INDEX([1]Feuil1!$B$1:$B$64,SUMPRODUCT((ISNUMBER(SEARCH([1]Feuil1!$A$1:$A$64,B247))*ROW([1]Feuil1!$B$1:$B$64))))</f>
        <v>#VALUE!</v>
      </c>
    </row>
    <row r="248" spans="1:8" x14ac:dyDescent="0.25">
      <c r="B248" s="3" t="s">
        <v>97</v>
      </c>
      <c r="H248" s="3" t="e">
        <f>INDEX([1]Feuil1!$B$1:$B$64,SUMPRODUCT((ISNUMBER(SEARCH([1]Feuil1!$A$1:$A$64,B248))*ROW([1]Feuil1!$B$1:$B$64))))</f>
        <v>#VALUE!</v>
      </c>
    </row>
    <row r="249" spans="1:8" x14ac:dyDescent="0.25">
      <c r="A249" s="4">
        <v>44242</v>
      </c>
      <c r="B249" s="3" t="s">
        <v>392</v>
      </c>
      <c r="C249" s="3">
        <v>-42.2</v>
      </c>
      <c r="E249" s="3" t="s">
        <v>99</v>
      </c>
      <c r="F249" s="4">
        <v>44242</v>
      </c>
      <c r="G249" s="3" t="s">
        <v>98</v>
      </c>
      <c r="H249" s="3" t="str">
        <f>INDEX([1]Feuil1!$B$1:$B$64,SUMPRODUCT((ISNUMBER(SEARCH([1]Feuil1!$A$1:$A$64,B249))*ROW([1]Feuil1!$B$1:$B$64))))</f>
        <v>Parking</v>
      </c>
    </row>
    <row r="250" spans="1:8" x14ac:dyDescent="0.25">
      <c r="A250" s="4">
        <v>44243</v>
      </c>
      <c r="B250" s="3" t="s">
        <v>391</v>
      </c>
      <c r="C250" s="3">
        <v>-14</v>
      </c>
      <c r="E250" s="3" t="s">
        <v>99</v>
      </c>
      <c r="F250" s="4">
        <v>44243</v>
      </c>
      <c r="G250" s="3" t="s">
        <v>98</v>
      </c>
      <c r="H250" s="3" t="str">
        <f>INDEX([1]Feuil1!$B$1:$B$64,SUMPRODUCT((ISNUMBER(SEARCH([1]Feuil1!$A$1:$A$64,B250))*ROW([1]Feuil1!$B$1:$B$64))))</f>
        <v>Formation</v>
      </c>
    </row>
    <row r="251" spans="1:8" x14ac:dyDescent="0.25">
      <c r="B251" s="3" t="s">
        <v>97</v>
      </c>
      <c r="H251" s="3" t="e">
        <f>INDEX([1]Feuil1!$B$1:$B$64,SUMPRODUCT((ISNUMBER(SEARCH([1]Feuil1!$A$1:$A$64,B251))*ROW([1]Feuil1!$B$1:$B$64))))</f>
        <v>#VALUE!</v>
      </c>
    </row>
    <row r="252" spans="1:8" x14ac:dyDescent="0.25">
      <c r="A252" s="4">
        <v>44243</v>
      </c>
      <c r="B252" s="3" t="s">
        <v>390</v>
      </c>
      <c r="C252" s="3">
        <v>-44.55</v>
      </c>
      <c r="E252" s="3" t="s">
        <v>99</v>
      </c>
      <c r="F252" s="4">
        <v>44243</v>
      </c>
      <c r="G252" s="3" t="s">
        <v>114</v>
      </c>
      <c r="H252" s="3" t="e">
        <f>INDEX([1]Feuil1!$B$1:$B$64,SUMPRODUCT((ISNUMBER(SEARCH([1]Feuil1!$A$1:$A$64,B252))*ROW([1]Feuil1!$B$1:$B$64))))</f>
        <v>#VALUE!</v>
      </c>
    </row>
    <row r="253" spans="1:8" x14ac:dyDescent="0.25">
      <c r="B253" s="3" t="s">
        <v>113</v>
      </c>
      <c r="H253" s="3" t="str">
        <f>INDEX([1]Feuil1!$B$1:$B$64,SUMPRODUCT((ISNUMBER(SEARCH([1]Feuil1!$A$1:$A$64,B253))*ROW([1]Feuil1!$B$1:$B$64))))</f>
        <v>Péage</v>
      </c>
    </row>
    <row r="254" spans="1:8" x14ac:dyDescent="0.25">
      <c r="B254" s="3" t="s">
        <v>112</v>
      </c>
      <c r="H254" s="3" t="e">
        <f>INDEX([1]Feuil1!$B$1:$B$64,SUMPRODUCT((ISNUMBER(SEARCH([1]Feuil1!$A$1:$A$64,B254))*ROW([1]Feuil1!$B$1:$B$64))))</f>
        <v>#VALUE!</v>
      </c>
    </row>
    <row r="255" spans="1:8" x14ac:dyDescent="0.25">
      <c r="B255" s="3" t="s">
        <v>111</v>
      </c>
      <c r="H255" s="3" t="str">
        <f>INDEX([1]Feuil1!$B$1:$B$64,SUMPRODUCT((ISNUMBER(SEARCH([1]Feuil1!$A$1:$A$64,B255))*ROW([1]Feuil1!$B$1:$B$64))))</f>
        <v>Péage</v>
      </c>
    </row>
    <row r="256" spans="1:8" x14ac:dyDescent="0.25">
      <c r="B256" s="3" t="s">
        <v>389</v>
      </c>
      <c r="H256" s="3" t="e">
        <f>INDEX([1]Feuil1!$B$1:$B$64,SUMPRODUCT((ISNUMBER(SEARCH([1]Feuil1!$A$1:$A$64,B256))*ROW([1]Feuil1!$B$1:$B$64))))</f>
        <v>#VALUE!</v>
      </c>
    </row>
    <row r="257" spans="1:8" x14ac:dyDescent="0.25">
      <c r="A257" s="4">
        <v>44244</v>
      </c>
      <c r="B257" s="3" t="s">
        <v>78</v>
      </c>
      <c r="D257" s="3">
        <v>40.65</v>
      </c>
      <c r="E257" s="3" t="s">
        <v>99</v>
      </c>
      <c r="F257" s="4">
        <v>44243</v>
      </c>
      <c r="G257" s="3" t="s">
        <v>117</v>
      </c>
      <c r="H257" s="3" t="str">
        <f>INDEX([1]Feuil1!$B$1:$B$64,SUMPRODUCT((ISNUMBER(SEARCH([1]Feuil1!$A$1:$A$64,B257))*ROW([1]Feuil1!$B$1:$B$64))))</f>
        <v>Eau</v>
      </c>
    </row>
    <row r="258" spans="1:8" x14ac:dyDescent="0.25">
      <c r="B258" s="3" t="s">
        <v>70</v>
      </c>
      <c r="H258" s="3" t="str">
        <f>INDEX([1]Feuil1!$B$1:$B$64,SUMPRODUCT((ISNUMBER(SEARCH([1]Feuil1!$A$1:$A$64,B258))*ROW([1]Feuil1!$B$1:$B$64))))</f>
        <v>Frais bancaire</v>
      </c>
    </row>
    <row r="259" spans="1:8" x14ac:dyDescent="0.25">
      <c r="B259" s="3" t="s">
        <v>297</v>
      </c>
      <c r="H259" s="3" t="e">
        <f>INDEX([1]Feuil1!$B$1:$B$64,SUMPRODUCT((ISNUMBER(SEARCH([1]Feuil1!$A$1:$A$64,B259))*ROW([1]Feuil1!$B$1:$B$64))))</f>
        <v>#VALUE!</v>
      </c>
    </row>
    <row r="260" spans="1:8" x14ac:dyDescent="0.25">
      <c r="B260" s="3" t="s">
        <v>296</v>
      </c>
      <c r="H260" s="3" t="e">
        <f>INDEX([1]Feuil1!$B$1:$B$64,SUMPRODUCT((ISNUMBER(SEARCH([1]Feuil1!$A$1:$A$64,B260))*ROW([1]Feuil1!$B$1:$B$64))))</f>
        <v>#VALUE!</v>
      </c>
    </row>
    <row r="261" spans="1:8" x14ac:dyDescent="0.25">
      <c r="B261" s="3" t="s">
        <v>295</v>
      </c>
      <c r="H261" s="3" t="e">
        <f>INDEX([1]Feuil1!$B$1:$B$64,SUMPRODUCT((ISNUMBER(SEARCH([1]Feuil1!$A$1:$A$64,B261))*ROW([1]Feuil1!$B$1:$B$64))))</f>
        <v>#VALUE!</v>
      </c>
    </row>
    <row r="262" spans="1:8" x14ac:dyDescent="0.25">
      <c r="A262" s="4">
        <v>44244</v>
      </c>
      <c r="B262" s="3" t="s">
        <v>388</v>
      </c>
      <c r="D262" s="3">
        <v>290.38</v>
      </c>
      <c r="E262" s="3" t="s">
        <v>99</v>
      </c>
      <c r="F262" s="4">
        <v>44244</v>
      </c>
      <c r="G262" s="3" t="s">
        <v>141</v>
      </c>
      <c r="H262" s="3" t="e">
        <f>INDEX([1]Feuil1!$B$1:$B$64,SUMPRODUCT((ISNUMBER(SEARCH([1]Feuil1!$A$1:$A$64,B262))*ROW([1]Feuil1!$B$1:$B$64))))</f>
        <v>#VALUE!</v>
      </c>
    </row>
    <row r="263" spans="1:8" x14ac:dyDescent="0.25">
      <c r="B263" s="3" t="s">
        <v>291</v>
      </c>
      <c r="H263" s="3" t="str">
        <f>INDEX([1]Feuil1!$B$1:$B$64,SUMPRODUCT((ISNUMBER(SEARCH([1]Feuil1!$A$1:$A$64,B263))*ROW([1]Feuil1!$B$1:$B$64))))</f>
        <v>Commission</v>
      </c>
    </row>
    <row r="264" spans="1:8" x14ac:dyDescent="0.25">
      <c r="B264" s="3" t="s">
        <v>387</v>
      </c>
      <c r="H264" s="3" t="e">
        <f>INDEX([1]Feuil1!$B$1:$B$64,SUMPRODUCT((ISNUMBER(SEARCH([1]Feuil1!$A$1:$A$64,B264))*ROW([1]Feuil1!$B$1:$B$64))))</f>
        <v>#VALUE!</v>
      </c>
    </row>
    <row r="265" spans="1:8" x14ac:dyDescent="0.25">
      <c r="A265" s="4">
        <v>44244</v>
      </c>
      <c r="B265" s="3" t="s">
        <v>386</v>
      </c>
      <c r="C265" s="3">
        <v>-2.7</v>
      </c>
      <c r="E265" s="3" t="s">
        <v>99</v>
      </c>
      <c r="F265" s="4">
        <v>44243</v>
      </c>
      <c r="G265" s="3" t="s">
        <v>225</v>
      </c>
      <c r="H265" s="3">
        <f>INDEX([1]Feuil1!$B$1:$B$64,SUMPRODUCT((ISNUMBER(SEARCH([1]Feuil1!$A$1:$A$64,B265))*ROW([1]Feuil1!$B$1:$B$64))))</f>
        <v>0</v>
      </c>
    </row>
    <row r="266" spans="1:8" x14ac:dyDescent="0.25">
      <c r="A266" s="4">
        <v>44244</v>
      </c>
      <c r="B266" s="3" t="s">
        <v>385</v>
      </c>
      <c r="C266" s="3">
        <v>-15.61</v>
      </c>
      <c r="E266" s="3" t="s">
        <v>99</v>
      </c>
      <c r="F266" s="4">
        <v>44243</v>
      </c>
      <c r="G266" s="3" t="s">
        <v>225</v>
      </c>
      <c r="H266" s="3">
        <f>INDEX([1]Feuil1!$B$1:$B$64,SUMPRODUCT((ISNUMBER(SEARCH([1]Feuil1!$A$1:$A$64,B266))*ROW([1]Feuil1!$B$1:$B$64))))</f>
        <v>0</v>
      </c>
    </row>
    <row r="267" spans="1:8" x14ac:dyDescent="0.25">
      <c r="A267" s="4">
        <v>44244</v>
      </c>
      <c r="B267" s="3" t="s">
        <v>70</v>
      </c>
      <c r="C267" s="3">
        <v>-40.65</v>
      </c>
      <c r="E267" s="3" t="s">
        <v>99</v>
      </c>
      <c r="F267" s="4">
        <v>44243</v>
      </c>
      <c r="G267" s="3" t="s">
        <v>105</v>
      </c>
      <c r="H267" s="3" t="str">
        <f>INDEX([1]Feuil1!$B$1:$B$64,SUMPRODUCT((ISNUMBER(SEARCH([1]Feuil1!$A$1:$A$64,B267))*ROW([1]Feuil1!$B$1:$B$64))))</f>
        <v>Frais bancaire</v>
      </c>
    </row>
    <row r="268" spans="1:8" x14ac:dyDescent="0.25">
      <c r="B268" s="3" t="s">
        <v>104</v>
      </c>
      <c r="H268" s="3" t="e">
        <f>INDEX([1]Feuil1!$B$1:$B$64,SUMPRODUCT((ISNUMBER(SEARCH([1]Feuil1!$A$1:$A$64,B268))*ROW([1]Feuil1!$B$1:$B$64))))</f>
        <v>#VALUE!</v>
      </c>
    </row>
    <row r="269" spans="1:8" x14ac:dyDescent="0.25">
      <c r="B269" s="3" t="s">
        <v>103</v>
      </c>
      <c r="H269" s="3" t="e">
        <f>INDEX([1]Feuil1!$B$1:$B$64,SUMPRODUCT((ISNUMBER(SEARCH([1]Feuil1!$A$1:$A$64,B269))*ROW([1]Feuil1!$B$1:$B$64))))</f>
        <v>#VALUE!</v>
      </c>
    </row>
    <row r="270" spans="1:8" x14ac:dyDescent="0.25">
      <c r="B270" s="3" t="s">
        <v>102</v>
      </c>
      <c r="H270" s="3" t="e">
        <f>INDEX([1]Feuil1!$B$1:$B$64,SUMPRODUCT((ISNUMBER(SEARCH([1]Feuil1!$A$1:$A$64,B270))*ROW([1]Feuil1!$B$1:$B$64))))</f>
        <v>#VALUE!</v>
      </c>
    </row>
    <row r="271" spans="1:8" x14ac:dyDescent="0.25">
      <c r="A271" s="4">
        <v>44245</v>
      </c>
      <c r="B271" s="3" t="s">
        <v>384</v>
      </c>
      <c r="D271" s="3">
        <v>140.4</v>
      </c>
      <c r="E271" s="3" t="s">
        <v>99</v>
      </c>
      <c r="F271" s="4">
        <v>44245</v>
      </c>
      <c r="G271" s="3" t="s">
        <v>141</v>
      </c>
      <c r="H271" s="3" t="e">
        <f>INDEX([1]Feuil1!$B$1:$B$64,SUMPRODUCT((ISNUMBER(SEARCH([1]Feuil1!$A$1:$A$64,B271))*ROW([1]Feuil1!$B$1:$B$64))))</f>
        <v>#VALUE!</v>
      </c>
    </row>
    <row r="272" spans="1:8" x14ac:dyDescent="0.25">
      <c r="B272" s="3" t="s">
        <v>291</v>
      </c>
      <c r="H272" s="3" t="str">
        <f>INDEX([1]Feuil1!$B$1:$B$64,SUMPRODUCT((ISNUMBER(SEARCH([1]Feuil1!$A$1:$A$64,B272))*ROW([1]Feuil1!$B$1:$B$64))))</f>
        <v>Commission</v>
      </c>
    </row>
    <row r="273" spans="1:8" x14ac:dyDescent="0.25">
      <c r="B273" s="3" t="s">
        <v>383</v>
      </c>
      <c r="H273" s="3" t="e">
        <f>INDEX([1]Feuil1!$B$1:$B$64,SUMPRODUCT((ISNUMBER(SEARCH([1]Feuil1!$A$1:$A$64,B273))*ROW([1]Feuil1!$B$1:$B$64))))</f>
        <v>#VALUE!</v>
      </c>
    </row>
    <row r="274" spans="1:8" x14ac:dyDescent="0.25">
      <c r="A274" s="4">
        <v>44245</v>
      </c>
      <c r="B274" s="3" t="s">
        <v>382</v>
      </c>
      <c r="C274" s="3">
        <v>-2.99</v>
      </c>
      <c r="E274" s="3" t="s">
        <v>99</v>
      </c>
      <c r="F274" s="4">
        <v>44245</v>
      </c>
      <c r="G274" s="3" t="s">
        <v>98</v>
      </c>
      <c r="H274" s="3" t="str">
        <f>INDEX([1]Feuil1!$B$1:$B$64,SUMPRODUCT((ISNUMBER(SEARCH([1]Feuil1!$A$1:$A$64,B274))*ROW([1]Feuil1!$B$1:$B$64))))</f>
        <v>Loyer sous-location</v>
      </c>
    </row>
    <row r="275" spans="1:8" x14ac:dyDescent="0.25">
      <c r="B275" s="3" t="s">
        <v>108</v>
      </c>
      <c r="H275" s="3" t="e">
        <f>INDEX([1]Feuil1!$B$1:$B$64,SUMPRODUCT((ISNUMBER(SEARCH([1]Feuil1!$A$1:$A$64,B275))*ROW([1]Feuil1!$B$1:$B$64))))</f>
        <v>#VALUE!</v>
      </c>
    </row>
    <row r="276" spans="1:8" x14ac:dyDescent="0.25">
      <c r="B276" s="3" t="s">
        <v>97</v>
      </c>
      <c r="H276" s="3" t="e">
        <f>INDEX([1]Feuil1!$B$1:$B$64,SUMPRODUCT((ISNUMBER(SEARCH([1]Feuil1!$A$1:$A$64,B276))*ROW([1]Feuil1!$B$1:$B$64))))</f>
        <v>#VALUE!</v>
      </c>
    </row>
    <row r="277" spans="1:8" x14ac:dyDescent="0.25">
      <c r="A277" s="4">
        <v>44245</v>
      </c>
      <c r="B277" s="3" t="s">
        <v>382</v>
      </c>
      <c r="C277" s="3">
        <v>-9.99</v>
      </c>
      <c r="E277" s="3" t="s">
        <v>99</v>
      </c>
      <c r="F277" s="4">
        <v>44245</v>
      </c>
      <c r="G277" s="3" t="s">
        <v>98</v>
      </c>
      <c r="H277" s="3" t="str">
        <f>INDEX([1]Feuil1!$B$1:$B$64,SUMPRODUCT((ISNUMBER(SEARCH([1]Feuil1!$A$1:$A$64,B277))*ROW([1]Feuil1!$B$1:$B$64))))</f>
        <v>Loyer sous-location</v>
      </c>
    </row>
    <row r="278" spans="1:8" x14ac:dyDescent="0.25">
      <c r="B278" s="3" t="s">
        <v>106</v>
      </c>
      <c r="H278" s="3" t="e">
        <f>INDEX([1]Feuil1!$B$1:$B$64,SUMPRODUCT((ISNUMBER(SEARCH([1]Feuil1!$A$1:$A$64,B278))*ROW([1]Feuil1!$B$1:$B$64))))</f>
        <v>#VALUE!</v>
      </c>
    </row>
    <row r="279" spans="1:8" x14ac:dyDescent="0.25">
      <c r="B279" s="3" t="s">
        <v>97</v>
      </c>
      <c r="H279" s="3" t="e">
        <f>INDEX([1]Feuil1!$B$1:$B$64,SUMPRODUCT((ISNUMBER(SEARCH([1]Feuil1!$A$1:$A$64,B279))*ROW([1]Feuil1!$B$1:$B$64))))</f>
        <v>#VALUE!</v>
      </c>
    </row>
    <row r="280" spans="1:8" x14ac:dyDescent="0.25">
      <c r="A280" s="4">
        <v>44245</v>
      </c>
      <c r="B280" s="3" t="s">
        <v>381</v>
      </c>
      <c r="C280" s="3">
        <v>-25</v>
      </c>
      <c r="E280" s="3" t="s">
        <v>99</v>
      </c>
      <c r="F280" s="4">
        <v>44245</v>
      </c>
      <c r="G280" s="3" t="s">
        <v>98</v>
      </c>
      <c r="H280" s="3" t="str">
        <f>INDEX([1]Feuil1!$B$1:$B$64,SUMPRODUCT((ISNUMBER(SEARCH([1]Feuil1!$A$1:$A$64,B280))*ROW([1]Feuil1!$B$1:$B$64))))</f>
        <v>Z-orias</v>
      </c>
    </row>
    <row r="281" spans="1:8" x14ac:dyDescent="0.25">
      <c r="B281" s="3" t="s">
        <v>97</v>
      </c>
      <c r="H281" s="3" t="e">
        <f>INDEX([1]Feuil1!$B$1:$B$64,SUMPRODUCT((ISNUMBER(SEARCH([1]Feuil1!$A$1:$A$64,B281))*ROW([1]Feuil1!$B$1:$B$64))))</f>
        <v>#VALUE!</v>
      </c>
    </row>
    <row r="282" spans="1:8" x14ac:dyDescent="0.25">
      <c r="A282" s="4">
        <v>44245</v>
      </c>
      <c r="B282" s="3" t="s">
        <v>381</v>
      </c>
      <c r="C282" s="3">
        <v>-25</v>
      </c>
      <c r="E282" s="3" t="s">
        <v>99</v>
      </c>
      <c r="F282" s="4">
        <v>44245</v>
      </c>
      <c r="G282" s="3" t="s">
        <v>98</v>
      </c>
      <c r="H282" s="3" t="str">
        <f>INDEX([1]Feuil1!$B$1:$B$64,SUMPRODUCT((ISNUMBER(SEARCH([1]Feuil1!$A$1:$A$64,B282))*ROW([1]Feuil1!$B$1:$B$64))))</f>
        <v>Z-orias</v>
      </c>
    </row>
    <row r="283" spans="1:8" x14ac:dyDescent="0.25">
      <c r="B283" s="3" t="s">
        <v>97</v>
      </c>
      <c r="H283" s="3" t="e">
        <f>INDEX([1]Feuil1!$B$1:$B$64,SUMPRODUCT((ISNUMBER(SEARCH([1]Feuil1!$A$1:$A$64,B283))*ROW([1]Feuil1!$B$1:$B$64))))</f>
        <v>#VALUE!</v>
      </c>
    </row>
    <row r="284" spans="1:8" x14ac:dyDescent="0.25">
      <c r="A284" s="4">
        <v>44246</v>
      </c>
      <c r="B284" s="3" t="s">
        <v>380</v>
      </c>
      <c r="C284" s="3">
        <v>-39.299999999999997</v>
      </c>
      <c r="E284" s="3" t="s">
        <v>99</v>
      </c>
      <c r="F284" s="4">
        <v>44246</v>
      </c>
      <c r="G284" s="3" t="s">
        <v>98</v>
      </c>
      <c r="H284" s="3" t="str">
        <f>INDEX([1]Feuil1!$B$1:$B$64,SUMPRODUCT((ISNUMBER(SEARCH([1]Feuil1!$A$1:$A$64,B284))*ROW([1]Feuil1!$B$1:$B$64))))</f>
        <v>Repas</v>
      </c>
    </row>
    <row r="285" spans="1:8" x14ac:dyDescent="0.25">
      <c r="A285" s="4">
        <v>44249</v>
      </c>
      <c r="B285" s="3" t="s">
        <v>379</v>
      </c>
      <c r="D285" s="3">
        <v>7.04</v>
      </c>
      <c r="E285" s="3" t="s">
        <v>99</v>
      </c>
      <c r="F285" s="4">
        <v>44249</v>
      </c>
      <c r="G285" s="3" t="s">
        <v>117</v>
      </c>
      <c r="H285" s="3" t="str">
        <f>INDEX([1]Feuil1!$B$1:$B$64,SUMPRODUCT((ISNUMBER(SEARCH([1]Feuil1!$A$1:$A$64,B285))*ROW([1]Feuil1!$B$1:$B$64))))</f>
        <v>Affranchissement</v>
      </c>
    </row>
    <row r="286" spans="1:8" x14ac:dyDescent="0.25">
      <c r="B286" s="3" t="s">
        <v>97</v>
      </c>
      <c r="H286" s="3" t="e">
        <f>INDEX([1]Feuil1!$B$1:$B$64,SUMPRODUCT((ISNUMBER(SEARCH([1]Feuil1!$A$1:$A$64,B286))*ROW([1]Feuil1!$B$1:$B$64))))</f>
        <v>#VALUE!</v>
      </c>
    </row>
    <row r="287" spans="1:8" x14ac:dyDescent="0.25">
      <c r="A287" s="4">
        <v>44249</v>
      </c>
      <c r="B287" s="3" t="s">
        <v>378</v>
      </c>
      <c r="C287" s="3">
        <v>-34.9</v>
      </c>
      <c r="E287" s="3" t="s">
        <v>99</v>
      </c>
      <c r="F287" s="4">
        <v>44249</v>
      </c>
      <c r="G287" s="3" t="s">
        <v>98</v>
      </c>
      <c r="H287" s="3" t="e">
        <f>INDEX([1]Feuil1!$B$1:$B$64,SUMPRODUCT((ISNUMBER(SEARCH([1]Feuil1!$A$1:$A$64,B287))*ROW([1]Feuil1!$B$1:$B$64))))</f>
        <v>#VALUE!</v>
      </c>
    </row>
    <row r="288" spans="1:8" x14ac:dyDescent="0.25">
      <c r="A288" s="4">
        <v>44250</v>
      </c>
      <c r="B288" s="3" t="s">
        <v>377</v>
      </c>
      <c r="C288" s="3">
        <v>-23.52</v>
      </c>
      <c r="E288" s="3" t="s">
        <v>99</v>
      </c>
      <c r="F288" s="4">
        <v>44250</v>
      </c>
      <c r="G288" s="3" t="s">
        <v>98</v>
      </c>
      <c r="H288" s="3" t="str">
        <f>INDEX([1]Feuil1!$B$1:$B$64,SUMPRODUCT((ISNUMBER(SEARCH([1]Feuil1!$A$1:$A$64,B288))*ROW([1]Feuil1!$B$1:$B$64))))</f>
        <v xml:space="preserve">Fourniture </v>
      </c>
    </row>
    <row r="289" spans="1:8" x14ac:dyDescent="0.25">
      <c r="A289" s="4">
        <v>44251</v>
      </c>
      <c r="B289" s="3" t="s">
        <v>376</v>
      </c>
      <c r="D289" s="3">
        <v>402.11</v>
      </c>
      <c r="E289" s="3" t="s">
        <v>99</v>
      </c>
      <c r="F289" s="4">
        <v>44251</v>
      </c>
      <c r="G289" s="3" t="s">
        <v>141</v>
      </c>
      <c r="H289" s="3" t="e">
        <f>INDEX([1]Feuil1!$B$1:$B$64,SUMPRODUCT((ISNUMBER(SEARCH([1]Feuil1!$A$1:$A$64,B289))*ROW([1]Feuil1!$B$1:$B$64))))</f>
        <v>#VALUE!</v>
      </c>
    </row>
    <row r="290" spans="1:8" x14ac:dyDescent="0.25">
      <c r="B290" s="3" t="s">
        <v>291</v>
      </c>
      <c r="H290" s="3" t="str">
        <f>INDEX([1]Feuil1!$B$1:$B$64,SUMPRODUCT((ISNUMBER(SEARCH([1]Feuil1!$A$1:$A$64,B290))*ROW([1]Feuil1!$B$1:$B$64))))</f>
        <v>Commission</v>
      </c>
    </row>
    <row r="291" spans="1:8" x14ac:dyDescent="0.25">
      <c r="B291" s="3" t="s">
        <v>375</v>
      </c>
      <c r="H291" s="3" t="e">
        <f>INDEX([1]Feuil1!$B$1:$B$64,SUMPRODUCT((ISNUMBER(SEARCH([1]Feuil1!$A$1:$A$64,B291))*ROW([1]Feuil1!$B$1:$B$64))))</f>
        <v>#VALUE!</v>
      </c>
    </row>
    <row r="292" spans="1:8" x14ac:dyDescent="0.25">
      <c r="A292" s="4">
        <v>44251</v>
      </c>
      <c r="B292" s="3" t="s">
        <v>374</v>
      </c>
      <c r="C292" s="3">
        <v>-14</v>
      </c>
      <c r="E292" s="3" t="s">
        <v>99</v>
      </c>
      <c r="F292" s="4">
        <v>44251</v>
      </c>
      <c r="G292" s="3" t="s">
        <v>98</v>
      </c>
      <c r="H292" s="3" t="str">
        <f>INDEX([1]Feuil1!$B$1:$B$64,SUMPRODUCT((ISNUMBER(SEARCH([1]Feuil1!$A$1:$A$64,B292))*ROW([1]Feuil1!$B$1:$B$64))))</f>
        <v>Formation</v>
      </c>
    </row>
    <row r="293" spans="1:8" x14ac:dyDescent="0.25">
      <c r="B293" s="3" t="s">
        <v>97</v>
      </c>
      <c r="H293" s="3" t="e">
        <f>INDEX([1]Feuil1!$B$1:$B$64,SUMPRODUCT((ISNUMBER(SEARCH([1]Feuil1!$A$1:$A$64,B293))*ROW([1]Feuil1!$B$1:$B$64))))</f>
        <v>#VALUE!</v>
      </c>
    </row>
    <row r="294" spans="1:8" x14ac:dyDescent="0.25">
      <c r="A294" s="4">
        <v>44251</v>
      </c>
      <c r="B294" s="3" t="s">
        <v>373</v>
      </c>
      <c r="C294" s="3">
        <v>-25</v>
      </c>
      <c r="E294" s="3" t="s">
        <v>99</v>
      </c>
      <c r="F294" s="4">
        <v>44251</v>
      </c>
      <c r="G294" s="3" t="s">
        <v>98</v>
      </c>
      <c r="H294" s="3" t="str">
        <f>INDEX([1]Feuil1!$B$1:$B$64,SUMPRODUCT((ISNUMBER(SEARCH([1]Feuil1!$A$1:$A$64,B294))*ROW([1]Feuil1!$B$1:$B$64))))</f>
        <v>Z-orias</v>
      </c>
    </row>
    <row r="295" spans="1:8" x14ac:dyDescent="0.25">
      <c r="B295" s="3" t="s">
        <v>97</v>
      </c>
      <c r="H295" s="3" t="e">
        <f>INDEX([1]Feuil1!$B$1:$B$64,SUMPRODUCT((ISNUMBER(SEARCH([1]Feuil1!$A$1:$A$64,B295))*ROW([1]Feuil1!$B$1:$B$64))))</f>
        <v>#VALUE!</v>
      </c>
    </row>
    <row r="296" spans="1:8" x14ac:dyDescent="0.25">
      <c r="A296" s="4">
        <v>44251</v>
      </c>
      <c r="B296" s="3" t="s">
        <v>372</v>
      </c>
      <c r="C296" s="3">
        <v>-450</v>
      </c>
      <c r="E296" s="3" t="s">
        <v>99</v>
      </c>
      <c r="F296" s="4">
        <v>44251</v>
      </c>
      <c r="G296" s="3" t="s">
        <v>98</v>
      </c>
      <c r="H296" s="3" t="str">
        <f>INDEX([1]Feuil1!$B$1:$B$64,SUMPRODUCT((ISNUMBER(SEARCH([1]Feuil1!$A$1:$A$64,B296))*ROW([1]Feuil1!$B$1:$B$64))))</f>
        <v>Z-orias</v>
      </c>
    </row>
    <row r="297" spans="1:8" x14ac:dyDescent="0.25">
      <c r="B297" s="3" t="s">
        <v>97</v>
      </c>
      <c r="H297" s="3" t="e">
        <f>INDEX([1]Feuil1!$B$1:$B$64,SUMPRODUCT((ISNUMBER(SEARCH([1]Feuil1!$A$1:$A$64,B297))*ROW([1]Feuil1!$B$1:$B$64))))</f>
        <v>#VALUE!</v>
      </c>
    </row>
    <row r="298" spans="1:8" x14ac:dyDescent="0.25">
      <c r="A298" s="4">
        <v>44251</v>
      </c>
      <c r="B298" s="3" t="s">
        <v>371</v>
      </c>
      <c r="C298" s="3" t="s">
        <v>370</v>
      </c>
      <c r="E298" s="3" t="s">
        <v>99</v>
      </c>
      <c r="F298" s="4">
        <v>44251</v>
      </c>
      <c r="G298" s="3" t="s">
        <v>114</v>
      </c>
      <c r="H298" s="3" t="e">
        <f>INDEX([1]Feuil1!$B$1:$B$64,SUMPRODUCT((ISNUMBER(SEARCH([1]Feuil1!$A$1:$A$64,B298))*ROW([1]Feuil1!$B$1:$B$64))))</f>
        <v>#VALUE!</v>
      </c>
    </row>
    <row r="299" spans="1:8" x14ac:dyDescent="0.25">
      <c r="B299" s="3" t="s">
        <v>188</v>
      </c>
      <c r="H299" s="3" t="str">
        <f>INDEX([1]Feuil1!$B$1:$B$64,SUMPRODUCT((ISNUMBER(SEARCH([1]Feuil1!$A$1:$A$64,B299))*ROW([1]Feuil1!$B$1:$B$64))))</f>
        <v>TVA</v>
      </c>
    </row>
    <row r="300" spans="1:8" x14ac:dyDescent="0.25">
      <c r="B300" s="3" t="s">
        <v>187</v>
      </c>
      <c r="H300" s="3" t="e">
        <f>INDEX([1]Feuil1!$B$1:$B$64,SUMPRODUCT((ISNUMBER(SEARCH([1]Feuil1!$A$1:$A$64,B300))*ROW([1]Feuil1!$B$1:$B$64))))</f>
        <v>#VALUE!</v>
      </c>
    </row>
    <row r="301" spans="1:8" x14ac:dyDescent="0.25">
      <c r="B301" s="3" t="s">
        <v>369</v>
      </c>
      <c r="H301" s="3" t="e">
        <f>INDEX([1]Feuil1!$B$1:$B$64,SUMPRODUCT((ISNUMBER(SEARCH([1]Feuil1!$A$1:$A$64,B301))*ROW([1]Feuil1!$B$1:$B$64))))</f>
        <v>#VALUE!</v>
      </c>
    </row>
    <row r="302" spans="1:8" x14ac:dyDescent="0.25">
      <c r="B302" s="3" t="s">
        <v>368</v>
      </c>
      <c r="H302" s="3" t="e">
        <f>INDEX([1]Feuil1!$B$1:$B$64,SUMPRODUCT((ISNUMBER(SEARCH([1]Feuil1!$A$1:$A$64,B302))*ROW([1]Feuil1!$B$1:$B$64))))</f>
        <v>#VALUE!</v>
      </c>
    </row>
    <row r="303" spans="1:8" x14ac:dyDescent="0.25">
      <c r="A303" s="4">
        <v>44252</v>
      </c>
      <c r="B303" s="3" t="s">
        <v>367</v>
      </c>
      <c r="D303" s="3" t="s">
        <v>366</v>
      </c>
      <c r="E303" s="3" t="s">
        <v>99</v>
      </c>
      <c r="F303" s="4">
        <v>44252</v>
      </c>
      <c r="G303" s="3" t="s">
        <v>141</v>
      </c>
      <c r="H303" s="3" t="e">
        <f>INDEX([1]Feuil1!$B$1:$B$64,SUMPRODUCT((ISNUMBER(SEARCH([1]Feuil1!$A$1:$A$64,B303))*ROW([1]Feuil1!$B$1:$B$64))))</f>
        <v>#VALUE!</v>
      </c>
    </row>
    <row r="304" spans="1:8" x14ac:dyDescent="0.25">
      <c r="B304" s="3" t="s">
        <v>365</v>
      </c>
      <c r="H304" s="3" t="e">
        <f>INDEX([1]Feuil1!$B$1:$B$64,SUMPRODUCT((ISNUMBER(SEARCH([1]Feuil1!$A$1:$A$64,B304))*ROW([1]Feuil1!$B$1:$B$64))))</f>
        <v>#VALUE!</v>
      </c>
    </row>
    <row r="305" spans="1:8" x14ac:dyDescent="0.25">
      <c r="A305" s="4">
        <v>44252</v>
      </c>
      <c r="B305" s="3" t="s">
        <v>163</v>
      </c>
      <c r="C305" s="3">
        <v>-198</v>
      </c>
      <c r="E305" s="3" t="s">
        <v>99</v>
      </c>
      <c r="F305" s="4">
        <v>44252</v>
      </c>
      <c r="G305" s="3" t="s">
        <v>161</v>
      </c>
      <c r="H305" s="3" t="e">
        <f>INDEX([1]Feuil1!$B$1:$B$64,SUMPRODUCT((ISNUMBER(SEARCH([1]Feuil1!$A$1:$A$64,B305))*ROW([1]Feuil1!$B$1:$B$64))))</f>
        <v>#VALUE!</v>
      </c>
    </row>
    <row r="306" spans="1:8" x14ac:dyDescent="0.25">
      <c r="B306" s="3" t="s">
        <v>174</v>
      </c>
      <c r="H306" s="3" t="str">
        <f>INDEX([1]Feuil1!$B$1:$B$64,SUMPRODUCT((ISNUMBER(SEARCH([1]Feuil1!$A$1:$A$64,B306))*ROW([1]Feuil1!$B$1:$B$64))))</f>
        <v>Comptable</v>
      </c>
    </row>
    <row r="307" spans="1:8" x14ac:dyDescent="0.25">
      <c r="B307" s="3" t="s">
        <v>364</v>
      </c>
      <c r="H307" s="3" t="e">
        <f>INDEX([1]Feuil1!$B$1:$B$64,SUMPRODUCT((ISNUMBER(SEARCH([1]Feuil1!$A$1:$A$64,B307))*ROW([1]Feuil1!$B$1:$B$64))))</f>
        <v>#VALUE!</v>
      </c>
    </row>
    <row r="308" spans="1:8" x14ac:dyDescent="0.25">
      <c r="B308" s="3" t="s">
        <v>363</v>
      </c>
      <c r="H308" s="3" t="e">
        <f>INDEX([1]Feuil1!$B$1:$B$64,SUMPRODUCT((ISNUMBER(SEARCH([1]Feuil1!$A$1:$A$64,B308))*ROW([1]Feuil1!$B$1:$B$64))))</f>
        <v>#VALUE!</v>
      </c>
    </row>
    <row r="309" spans="1:8" x14ac:dyDescent="0.25">
      <c r="B309" s="3" t="s">
        <v>362</v>
      </c>
      <c r="H309" s="3" t="e">
        <f>INDEX([1]Feuil1!$B$1:$B$64,SUMPRODUCT((ISNUMBER(SEARCH([1]Feuil1!$A$1:$A$64,B309))*ROW([1]Feuil1!$B$1:$B$64))))</f>
        <v>#VALUE!</v>
      </c>
    </row>
    <row r="310" spans="1:8" x14ac:dyDescent="0.25">
      <c r="A310" s="4">
        <v>44253</v>
      </c>
      <c r="B310" s="3" t="s">
        <v>361</v>
      </c>
      <c r="C310" s="3">
        <v>-1.6</v>
      </c>
      <c r="E310" s="3" t="s">
        <v>99</v>
      </c>
      <c r="F310" s="4">
        <v>44253</v>
      </c>
      <c r="G310" s="3" t="s">
        <v>98</v>
      </c>
      <c r="H310" s="3" t="e">
        <f>INDEX([1]Feuil1!$B$1:$B$64,SUMPRODUCT((ISNUMBER(SEARCH([1]Feuil1!$A$1:$A$64,B310))*ROW([1]Feuil1!$B$1:$B$64))))</f>
        <v>#VALUE!</v>
      </c>
    </row>
    <row r="311" spans="1:8" x14ac:dyDescent="0.25">
      <c r="A311" s="4">
        <v>44256</v>
      </c>
      <c r="B311" s="3" t="s">
        <v>360</v>
      </c>
      <c r="D311" s="3">
        <v>510</v>
      </c>
      <c r="E311" s="3" t="s">
        <v>99</v>
      </c>
      <c r="F311" s="4">
        <v>44256</v>
      </c>
      <c r="G311" s="3" t="s">
        <v>141</v>
      </c>
      <c r="H311" s="3" t="e">
        <f>INDEX([1]Feuil1!$B$1:$B$64,SUMPRODUCT((ISNUMBER(SEARCH([1]Feuil1!$A$1:$A$64,B311))*ROW([1]Feuil1!$B$1:$B$64))))</f>
        <v>#VALUE!</v>
      </c>
    </row>
    <row r="312" spans="1:8" x14ac:dyDescent="0.25">
      <c r="B312" s="3" t="s">
        <v>69</v>
      </c>
      <c r="H312" s="3" t="str">
        <f>INDEX([1]Feuil1!$B$1:$B$64,SUMPRODUCT((ISNUMBER(SEARCH([1]Feuil1!$A$1:$A$64,B312))*ROW([1]Feuil1!$B$1:$B$64))))</f>
        <v>Loyer sous-location</v>
      </c>
    </row>
    <row r="313" spans="1:8" x14ac:dyDescent="0.25">
      <c r="B313" s="3" t="s">
        <v>169</v>
      </c>
      <c r="H313" s="3" t="e">
        <f>INDEX([1]Feuil1!$B$1:$B$64,SUMPRODUCT((ISNUMBER(SEARCH([1]Feuil1!$A$1:$A$64,B313))*ROW([1]Feuil1!$B$1:$B$64))))</f>
        <v>#VALUE!</v>
      </c>
    </row>
    <row r="314" spans="1:8" x14ac:dyDescent="0.25">
      <c r="B314" s="3" t="s">
        <v>359</v>
      </c>
      <c r="H314" s="3" t="e">
        <f>INDEX([1]Feuil1!$B$1:$B$64,SUMPRODUCT((ISNUMBER(SEARCH([1]Feuil1!$A$1:$A$64,B314))*ROW([1]Feuil1!$B$1:$B$64))))</f>
        <v>#VALUE!</v>
      </c>
    </row>
    <row r="315" spans="1:8" x14ac:dyDescent="0.25">
      <c r="A315" s="4">
        <v>44256</v>
      </c>
      <c r="B315" s="3" t="s">
        <v>358</v>
      </c>
      <c r="C315" s="3">
        <v>-9.1999999999999993</v>
      </c>
      <c r="E315" s="3" t="s">
        <v>99</v>
      </c>
      <c r="F315" s="4">
        <v>44256</v>
      </c>
      <c r="G315" s="3" t="s">
        <v>98</v>
      </c>
      <c r="H315" s="3" t="str">
        <f>INDEX([1]Feuil1!$B$1:$B$64,SUMPRODUCT((ISNUMBER(SEARCH([1]Feuil1!$A$1:$A$64,B315))*ROW([1]Feuil1!$B$1:$B$64))))</f>
        <v xml:space="preserve">Fourniture </v>
      </c>
    </row>
    <row r="316" spans="1:8" x14ac:dyDescent="0.25">
      <c r="A316" s="4">
        <v>44256</v>
      </c>
      <c r="B316" s="3" t="s">
        <v>357</v>
      </c>
      <c r="C316" s="3">
        <v>-41.89</v>
      </c>
      <c r="E316" s="3" t="s">
        <v>99</v>
      </c>
      <c r="F316" s="4">
        <v>44256</v>
      </c>
      <c r="G316" s="3" t="s">
        <v>98</v>
      </c>
      <c r="H316" s="3" t="str">
        <f>INDEX([1]Feuil1!$B$1:$B$64,SUMPRODUCT((ISNUMBER(SEARCH([1]Feuil1!$A$1:$A$64,B316))*ROW([1]Feuil1!$B$1:$B$64))))</f>
        <v>Repas</v>
      </c>
    </row>
    <row r="317" spans="1:8" x14ac:dyDescent="0.25">
      <c r="B317" s="3" t="s">
        <v>97</v>
      </c>
      <c r="H317" s="3" t="e">
        <f>INDEX([1]Feuil1!$B$1:$B$64,SUMPRODUCT((ISNUMBER(SEARCH([1]Feuil1!$A$1:$A$64,B317))*ROW([1]Feuil1!$B$1:$B$64))))</f>
        <v>#VALUE!</v>
      </c>
    </row>
    <row r="318" spans="1:8" x14ac:dyDescent="0.25">
      <c r="A318" s="4">
        <v>44256</v>
      </c>
      <c r="B318" s="3" t="s">
        <v>356</v>
      </c>
      <c r="C318" s="3">
        <v>-46.3</v>
      </c>
      <c r="E318" s="3" t="s">
        <v>99</v>
      </c>
      <c r="F318" s="4">
        <v>44256</v>
      </c>
      <c r="G318" s="3" t="s">
        <v>98</v>
      </c>
      <c r="H318" s="3" t="e">
        <f>INDEX([1]Feuil1!$B$1:$B$64,SUMPRODUCT((ISNUMBER(SEARCH([1]Feuil1!$A$1:$A$64,B318))*ROW([1]Feuil1!$B$1:$B$64))))</f>
        <v>#VALUE!</v>
      </c>
    </row>
    <row r="319" spans="1:8" x14ac:dyDescent="0.25">
      <c r="A319" s="4">
        <v>44257</v>
      </c>
      <c r="B319" s="3" t="s">
        <v>74</v>
      </c>
      <c r="C319" s="3">
        <v>-2.76</v>
      </c>
      <c r="E319" s="3" t="s">
        <v>99</v>
      </c>
      <c r="F319" s="4">
        <v>44255</v>
      </c>
      <c r="G319" s="3" t="s">
        <v>105</v>
      </c>
      <c r="H319" s="3" t="str">
        <f>INDEX([1]Feuil1!$B$1:$B$64,SUMPRODUCT((ISNUMBER(SEARCH([1]Feuil1!$A$1:$A$64,B319))*ROW([1]Feuil1!$B$1:$B$64))))</f>
        <v>Frais bancaire</v>
      </c>
    </row>
    <row r="320" spans="1:8" x14ac:dyDescent="0.25">
      <c r="B320" s="3" t="s">
        <v>355</v>
      </c>
      <c r="H320" s="3" t="e">
        <f>INDEX([1]Feuil1!$B$1:$B$64,SUMPRODUCT((ISNUMBER(SEARCH([1]Feuil1!$A$1:$A$64,B320))*ROW([1]Feuil1!$B$1:$B$64))))</f>
        <v>#VALUE!</v>
      </c>
    </row>
    <row r="321" spans="1:8" x14ac:dyDescent="0.25">
      <c r="B321" s="3" t="s">
        <v>354</v>
      </c>
      <c r="H321" s="3" t="e">
        <f>INDEX([1]Feuil1!$B$1:$B$64,SUMPRODUCT((ISNUMBER(SEARCH([1]Feuil1!$A$1:$A$64,B321))*ROW([1]Feuil1!$B$1:$B$64))))</f>
        <v>#VALUE!</v>
      </c>
    </row>
    <row r="322" spans="1:8" x14ac:dyDescent="0.25">
      <c r="B322" s="3" t="s">
        <v>353</v>
      </c>
      <c r="H322" s="3" t="e">
        <f>INDEX([1]Feuil1!$B$1:$B$64,SUMPRODUCT((ISNUMBER(SEARCH([1]Feuil1!$A$1:$A$64,B322))*ROW([1]Feuil1!$B$1:$B$64))))</f>
        <v>#VALUE!</v>
      </c>
    </row>
    <row r="323" spans="1:8" x14ac:dyDescent="0.25">
      <c r="A323" s="4">
        <v>44257</v>
      </c>
      <c r="B323" s="3" t="s">
        <v>352</v>
      </c>
      <c r="C323" s="3">
        <v>-4.95</v>
      </c>
      <c r="E323" s="3" t="s">
        <v>99</v>
      </c>
      <c r="F323" s="4">
        <v>44257</v>
      </c>
      <c r="G323" s="3" t="s">
        <v>98</v>
      </c>
      <c r="H323" s="3" t="str">
        <f>INDEX([1]Feuil1!$B$1:$B$64,SUMPRODUCT((ISNUMBER(SEARCH([1]Feuil1!$A$1:$A$64,B323))*ROW([1]Feuil1!$B$1:$B$64))))</f>
        <v>Affranchissement</v>
      </c>
    </row>
    <row r="324" spans="1:8" x14ac:dyDescent="0.25">
      <c r="B324" s="3" t="s">
        <v>97</v>
      </c>
      <c r="H324" s="3" t="e">
        <f>INDEX([1]Feuil1!$B$1:$B$64,SUMPRODUCT((ISNUMBER(SEARCH([1]Feuil1!$A$1:$A$64,B324))*ROW([1]Feuil1!$B$1:$B$64))))</f>
        <v>#VALUE!</v>
      </c>
    </row>
    <row r="325" spans="1:8" x14ac:dyDescent="0.25">
      <c r="A325" s="4">
        <v>44257</v>
      </c>
      <c r="B325" s="3" t="s">
        <v>351</v>
      </c>
      <c r="C325" s="3">
        <v>-39</v>
      </c>
      <c r="E325" s="3" t="s">
        <v>99</v>
      </c>
      <c r="F325" s="4">
        <v>44257</v>
      </c>
      <c r="G325" s="3" t="s">
        <v>98</v>
      </c>
      <c r="H325" s="3" t="str">
        <f>INDEX([1]Feuil1!$B$1:$B$64,SUMPRODUCT((ISNUMBER(SEARCH([1]Feuil1!$A$1:$A$64,B325))*ROW([1]Feuil1!$B$1:$B$64))))</f>
        <v>Repas</v>
      </c>
    </row>
    <row r="326" spans="1:8" x14ac:dyDescent="0.25">
      <c r="A326" s="4">
        <v>44257</v>
      </c>
      <c r="B326" s="3" t="s">
        <v>163</v>
      </c>
      <c r="C326" s="3">
        <v>-340</v>
      </c>
      <c r="E326" s="3" t="s">
        <v>99</v>
      </c>
      <c r="F326" s="4">
        <v>44257</v>
      </c>
      <c r="G326" s="3" t="s">
        <v>161</v>
      </c>
      <c r="H326" s="3" t="e">
        <f>INDEX([1]Feuil1!$B$1:$B$64,SUMPRODUCT((ISNUMBER(SEARCH([1]Feuil1!$A$1:$A$64,B326))*ROW([1]Feuil1!$B$1:$B$64))))</f>
        <v>#VALUE!</v>
      </c>
    </row>
    <row r="327" spans="1:8" x14ac:dyDescent="0.25">
      <c r="B327" s="3" t="s">
        <v>350</v>
      </c>
      <c r="H327" s="3" t="str">
        <f>INDEX([1]Feuil1!$B$1:$B$64,SUMPRODUCT((ISNUMBER(SEARCH([1]Feuil1!$A$1:$A$64,B327))*ROW([1]Feuil1!$B$1:$B$64))))</f>
        <v>Les Arts Reunis</v>
      </c>
    </row>
    <row r="328" spans="1:8" x14ac:dyDescent="0.25">
      <c r="B328" s="3" t="s">
        <v>349</v>
      </c>
      <c r="H328" s="3" t="e">
        <f>INDEX([1]Feuil1!$B$1:$B$64,SUMPRODUCT((ISNUMBER(SEARCH([1]Feuil1!$A$1:$A$64,B328))*ROW([1]Feuil1!$B$1:$B$64))))</f>
        <v>#VALUE!</v>
      </c>
    </row>
    <row r="329" spans="1:8" x14ac:dyDescent="0.25">
      <c r="B329" s="3" t="s">
        <v>348</v>
      </c>
      <c r="H329" s="3" t="e">
        <f>INDEX([1]Feuil1!$B$1:$B$64,SUMPRODUCT((ISNUMBER(SEARCH([1]Feuil1!$A$1:$A$64,B329))*ROW([1]Feuil1!$B$1:$B$64))))</f>
        <v>#VALUE!</v>
      </c>
    </row>
    <row r="330" spans="1:8" x14ac:dyDescent="0.25">
      <c r="B330" s="3" t="s">
        <v>347</v>
      </c>
      <c r="H330" s="3" t="str">
        <f>INDEX([1]Feuil1!$B$1:$B$64,SUMPRODUCT((ISNUMBER(SEARCH([1]Feuil1!$A$1:$A$64,B330))*ROW([1]Feuil1!$B$1:$B$64))))</f>
        <v>Les Arts Reunis</v>
      </c>
    </row>
    <row r="331" spans="1:8" x14ac:dyDescent="0.25">
      <c r="A331" s="4">
        <v>44258</v>
      </c>
      <c r="B331" s="3" t="s">
        <v>346</v>
      </c>
      <c r="C331" s="3">
        <v>-20.28</v>
      </c>
      <c r="E331" s="3" t="s">
        <v>99</v>
      </c>
      <c r="F331" s="4">
        <v>44258</v>
      </c>
      <c r="G331" s="3" t="s">
        <v>98</v>
      </c>
      <c r="H331" s="3" t="e">
        <f>INDEX([1]Feuil1!$B$1:$B$64,SUMPRODUCT((ISNUMBER(SEARCH([1]Feuil1!$A$1:$A$64,B331))*ROW([1]Feuil1!$B$1:$B$64))))</f>
        <v>#VALUE!</v>
      </c>
    </row>
    <row r="332" spans="1:8" x14ac:dyDescent="0.25">
      <c r="B332" s="3" t="s">
        <v>97</v>
      </c>
      <c r="H332" s="3" t="e">
        <f>INDEX([1]Feuil1!$B$1:$B$64,SUMPRODUCT((ISNUMBER(SEARCH([1]Feuil1!$A$1:$A$64,B332))*ROW([1]Feuil1!$B$1:$B$64))))</f>
        <v>#VALUE!</v>
      </c>
    </row>
    <row r="333" spans="1:8" x14ac:dyDescent="0.25">
      <c r="A333" s="4">
        <v>44260</v>
      </c>
      <c r="B333" s="3" t="s">
        <v>345</v>
      </c>
      <c r="D333" s="3">
        <v>228.38</v>
      </c>
      <c r="E333" s="3" t="s">
        <v>99</v>
      </c>
      <c r="F333" s="4">
        <v>44260</v>
      </c>
      <c r="G333" s="3" t="s">
        <v>141</v>
      </c>
      <c r="H333" s="3" t="e">
        <f>INDEX([1]Feuil1!$B$1:$B$64,SUMPRODUCT((ISNUMBER(SEARCH([1]Feuil1!$A$1:$A$64,B333))*ROW([1]Feuil1!$B$1:$B$64))))</f>
        <v>#VALUE!</v>
      </c>
    </row>
    <row r="334" spans="1:8" x14ac:dyDescent="0.25">
      <c r="B334" s="3" t="s">
        <v>291</v>
      </c>
      <c r="H334" s="3" t="str">
        <f>INDEX([1]Feuil1!$B$1:$B$64,SUMPRODUCT((ISNUMBER(SEARCH([1]Feuil1!$A$1:$A$64,B334))*ROW([1]Feuil1!$B$1:$B$64))))</f>
        <v>Commission</v>
      </c>
    </row>
    <row r="335" spans="1:8" x14ac:dyDescent="0.25">
      <c r="B335" s="3" t="s">
        <v>344</v>
      </c>
      <c r="H335" s="3" t="e">
        <f>INDEX([1]Feuil1!$B$1:$B$64,SUMPRODUCT((ISNUMBER(SEARCH([1]Feuil1!$A$1:$A$64,B335))*ROW([1]Feuil1!$B$1:$B$64))))</f>
        <v>#VALUE!</v>
      </c>
    </row>
    <row r="336" spans="1:8" x14ac:dyDescent="0.25">
      <c r="A336" s="4">
        <v>44260</v>
      </c>
      <c r="B336" s="3" t="s">
        <v>343</v>
      </c>
      <c r="C336" s="3">
        <v>-69.09</v>
      </c>
      <c r="E336" s="3" t="s">
        <v>99</v>
      </c>
      <c r="F336" s="4">
        <v>44260</v>
      </c>
      <c r="G336" s="3" t="s">
        <v>114</v>
      </c>
      <c r="H336" s="3" t="e">
        <f>INDEX([1]Feuil1!$B$1:$B$64,SUMPRODUCT((ISNUMBER(SEARCH([1]Feuil1!$A$1:$A$64,B336))*ROW([1]Feuil1!$B$1:$B$64))))</f>
        <v>#VALUE!</v>
      </c>
    </row>
    <row r="337" spans="1:8" x14ac:dyDescent="0.25">
      <c r="B337" s="3" t="s">
        <v>133</v>
      </c>
      <c r="H337" s="3" t="e">
        <f>INDEX([1]Feuil1!$B$1:$B$64,SUMPRODUCT((ISNUMBER(SEARCH([1]Feuil1!$A$1:$A$64,B337))*ROW([1]Feuil1!$B$1:$B$64))))</f>
        <v>#VALUE!</v>
      </c>
    </row>
    <row r="338" spans="1:8" x14ac:dyDescent="0.25">
      <c r="B338" s="3" t="s">
        <v>132</v>
      </c>
      <c r="H338" s="3" t="e">
        <f>INDEX([1]Feuil1!$B$1:$B$64,SUMPRODUCT((ISNUMBER(SEARCH([1]Feuil1!$A$1:$A$64,B338))*ROW([1]Feuil1!$B$1:$B$64))))</f>
        <v>#VALUE!</v>
      </c>
    </row>
    <row r="339" spans="1:8" x14ac:dyDescent="0.25">
      <c r="B339" s="3" t="s">
        <v>165</v>
      </c>
      <c r="H339" s="3" t="e">
        <f>INDEX([1]Feuil1!$B$1:$B$64,SUMPRODUCT((ISNUMBER(SEARCH([1]Feuil1!$A$1:$A$64,B339))*ROW([1]Feuil1!$B$1:$B$64))))</f>
        <v>#VALUE!</v>
      </c>
    </row>
    <row r="340" spans="1:8" x14ac:dyDescent="0.25">
      <c r="B340" s="3" t="s">
        <v>342</v>
      </c>
      <c r="H340" s="3" t="e">
        <f>INDEX([1]Feuil1!$B$1:$B$64,SUMPRODUCT((ISNUMBER(SEARCH([1]Feuil1!$A$1:$A$64,B340))*ROW([1]Feuil1!$B$1:$B$64))))</f>
        <v>#VALUE!</v>
      </c>
    </row>
    <row r="341" spans="1:8" x14ac:dyDescent="0.25">
      <c r="A341" s="4">
        <v>44260</v>
      </c>
      <c r="B341" s="3" t="s">
        <v>341</v>
      </c>
      <c r="C341" s="3">
        <v>-200</v>
      </c>
      <c r="E341" s="3" t="s">
        <v>99</v>
      </c>
      <c r="F341" s="4">
        <v>44259</v>
      </c>
      <c r="G341" s="3" t="s">
        <v>225</v>
      </c>
      <c r="H341" s="3">
        <f>INDEX([1]Feuil1!$B$1:$B$64,SUMPRODUCT((ISNUMBER(SEARCH([1]Feuil1!$A$1:$A$64,B341))*ROW([1]Feuil1!$B$1:$B$64))))</f>
        <v>0</v>
      </c>
    </row>
    <row r="342" spans="1:8" x14ac:dyDescent="0.25">
      <c r="A342" s="4">
        <v>44263</v>
      </c>
      <c r="B342" s="3" t="s">
        <v>340</v>
      </c>
      <c r="C342" s="3">
        <v>-2</v>
      </c>
      <c r="E342" s="3" t="s">
        <v>99</v>
      </c>
      <c r="F342" s="4">
        <v>44263</v>
      </c>
      <c r="G342" s="3" t="s">
        <v>98</v>
      </c>
      <c r="H342" s="3" t="e">
        <f>INDEX([1]Feuil1!$B$1:$B$64,SUMPRODUCT((ISNUMBER(SEARCH([1]Feuil1!$A$1:$A$64,B342))*ROW([1]Feuil1!$B$1:$B$64))))</f>
        <v>#VALUE!</v>
      </c>
    </row>
    <row r="343" spans="1:8" x14ac:dyDescent="0.25">
      <c r="A343" s="4">
        <v>44263</v>
      </c>
      <c r="B343" s="3" t="s">
        <v>339</v>
      </c>
      <c r="C343" s="3">
        <v>-77</v>
      </c>
      <c r="E343" s="3" t="s">
        <v>99</v>
      </c>
      <c r="F343" s="4">
        <v>44263</v>
      </c>
      <c r="G343" s="3" t="s">
        <v>98</v>
      </c>
      <c r="H343" s="3" t="str">
        <f>INDEX([1]Feuil1!$B$1:$B$64,SUMPRODUCT((ISNUMBER(SEARCH([1]Feuil1!$A$1:$A$64,B343))*ROW([1]Feuil1!$B$1:$B$64))))</f>
        <v>Train</v>
      </c>
    </row>
    <row r="344" spans="1:8" x14ac:dyDescent="0.25">
      <c r="B344" s="3" t="s">
        <v>97</v>
      </c>
      <c r="H344" s="3" t="e">
        <f>INDEX([1]Feuil1!$B$1:$B$64,SUMPRODUCT((ISNUMBER(SEARCH([1]Feuil1!$A$1:$A$64,B344))*ROW([1]Feuil1!$B$1:$B$64))))</f>
        <v>#VALUE!</v>
      </c>
    </row>
    <row r="345" spans="1:8" x14ac:dyDescent="0.25">
      <c r="A345" s="4">
        <v>44263</v>
      </c>
      <c r="B345" s="3" t="s">
        <v>163</v>
      </c>
      <c r="C345" s="3" t="s">
        <v>338</v>
      </c>
      <c r="E345" s="3" t="s">
        <v>99</v>
      </c>
      <c r="F345" s="4">
        <v>44263</v>
      </c>
      <c r="G345" s="3" t="s">
        <v>161</v>
      </c>
      <c r="H345" s="3" t="e">
        <f>INDEX([1]Feuil1!$B$1:$B$64,SUMPRODUCT((ISNUMBER(SEARCH([1]Feuil1!$A$1:$A$64,B345))*ROW([1]Feuil1!$B$1:$B$64))))</f>
        <v>#VALUE!</v>
      </c>
    </row>
    <row r="346" spans="1:8" x14ac:dyDescent="0.25">
      <c r="B346" s="3" t="s">
        <v>160</v>
      </c>
      <c r="H346" s="3" t="str">
        <f>INDEX([1]Feuil1!$B$1:$B$64,SUMPRODUCT((ISNUMBER(SEARCH([1]Feuil1!$A$1:$A$64,B346))*ROW([1]Feuil1!$B$1:$B$64))))</f>
        <v>Sous-traitance</v>
      </c>
    </row>
    <row r="347" spans="1:8" x14ac:dyDescent="0.25">
      <c r="B347" s="3" t="s">
        <v>337</v>
      </c>
      <c r="H347" s="3" t="e">
        <f>INDEX([1]Feuil1!$B$1:$B$64,SUMPRODUCT((ISNUMBER(SEARCH([1]Feuil1!$A$1:$A$64,B347))*ROW([1]Feuil1!$B$1:$B$64))))</f>
        <v>#VALUE!</v>
      </c>
    </row>
    <row r="348" spans="1:8" x14ac:dyDescent="0.25">
      <c r="B348" s="3" t="s">
        <v>336</v>
      </c>
      <c r="H348" s="3" t="str">
        <f>INDEX([1]Feuil1!$B$1:$B$64,SUMPRODUCT((ISNUMBER(SEARCH([1]Feuil1!$A$1:$A$64,B348))*ROW([1]Feuil1!$B$1:$B$64))))</f>
        <v>Sous-traitance</v>
      </c>
    </row>
    <row r="349" spans="1:8" x14ac:dyDescent="0.25">
      <c r="B349" s="3" t="s">
        <v>335</v>
      </c>
      <c r="H349" s="3" t="str">
        <f>INDEX([1]Feuil1!$B$1:$B$64,SUMPRODUCT((ISNUMBER(SEARCH([1]Feuil1!$A$1:$A$64,B349))*ROW([1]Feuil1!$B$1:$B$64))))</f>
        <v>Sous-traitance</v>
      </c>
    </row>
    <row r="350" spans="1:8" x14ac:dyDescent="0.25">
      <c r="A350" s="4">
        <v>44264</v>
      </c>
      <c r="B350" s="3" t="s">
        <v>334</v>
      </c>
      <c r="D350" s="3" t="s">
        <v>333</v>
      </c>
      <c r="E350" s="3" t="s">
        <v>99</v>
      </c>
      <c r="F350" s="4">
        <v>44264</v>
      </c>
      <c r="G350" s="3" t="s">
        <v>141</v>
      </c>
      <c r="H350" s="3" t="e">
        <f>INDEX([1]Feuil1!$B$1:$B$64,SUMPRODUCT((ISNUMBER(SEARCH([1]Feuil1!$A$1:$A$64,B350))*ROW([1]Feuil1!$B$1:$B$64))))</f>
        <v>#VALUE!</v>
      </c>
    </row>
    <row r="351" spans="1:8" x14ac:dyDescent="0.25">
      <c r="B351" s="3" t="s">
        <v>332</v>
      </c>
      <c r="H351" s="3" t="e">
        <f>INDEX([1]Feuil1!$B$1:$B$64,SUMPRODUCT((ISNUMBER(SEARCH([1]Feuil1!$A$1:$A$64,B351))*ROW([1]Feuil1!$B$1:$B$64))))</f>
        <v>#VALUE!</v>
      </c>
    </row>
    <row r="352" spans="1:8" x14ac:dyDescent="0.25">
      <c r="B352" s="3" t="s">
        <v>331</v>
      </c>
      <c r="H352" s="3" t="e">
        <f>INDEX([1]Feuil1!$B$1:$B$64,SUMPRODUCT((ISNUMBER(SEARCH([1]Feuil1!$A$1:$A$64,B352))*ROW([1]Feuil1!$B$1:$B$64))))</f>
        <v>#VALUE!</v>
      </c>
    </row>
    <row r="353" spans="1:8" x14ac:dyDescent="0.25">
      <c r="A353" s="4">
        <v>44264</v>
      </c>
      <c r="B353" s="3" t="s">
        <v>330</v>
      </c>
      <c r="C353" s="3">
        <v>-13.99</v>
      </c>
      <c r="E353" s="3" t="s">
        <v>99</v>
      </c>
      <c r="F353" s="4">
        <v>44264</v>
      </c>
      <c r="G353" s="3" t="s">
        <v>114</v>
      </c>
      <c r="H353" s="3" t="e">
        <f>INDEX([1]Feuil1!$B$1:$B$64,SUMPRODUCT((ISNUMBER(SEARCH([1]Feuil1!$A$1:$A$64,B353))*ROW([1]Feuil1!$B$1:$B$64))))</f>
        <v>#VALUE!</v>
      </c>
    </row>
    <row r="354" spans="1:8" x14ac:dyDescent="0.25">
      <c r="B354" s="3" t="s">
        <v>133</v>
      </c>
      <c r="H354" s="3" t="e">
        <f>INDEX([1]Feuil1!$B$1:$B$64,SUMPRODUCT((ISNUMBER(SEARCH([1]Feuil1!$A$1:$A$64,B354))*ROW([1]Feuil1!$B$1:$B$64))))</f>
        <v>#VALUE!</v>
      </c>
    </row>
    <row r="355" spans="1:8" x14ac:dyDescent="0.25">
      <c r="B355" s="3" t="s">
        <v>132</v>
      </c>
      <c r="H355" s="3" t="e">
        <f>INDEX([1]Feuil1!$B$1:$B$64,SUMPRODUCT((ISNUMBER(SEARCH([1]Feuil1!$A$1:$A$64,B355))*ROW([1]Feuil1!$B$1:$B$64))))</f>
        <v>#VALUE!</v>
      </c>
    </row>
    <row r="356" spans="1:8" x14ac:dyDescent="0.25">
      <c r="B356" s="3" t="s">
        <v>131</v>
      </c>
      <c r="H356" s="3" t="e">
        <f>INDEX([1]Feuil1!$B$1:$B$64,SUMPRODUCT((ISNUMBER(SEARCH([1]Feuil1!$A$1:$A$64,B356))*ROW([1]Feuil1!$B$1:$B$64))))</f>
        <v>#VALUE!</v>
      </c>
    </row>
    <row r="357" spans="1:8" x14ac:dyDescent="0.25">
      <c r="B357" s="3" t="s">
        <v>329</v>
      </c>
      <c r="H357" s="3" t="e">
        <f>INDEX([1]Feuil1!$B$1:$B$64,SUMPRODUCT((ISNUMBER(SEARCH([1]Feuil1!$A$1:$A$64,B357))*ROW([1]Feuil1!$B$1:$B$64))))</f>
        <v>#VALUE!</v>
      </c>
    </row>
    <row r="358" spans="1:8" x14ac:dyDescent="0.25">
      <c r="A358" s="4">
        <v>44264</v>
      </c>
      <c r="B358" s="3" t="s">
        <v>328</v>
      </c>
      <c r="C358" s="3">
        <v>-50</v>
      </c>
      <c r="E358" s="3" t="s">
        <v>99</v>
      </c>
      <c r="F358" s="4">
        <v>44264</v>
      </c>
      <c r="G358" s="3" t="s">
        <v>98</v>
      </c>
      <c r="H358" s="3" t="str">
        <f>INDEX([1]Feuil1!$B$1:$B$64,SUMPRODUCT((ISNUMBER(SEARCH([1]Feuil1!$A$1:$A$64,B358))*ROW([1]Feuil1!$B$1:$B$64))))</f>
        <v>Affranchissement</v>
      </c>
    </row>
    <row r="359" spans="1:8" x14ac:dyDescent="0.25">
      <c r="B359" s="3" t="s">
        <v>97</v>
      </c>
      <c r="H359" s="3" t="e">
        <f>INDEX([1]Feuil1!$B$1:$B$64,SUMPRODUCT((ISNUMBER(SEARCH([1]Feuil1!$A$1:$A$64,B359))*ROW([1]Feuil1!$B$1:$B$64))))</f>
        <v>#VALUE!</v>
      </c>
    </row>
    <row r="360" spans="1:8" x14ac:dyDescent="0.25">
      <c r="A360" s="4">
        <v>44264</v>
      </c>
      <c r="B360" s="3" t="s">
        <v>163</v>
      </c>
      <c r="C360" s="3" t="s">
        <v>327</v>
      </c>
      <c r="E360" s="3" t="s">
        <v>99</v>
      </c>
      <c r="F360" s="4">
        <v>44264</v>
      </c>
      <c r="G360" s="3" t="s">
        <v>161</v>
      </c>
      <c r="H360" s="3" t="e">
        <f>INDEX([1]Feuil1!$B$1:$B$64,SUMPRODUCT((ISNUMBER(SEARCH([1]Feuil1!$A$1:$A$64,B360))*ROW([1]Feuil1!$B$1:$B$64))))</f>
        <v>#VALUE!</v>
      </c>
    </row>
    <row r="361" spans="1:8" x14ac:dyDescent="0.25">
      <c r="B361" s="3" t="s">
        <v>174</v>
      </c>
      <c r="H361" s="3" t="str">
        <f>INDEX([1]Feuil1!$B$1:$B$64,SUMPRODUCT((ISNUMBER(SEARCH([1]Feuil1!$A$1:$A$64,B361))*ROW([1]Feuil1!$B$1:$B$64))))</f>
        <v>Comptable</v>
      </c>
    </row>
    <row r="362" spans="1:8" x14ac:dyDescent="0.25">
      <c r="B362" s="3" t="s">
        <v>326</v>
      </c>
      <c r="H362" s="3" t="e">
        <f>INDEX([1]Feuil1!$B$1:$B$64,SUMPRODUCT((ISNUMBER(SEARCH([1]Feuil1!$A$1:$A$64,B362))*ROW([1]Feuil1!$B$1:$B$64))))</f>
        <v>#VALUE!</v>
      </c>
    </row>
    <row r="363" spans="1:8" x14ac:dyDescent="0.25">
      <c r="B363" s="3" t="s">
        <v>325</v>
      </c>
      <c r="H363" s="3" t="e">
        <f>INDEX([1]Feuil1!$B$1:$B$64,SUMPRODUCT((ISNUMBER(SEARCH([1]Feuil1!$A$1:$A$64,B363))*ROW([1]Feuil1!$B$1:$B$64))))</f>
        <v>#VALUE!</v>
      </c>
    </row>
    <row r="364" spans="1:8" x14ac:dyDescent="0.25">
      <c r="B364" s="3" t="s">
        <v>324</v>
      </c>
      <c r="H364" s="3" t="e">
        <f>INDEX([1]Feuil1!$B$1:$B$64,SUMPRODUCT((ISNUMBER(SEARCH([1]Feuil1!$A$1:$A$64,B364))*ROW([1]Feuil1!$B$1:$B$64))))</f>
        <v>#VALUE!</v>
      </c>
    </row>
    <row r="365" spans="1:8" x14ac:dyDescent="0.25">
      <c r="A365" s="4">
        <v>44265</v>
      </c>
      <c r="B365" s="3" t="s">
        <v>323</v>
      </c>
      <c r="D365" s="3">
        <v>421.16</v>
      </c>
      <c r="E365" s="3" t="s">
        <v>99</v>
      </c>
      <c r="F365" s="4">
        <v>44265</v>
      </c>
      <c r="G365" s="3" t="s">
        <v>141</v>
      </c>
      <c r="H365" s="3" t="e">
        <f>INDEX([1]Feuil1!$B$1:$B$64,SUMPRODUCT((ISNUMBER(SEARCH([1]Feuil1!$A$1:$A$64,B365))*ROW([1]Feuil1!$B$1:$B$64))))</f>
        <v>#VALUE!</v>
      </c>
    </row>
    <row r="366" spans="1:8" x14ac:dyDescent="0.25">
      <c r="B366" s="3" t="s">
        <v>291</v>
      </c>
      <c r="H366" s="3" t="str">
        <f>INDEX([1]Feuil1!$B$1:$B$64,SUMPRODUCT((ISNUMBER(SEARCH([1]Feuil1!$A$1:$A$64,B366))*ROW([1]Feuil1!$B$1:$B$64))))</f>
        <v>Commission</v>
      </c>
    </row>
    <row r="367" spans="1:8" x14ac:dyDescent="0.25">
      <c r="B367" s="3" t="s">
        <v>322</v>
      </c>
      <c r="H367" s="3" t="e">
        <f>INDEX([1]Feuil1!$B$1:$B$64,SUMPRODUCT((ISNUMBER(SEARCH([1]Feuil1!$A$1:$A$64,B367))*ROW([1]Feuil1!$B$1:$B$64))))</f>
        <v>#VALUE!</v>
      </c>
    </row>
    <row r="368" spans="1:8" x14ac:dyDescent="0.25">
      <c r="A368" s="4">
        <v>44265</v>
      </c>
      <c r="B368" s="3" t="s">
        <v>321</v>
      </c>
      <c r="C368" s="3">
        <v>-35</v>
      </c>
      <c r="E368" s="3" t="s">
        <v>99</v>
      </c>
      <c r="F368" s="4">
        <v>44265</v>
      </c>
      <c r="G368" s="3" t="s">
        <v>114</v>
      </c>
      <c r="H368" s="3" t="e">
        <f>INDEX([1]Feuil1!$B$1:$B$64,SUMPRODUCT((ISNUMBER(SEARCH([1]Feuil1!$A$1:$A$64,B368))*ROW([1]Feuil1!$B$1:$B$64))))</f>
        <v>#VALUE!</v>
      </c>
    </row>
    <row r="369" spans="1:8" x14ac:dyDescent="0.25">
      <c r="B369" s="3" t="s">
        <v>214</v>
      </c>
      <c r="H369" s="3" t="e">
        <f>INDEX([1]Feuil1!$B$1:$B$64,SUMPRODUCT((ISNUMBER(SEARCH([1]Feuil1!$A$1:$A$64,B369))*ROW([1]Feuil1!$B$1:$B$64))))</f>
        <v>#VALUE!</v>
      </c>
    </row>
    <row r="370" spans="1:8" x14ac:dyDescent="0.25">
      <c r="B370" s="3" t="s">
        <v>213</v>
      </c>
      <c r="H370" s="3" t="e">
        <f>INDEX([1]Feuil1!$B$1:$B$64,SUMPRODUCT((ISNUMBER(SEARCH([1]Feuil1!$A$1:$A$64,B370))*ROW([1]Feuil1!$B$1:$B$64))))</f>
        <v>#VALUE!</v>
      </c>
    </row>
    <row r="371" spans="1:8" x14ac:dyDescent="0.25">
      <c r="B371" s="3" t="s">
        <v>320</v>
      </c>
      <c r="H371" s="3" t="e">
        <f>INDEX([1]Feuil1!$B$1:$B$64,SUMPRODUCT((ISNUMBER(SEARCH([1]Feuil1!$A$1:$A$64,B371))*ROW([1]Feuil1!$B$1:$B$64))))</f>
        <v>#VALUE!</v>
      </c>
    </row>
    <row r="372" spans="1:8" x14ac:dyDescent="0.25">
      <c r="B372" s="3" t="s">
        <v>211</v>
      </c>
      <c r="H372" s="3" t="e">
        <f>INDEX([1]Feuil1!$B$1:$B$64,SUMPRODUCT((ISNUMBER(SEARCH([1]Feuil1!$A$1:$A$64,B372))*ROW([1]Feuil1!$B$1:$B$64))))</f>
        <v>#VALUE!</v>
      </c>
    </row>
    <row r="373" spans="1:8" x14ac:dyDescent="0.25">
      <c r="A373" s="4">
        <v>44266</v>
      </c>
      <c r="B373" s="3" t="s">
        <v>319</v>
      </c>
      <c r="C373" s="3">
        <v>-9.99</v>
      </c>
      <c r="E373" s="3" t="s">
        <v>99</v>
      </c>
      <c r="F373" s="4">
        <v>44266</v>
      </c>
      <c r="G373" s="3" t="s">
        <v>98</v>
      </c>
      <c r="H373" s="3" t="e">
        <f>INDEX([1]Feuil1!$B$1:$B$64,SUMPRODUCT((ISNUMBER(SEARCH([1]Feuil1!$A$1:$A$64,B373))*ROW([1]Feuil1!$B$1:$B$64))))</f>
        <v>#VALUE!</v>
      </c>
    </row>
    <row r="374" spans="1:8" x14ac:dyDescent="0.25">
      <c r="B374" s="3" t="s">
        <v>97</v>
      </c>
      <c r="H374" s="3" t="e">
        <f>INDEX([1]Feuil1!$B$1:$B$64,SUMPRODUCT((ISNUMBER(SEARCH([1]Feuil1!$A$1:$A$64,B374))*ROW([1]Feuil1!$B$1:$B$64))))</f>
        <v>#VALUE!</v>
      </c>
    </row>
    <row r="375" spans="1:8" x14ac:dyDescent="0.25">
      <c r="A375" s="4">
        <v>44266</v>
      </c>
      <c r="B375" s="3" t="s">
        <v>318</v>
      </c>
      <c r="C375" s="3">
        <v>-14</v>
      </c>
      <c r="E375" s="3" t="s">
        <v>99</v>
      </c>
      <c r="F375" s="4">
        <v>44266</v>
      </c>
      <c r="G375" s="3" t="s">
        <v>98</v>
      </c>
      <c r="H375" s="3" t="str">
        <f>INDEX([1]Feuil1!$B$1:$B$64,SUMPRODUCT((ISNUMBER(SEARCH([1]Feuil1!$A$1:$A$64,B375))*ROW([1]Feuil1!$B$1:$B$64))))</f>
        <v>Formation</v>
      </c>
    </row>
    <row r="376" spans="1:8" x14ac:dyDescent="0.25">
      <c r="B376" s="3" t="s">
        <v>97</v>
      </c>
      <c r="H376" s="3" t="e">
        <f>INDEX([1]Feuil1!$B$1:$B$64,SUMPRODUCT((ISNUMBER(SEARCH([1]Feuil1!$A$1:$A$64,B376))*ROW([1]Feuil1!$B$1:$B$64))))</f>
        <v>#VALUE!</v>
      </c>
    </row>
    <row r="377" spans="1:8" x14ac:dyDescent="0.25">
      <c r="A377" s="4">
        <v>44266</v>
      </c>
      <c r="B377" s="3" t="s">
        <v>317</v>
      </c>
      <c r="C377" s="3">
        <v>-54.9</v>
      </c>
      <c r="E377" s="3" t="s">
        <v>99</v>
      </c>
      <c r="F377" s="4">
        <v>44266</v>
      </c>
      <c r="G377" s="3" t="s">
        <v>98</v>
      </c>
      <c r="H377" s="3" t="str">
        <f>INDEX([1]Feuil1!$B$1:$B$64,SUMPRODUCT((ISNUMBER(SEARCH([1]Feuil1!$A$1:$A$64,B377))*ROW([1]Feuil1!$B$1:$B$64))))</f>
        <v>Repas</v>
      </c>
    </row>
    <row r="378" spans="1:8" x14ac:dyDescent="0.25">
      <c r="A378" s="4">
        <v>44266</v>
      </c>
      <c r="B378" s="3" t="s">
        <v>316</v>
      </c>
      <c r="C378" s="3">
        <v>-120.91</v>
      </c>
      <c r="E378" s="3" t="s">
        <v>99</v>
      </c>
      <c r="F378" s="4">
        <v>44266</v>
      </c>
      <c r="G378" s="3" t="s">
        <v>114</v>
      </c>
      <c r="H378" s="3" t="e">
        <f>INDEX([1]Feuil1!$B$1:$B$64,SUMPRODUCT((ISNUMBER(SEARCH([1]Feuil1!$A$1:$A$64,B378))*ROW([1]Feuil1!$B$1:$B$64))))</f>
        <v>#VALUE!</v>
      </c>
    </row>
    <row r="379" spans="1:8" x14ac:dyDescent="0.25">
      <c r="B379" s="3" t="s">
        <v>127</v>
      </c>
      <c r="H379" s="3" t="str">
        <f>INDEX([1]Feuil1!$B$1:$B$64,SUMPRODUCT((ISNUMBER(SEARCH([1]Feuil1!$A$1:$A$64,B379))*ROW([1]Feuil1!$B$1:$B$64))))</f>
        <v>Mutuelle</v>
      </c>
    </row>
    <row r="380" spans="1:8" x14ac:dyDescent="0.25">
      <c r="B380" s="3" t="s">
        <v>126</v>
      </c>
      <c r="H380" s="3" t="e">
        <f>INDEX([1]Feuil1!$B$1:$B$64,SUMPRODUCT((ISNUMBER(SEARCH([1]Feuil1!$A$1:$A$64,B380))*ROW([1]Feuil1!$B$1:$B$64))))</f>
        <v>#VALUE!</v>
      </c>
    </row>
    <row r="381" spans="1:8" x14ac:dyDescent="0.25">
      <c r="B381" s="3" t="s">
        <v>315</v>
      </c>
      <c r="H381" s="3" t="e">
        <f>INDEX([1]Feuil1!$B$1:$B$64,SUMPRODUCT((ISNUMBER(SEARCH([1]Feuil1!$A$1:$A$64,B381))*ROW([1]Feuil1!$B$1:$B$64))))</f>
        <v>#VALUE!</v>
      </c>
    </row>
    <row r="382" spans="1:8" x14ac:dyDescent="0.25">
      <c r="B382" s="3" t="s">
        <v>314</v>
      </c>
      <c r="H382" s="3" t="e">
        <f>INDEX([1]Feuil1!$B$1:$B$64,SUMPRODUCT((ISNUMBER(SEARCH([1]Feuil1!$A$1:$A$64,B382))*ROW([1]Feuil1!$B$1:$B$64))))</f>
        <v>#VALUE!</v>
      </c>
    </row>
    <row r="383" spans="1:8" x14ac:dyDescent="0.25">
      <c r="A383" s="4">
        <v>44270</v>
      </c>
      <c r="B383" s="3" t="s">
        <v>313</v>
      </c>
      <c r="D383" s="3">
        <v>64</v>
      </c>
      <c r="E383" s="3" t="s">
        <v>99</v>
      </c>
      <c r="F383" s="4">
        <v>44270</v>
      </c>
      <c r="H383" s="3" t="e">
        <f>INDEX([1]Feuil1!$B$1:$B$64,SUMPRODUCT((ISNUMBER(SEARCH([1]Feuil1!$A$1:$A$64,B383))*ROW([1]Feuil1!$B$1:$B$64))))</f>
        <v>#VALUE!</v>
      </c>
    </row>
    <row r="384" spans="1:8" x14ac:dyDescent="0.25">
      <c r="B384" s="3" t="s">
        <v>236</v>
      </c>
      <c r="H384" s="3" t="str">
        <f>INDEX([1]Feuil1!$B$1:$B$64,SUMPRODUCT((ISNUMBER(SEARCH([1]Feuil1!$A$1:$A$64,B384))*ROW([1]Feuil1!$B$1:$B$64))))</f>
        <v>Loyer sous-location</v>
      </c>
    </row>
    <row r="385" spans="1:8" x14ac:dyDescent="0.25">
      <c r="B385" s="3" t="s">
        <v>312</v>
      </c>
      <c r="H385" s="3" t="e">
        <f>INDEX([1]Feuil1!$B$1:$B$64,SUMPRODUCT((ISNUMBER(SEARCH([1]Feuil1!$A$1:$A$64,B385))*ROW([1]Feuil1!$B$1:$B$64))))</f>
        <v>#VALUE!</v>
      </c>
    </row>
    <row r="386" spans="1:8" x14ac:dyDescent="0.25">
      <c r="B386" s="3" t="s">
        <v>311</v>
      </c>
      <c r="H386" s="3" t="str">
        <f>INDEX([1]Feuil1!$B$1:$B$64,SUMPRODUCT((ISNUMBER(SEARCH([1]Feuil1!$A$1:$A$64,B386))*ROW([1]Feuil1!$B$1:$B$64))))</f>
        <v>Logiciel</v>
      </c>
    </row>
    <row r="387" spans="1:8" x14ac:dyDescent="0.25">
      <c r="A387" s="4">
        <v>44270</v>
      </c>
      <c r="B387" s="3" t="s">
        <v>310</v>
      </c>
      <c r="C387" s="3">
        <v>-61.06</v>
      </c>
      <c r="E387" s="3" t="s">
        <v>99</v>
      </c>
      <c r="F387" s="4">
        <v>44270</v>
      </c>
      <c r="G387" s="3" t="s">
        <v>114</v>
      </c>
      <c r="H387" s="3" t="e">
        <f>INDEX([1]Feuil1!$B$1:$B$64,SUMPRODUCT((ISNUMBER(SEARCH([1]Feuil1!$A$1:$A$64,B387))*ROW([1]Feuil1!$B$1:$B$64))))</f>
        <v>#VALUE!</v>
      </c>
    </row>
    <row r="388" spans="1:8" x14ac:dyDescent="0.25">
      <c r="B388" s="3" t="s">
        <v>209</v>
      </c>
      <c r="H388" s="3" t="e">
        <f>INDEX([1]Feuil1!$B$1:$B$64,SUMPRODUCT((ISNUMBER(SEARCH([1]Feuil1!$A$1:$A$64,B388))*ROW([1]Feuil1!$B$1:$B$64))))</f>
        <v>#VALUE!</v>
      </c>
    </row>
    <row r="389" spans="1:8" x14ac:dyDescent="0.25">
      <c r="B389" s="3" t="s">
        <v>132</v>
      </c>
      <c r="H389" s="3" t="e">
        <f>INDEX([1]Feuil1!$B$1:$B$64,SUMPRODUCT((ISNUMBER(SEARCH([1]Feuil1!$A$1:$A$64,B389))*ROW([1]Feuil1!$B$1:$B$64))))</f>
        <v>#VALUE!</v>
      </c>
    </row>
    <row r="390" spans="1:8" x14ac:dyDescent="0.25">
      <c r="B390" s="3" t="s">
        <v>208</v>
      </c>
      <c r="H390" s="3" t="e">
        <f>INDEX([1]Feuil1!$B$1:$B$64,SUMPRODUCT((ISNUMBER(SEARCH([1]Feuil1!$A$1:$A$64,B390))*ROW([1]Feuil1!$B$1:$B$64))))</f>
        <v>#VALUE!</v>
      </c>
    </row>
    <row r="391" spans="1:8" x14ac:dyDescent="0.25">
      <c r="B391" s="3" t="s">
        <v>309</v>
      </c>
      <c r="H391" s="3" t="e">
        <f>INDEX([1]Feuil1!$B$1:$B$64,SUMPRODUCT((ISNUMBER(SEARCH([1]Feuil1!$A$1:$A$64,B391))*ROW([1]Feuil1!$B$1:$B$64))))</f>
        <v>#VALUE!</v>
      </c>
    </row>
    <row r="392" spans="1:8" x14ac:dyDescent="0.25">
      <c r="A392" s="4">
        <v>44270</v>
      </c>
      <c r="B392" s="3" t="s">
        <v>308</v>
      </c>
      <c r="C392" s="3">
        <v>-86.48</v>
      </c>
      <c r="E392" s="3" t="s">
        <v>99</v>
      </c>
      <c r="F392" s="4">
        <v>44270</v>
      </c>
      <c r="G392" s="3" t="s">
        <v>98</v>
      </c>
      <c r="H392" s="3" t="e">
        <f>INDEX([1]Feuil1!$B$1:$B$64,SUMPRODUCT((ISNUMBER(SEARCH([1]Feuil1!$A$1:$A$64,B392))*ROW([1]Feuil1!$B$1:$B$64))))</f>
        <v>#VALUE!</v>
      </c>
    </row>
    <row r="393" spans="1:8" x14ac:dyDescent="0.25">
      <c r="B393" s="3" t="s">
        <v>97</v>
      </c>
      <c r="H393" s="3" t="e">
        <f>INDEX([1]Feuil1!$B$1:$B$64,SUMPRODUCT((ISNUMBER(SEARCH([1]Feuil1!$A$1:$A$64,B393))*ROW([1]Feuil1!$B$1:$B$64))))</f>
        <v>#VALUE!</v>
      </c>
    </row>
    <row r="394" spans="1:8" x14ac:dyDescent="0.25">
      <c r="A394" s="4">
        <v>44271</v>
      </c>
      <c r="B394" s="3" t="s">
        <v>307</v>
      </c>
      <c r="D394" s="3">
        <v>64</v>
      </c>
      <c r="E394" s="3" t="s">
        <v>99</v>
      </c>
      <c r="F394" s="4">
        <v>44271</v>
      </c>
      <c r="G394" s="3" t="s">
        <v>141</v>
      </c>
      <c r="H394" s="3" t="e">
        <f>INDEX([1]Feuil1!$B$1:$B$64,SUMPRODUCT((ISNUMBER(SEARCH([1]Feuil1!$A$1:$A$64,B394))*ROW([1]Feuil1!$B$1:$B$64))))</f>
        <v>#VALUE!</v>
      </c>
    </row>
    <row r="395" spans="1:8" x14ac:dyDescent="0.25">
      <c r="B395" s="3" t="s">
        <v>306</v>
      </c>
      <c r="H395" s="3" t="str">
        <f>INDEX([1]Feuil1!$B$1:$B$64,SUMPRODUCT((ISNUMBER(SEARCH([1]Feuil1!$A$1:$A$64,B395))*ROW([1]Feuil1!$B$1:$B$64))))</f>
        <v>Placement</v>
      </c>
    </row>
    <row r="396" spans="1:8" x14ac:dyDescent="0.25">
      <c r="B396" s="3" t="s">
        <v>305</v>
      </c>
      <c r="H396" s="3" t="str">
        <f>INDEX([1]Feuil1!$B$1:$B$64,SUMPRODUCT((ISNUMBER(SEARCH([1]Feuil1!$A$1:$A$64,B396))*ROW([1]Feuil1!$B$1:$B$64))))</f>
        <v>Logiciel</v>
      </c>
    </row>
    <row r="397" spans="1:8" x14ac:dyDescent="0.25">
      <c r="B397" s="3" t="s">
        <v>144</v>
      </c>
      <c r="H397" s="3" t="e">
        <f>INDEX([1]Feuil1!$B$1:$B$64,SUMPRODUCT((ISNUMBER(SEARCH([1]Feuil1!$A$1:$A$64,B397))*ROW([1]Feuil1!$B$1:$B$64))))</f>
        <v>#VALUE!</v>
      </c>
    </row>
    <row r="398" spans="1:8" x14ac:dyDescent="0.25">
      <c r="A398" s="4">
        <v>44271</v>
      </c>
      <c r="B398" s="3" t="s">
        <v>304</v>
      </c>
      <c r="D398" s="3">
        <v>64</v>
      </c>
      <c r="E398" s="3" t="s">
        <v>99</v>
      </c>
      <c r="F398" s="4">
        <v>44271</v>
      </c>
      <c r="G398" s="3" t="s">
        <v>141</v>
      </c>
      <c r="H398" s="3" t="e">
        <f>INDEX([1]Feuil1!$B$1:$B$64,SUMPRODUCT((ISNUMBER(SEARCH([1]Feuil1!$A$1:$A$64,B398))*ROW([1]Feuil1!$B$1:$B$64))))</f>
        <v>#VALUE!</v>
      </c>
    </row>
    <row r="399" spans="1:8" x14ac:dyDescent="0.25">
      <c r="B399" s="3" t="s">
        <v>303</v>
      </c>
      <c r="H399" s="3" t="e">
        <f>INDEX([1]Feuil1!$B$1:$B$64,SUMPRODUCT((ISNUMBER(SEARCH([1]Feuil1!$A$1:$A$64,B399))*ROW([1]Feuil1!$B$1:$B$64))))</f>
        <v>#VALUE!</v>
      </c>
    </row>
    <row r="400" spans="1:8" x14ac:dyDescent="0.25">
      <c r="B400" s="3" t="s">
        <v>302</v>
      </c>
      <c r="H400" s="3" t="str">
        <f>INDEX([1]Feuil1!$B$1:$B$64,SUMPRODUCT((ISNUMBER(SEARCH([1]Feuil1!$A$1:$A$64,B400))*ROW([1]Feuil1!$B$1:$B$64))))</f>
        <v>Logiciel</v>
      </c>
    </row>
    <row r="401" spans="1:8" x14ac:dyDescent="0.25">
      <c r="B401" s="3" t="s">
        <v>301</v>
      </c>
      <c r="H401" s="3" t="e">
        <f>INDEX([1]Feuil1!$B$1:$B$64,SUMPRODUCT((ISNUMBER(SEARCH([1]Feuil1!$A$1:$A$64,B401))*ROW([1]Feuil1!$B$1:$B$64))))</f>
        <v>#VALUE!</v>
      </c>
    </row>
    <row r="402" spans="1:8" x14ac:dyDescent="0.25">
      <c r="A402" s="4">
        <v>44271</v>
      </c>
      <c r="B402" s="3" t="s">
        <v>300</v>
      </c>
      <c r="C402" s="3">
        <v>-216.98</v>
      </c>
      <c r="E402" s="3" t="s">
        <v>99</v>
      </c>
      <c r="F402" s="4">
        <v>44271</v>
      </c>
      <c r="G402" s="3" t="s">
        <v>114</v>
      </c>
      <c r="H402" s="3" t="e">
        <f>INDEX([1]Feuil1!$B$1:$B$64,SUMPRODUCT((ISNUMBER(SEARCH([1]Feuil1!$A$1:$A$64,B402))*ROW([1]Feuil1!$B$1:$B$64))))</f>
        <v>#VALUE!</v>
      </c>
    </row>
    <row r="403" spans="1:8" x14ac:dyDescent="0.25">
      <c r="B403" s="3" t="s">
        <v>113</v>
      </c>
      <c r="H403" s="3" t="str">
        <f>INDEX([1]Feuil1!$B$1:$B$64,SUMPRODUCT((ISNUMBER(SEARCH([1]Feuil1!$A$1:$A$64,B403))*ROW([1]Feuil1!$B$1:$B$64))))</f>
        <v>Péage</v>
      </c>
    </row>
    <row r="404" spans="1:8" x14ac:dyDescent="0.25">
      <c r="B404" s="3" t="s">
        <v>112</v>
      </c>
      <c r="H404" s="3" t="e">
        <f>INDEX([1]Feuil1!$B$1:$B$64,SUMPRODUCT((ISNUMBER(SEARCH([1]Feuil1!$A$1:$A$64,B404))*ROW([1]Feuil1!$B$1:$B$64))))</f>
        <v>#VALUE!</v>
      </c>
    </row>
    <row r="405" spans="1:8" x14ac:dyDescent="0.25">
      <c r="B405" s="3" t="s">
        <v>111</v>
      </c>
      <c r="H405" s="3" t="str">
        <f>INDEX([1]Feuil1!$B$1:$B$64,SUMPRODUCT((ISNUMBER(SEARCH([1]Feuil1!$A$1:$A$64,B405))*ROW([1]Feuil1!$B$1:$B$64))))</f>
        <v>Péage</v>
      </c>
    </row>
    <row r="406" spans="1:8" x14ac:dyDescent="0.25">
      <c r="B406" s="3" t="s">
        <v>299</v>
      </c>
      <c r="H406" s="3" t="e">
        <f>INDEX([1]Feuil1!$B$1:$B$64,SUMPRODUCT((ISNUMBER(SEARCH([1]Feuil1!$A$1:$A$64,B406))*ROW([1]Feuil1!$B$1:$B$64))))</f>
        <v>#VALUE!</v>
      </c>
    </row>
    <row r="407" spans="1:8" x14ac:dyDescent="0.25">
      <c r="A407" s="4">
        <v>44271</v>
      </c>
      <c r="B407" s="3" t="s">
        <v>298</v>
      </c>
      <c r="C407" s="3">
        <v>-579.6</v>
      </c>
      <c r="E407" s="3" t="s">
        <v>99</v>
      </c>
      <c r="F407" s="4">
        <v>44271</v>
      </c>
      <c r="G407" s="3" t="s">
        <v>98</v>
      </c>
      <c r="H407" s="3" t="e">
        <f>INDEX([1]Feuil1!$B$1:$B$64,SUMPRODUCT((ISNUMBER(SEARCH([1]Feuil1!$A$1:$A$64,B407))*ROW([1]Feuil1!$B$1:$B$64))))</f>
        <v>#VALUE!</v>
      </c>
    </row>
    <row r="408" spans="1:8" x14ac:dyDescent="0.25">
      <c r="B408" s="3" t="s">
        <v>97</v>
      </c>
      <c r="H408" s="3" t="e">
        <f>INDEX([1]Feuil1!$B$1:$B$64,SUMPRODUCT((ISNUMBER(SEARCH([1]Feuil1!$A$1:$A$64,B408))*ROW([1]Feuil1!$B$1:$B$64))))</f>
        <v>#VALUE!</v>
      </c>
    </row>
    <row r="409" spans="1:8" x14ac:dyDescent="0.25">
      <c r="A409" s="4">
        <v>44272</v>
      </c>
      <c r="B409" s="3" t="s">
        <v>78</v>
      </c>
      <c r="D409" s="3">
        <v>40.65</v>
      </c>
      <c r="E409" s="3" t="s">
        <v>99</v>
      </c>
      <c r="F409" s="4">
        <v>44271</v>
      </c>
      <c r="G409" s="3" t="s">
        <v>117</v>
      </c>
      <c r="H409" s="3" t="str">
        <f>INDEX([1]Feuil1!$B$1:$B$64,SUMPRODUCT((ISNUMBER(SEARCH([1]Feuil1!$A$1:$A$64,B409))*ROW([1]Feuil1!$B$1:$B$64))))</f>
        <v>Eau</v>
      </c>
    </row>
    <row r="410" spans="1:8" x14ac:dyDescent="0.25">
      <c r="B410" s="3" t="s">
        <v>70</v>
      </c>
      <c r="H410" s="3" t="str">
        <f>INDEX([1]Feuil1!$B$1:$B$64,SUMPRODUCT((ISNUMBER(SEARCH([1]Feuil1!$A$1:$A$64,B410))*ROW([1]Feuil1!$B$1:$B$64))))</f>
        <v>Frais bancaire</v>
      </c>
    </row>
    <row r="411" spans="1:8" x14ac:dyDescent="0.25">
      <c r="B411" s="3" t="s">
        <v>297</v>
      </c>
      <c r="H411" s="3" t="e">
        <f>INDEX([1]Feuil1!$B$1:$B$64,SUMPRODUCT((ISNUMBER(SEARCH([1]Feuil1!$A$1:$A$64,B411))*ROW([1]Feuil1!$B$1:$B$64))))</f>
        <v>#VALUE!</v>
      </c>
    </row>
    <row r="412" spans="1:8" x14ac:dyDescent="0.25">
      <c r="B412" s="3" t="s">
        <v>296</v>
      </c>
      <c r="H412" s="3" t="e">
        <f>INDEX([1]Feuil1!$B$1:$B$64,SUMPRODUCT((ISNUMBER(SEARCH([1]Feuil1!$A$1:$A$64,B412))*ROW([1]Feuil1!$B$1:$B$64))))</f>
        <v>#VALUE!</v>
      </c>
    </row>
    <row r="413" spans="1:8" x14ac:dyDescent="0.25">
      <c r="B413" s="3" t="s">
        <v>295</v>
      </c>
      <c r="H413" s="3" t="e">
        <f>INDEX([1]Feuil1!$B$1:$B$64,SUMPRODUCT((ISNUMBER(SEARCH([1]Feuil1!$A$1:$A$64,B413))*ROW([1]Feuil1!$B$1:$B$64))))</f>
        <v>#VALUE!</v>
      </c>
    </row>
    <row r="414" spans="1:8" x14ac:dyDescent="0.25">
      <c r="A414" s="4">
        <v>44272</v>
      </c>
      <c r="B414" s="3" t="s">
        <v>70</v>
      </c>
      <c r="C414" s="3">
        <v>-40.65</v>
      </c>
      <c r="E414" s="3" t="s">
        <v>99</v>
      </c>
      <c r="F414" s="4">
        <v>44271</v>
      </c>
      <c r="G414" s="3" t="s">
        <v>105</v>
      </c>
      <c r="H414" s="3" t="str">
        <f>INDEX([1]Feuil1!$B$1:$B$64,SUMPRODUCT((ISNUMBER(SEARCH([1]Feuil1!$A$1:$A$64,B414))*ROW([1]Feuil1!$B$1:$B$64))))</f>
        <v>Frais bancaire</v>
      </c>
    </row>
    <row r="415" spans="1:8" x14ac:dyDescent="0.25">
      <c r="B415" s="3" t="s">
        <v>104</v>
      </c>
      <c r="H415" s="3" t="e">
        <f>INDEX([1]Feuil1!$B$1:$B$64,SUMPRODUCT((ISNUMBER(SEARCH([1]Feuil1!$A$1:$A$64,B415))*ROW([1]Feuil1!$B$1:$B$64))))</f>
        <v>#VALUE!</v>
      </c>
    </row>
    <row r="416" spans="1:8" x14ac:dyDescent="0.25">
      <c r="B416" s="3" t="s">
        <v>103</v>
      </c>
      <c r="H416" s="3" t="e">
        <f>INDEX([1]Feuil1!$B$1:$B$64,SUMPRODUCT((ISNUMBER(SEARCH([1]Feuil1!$A$1:$A$64,B416))*ROW([1]Feuil1!$B$1:$B$64))))</f>
        <v>#VALUE!</v>
      </c>
    </row>
    <row r="417" spans="1:8" x14ac:dyDescent="0.25">
      <c r="B417" s="3" t="s">
        <v>102</v>
      </c>
      <c r="H417" s="3" t="e">
        <f>INDEX([1]Feuil1!$B$1:$B$64,SUMPRODUCT((ISNUMBER(SEARCH([1]Feuil1!$A$1:$A$64,B417))*ROW([1]Feuil1!$B$1:$B$64))))</f>
        <v>#VALUE!</v>
      </c>
    </row>
    <row r="418" spans="1:8" x14ac:dyDescent="0.25">
      <c r="A418" s="4">
        <v>44272</v>
      </c>
      <c r="B418" s="3" t="s">
        <v>294</v>
      </c>
      <c r="C418" s="3">
        <v>-61.52</v>
      </c>
      <c r="E418" s="3" t="s">
        <v>99</v>
      </c>
      <c r="F418" s="4">
        <v>44272</v>
      </c>
      <c r="G418" s="3" t="s">
        <v>98</v>
      </c>
      <c r="H418" s="3" t="e">
        <f>INDEX([1]Feuil1!$B$1:$B$64,SUMPRODUCT((ISNUMBER(SEARCH([1]Feuil1!$A$1:$A$64,B418))*ROW([1]Feuil1!$B$1:$B$64))))</f>
        <v>#VALUE!</v>
      </c>
    </row>
    <row r="419" spans="1:8" x14ac:dyDescent="0.25">
      <c r="A419" s="4">
        <v>44273</v>
      </c>
      <c r="B419" s="3" t="s">
        <v>293</v>
      </c>
      <c r="C419" s="3">
        <v>-2.99</v>
      </c>
      <c r="E419" s="3" t="s">
        <v>99</v>
      </c>
      <c r="F419" s="4">
        <v>44273</v>
      </c>
      <c r="G419" s="3" t="s">
        <v>98</v>
      </c>
      <c r="H419" s="3" t="str">
        <f>INDEX([1]Feuil1!$B$1:$B$64,SUMPRODUCT((ISNUMBER(SEARCH([1]Feuil1!$A$1:$A$64,B419))*ROW([1]Feuil1!$B$1:$B$64))))</f>
        <v>Loyer sous-location</v>
      </c>
    </row>
    <row r="420" spans="1:8" x14ac:dyDescent="0.25">
      <c r="B420" s="3" t="s">
        <v>108</v>
      </c>
      <c r="H420" s="3" t="e">
        <f>INDEX([1]Feuil1!$B$1:$B$64,SUMPRODUCT((ISNUMBER(SEARCH([1]Feuil1!$A$1:$A$64,B420))*ROW([1]Feuil1!$B$1:$B$64))))</f>
        <v>#VALUE!</v>
      </c>
    </row>
    <row r="421" spans="1:8" x14ac:dyDescent="0.25">
      <c r="B421" s="3" t="s">
        <v>97</v>
      </c>
      <c r="H421" s="3" t="e">
        <f>INDEX([1]Feuil1!$B$1:$B$64,SUMPRODUCT((ISNUMBER(SEARCH([1]Feuil1!$A$1:$A$64,B421))*ROW([1]Feuil1!$B$1:$B$64))))</f>
        <v>#VALUE!</v>
      </c>
    </row>
    <row r="422" spans="1:8" x14ac:dyDescent="0.25">
      <c r="A422" s="4">
        <v>44273</v>
      </c>
      <c r="B422" s="3" t="s">
        <v>293</v>
      </c>
      <c r="C422" s="3">
        <v>-9.99</v>
      </c>
      <c r="E422" s="3" t="s">
        <v>99</v>
      </c>
      <c r="F422" s="4">
        <v>44273</v>
      </c>
      <c r="G422" s="3" t="s">
        <v>98</v>
      </c>
      <c r="H422" s="3" t="str">
        <f>INDEX([1]Feuil1!$B$1:$B$64,SUMPRODUCT((ISNUMBER(SEARCH([1]Feuil1!$A$1:$A$64,B422))*ROW([1]Feuil1!$B$1:$B$64))))</f>
        <v>Loyer sous-location</v>
      </c>
    </row>
    <row r="423" spans="1:8" x14ac:dyDescent="0.25">
      <c r="B423" s="3" t="s">
        <v>106</v>
      </c>
      <c r="H423" s="3" t="e">
        <f>INDEX([1]Feuil1!$B$1:$B$64,SUMPRODUCT((ISNUMBER(SEARCH([1]Feuil1!$A$1:$A$64,B423))*ROW([1]Feuil1!$B$1:$B$64))))</f>
        <v>#VALUE!</v>
      </c>
    </row>
    <row r="424" spans="1:8" x14ac:dyDescent="0.25">
      <c r="B424" s="3" t="s">
        <v>97</v>
      </c>
      <c r="H424" s="3" t="e">
        <f>INDEX([1]Feuil1!$B$1:$B$64,SUMPRODUCT((ISNUMBER(SEARCH([1]Feuil1!$A$1:$A$64,B424))*ROW([1]Feuil1!$B$1:$B$64))))</f>
        <v>#VALUE!</v>
      </c>
    </row>
    <row r="425" spans="1:8" x14ac:dyDescent="0.25">
      <c r="A425" s="4">
        <v>44277</v>
      </c>
      <c r="B425" s="3" t="s">
        <v>292</v>
      </c>
      <c r="D425" s="3">
        <v>415</v>
      </c>
      <c r="E425" s="3" t="s">
        <v>99</v>
      </c>
      <c r="F425" s="4">
        <v>44277</v>
      </c>
      <c r="G425" s="3" t="s">
        <v>141</v>
      </c>
      <c r="H425" s="3" t="e">
        <f>INDEX([1]Feuil1!$B$1:$B$64,SUMPRODUCT((ISNUMBER(SEARCH([1]Feuil1!$A$1:$A$64,B425))*ROW([1]Feuil1!$B$1:$B$64))))</f>
        <v>#VALUE!</v>
      </c>
    </row>
    <row r="426" spans="1:8" x14ac:dyDescent="0.25">
      <c r="B426" s="3" t="s">
        <v>291</v>
      </c>
      <c r="H426" s="3" t="str">
        <f>INDEX([1]Feuil1!$B$1:$B$64,SUMPRODUCT((ISNUMBER(SEARCH([1]Feuil1!$A$1:$A$64,B426))*ROW([1]Feuil1!$B$1:$B$64))))</f>
        <v>Commission</v>
      </c>
    </row>
    <row r="427" spans="1:8" x14ac:dyDescent="0.25">
      <c r="B427" s="3" t="s">
        <v>290</v>
      </c>
      <c r="H427" s="3" t="e">
        <f>INDEX([1]Feuil1!$B$1:$B$64,SUMPRODUCT((ISNUMBER(SEARCH([1]Feuil1!$A$1:$A$64,B427))*ROW([1]Feuil1!$B$1:$B$64))))</f>
        <v>#VALUE!</v>
      </c>
    </row>
    <row r="428" spans="1:8" x14ac:dyDescent="0.25">
      <c r="A428" s="4">
        <v>44277</v>
      </c>
      <c r="B428" s="3" t="s">
        <v>289</v>
      </c>
      <c r="D428" s="3" t="s">
        <v>288</v>
      </c>
      <c r="E428" s="3" t="s">
        <v>99</v>
      </c>
      <c r="F428" s="4">
        <v>44277</v>
      </c>
      <c r="G428" s="3" t="s">
        <v>141</v>
      </c>
      <c r="H428" s="3" t="e">
        <f>INDEX([1]Feuil1!$B$1:$B$64,SUMPRODUCT((ISNUMBER(SEARCH([1]Feuil1!$A$1:$A$64,B428))*ROW([1]Feuil1!$B$1:$B$64))))</f>
        <v>#VALUE!</v>
      </c>
    </row>
    <row r="429" spans="1:8" x14ac:dyDescent="0.25">
      <c r="B429" s="3" t="s">
        <v>287</v>
      </c>
      <c r="H429" s="3" t="e">
        <f>INDEX([1]Feuil1!$B$1:$B$64,SUMPRODUCT((ISNUMBER(SEARCH([1]Feuil1!$A$1:$A$64,B429))*ROW([1]Feuil1!$B$1:$B$64))))</f>
        <v>#VALUE!</v>
      </c>
    </row>
    <row r="430" spans="1:8" x14ac:dyDescent="0.25">
      <c r="B430" s="3" t="s">
        <v>286</v>
      </c>
      <c r="H430" s="3" t="e">
        <f>INDEX([1]Feuil1!$B$1:$B$64,SUMPRODUCT((ISNUMBER(SEARCH([1]Feuil1!$A$1:$A$64,B430))*ROW([1]Feuil1!$B$1:$B$64))))</f>
        <v>#VALUE!</v>
      </c>
    </row>
    <row r="431" spans="1:8" x14ac:dyDescent="0.25">
      <c r="B431" s="3" t="s">
        <v>285</v>
      </c>
      <c r="H431" s="3" t="e">
        <f>INDEX([1]Feuil1!$B$1:$B$64,SUMPRODUCT((ISNUMBER(SEARCH([1]Feuil1!$A$1:$A$64,B431))*ROW([1]Feuil1!$B$1:$B$64))))</f>
        <v>#VALUE!</v>
      </c>
    </row>
    <row r="432" spans="1:8" x14ac:dyDescent="0.25">
      <c r="A432" s="4">
        <v>44277</v>
      </c>
      <c r="B432" s="3" t="s">
        <v>284</v>
      </c>
      <c r="C432" s="3">
        <v>-1.5</v>
      </c>
      <c r="E432" s="3" t="s">
        <v>99</v>
      </c>
      <c r="F432" s="4">
        <v>44277</v>
      </c>
      <c r="G432" s="3" t="s">
        <v>98</v>
      </c>
      <c r="H432" s="3" t="e">
        <f>INDEX([1]Feuil1!$B$1:$B$64,SUMPRODUCT((ISNUMBER(SEARCH([1]Feuil1!$A$1:$A$64,B432))*ROW([1]Feuil1!$B$1:$B$64))))</f>
        <v>#REF!</v>
      </c>
    </row>
    <row r="433" spans="1:8" x14ac:dyDescent="0.25">
      <c r="B433" s="3" t="s">
        <v>97</v>
      </c>
      <c r="H433" s="3" t="e">
        <f>INDEX([1]Feuil1!$B$1:$B$64,SUMPRODUCT((ISNUMBER(SEARCH([1]Feuil1!$A$1:$A$64,B433))*ROW([1]Feuil1!$B$1:$B$64))))</f>
        <v>#VALUE!</v>
      </c>
    </row>
    <row r="434" spans="1:8" x14ac:dyDescent="0.25">
      <c r="A434" s="4">
        <v>44277</v>
      </c>
      <c r="B434" s="3" t="s">
        <v>283</v>
      </c>
      <c r="C434" s="3">
        <v>-3.5</v>
      </c>
      <c r="E434" s="3" t="s">
        <v>99</v>
      </c>
      <c r="F434" s="4">
        <v>44277</v>
      </c>
      <c r="G434" s="3" t="s">
        <v>98</v>
      </c>
      <c r="H434" s="3" t="e">
        <f>INDEX([1]Feuil1!$B$1:$B$64,SUMPRODUCT((ISNUMBER(SEARCH([1]Feuil1!$A$1:$A$64,B434))*ROW([1]Feuil1!$B$1:$B$64))))</f>
        <v>#REF!</v>
      </c>
    </row>
    <row r="435" spans="1:8" x14ac:dyDescent="0.25">
      <c r="B435" s="3" t="s">
        <v>97</v>
      </c>
      <c r="H435" s="3" t="e">
        <f>INDEX([1]Feuil1!$B$1:$B$64,SUMPRODUCT((ISNUMBER(SEARCH([1]Feuil1!$A$1:$A$64,B435))*ROW([1]Feuil1!$B$1:$B$64))))</f>
        <v>#VALUE!</v>
      </c>
    </row>
    <row r="436" spans="1:8" x14ac:dyDescent="0.25">
      <c r="A436" s="4">
        <v>44277</v>
      </c>
      <c r="B436" s="3" t="s">
        <v>282</v>
      </c>
      <c r="C436" s="3">
        <v>-8.3000000000000007</v>
      </c>
      <c r="E436" s="3" t="s">
        <v>99</v>
      </c>
      <c r="F436" s="4">
        <v>44277</v>
      </c>
      <c r="G436" s="3" t="s">
        <v>98</v>
      </c>
      <c r="H436" s="3" t="str">
        <f>INDEX([1]Feuil1!$B$1:$B$64,SUMPRODUCT((ISNUMBER(SEARCH([1]Feuil1!$A$1:$A$64,B436))*ROW([1]Feuil1!$B$1:$B$64))))</f>
        <v>Repas</v>
      </c>
    </row>
    <row r="437" spans="1:8" x14ac:dyDescent="0.25">
      <c r="A437" s="4">
        <v>44277</v>
      </c>
      <c r="B437" s="3" t="s">
        <v>277</v>
      </c>
      <c r="C437" s="3">
        <v>-26.74</v>
      </c>
      <c r="E437" s="3" t="s">
        <v>99</v>
      </c>
      <c r="F437" s="4">
        <v>44277</v>
      </c>
      <c r="G437" s="3" t="s">
        <v>98</v>
      </c>
      <c r="H437" s="3" t="e">
        <f>INDEX([1]Feuil1!$B$1:$B$64,SUMPRODUCT((ISNUMBER(SEARCH([1]Feuil1!$A$1:$A$64,B437))*ROW([1]Feuil1!$B$1:$B$64))))</f>
        <v>#VALUE!</v>
      </c>
    </row>
    <row r="438" spans="1:8" x14ac:dyDescent="0.25">
      <c r="B438" s="3" t="s">
        <v>97</v>
      </c>
      <c r="H438" s="3" t="e">
        <f>INDEX([1]Feuil1!$B$1:$B$64,SUMPRODUCT((ISNUMBER(SEARCH([1]Feuil1!$A$1:$A$64,B438))*ROW([1]Feuil1!$B$1:$B$64))))</f>
        <v>#VALUE!</v>
      </c>
    </row>
    <row r="439" spans="1:8" x14ac:dyDescent="0.25">
      <c r="A439" s="4">
        <v>44277</v>
      </c>
      <c r="B439" s="3" t="s">
        <v>281</v>
      </c>
      <c r="C439" s="3">
        <v>-39.090000000000003</v>
      </c>
      <c r="E439" s="3" t="s">
        <v>99</v>
      </c>
      <c r="F439" s="4">
        <v>44277</v>
      </c>
      <c r="G439" s="3" t="s">
        <v>98</v>
      </c>
      <c r="H439" s="3" t="str">
        <f>INDEX([1]Feuil1!$B$1:$B$64,SUMPRODUCT((ISNUMBER(SEARCH([1]Feuil1!$A$1:$A$64,B439))*ROW([1]Feuil1!$B$1:$B$64))))</f>
        <v>Repas</v>
      </c>
    </row>
    <row r="440" spans="1:8" x14ac:dyDescent="0.25">
      <c r="B440" s="3" t="s">
        <v>97</v>
      </c>
      <c r="H440" s="3" t="e">
        <f>INDEX([1]Feuil1!$B$1:$B$64,SUMPRODUCT((ISNUMBER(SEARCH([1]Feuil1!$A$1:$A$64,B440))*ROW([1]Feuil1!$B$1:$B$64))))</f>
        <v>#VALUE!</v>
      </c>
    </row>
    <row r="441" spans="1:8" x14ac:dyDescent="0.25">
      <c r="A441" s="4">
        <v>44277</v>
      </c>
      <c r="B441" s="3" t="s">
        <v>280</v>
      </c>
      <c r="C441" s="3">
        <v>-55.14</v>
      </c>
      <c r="E441" s="3" t="s">
        <v>99</v>
      </c>
      <c r="F441" s="4">
        <v>44277</v>
      </c>
      <c r="G441" s="3" t="s">
        <v>114</v>
      </c>
      <c r="H441" s="3" t="e">
        <f>INDEX([1]Feuil1!$B$1:$B$64,SUMPRODUCT((ISNUMBER(SEARCH([1]Feuil1!$A$1:$A$64,B441))*ROW([1]Feuil1!$B$1:$B$64))))</f>
        <v>#VALUE!</v>
      </c>
    </row>
    <row r="442" spans="1:8" x14ac:dyDescent="0.25">
      <c r="B442" s="3" t="s">
        <v>178</v>
      </c>
      <c r="H442" s="3" t="str">
        <f>INDEX([1]Feuil1!$B$1:$B$64,SUMPRODUCT((ISNUMBER(SEARCH([1]Feuil1!$A$1:$A$64,B442))*ROW([1]Feuil1!$B$1:$B$64))))</f>
        <v>Electricité</v>
      </c>
    </row>
    <row r="443" spans="1:8" x14ac:dyDescent="0.25">
      <c r="B443" s="3" t="s">
        <v>177</v>
      </c>
      <c r="H443" s="3" t="e">
        <f>INDEX([1]Feuil1!$B$1:$B$64,SUMPRODUCT((ISNUMBER(SEARCH([1]Feuil1!$A$1:$A$64,B443))*ROW([1]Feuil1!$B$1:$B$64))))</f>
        <v>#VALUE!</v>
      </c>
    </row>
    <row r="444" spans="1:8" x14ac:dyDescent="0.25">
      <c r="B444" s="3" t="s">
        <v>279</v>
      </c>
      <c r="H444" s="3" t="e">
        <f>INDEX([1]Feuil1!$B$1:$B$64,SUMPRODUCT((ISNUMBER(SEARCH([1]Feuil1!$A$1:$A$64,B444))*ROW([1]Feuil1!$B$1:$B$64))))</f>
        <v>#VALUE!</v>
      </c>
    </row>
    <row r="445" spans="1:8" x14ac:dyDescent="0.25">
      <c r="B445" s="3" t="s">
        <v>278</v>
      </c>
      <c r="H445" s="3" t="e">
        <f>INDEX([1]Feuil1!$B$1:$B$64,SUMPRODUCT((ISNUMBER(SEARCH([1]Feuil1!$A$1:$A$64,B445))*ROW([1]Feuil1!$B$1:$B$64))))</f>
        <v>#VALUE!</v>
      </c>
    </row>
    <row r="446" spans="1:8" x14ac:dyDescent="0.25">
      <c r="A446" s="4">
        <v>44277</v>
      </c>
      <c r="B446" s="3" t="s">
        <v>277</v>
      </c>
      <c r="C446" s="3">
        <v>-106.75</v>
      </c>
      <c r="E446" s="3" t="s">
        <v>99</v>
      </c>
      <c r="F446" s="4">
        <v>44277</v>
      </c>
      <c r="G446" s="3" t="s">
        <v>98</v>
      </c>
      <c r="H446" s="3" t="e">
        <f>INDEX([1]Feuil1!$B$1:$B$64,SUMPRODUCT((ISNUMBER(SEARCH([1]Feuil1!$A$1:$A$64,B446))*ROW([1]Feuil1!$B$1:$B$64))))</f>
        <v>#VALUE!</v>
      </c>
    </row>
    <row r="447" spans="1:8" x14ac:dyDescent="0.25">
      <c r="B447" s="3" t="s">
        <v>97</v>
      </c>
      <c r="H447" s="3" t="e">
        <f>INDEX([1]Feuil1!$B$1:$B$64,SUMPRODUCT((ISNUMBER(SEARCH([1]Feuil1!$A$1:$A$64,B447))*ROW([1]Feuil1!$B$1:$B$64))))</f>
        <v>#VALUE!</v>
      </c>
    </row>
    <row r="448" spans="1:8" x14ac:dyDescent="0.25">
      <c r="A448" s="4">
        <v>44278</v>
      </c>
      <c r="B448" s="3" t="s">
        <v>276</v>
      </c>
      <c r="D448" s="3">
        <v>64</v>
      </c>
      <c r="E448" s="3" t="s">
        <v>99</v>
      </c>
      <c r="F448" s="4">
        <v>44278</v>
      </c>
      <c r="G448" s="3" t="s">
        <v>141</v>
      </c>
      <c r="H448" s="3" t="e">
        <f>INDEX([1]Feuil1!$B$1:$B$64,SUMPRODUCT((ISNUMBER(SEARCH([1]Feuil1!$A$1:$A$64,B448))*ROW([1]Feuil1!$B$1:$B$64))))</f>
        <v>#VALUE!</v>
      </c>
    </row>
    <row r="449" spans="1:8" x14ac:dyDescent="0.25">
      <c r="B449" s="3" t="s">
        <v>275</v>
      </c>
      <c r="H449" s="3" t="e">
        <f>INDEX([1]Feuil1!$B$1:$B$64,SUMPRODUCT((ISNUMBER(SEARCH([1]Feuil1!$A$1:$A$64,B449))*ROW([1]Feuil1!$B$1:$B$64))))</f>
        <v>#VALUE!</v>
      </c>
    </row>
    <row r="450" spans="1:8" x14ac:dyDescent="0.25">
      <c r="B450" s="3" t="s">
        <v>274</v>
      </c>
      <c r="H450" s="3" t="str">
        <f>INDEX([1]Feuil1!$B$1:$B$64,SUMPRODUCT((ISNUMBER(SEARCH([1]Feuil1!$A$1:$A$64,B450))*ROW([1]Feuil1!$B$1:$B$64))))</f>
        <v>Logiciel</v>
      </c>
    </row>
    <row r="451" spans="1:8" x14ac:dyDescent="0.25">
      <c r="B451" s="3" t="s">
        <v>273</v>
      </c>
      <c r="H451" s="3" t="e">
        <f>INDEX([1]Feuil1!$B$1:$B$64,SUMPRODUCT((ISNUMBER(SEARCH([1]Feuil1!$A$1:$A$64,B451))*ROW([1]Feuil1!$B$1:$B$64))))</f>
        <v>#VALUE!</v>
      </c>
    </row>
    <row r="452" spans="1:8" x14ac:dyDescent="0.25">
      <c r="A452" s="4">
        <v>44278</v>
      </c>
      <c r="B452" s="3" t="s">
        <v>163</v>
      </c>
      <c r="C452" s="3">
        <v>-198</v>
      </c>
      <c r="E452" s="3" t="s">
        <v>99</v>
      </c>
      <c r="F452" s="4">
        <v>44278</v>
      </c>
      <c r="G452" s="3" t="s">
        <v>161</v>
      </c>
      <c r="H452" s="3" t="e">
        <f>INDEX([1]Feuil1!$B$1:$B$64,SUMPRODUCT((ISNUMBER(SEARCH([1]Feuil1!$A$1:$A$64,B452))*ROW([1]Feuil1!$B$1:$B$64))))</f>
        <v>#VALUE!</v>
      </c>
    </row>
    <row r="453" spans="1:8" x14ac:dyDescent="0.25">
      <c r="B453" s="3" t="s">
        <v>174</v>
      </c>
      <c r="H453" s="3" t="str">
        <f>INDEX([1]Feuil1!$B$1:$B$64,SUMPRODUCT((ISNUMBER(SEARCH([1]Feuil1!$A$1:$A$64,B453))*ROW([1]Feuil1!$B$1:$B$64))))</f>
        <v>Comptable</v>
      </c>
    </row>
    <row r="454" spans="1:8" x14ac:dyDescent="0.25">
      <c r="B454" s="3" t="s">
        <v>272</v>
      </c>
      <c r="H454" s="3" t="e">
        <f>INDEX([1]Feuil1!$B$1:$B$64,SUMPRODUCT((ISNUMBER(SEARCH([1]Feuil1!$A$1:$A$64,B454))*ROW([1]Feuil1!$B$1:$B$64))))</f>
        <v>#VALUE!</v>
      </c>
    </row>
    <row r="455" spans="1:8" x14ac:dyDescent="0.25">
      <c r="B455" s="3" t="s">
        <v>271</v>
      </c>
      <c r="H455" s="3" t="e">
        <f>INDEX([1]Feuil1!$B$1:$B$64,SUMPRODUCT((ISNUMBER(SEARCH([1]Feuil1!$A$1:$A$64,B455))*ROW([1]Feuil1!$B$1:$B$64))))</f>
        <v>#VALUE!</v>
      </c>
    </row>
    <row r="456" spans="1:8" x14ac:dyDescent="0.25">
      <c r="B456" s="3" t="s">
        <v>270</v>
      </c>
      <c r="H456" s="3" t="e">
        <f>INDEX([1]Feuil1!$B$1:$B$64,SUMPRODUCT((ISNUMBER(SEARCH([1]Feuil1!$A$1:$A$64,B456))*ROW([1]Feuil1!$B$1:$B$64))))</f>
        <v>#VALUE!</v>
      </c>
    </row>
    <row r="457" spans="1:8" x14ac:dyDescent="0.25">
      <c r="A457" s="4">
        <v>44278</v>
      </c>
      <c r="B457" s="3" t="s">
        <v>163</v>
      </c>
      <c r="C457" s="3" t="s">
        <v>269</v>
      </c>
      <c r="E457" s="3" t="s">
        <v>99</v>
      </c>
      <c r="F457" s="4">
        <v>44278</v>
      </c>
      <c r="G457" s="3" t="s">
        <v>161</v>
      </c>
      <c r="H457" s="3" t="e">
        <f>INDEX([1]Feuil1!$B$1:$B$64,SUMPRODUCT((ISNUMBER(SEARCH([1]Feuil1!$A$1:$A$64,B457))*ROW([1]Feuil1!$B$1:$B$64))))</f>
        <v>#VALUE!</v>
      </c>
    </row>
    <row r="458" spans="1:8" x14ac:dyDescent="0.25">
      <c r="B458" s="3" t="s">
        <v>268</v>
      </c>
      <c r="H458" s="3" t="str">
        <f>INDEX([1]Feuil1!$B$1:$B$64,SUMPRODUCT((ISNUMBER(SEARCH([1]Feuil1!$A$1:$A$64,B458))*ROW([1]Feuil1!$B$1:$B$64))))</f>
        <v xml:space="preserve">Loyer </v>
      </c>
    </row>
    <row r="459" spans="1:8" x14ac:dyDescent="0.25">
      <c r="B459" s="3" t="s">
        <v>267</v>
      </c>
      <c r="H459" s="3" t="e">
        <f>INDEX([1]Feuil1!$B$1:$B$64,SUMPRODUCT((ISNUMBER(SEARCH([1]Feuil1!$A$1:$A$64,B459))*ROW([1]Feuil1!$B$1:$B$64))))</f>
        <v>#VALUE!</v>
      </c>
    </row>
    <row r="460" spans="1:8" x14ac:dyDescent="0.25">
      <c r="B460" s="3" t="s">
        <v>266</v>
      </c>
      <c r="H460" s="3" t="str">
        <f>INDEX([1]Feuil1!$B$1:$B$64,SUMPRODUCT((ISNUMBER(SEARCH([1]Feuil1!$A$1:$A$64,B460))*ROW([1]Feuil1!$B$1:$B$64))))</f>
        <v xml:space="preserve">Loyer </v>
      </c>
    </row>
    <row r="461" spans="1:8" x14ac:dyDescent="0.25">
      <c r="B461" s="3" t="s">
        <v>265</v>
      </c>
      <c r="H461" s="3" t="str">
        <f>INDEX([1]Feuil1!$B$1:$B$64,SUMPRODUCT((ISNUMBER(SEARCH([1]Feuil1!$A$1:$A$64,B461))*ROW([1]Feuil1!$B$1:$B$64))))</f>
        <v xml:space="preserve">Loyer </v>
      </c>
    </row>
    <row r="462" spans="1:8" x14ac:dyDescent="0.25">
      <c r="A462" s="4">
        <v>44279</v>
      </c>
      <c r="B462" s="3" t="s">
        <v>264</v>
      </c>
      <c r="C462" s="3">
        <v>-555</v>
      </c>
      <c r="E462" s="3" t="s">
        <v>99</v>
      </c>
      <c r="F462" s="4">
        <v>44279</v>
      </c>
      <c r="G462" s="3" t="s">
        <v>114</v>
      </c>
      <c r="H462" s="3" t="e">
        <f>INDEX([1]Feuil1!$B$1:$B$64,SUMPRODUCT((ISNUMBER(SEARCH([1]Feuil1!$A$1:$A$64,B462))*ROW([1]Feuil1!$B$1:$B$64))))</f>
        <v>#VALUE!</v>
      </c>
    </row>
    <row r="463" spans="1:8" x14ac:dyDescent="0.25">
      <c r="B463" s="3" t="s">
        <v>188</v>
      </c>
      <c r="H463" s="3" t="str">
        <f>INDEX([1]Feuil1!$B$1:$B$64,SUMPRODUCT((ISNUMBER(SEARCH([1]Feuil1!$A$1:$A$64,B463))*ROW([1]Feuil1!$B$1:$B$64))))</f>
        <v>TVA</v>
      </c>
    </row>
    <row r="464" spans="1:8" x14ac:dyDescent="0.25">
      <c r="B464" s="3" t="s">
        <v>187</v>
      </c>
      <c r="H464" s="3" t="e">
        <f>INDEX([1]Feuil1!$B$1:$B$64,SUMPRODUCT((ISNUMBER(SEARCH([1]Feuil1!$A$1:$A$64,B464))*ROW([1]Feuil1!$B$1:$B$64))))</f>
        <v>#VALUE!</v>
      </c>
    </row>
    <row r="465" spans="1:8" x14ac:dyDescent="0.25">
      <c r="B465" s="3" t="s">
        <v>263</v>
      </c>
      <c r="H465" s="3" t="e">
        <f>INDEX([1]Feuil1!$B$1:$B$64,SUMPRODUCT((ISNUMBER(SEARCH([1]Feuil1!$A$1:$A$64,B465))*ROW([1]Feuil1!$B$1:$B$64))))</f>
        <v>#VALUE!</v>
      </c>
    </row>
    <row r="466" spans="1:8" x14ac:dyDescent="0.25">
      <c r="B466" s="3" t="s">
        <v>262</v>
      </c>
      <c r="H466" s="3" t="e">
        <f>INDEX([1]Feuil1!$B$1:$B$64,SUMPRODUCT((ISNUMBER(SEARCH([1]Feuil1!$A$1:$A$64,B466))*ROW([1]Feuil1!$B$1:$B$64))))</f>
        <v>#VALUE!</v>
      </c>
    </row>
    <row r="467" spans="1:8" x14ac:dyDescent="0.25">
      <c r="A467" s="4">
        <v>44280</v>
      </c>
      <c r="B467" s="3" t="s">
        <v>261</v>
      </c>
      <c r="C467" s="3">
        <v>-1.2</v>
      </c>
      <c r="E467" s="3" t="s">
        <v>99</v>
      </c>
      <c r="F467" s="4">
        <v>44280</v>
      </c>
      <c r="G467" s="3" t="s">
        <v>98</v>
      </c>
      <c r="H467" s="3" t="e">
        <f>INDEX([1]Feuil1!$B$1:$B$64,SUMPRODUCT((ISNUMBER(SEARCH([1]Feuil1!$A$1:$A$64,B467))*ROW([1]Feuil1!$B$1:$B$64))))</f>
        <v>#REF!</v>
      </c>
    </row>
    <row r="468" spans="1:8" x14ac:dyDescent="0.25">
      <c r="B468" s="3" t="s">
        <v>97</v>
      </c>
      <c r="H468" s="3" t="e">
        <f>INDEX([1]Feuil1!$B$1:$B$64,SUMPRODUCT((ISNUMBER(SEARCH([1]Feuil1!$A$1:$A$64,B468))*ROW([1]Feuil1!$B$1:$B$64))))</f>
        <v>#VALUE!</v>
      </c>
    </row>
    <row r="469" spans="1:8" x14ac:dyDescent="0.25">
      <c r="A469" s="4">
        <v>44280</v>
      </c>
      <c r="B469" s="3" t="s">
        <v>260</v>
      </c>
      <c r="C469" s="3">
        <v>-36.409999999999997</v>
      </c>
      <c r="E469" s="3" t="s">
        <v>99</v>
      </c>
      <c r="F469" s="4">
        <v>44280</v>
      </c>
      <c r="G469" s="3" t="s">
        <v>98</v>
      </c>
      <c r="H469" s="3" t="str">
        <f>INDEX([1]Feuil1!$B$1:$B$64,SUMPRODUCT((ISNUMBER(SEARCH([1]Feuil1!$A$1:$A$64,B469))*ROW([1]Feuil1!$B$1:$B$64))))</f>
        <v xml:space="preserve">Fourniture </v>
      </c>
    </row>
    <row r="470" spans="1:8" x14ac:dyDescent="0.25">
      <c r="A470" s="4">
        <v>44281</v>
      </c>
      <c r="B470" s="3" t="s">
        <v>259</v>
      </c>
      <c r="C470" s="3">
        <v>-84.95</v>
      </c>
      <c r="E470" s="3" t="s">
        <v>99</v>
      </c>
      <c r="F470" s="4">
        <v>44281</v>
      </c>
      <c r="G470" s="3" t="s">
        <v>98</v>
      </c>
      <c r="H470" s="3" t="str">
        <f>INDEX([1]Feuil1!$B$1:$B$64,SUMPRODUCT((ISNUMBER(SEARCH([1]Feuil1!$A$1:$A$64,B470))*ROW([1]Feuil1!$B$1:$B$64))))</f>
        <v>Mobilier</v>
      </c>
    </row>
    <row r="471" spans="1:8" x14ac:dyDescent="0.25">
      <c r="B471" s="3" t="s">
        <v>97</v>
      </c>
      <c r="H471" s="3" t="e">
        <f>INDEX([1]Feuil1!$B$1:$B$64,SUMPRODUCT((ISNUMBER(SEARCH([1]Feuil1!$A$1:$A$64,B471))*ROW([1]Feuil1!$B$1:$B$64))))</f>
        <v>#VALUE!</v>
      </c>
    </row>
    <row r="472" spans="1:8" x14ac:dyDescent="0.25">
      <c r="A472" s="4">
        <v>44284</v>
      </c>
      <c r="B472" s="3" t="s">
        <v>258</v>
      </c>
      <c r="D472" s="3">
        <v>64</v>
      </c>
      <c r="E472" s="3" t="s">
        <v>99</v>
      </c>
      <c r="F472" s="4">
        <v>44284</v>
      </c>
      <c r="G472" s="3" t="s">
        <v>141</v>
      </c>
      <c r="H472" s="3" t="e">
        <f>INDEX([1]Feuil1!$B$1:$B$64,SUMPRODUCT((ISNUMBER(SEARCH([1]Feuil1!$A$1:$A$64,B472))*ROW([1]Feuil1!$B$1:$B$64))))</f>
        <v>#VALUE!</v>
      </c>
    </row>
    <row r="473" spans="1:8" x14ac:dyDescent="0.25">
      <c r="B473" s="3" t="s">
        <v>257</v>
      </c>
      <c r="H473" s="3" t="e">
        <f>INDEX([1]Feuil1!$B$1:$B$64,SUMPRODUCT((ISNUMBER(SEARCH([1]Feuil1!$A$1:$A$64,B473))*ROW([1]Feuil1!$B$1:$B$64))))</f>
        <v>#VALUE!</v>
      </c>
    </row>
    <row r="474" spans="1:8" x14ac:dyDescent="0.25">
      <c r="B474" s="3" t="s">
        <v>256</v>
      </c>
      <c r="H474" s="3" t="str">
        <f>INDEX([1]Feuil1!$B$1:$B$64,SUMPRODUCT((ISNUMBER(SEARCH([1]Feuil1!$A$1:$A$64,B474))*ROW([1]Feuil1!$B$1:$B$64))))</f>
        <v>Logiciel</v>
      </c>
    </row>
    <row r="475" spans="1:8" x14ac:dyDescent="0.25">
      <c r="A475" s="4">
        <v>44284</v>
      </c>
      <c r="B475" s="3" t="s">
        <v>255</v>
      </c>
      <c r="C475" s="3">
        <v>-3.49</v>
      </c>
      <c r="E475" s="3" t="s">
        <v>99</v>
      </c>
      <c r="F475" s="4">
        <v>44284</v>
      </c>
      <c r="G475" s="3" t="s">
        <v>98</v>
      </c>
      <c r="H475" s="3" t="str">
        <f>INDEX([1]Feuil1!$B$1:$B$64,SUMPRODUCT((ISNUMBER(SEARCH([1]Feuil1!$A$1:$A$64,B475))*ROW([1]Feuil1!$B$1:$B$64))))</f>
        <v>Loyer sous-location</v>
      </c>
    </row>
    <row r="476" spans="1:8" x14ac:dyDescent="0.25">
      <c r="B476" s="3" t="s">
        <v>254</v>
      </c>
      <c r="H476" s="3" t="e">
        <f>INDEX([1]Feuil1!$B$1:$B$64,SUMPRODUCT((ISNUMBER(SEARCH([1]Feuil1!$A$1:$A$64,B476))*ROW([1]Feuil1!$B$1:$B$64))))</f>
        <v>#VALUE!</v>
      </c>
    </row>
    <row r="477" spans="1:8" x14ac:dyDescent="0.25">
      <c r="B477" s="3" t="s">
        <v>97</v>
      </c>
      <c r="H477" s="3" t="e">
        <f>INDEX([1]Feuil1!$B$1:$B$64,SUMPRODUCT((ISNUMBER(SEARCH([1]Feuil1!$A$1:$A$64,B477))*ROW([1]Feuil1!$B$1:$B$64))))</f>
        <v>#VALUE!</v>
      </c>
    </row>
    <row r="478" spans="1:8" x14ac:dyDescent="0.25">
      <c r="A478" s="4">
        <v>44284</v>
      </c>
      <c r="B478" s="3" t="s">
        <v>253</v>
      </c>
      <c r="C478" s="3">
        <v>-33.229999999999997</v>
      </c>
      <c r="E478" s="3" t="s">
        <v>99</v>
      </c>
      <c r="F478" s="4">
        <v>44284</v>
      </c>
      <c r="G478" s="3" t="s">
        <v>98</v>
      </c>
      <c r="H478" s="3" t="str">
        <f>INDEX([1]Feuil1!$B$1:$B$64,SUMPRODUCT((ISNUMBER(SEARCH([1]Feuil1!$A$1:$A$64,B478))*ROW([1]Feuil1!$B$1:$B$64))))</f>
        <v xml:space="preserve">Fourniture </v>
      </c>
    </row>
    <row r="479" spans="1:8" x14ac:dyDescent="0.25">
      <c r="A479" s="4">
        <v>44284</v>
      </c>
      <c r="B479" s="3" t="s">
        <v>252</v>
      </c>
      <c r="C479" s="3">
        <v>-59.9</v>
      </c>
      <c r="E479" s="3" t="s">
        <v>99</v>
      </c>
      <c r="F479" s="4">
        <v>44284</v>
      </c>
      <c r="G479" s="3" t="s">
        <v>98</v>
      </c>
      <c r="H479" s="3" t="str">
        <f>INDEX([1]Feuil1!$B$1:$B$64,SUMPRODUCT((ISNUMBER(SEARCH([1]Feuil1!$A$1:$A$64,B479))*ROW([1]Feuil1!$B$1:$B$64))))</f>
        <v xml:space="preserve">Fourniture </v>
      </c>
    </row>
    <row r="480" spans="1:8" x14ac:dyDescent="0.25">
      <c r="A480" s="4">
        <v>44284</v>
      </c>
      <c r="B480" s="3" t="s">
        <v>251</v>
      </c>
      <c r="C480" s="3">
        <v>-119.88</v>
      </c>
      <c r="E480" s="3" t="s">
        <v>99</v>
      </c>
      <c r="F480" s="4">
        <v>44284</v>
      </c>
      <c r="G480" s="3" t="s">
        <v>98</v>
      </c>
      <c r="H480" s="3" t="e">
        <f>INDEX([1]Feuil1!$B$1:$B$64,SUMPRODUCT((ISNUMBER(SEARCH([1]Feuil1!$A$1:$A$64,B480))*ROW([1]Feuil1!$B$1:$B$64))))</f>
        <v>#VALUE!</v>
      </c>
    </row>
    <row r="481" spans="1:8" x14ac:dyDescent="0.25">
      <c r="B481" s="3" t="s">
        <v>250</v>
      </c>
      <c r="H481" s="3" t="e">
        <f>INDEX([1]Feuil1!$B$1:$B$64,SUMPRODUCT((ISNUMBER(SEARCH([1]Feuil1!$A$1:$A$64,B481))*ROW([1]Feuil1!$B$1:$B$64))))</f>
        <v>#VALUE!</v>
      </c>
    </row>
    <row r="482" spans="1:8" x14ac:dyDescent="0.25">
      <c r="B482" s="3" t="s">
        <v>97</v>
      </c>
      <c r="H482" s="3" t="e">
        <f>INDEX([1]Feuil1!$B$1:$B$64,SUMPRODUCT((ISNUMBER(SEARCH([1]Feuil1!$A$1:$A$64,B482))*ROW([1]Feuil1!$B$1:$B$64))))</f>
        <v>#VALUE!</v>
      </c>
    </row>
    <row r="483" spans="1:8" x14ac:dyDescent="0.25">
      <c r="A483" s="4">
        <v>44286</v>
      </c>
      <c r="B483" s="3" t="s">
        <v>249</v>
      </c>
      <c r="C483" s="3">
        <v>-25.5</v>
      </c>
      <c r="E483" s="3" t="s">
        <v>99</v>
      </c>
      <c r="F483" s="4">
        <v>44286</v>
      </c>
      <c r="G483" s="3" t="s">
        <v>98</v>
      </c>
      <c r="H483" s="3" t="str">
        <f>INDEX([1]Feuil1!$B$1:$B$64,SUMPRODUCT((ISNUMBER(SEARCH([1]Feuil1!$A$1:$A$64,B483))*ROW([1]Feuil1!$B$1:$B$64))))</f>
        <v>Repas</v>
      </c>
    </row>
    <row r="484" spans="1:8" x14ac:dyDescent="0.25">
      <c r="A484" s="4">
        <v>44287</v>
      </c>
      <c r="B484" s="3" t="s">
        <v>248</v>
      </c>
      <c r="D484" s="3">
        <v>96</v>
      </c>
      <c r="E484" s="3" t="s">
        <v>99</v>
      </c>
      <c r="F484" s="4">
        <v>44287</v>
      </c>
      <c r="H484" s="3" t="e">
        <f>INDEX([1]Feuil1!$B$1:$B$64,SUMPRODUCT((ISNUMBER(SEARCH([1]Feuil1!$A$1:$A$64,B484))*ROW([1]Feuil1!$B$1:$B$64))))</f>
        <v>#VALUE!</v>
      </c>
    </row>
    <row r="485" spans="1:8" x14ac:dyDescent="0.25">
      <c r="B485" s="3" t="s">
        <v>236</v>
      </c>
      <c r="H485" s="3" t="str">
        <f>INDEX([1]Feuil1!$B$1:$B$64,SUMPRODUCT((ISNUMBER(SEARCH([1]Feuil1!$A$1:$A$64,B485))*ROW([1]Feuil1!$B$1:$B$64))))</f>
        <v>Loyer sous-location</v>
      </c>
    </row>
    <row r="486" spans="1:8" x14ac:dyDescent="0.25">
      <c r="B486" s="3" t="s">
        <v>247</v>
      </c>
      <c r="H486" s="3" t="e">
        <f>INDEX([1]Feuil1!$B$1:$B$64,SUMPRODUCT((ISNUMBER(SEARCH([1]Feuil1!$A$1:$A$64,B486))*ROW([1]Feuil1!$B$1:$B$64))))</f>
        <v>#VALUE!</v>
      </c>
    </row>
    <row r="487" spans="1:8" x14ac:dyDescent="0.25">
      <c r="B487" s="3" t="s">
        <v>246</v>
      </c>
      <c r="H487" s="3" t="e">
        <f>INDEX([1]Feuil1!$B$1:$B$64,SUMPRODUCT((ISNUMBER(SEARCH([1]Feuil1!$A$1:$A$64,B487))*ROW([1]Feuil1!$B$1:$B$64))))</f>
        <v>#VALUE!</v>
      </c>
    </row>
    <row r="488" spans="1:8" x14ac:dyDescent="0.25">
      <c r="A488" s="4">
        <v>44287</v>
      </c>
      <c r="B488" s="3" t="s">
        <v>245</v>
      </c>
      <c r="D488" s="3">
        <v>510</v>
      </c>
      <c r="E488" s="3" t="s">
        <v>99</v>
      </c>
      <c r="F488" s="4">
        <v>44287</v>
      </c>
      <c r="G488" s="3" t="s">
        <v>141</v>
      </c>
      <c r="H488" s="3" t="e">
        <f>INDEX([1]Feuil1!$B$1:$B$64,SUMPRODUCT((ISNUMBER(SEARCH([1]Feuil1!$A$1:$A$64,B488))*ROW([1]Feuil1!$B$1:$B$64))))</f>
        <v>#VALUE!</v>
      </c>
    </row>
    <row r="489" spans="1:8" x14ac:dyDescent="0.25">
      <c r="B489" s="3" t="s">
        <v>69</v>
      </c>
      <c r="H489" s="3" t="str">
        <f>INDEX([1]Feuil1!$B$1:$B$64,SUMPRODUCT((ISNUMBER(SEARCH([1]Feuil1!$A$1:$A$64,B489))*ROW([1]Feuil1!$B$1:$B$64))))</f>
        <v>Loyer sous-location</v>
      </c>
    </row>
    <row r="490" spans="1:8" x14ac:dyDescent="0.25">
      <c r="B490" s="3" t="s">
        <v>169</v>
      </c>
      <c r="H490" s="3" t="e">
        <f>INDEX([1]Feuil1!$B$1:$B$64,SUMPRODUCT((ISNUMBER(SEARCH([1]Feuil1!$A$1:$A$64,B490))*ROW([1]Feuil1!$B$1:$B$64))))</f>
        <v>#VALUE!</v>
      </c>
    </row>
    <row r="491" spans="1:8" x14ac:dyDescent="0.25">
      <c r="B491" s="3" t="s">
        <v>244</v>
      </c>
      <c r="H491" s="3" t="e">
        <f>INDEX([1]Feuil1!$B$1:$B$64,SUMPRODUCT((ISNUMBER(SEARCH([1]Feuil1!$A$1:$A$64,B491))*ROW([1]Feuil1!$B$1:$B$64))))</f>
        <v>#VALUE!</v>
      </c>
    </row>
    <row r="492" spans="1:8" x14ac:dyDescent="0.25">
      <c r="A492" s="4">
        <v>44287</v>
      </c>
      <c r="B492" s="3" t="s">
        <v>243</v>
      </c>
      <c r="D492" s="3" t="s">
        <v>242</v>
      </c>
      <c r="E492" s="3" t="s">
        <v>99</v>
      </c>
      <c r="F492" s="4">
        <v>44287</v>
      </c>
      <c r="G492" s="3" t="s">
        <v>141</v>
      </c>
      <c r="H492" s="3" t="e">
        <f>INDEX([1]Feuil1!$B$1:$B$64,SUMPRODUCT((ISNUMBER(SEARCH([1]Feuil1!$A$1:$A$64,B492))*ROW([1]Feuil1!$B$1:$B$64))))</f>
        <v>#VALUE!</v>
      </c>
    </row>
    <row r="493" spans="1:8" x14ac:dyDescent="0.25">
      <c r="B493" s="3" t="s">
        <v>241</v>
      </c>
      <c r="H493" s="3" t="str">
        <f>INDEX([1]Feuil1!$B$1:$B$64,SUMPRODUCT((ISNUMBER(SEARCH([1]Feuil1!$A$1:$A$64,B493))*ROW([1]Feuil1!$B$1:$B$64))))</f>
        <v>Commission</v>
      </c>
    </row>
    <row r="494" spans="1:8" x14ac:dyDescent="0.25">
      <c r="B494" s="3" t="s">
        <v>240</v>
      </c>
      <c r="H494" s="3" t="e">
        <f>INDEX([1]Feuil1!$B$1:$B$64,SUMPRODUCT((ISNUMBER(SEARCH([1]Feuil1!$A$1:$A$64,B494))*ROW([1]Feuil1!$B$1:$B$64))))</f>
        <v>#VALUE!</v>
      </c>
    </row>
    <row r="495" spans="1:8" x14ac:dyDescent="0.25">
      <c r="A495" s="4">
        <v>44288</v>
      </c>
      <c r="B495" s="3" t="s">
        <v>239</v>
      </c>
      <c r="C495" s="3">
        <v>-15.19</v>
      </c>
      <c r="E495" s="3" t="s">
        <v>99</v>
      </c>
      <c r="F495" s="4">
        <v>44288</v>
      </c>
      <c r="G495" s="3" t="s">
        <v>98</v>
      </c>
      <c r="H495" s="3" t="str">
        <f>INDEX([1]Feuil1!$B$1:$B$64,SUMPRODUCT((ISNUMBER(SEARCH([1]Feuil1!$A$1:$A$64,B495))*ROW([1]Feuil1!$B$1:$B$64))))</f>
        <v xml:space="preserve">Fourniture </v>
      </c>
    </row>
    <row r="496" spans="1:8" x14ac:dyDescent="0.25">
      <c r="B496" s="3" t="s">
        <v>97</v>
      </c>
      <c r="H496" s="3" t="e">
        <f>INDEX([1]Feuil1!$B$1:$B$64,SUMPRODUCT((ISNUMBER(SEARCH([1]Feuil1!$A$1:$A$64,B496))*ROW([1]Feuil1!$B$1:$B$64))))</f>
        <v>#VALUE!</v>
      </c>
    </row>
    <row r="497" spans="1:8" x14ac:dyDescent="0.25">
      <c r="A497" s="4">
        <v>44288</v>
      </c>
      <c r="B497" s="3" t="s">
        <v>239</v>
      </c>
      <c r="C497" s="3">
        <v>-17.8</v>
      </c>
      <c r="E497" s="3" t="s">
        <v>99</v>
      </c>
      <c r="F497" s="4">
        <v>44288</v>
      </c>
      <c r="G497" s="3" t="s">
        <v>98</v>
      </c>
      <c r="H497" s="3" t="str">
        <f>INDEX([1]Feuil1!$B$1:$B$64,SUMPRODUCT((ISNUMBER(SEARCH([1]Feuil1!$A$1:$A$64,B497))*ROW([1]Feuil1!$B$1:$B$64))))</f>
        <v xml:space="preserve">Fourniture </v>
      </c>
    </row>
    <row r="498" spans="1:8" x14ac:dyDescent="0.25">
      <c r="B498" s="3" t="s">
        <v>97</v>
      </c>
      <c r="H498" s="3" t="e">
        <f>INDEX([1]Feuil1!$B$1:$B$64,SUMPRODUCT((ISNUMBER(SEARCH([1]Feuil1!$A$1:$A$64,B498))*ROW([1]Feuil1!$B$1:$B$64))))</f>
        <v>#VALUE!</v>
      </c>
    </row>
    <row r="499" spans="1:8" x14ac:dyDescent="0.25">
      <c r="A499" s="4">
        <v>44292</v>
      </c>
      <c r="B499" s="3" t="s">
        <v>238</v>
      </c>
      <c r="D499" s="3" t="s">
        <v>237</v>
      </c>
      <c r="E499" s="3" t="s">
        <v>99</v>
      </c>
      <c r="F499" s="4">
        <v>44292</v>
      </c>
      <c r="H499" s="3" t="e">
        <f>INDEX([1]Feuil1!$B$1:$B$64,SUMPRODUCT((ISNUMBER(SEARCH([1]Feuil1!$A$1:$A$64,B499))*ROW([1]Feuil1!$B$1:$B$64))))</f>
        <v>#VALUE!</v>
      </c>
    </row>
    <row r="500" spans="1:8" x14ac:dyDescent="0.25">
      <c r="B500" s="3" t="s">
        <v>236</v>
      </c>
      <c r="H500" s="3" t="str">
        <f>INDEX([1]Feuil1!$B$1:$B$64,SUMPRODUCT((ISNUMBER(SEARCH([1]Feuil1!$A$1:$A$64,B500))*ROW([1]Feuil1!$B$1:$B$64))))</f>
        <v>Loyer sous-location</v>
      </c>
    </row>
    <row r="501" spans="1:8" x14ac:dyDescent="0.25">
      <c r="B501" s="3" t="s">
        <v>235</v>
      </c>
      <c r="H501" s="3" t="e">
        <f>INDEX([1]Feuil1!$B$1:$B$64,SUMPRODUCT((ISNUMBER(SEARCH([1]Feuil1!$A$1:$A$64,B501))*ROW([1]Feuil1!$B$1:$B$64))))</f>
        <v>#VALUE!</v>
      </c>
    </row>
    <row r="502" spans="1:8" x14ac:dyDescent="0.25">
      <c r="B502" s="3" t="s">
        <v>234</v>
      </c>
      <c r="H502" s="3" t="e">
        <f>INDEX([1]Feuil1!$B$1:$B$64,SUMPRODUCT((ISNUMBER(SEARCH([1]Feuil1!$A$1:$A$64,B502))*ROW([1]Feuil1!$B$1:$B$64))))</f>
        <v>#VALUE!</v>
      </c>
    </row>
    <row r="503" spans="1:8" x14ac:dyDescent="0.25">
      <c r="A503" s="4">
        <v>44292</v>
      </c>
      <c r="B503" s="3" t="s">
        <v>233</v>
      </c>
      <c r="C503" s="3">
        <v>-33.25</v>
      </c>
      <c r="E503" s="3" t="s">
        <v>99</v>
      </c>
      <c r="F503" s="4">
        <v>44292</v>
      </c>
      <c r="G503" s="3" t="s">
        <v>98</v>
      </c>
      <c r="H503" s="3" t="str">
        <f>INDEX([1]Feuil1!$B$1:$B$64,SUMPRODUCT((ISNUMBER(SEARCH([1]Feuil1!$A$1:$A$64,B503))*ROW([1]Feuil1!$B$1:$B$64))))</f>
        <v xml:space="preserve">Fourniture </v>
      </c>
    </row>
    <row r="504" spans="1:8" x14ac:dyDescent="0.25">
      <c r="A504" s="4">
        <v>44292</v>
      </c>
      <c r="B504" s="3" t="s">
        <v>232</v>
      </c>
      <c r="C504" s="3">
        <v>-35</v>
      </c>
      <c r="E504" s="3" t="s">
        <v>99</v>
      </c>
      <c r="F504" s="4">
        <v>44292</v>
      </c>
      <c r="G504" s="3" t="s">
        <v>98</v>
      </c>
      <c r="H504" s="3" t="e">
        <f>INDEX([1]Feuil1!$B$1:$B$64,SUMPRODUCT((ISNUMBER(SEARCH([1]Feuil1!$A$1:$A$64,B504))*ROW([1]Feuil1!$B$1:$B$64))))</f>
        <v>#VALUE!</v>
      </c>
    </row>
    <row r="505" spans="1:8" x14ac:dyDescent="0.25">
      <c r="B505" s="3" t="s">
        <v>97</v>
      </c>
      <c r="H505" s="3" t="e">
        <f>INDEX([1]Feuil1!$B$1:$B$64,SUMPRODUCT((ISNUMBER(SEARCH([1]Feuil1!$A$1:$A$64,B505))*ROW([1]Feuil1!$B$1:$B$64))))</f>
        <v>#VALUE!</v>
      </c>
    </row>
    <row r="506" spans="1:8" x14ac:dyDescent="0.25">
      <c r="A506" s="4">
        <v>44292</v>
      </c>
      <c r="B506" s="3" t="s">
        <v>231</v>
      </c>
      <c r="C506" s="3">
        <v>-68.13</v>
      </c>
      <c r="E506" s="3" t="s">
        <v>99</v>
      </c>
      <c r="F506" s="4">
        <v>44292</v>
      </c>
      <c r="G506" s="3" t="s">
        <v>114</v>
      </c>
      <c r="H506" s="3" t="e">
        <f>INDEX([1]Feuil1!$B$1:$B$64,SUMPRODUCT((ISNUMBER(SEARCH([1]Feuil1!$A$1:$A$64,B506))*ROW([1]Feuil1!$B$1:$B$64))))</f>
        <v>#VALUE!</v>
      </c>
    </row>
    <row r="507" spans="1:8" x14ac:dyDescent="0.25">
      <c r="B507" s="3" t="s">
        <v>133</v>
      </c>
      <c r="H507" s="3" t="e">
        <f>INDEX([1]Feuil1!$B$1:$B$64,SUMPRODUCT((ISNUMBER(SEARCH([1]Feuil1!$A$1:$A$64,B507))*ROW([1]Feuil1!$B$1:$B$64))))</f>
        <v>#VALUE!</v>
      </c>
    </row>
    <row r="508" spans="1:8" x14ac:dyDescent="0.25">
      <c r="B508" s="3" t="s">
        <v>132</v>
      </c>
      <c r="H508" s="3" t="e">
        <f>INDEX([1]Feuil1!$B$1:$B$64,SUMPRODUCT((ISNUMBER(SEARCH([1]Feuil1!$A$1:$A$64,B508))*ROW([1]Feuil1!$B$1:$B$64))))</f>
        <v>#VALUE!</v>
      </c>
    </row>
    <row r="509" spans="1:8" x14ac:dyDescent="0.25">
      <c r="B509" s="3" t="s">
        <v>165</v>
      </c>
      <c r="H509" s="3" t="e">
        <f>INDEX([1]Feuil1!$B$1:$B$64,SUMPRODUCT((ISNUMBER(SEARCH([1]Feuil1!$A$1:$A$64,B509))*ROW([1]Feuil1!$B$1:$B$64))))</f>
        <v>#VALUE!</v>
      </c>
    </row>
    <row r="510" spans="1:8" x14ac:dyDescent="0.25">
      <c r="B510" s="3" t="s">
        <v>230</v>
      </c>
      <c r="H510" s="3" t="e">
        <f>INDEX([1]Feuil1!$B$1:$B$64,SUMPRODUCT((ISNUMBER(SEARCH([1]Feuil1!$A$1:$A$64,B510))*ROW([1]Feuil1!$B$1:$B$64))))</f>
        <v>#VALUE!</v>
      </c>
    </row>
    <row r="511" spans="1:8" x14ac:dyDescent="0.25">
      <c r="A511" s="4">
        <v>44292</v>
      </c>
      <c r="B511" s="3" t="s">
        <v>229</v>
      </c>
      <c r="C511" s="3">
        <v>-89.44</v>
      </c>
      <c r="E511" s="3" t="s">
        <v>99</v>
      </c>
      <c r="F511" s="4">
        <v>44292</v>
      </c>
      <c r="G511" s="3" t="s">
        <v>98</v>
      </c>
      <c r="H511" s="3" t="str">
        <f>INDEX([1]Feuil1!$B$1:$B$64,SUMPRODUCT((ISNUMBER(SEARCH([1]Feuil1!$A$1:$A$64,B511))*ROW([1]Feuil1!$B$1:$B$64))))</f>
        <v xml:space="preserve">Fourniture </v>
      </c>
    </row>
    <row r="512" spans="1:8" x14ac:dyDescent="0.25">
      <c r="B512" s="3" t="s">
        <v>97</v>
      </c>
      <c r="H512" s="3" t="e">
        <f>INDEX([1]Feuil1!$B$1:$B$64,SUMPRODUCT((ISNUMBER(SEARCH([1]Feuil1!$A$1:$A$64,B512))*ROW([1]Feuil1!$B$1:$B$64))))</f>
        <v>#VALUE!</v>
      </c>
    </row>
    <row r="513" spans="1:8" x14ac:dyDescent="0.25">
      <c r="A513" s="4">
        <v>44294</v>
      </c>
      <c r="B513" s="3" t="s">
        <v>228</v>
      </c>
      <c r="C513" s="3">
        <v>-5</v>
      </c>
      <c r="E513" s="3" t="s">
        <v>99</v>
      </c>
      <c r="F513" s="4">
        <v>44294</v>
      </c>
      <c r="G513" s="3" t="s">
        <v>98</v>
      </c>
      <c r="H513" s="3" t="str">
        <f>INDEX([1]Feuil1!$B$1:$B$64,SUMPRODUCT((ISNUMBER(SEARCH([1]Feuil1!$A$1:$A$64,B513))*ROW([1]Feuil1!$B$1:$B$64))))</f>
        <v>Formation</v>
      </c>
    </row>
    <row r="514" spans="1:8" x14ac:dyDescent="0.25">
      <c r="B514" s="3" t="s">
        <v>97</v>
      </c>
      <c r="H514" s="3" t="e">
        <f>INDEX([1]Feuil1!$B$1:$B$64,SUMPRODUCT((ISNUMBER(SEARCH([1]Feuil1!$A$1:$A$64,B514))*ROW([1]Feuil1!$B$1:$B$64))))</f>
        <v>#VALUE!</v>
      </c>
    </row>
    <row r="515" spans="1:8" x14ac:dyDescent="0.25">
      <c r="A515" s="4">
        <v>44294</v>
      </c>
      <c r="B515" s="3" t="s">
        <v>228</v>
      </c>
      <c r="C515" s="3">
        <v>-5</v>
      </c>
      <c r="E515" s="3" t="s">
        <v>99</v>
      </c>
      <c r="F515" s="4">
        <v>44294</v>
      </c>
      <c r="G515" s="3" t="s">
        <v>98</v>
      </c>
      <c r="H515" s="3" t="str">
        <f>INDEX([1]Feuil1!$B$1:$B$64,SUMPRODUCT((ISNUMBER(SEARCH([1]Feuil1!$A$1:$A$64,B515))*ROW([1]Feuil1!$B$1:$B$64))))</f>
        <v>Formation</v>
      </c>
    </row>
    <row r="516" spans="1:8" x14ac:dyDescent="0.25">
      <c r="B516" s="3" t="s">
        <v>97</v>
      </c>
      <c r="H516" s="3" t="e">
        <f>INDEX([1]Feuil1!$B$1:$B$64,SUMPRODUCT((ISNUMBER(SEARCH([1]Feuil1!$A$1:$A$64,B516))*ROW([1]Feuil1!$B$1:$B$64))))</f>
        <v>#VALUE!</v>
      </c>
    </row>
    <row r="517" spans="1:8" x14ac:dyDescent="0.25">
      <c r="A517" s="4">
        <v>44294</v>
      </c>
      <c r="B517" s="3" t="s">
        <v>227</v>
      </c>
      <c r="C517" s="3">
        <v>-14</v>
      </c>
      <c r="E517" s="3" t="s">
        <v>99</v>
      </c>
      <c r="F517" s="4">
        <v>44294</v>
      </c>
      <c r="G517" s="3" t="s">
        <v>98</v>
      </c>
      <c r="H517" s="3" t="str">
        <f>INDEX([1]Feuil1!$B$1:$B$64,SUMPRODUCT((ISNUMBER(SEARCH([1]Feuil1!$A$1:$A$64,B517))*ROW([1]Feuil1!$B$1:$B$64))))</f>
        <v>Formation</v>
      </c>
    </row>
    <row r="518" spans="1:8" x14ac:dyDescent="0.25">
      <c r="B518" s="3" t="s">
        <v>97</v>
      </c>
      <c r="H518" s="3" t="e">
        <f>INDEX([1]Feuil1!$B$1:$B$64,SUMPRODUCT((ISNUMBER(SEARCH([1]Feuil1!$A$1:$A$64,B518))*ROW([1]Feuil1!$B$1:$B$64))))</f>
        <v>#VALUE!</v>
      </c>
    </row>
    <row r="519" spans="1:8" x14ac:dyDescent="0.25">
      <c r="A519" s="4">
        <v>44294</v>
      </c>
      <c r="B519" s="3" t="s">
        <v>226</v>
      </c>
      <c r="C519" s="3">
        <v>-44</v>
      </c>
      <c r="E519" s="3" t="s">
        <v>99</v>
      </c>
      <c r="F519" s="4">
        <v>44293</v>
      </c>
      <c r="G519" s="3" t="s">
        <v>225</v>
      </c>
      <c r="H519" s="3">
        <f>INDEX([1]Feuil1!$B$1:$B$64,SUMPRODUCT((ISNUMBER(SEARCH([1]Feuil1!$A$1:$A$64,B519))*ROW([1]Feuil1!$B$1:$B$64))))</f>
        <v>0</v>
      </c>
    </row>
    <row r="520" spans="1:8" x14ac:dyDescent="0.25">
      <c r="A520" s="4">
        <v>44294</v>
      </c>
      <c r="B520" s="3" t="s">
        <v>163</v>
      </c>
      <c r="C520" s="3">
        <v>-50</v>
      </c>
      <c r="E520" s="3" t="s">
        <v>99</v>
      </c>
      <c r="F520" s="4">
        <v>44294</v>
      </c>
      <c r="G520" s="3" t="s">
        <v>161</v>
      </c>
      <c r="H520" s="3" t="e">
        <f>INDEX([1]Feuil1!$B$1:$B$64,SUMPRODUCT((ISNUMBER(SEARCH([1]Feuil1!$A$1:$A$64,B520))*ROW([1]Feuil1!$B$1:$B$64))))</f>
        <v>#VALUE!</v>
      </c>
    </row>
    <row r="521" spans="1:8" x14ac:dyDescent="0.25">
      <c r="B521" s="3" t="s">
        <v>224</v>
      </c>
      <c r="H521" s="3" t="str">
        <f>INDEX([1]Feuil1!$B$1:$B$64,SUMPRODUCT((ISNUMBER(SEARCH([1]Feuil1!$A$1:$A$64,B521))*ROW([1]Feuil1!$B$1:$B$64))))</f>
        <v>Coaching</v>
      </c>
    </row>
    <row r="522" spans="1:8" x14ac:dyDescent="0.25">
      <c r="B522" s="3" t="s">
        <v>223</v>
      </c>
      <c r="H522" s="3" t="e">
        <f>INDEX([1]Feuil1!$B$1:$B$64,SUMPRODUCT((ISNUMBER(SEARCH([1]Feuil1!$A$1:$A$64,B522))*ROW([1]Feuil1!$B$1:$B$64))))</f>
        <v>#VALUE!</v>
      </c>
    </row>
    <row r="523" spans="1:8" x14ac:dyDescent="0.25">
      <c r="B523" s="3" t="s">
        <v>222</v>
      </c>
      <c r="H523" s="3" t="str">
        <f>INDEX([1]Feuil1!$B$1:$B$64,SUMPRODUCT((ISNUMBER(SEARCH([1]Feuil1!$A$1:$A$64,B523))*ROW([1]Feuil1!$B$1:$B$64))))</f>
        <v>Placement</v>
      </c>
    </row>
    <row r="524" spans="1:8" x14ac:dyDescent="0.25">
      <c r="B524" s="3" t="s">
        <v>221</v>
      </c>
      <c r="H524" s="3" t="str">
        <f>INDEX([1]Feuil1!$B$1:$B$64,SUMPRODUCT((ISNUMBER(SEARCH([1]Feuil1!$A$1:$A$64,B524))*ROW([1]Feuil1!$B$1:$B$64))))</f>
        <v>Placement</v>
      </c>
    </row>
    <row r="525" spans="1:8" x14ac:dyDescent="0.25">
      <c r="A525" s="4">
        <v>44295</v>
      </c>
      <c r="B525" s="3" t="s">
        <v>220</v>
      </c>
      <c r="C525" s="3">
        <v>-17.7</v>
      </c>
      <c r="E525" s="3" t="s">
        <v>99</v>
      </c>
      <c r="F525" s="4">
        <v>44295</v>
      </c>
      <c r="G525" s="3" t="s">
        <v>114</v>
      </c>
      <c r="H525" s="3" t="e">
        <f>INDEX([1]Feuil1!$B$1:$B$64,SUMPRODUCT((ISNUMBER(SEARCH([1]Feuil1!$A$1:$A$64,B525))*ROW([1]Feuil1!$B$1:$B$64))))</f>
        <v>#VALUE!</v>
      </c>
    </row>
    <row r="526" spans="1:8" x14ac:dyDescent="0.25">
      <c r="B526" s="3" t="s">
        <v>133</v>
      </c>
      <c r="H526" s="3" t="e">
        <f>INDEX([1]Feuil1!$B$1:$B$64,SUMPRODUCT((ISNUMBER(SEARCH([1]Feuil1!$A$1:$A$64,B526))*ROW([1]Feuil1!$B$1:$B$64))))</f>
        <v>#VALUE!</v>
      </c>
    </row>
    <row r="527" spans="1:8" x14ac:dyDescent="0.25">
      <c r="B527" s="3" t="s">
        <v>132</v>
      </c>
      <c r="H527" s="3" t="e">
        <f>INDEX([1]Feuil1!$B$1:$B$64,SUMPRODUCT((ISNUMBER(SEARCH([1]Feuil1!$A$1:$A$64,B527))*ROW([1]Feuil1!$B$1:$B$64))))</f>
        <v>#VALUE!</v>
      </c>
    </row>
    <row r="528" spans="1:8" x14ac:dyDescent="0.25">
      <c r="B528" s="3" t="s">
        <v>131</v>
      </c>
      <c r="H528" s="3" t="e">
        <f>INDEX([1]Feuil1!$B$1:$B$64,SUMPRODUCT((ISNUMBER(SEARCH([1]Feuil1!$A$1:$A$64,B528))*ROW([1]Feuil1!$B$1:$B$64))))</f>
        <v>#VALUE!</v>
      </c>
    </row>
    <row r="529" spans="1:8" x14ac:dyDescent="0.25">
      <c r="B529" s="3" t="s">
        <v>219</v>
      </c>
      <c r="H529" s="3" t="e">
        <f>INDEX([1]Feuil1!$B$1:$B$64,SUMPRODUCT((ISNUMBER(SEARCH([1]Feuil1!$A$1:$A$64,B529))*ROW([1]Feuil1!$B$1:$B$64))))</f>
        <v>#VALUE!</v>
      </c>
    </row>
    <row r="530" spans="1:8" x14ac:dyDescent="0.25">
      <c r="A530" s="4">
        <v>44298</v>
      </c>
      <c r="B530" s="3" t="s">
        <v>218</v>
      </c>
      <c r="C530" s="3">
        <v>-6.4</v>
      </c>
      <c r="E530" s="3" t="s">
        <v>99</v>
      </c>
      <c r="F530" s="4">
        <v>44298</v>
      </c>
      <c r="G530" s="3" t="s">
        <v>98</v>
      </c>
      <c r="H530" s="3" t="e">
        <f>INDEX([1]Feuil1!$B$1:$B$64,SUMPRODUCT((ISNUMBER(SEARCH([1]Feuil1!$A$1:$A$64,B530))*ROW([1]Feuil1!$B$1:$B$64))))</f>
        <v>#VALUE!</v>
      </c>
    </row>
    <row r="531" spans="1:8" x14ac:dyDescent="0.25">
      <c r="A531" s="4">
        <v>44298</v>
      </c>
      <c r="B531" s="3" t="s">
        <v>217</v>
      </c>
      <c r="C531" s="3">
        <v>-9.99</v>
      </c>
      <c r="E531" s="3" t="s">
        <v>99</v>
      </c>
      <c r="F531" s="4">
        <v>44298</v>
      </c>
      <c r="G531" s="3" t="s">
        <v>98</v>
      </c>
      <c r="H531" s="3" t="str">
        <f>INDEX([1]Feuil1!$B$1:$B$64,SUMPRODUCT((ISNUMBER(SEARCH([1]Feuil1!$A$1:$A$64,B531))*ROW([1]Feuil1!$B$1:$B$64))))</f>
        <v>Logiciel</v>
      </c>
    </row>
    <row r="532" spans="1:8" x14ac:dyDescent="0.25">
      <c r="B532" s="3" t="s">
        <v>97</v>
      </c>
      <c r="H532" s="3" t="e">
        <f>INDEX([1]Feuil1!$B$1:$B$64,SUMPRODUCT((ISNUMBER(SEARCH([1]Feuil1!$A$1:$A$64,B532))*ROW([1]Feuil1!$B$1:$B$64))))</f>
        <v>#VALUE!</v>
      </c>
    </row>
    <row r="533" spans="1:8" x14ac:dyDescent="0.25">
      <c r="A533" s="4">
        <v>44298</v>
      </c>
      <c r="B533" s="3" t="s">
        <v>216</v>
      </c>
      <c r="C533" s="3">
        <v>-32.479999999999997</v>
      </c>
      <c r="E533" s="3" t="s">
        <v>99</v>
      </c>
      <c r="F533" s="4">
        <v>44298</v>
      </c>
      <c r="G533" s="3" t="s">
        <v>98</v>
      </c>
      <c r="H533" s="3" t="str">
        <f>INDEX([1]Feuil1!$B$1:$B$64,SUMPRODUCT((ISNUMBER(SEARCH([1]Feuil1!$A$1:$A$64,B533))*ROW([1]Feuil1!$B$1:$B$64))))</f>
        <v xml:space="preserve">Fourniture </v>
      </c>
    </row>
    <row r="534" spans="1:8" x14ac:dyDescent="0.25">
      <c r="B534" s="3" t="s">
        <v>97</v>
      </c>
      <c r="H534" s="3" t="e">
        <f>INDEX([1]Feuil1!$B$1:$B$64,SUMPRODUCT((ISNUMBER(SEARCH([1]Feuil1!$A$1:$A$64,B534))*ROW([1]Feuil1!$B$1:$B$64))))</f>
        <v>#VALUE!</v>
      </c>
    </row>
    <row r="535" spans="1:8" x14ac:dyDescent="0.25">
      <c r="A535" s="4">
        <v>44298</v>
      </c>
      <c r="B535" s="3" t="s">
        <v>216</v>
      </c>
      <c r="C535" s="3">
        <v>-34.99</v>
      </c>
      <c r="E535" s="3" t="s">
        <v>99</v>
      </c>
      <c r="F535" s="4">
        <v>44298</v>
      </c>
      <c r="G535" s="3" t="s">
        <v>98</v>
      </c>
      <c r="H535" s="3" t="str">
        <f>INDEX([1]Feuil1!$B$1:$B$64,SUMPRODUCT((ISNUMBER(SEARCH([1]Feuil1!$A$1:$A$64,B535))*ROW([1]Feuil1!$B$1:$B$64))))</f>
        <v xml:space="preserve">Fourniture </v>
      </c>
    </row>
    <row r="536" spans="1:8" x14ac:dyDescent="0.25">
      <c r="B536" s="3" t="s">
        <v>97</v>
      </c>
      <c r="H536" s="3" t="e">
        <f>INDEX([1]Feuil1!$B$1:$B$64,SUMPRODUCT((ISNUMBER(SEARCH([1]Feuil1!$A$1:$A$64,B536))*ROW([1]Feuil1!$B$1:$B$64))))</f>
        <v>#VALUE!</v>
      </c>
    </row>
    <row r="537" spans="1:8" x14ac:dyDescent="0.25">
      <c r="A537" s="4">
        <v>44298</v>
      </c>
      <c r="B537" s="3" t="s">
        <v>215</v>
      </c>
      <c r="C537" s="3">
        <v>-35</v>
      </c>
      <c r="E537" s="3" t="s">
        <v>99</v>
      </c>
      <c r="F537" s="4">
        <v>44298</v>
      </c>
      <c r="G537" s="3" t="s">
        <v>114</v>
      </c>
      <c r="H537" s="3" t="e">
        <f>INDEX([1]Feuil1!$B$1:$B$64,SUMPRODUCT((ISNUMBER(SEARCH([1]Feuil1!$A$1:$A$64,B537))*ROW([1]Feuil1!$B$1:$B$64))))</f>
        <v>#VALUE!</v>
      </c>
    </row>
    <row r="538" spans="1:8" x14ac:dyDescent="0.25">
      <c r="B538" s="3" t="s">
        <v>214</v>
      </c>
      <c r="H538" s="3" t="e">
        <f>INDEX([1]Feuil1!$B$1:$B$64,SUMPRODUCT((ISNUMBER(SEARCH([1]Feuil1!$A$1:$A$64,B538))*ROW([1]Feuil1!$B$1:$B$64))))</f>
        <v>#VALUE!</v>
      </c>
    </row>
    <row r="539" spans="1:8" x14ac:dyDescent="0.25">
      <c r="B539" s="3" t="s">
        <v>213</v>
      </c>
      <c r="H539" s="3" t="e">
        <f>INDEX([1]Feuil1!$B$1:$B$64,SUMPRODUCT((ISNUMBER(SEARCH([1]Feuil1!$A$1:$A$64,B539))*ROW([1]Feuil1!$B$1:$B$64))))</f>
        <v>#VALUE!</v>
      </c>
    </row>
    <row r="540" spans="1:8" x14ac:dyDescent="0.25">
      <c r="B540" s="3" t="s">
        <v>212</v>
      </c>
      <c r="H540" s="3" t="e">
        <f>INDEX([1]Feuil1!$B$1:$B$64,SUMPRODUCT((ISNUMBER(SEARCH([1]Feuil1!$A$1:$A$64,B540))*ROW([1]Feuil1!$B$1:$B$64))))</f>
        <v>#VALUE!</v>
      </c>
    </row>
    <row r="541" spans="1:8" x14ac:dyDescent="0.25">
      <c r="B541" s="3" t="s">
        <v>211</v>
      </c>
      <c r="H541" s="3" t="e">
        <f>INDEX([1]Feuil1!$B$1:$B$64,SUMPRODUCT((ISNUMBER(SEARCH([1]Feuil1!$A$1:$A$64,B541))*ROW([1]Feuil1!$B$1:$B$64))))</f>
        <v>#VALUE!</v>
      </c>
    </row>
    <row r="542" spans="1:8" x14ac:dyDescent="0.25">
      <c r="A542" s="4">
        <v>44298</v>
      </c>
      <c r="B542" s="3" t="s">
        <v>210</v>
      </c>
      <c r="C542" s="3">
        <v>-77.28</v>
      </c>
      <c r="E542" s="3" t="s">
        <v>99</v>
      </c>
      <c r="F542" s="4">
        <v>44298</v>
      </c>
      <c r="G542" s="3" t="s">
        <v>114</v>
      </c>
      <c r="H542" s="3" t="e">
        <f>INDEX([1]Feuil1!$B$1:$B$64,SUMPRODUCT((ISNUMBER(SEARCH([1]Feuil1!$A$1:$A$64,B542))*ROW([1]Feuil1!$B$1:$B$64))))</f>
        <v>#VALUE!</v>
      </c>
    </row>
    <row r="543" spans="1:8" x14ac:dyDescent="0.25">
      <c r="B543" s="3" t="s">
        <v>209</v>
      </c>
      <c r="H543" s="3" t="e">
        <f>INDEX([1]Feuil1!$B$1:$B$64,SUMPRODUCT((ISNUMBER(SEARCH([1]Feuil1!$A$1:$A$64,B543))*ROW([1]Feuil1!$B$1:$B$64))))</f>
        <v>#VALUE!</v>
      </c>
    </row>
    <row r="544" spans="1:8" x14ac:dyDescent="0.25">
      <c r="B544" s="3" t="s">
        <v>132</v>
      </c>
      <c r="H544" s="3" t="e">
        <f>INDEX([1]Feuil1!$B$1:$B$64,SUMPRODUCT((ISNUMBER(SEARCH([1]Feuil1!$A$1:$A$64,B544))*ROW([1]Feuil1!$B$1:$B$64))))</f>
        <v>#VALUE!</v>
      </c>
    </row>
    <row r="545" spans="1:8" x14ac:dyDescent="0.25">
      <c r="B545" s="3" t="s">
        <v>208</v>
      </c>
      <c r="H545" s="3" t="e">
        <f>INDEX([1]Feuil1!$B$1:$B$64,SUMPRODUCT((ISNUMBER(SEARCH([1]Feuil1!$A$1:$A$64,B545))*ROW([1]Feuil1!$B$1:$B$64))))</f>
        <v>#VALUE!</v>
      </c>
    </row>
    <row r="546" spans="1:8" x14ac:dyDescent="0.25">
      <c r="B546" s="3" t="s">
        <v>207</v>
      </c>
      <c r="H546" s="3" t="e">
        <f>INDEX([1]Feuil1!$B$1:$B$64,SUMPRODUCT((ISNUMBER(SEARCH([1]Feuil1!$A$1:$A$64,B546))*ROW([1]Feuil1!$B$1:$B$64))))</f>
        <v>#VALUE!</v>
      </c>
    </row>
    <row r="547" spans="1:8" x14ac:dyDescent="0.25">
      <c r="A547" s="4">
        <v>44298</v>
      </c>
      <c r="B547" s="3" t="s">
        <v>206</v>
      </c>
      <c r="C547" s="3">
        <v>-120.91</v>
      </c>
      <c r="E547" s="3" t="s">
        <v>99</v>
      </c>
      <c r="F547" s="4">
        <v>44298</v>
      </c>
      <c r="G547" s="3" t="s">
        <v>114</v>
      </c>
      <c r="H547" s="3" t="e">
        <f>INDEX([1]Feuil1!$B$1:$B$64,SUMPRODUCT((ISNUMBER(SEARCH([1]Feuil1!$A$1:$A$64,B547))*ROW([1]Feuil1!$B$1:$B$64))))</f>
        <v>#VALUE!</v>
      </c>
    </row>
    <row r="548" spans="1:8" x14ac:dyDescent="0.25">
      <c r="B548" s="3" t="s">
        <v>127</v>
      </c>
      <c r="H548" s="3" t="str">
        <f>INDEX([1]Feuil1!$B$1:$B$64,SUMPRODUCT((ISNUMBER(SEARCH([1]Feuil1!$A$1:$A$64,B548))*ROW([1]Feuil1!$B$1:$B$64))))</f>
        <v>Mutuelle</v>
      </c>
    </row>
    <row r="549" spans="1:8" x14ac:dyDescent="0.25">
      <c r="B549" s="3" t="s">
        <v>126</v>
      </c>
      <c r="H549" s="3" t="e">
        <f>INDEX([1]Feuil1!$B$1:$B$64,SUMPRODUCT((ISNUMBER(SEARCH([1]Feuil1!$A$1:$A$64,B549))*ROW([1]Feuil1!$B$1:$B$64))))</f>
        <v>#VALUE!</v>
      </c>
    </row>
    <row r="550" spans="1:8" x14ac:dyDescent="0.25">
      <c r="B550" s="3" t="s">
        <v>205</v>
      </c>
      <c r="H550" s="3" t="e">
        <f>INDEX([1]Feuil1!$B$1:$B$64,SUMPRODUCT((ISNUMBER(SEARCH([1]Feuil1!$A$1:$A$64,B550))*ROW([1]Feuil1!$B$1:$B$64))))</f>
        <v>#VALUE!</v>
      </c>
    </row>
    <row r="551" spans="1:8" x14ac:dyDescent="0.25">
      <c r="B551" s="3" t="s">
        <v>204</v>
      </c>
      <c r="H551" s="3" t="e">
        <f>INDEX([1]Feuil1!$B$1:$B$64,SUMPRODUCT((ISNUMBER(SEARCH([1]Feuil1!$A$1:$A$64,B551))*ROW([1]Feuil1!$B$1:$B$64))))</f>
        <v>#VALUE!</v>
      </c>
    </row>
    <row r="552" spans="1:8" x14ac:dyDescent="0.25">
      <c r="A552" s="4">
        <v>44299</v>
      </c>
      <c r="B552" s="3" t="s">
        <v>203</v>
      </c>
      <c r="C552" s="3">
        <v>-27.9</v>
      </c>
      <c r="E552" s="3" t="s">
        <v>99</v>
      </c>
      <c r="F552" s="4">
        <v>44299</v>
      </c>
      <c r="G552" s="3" t="s">
        <v>98</v>
      </c>
      <c r="H552" s="3" t="str">
        <f>INDEX([1]Feuil1!$B$1:$B$64,SUMPRODUCT((ISNUMBER(SEARCH([1]Feuil1!$A$1:$A$64,B552))*ROW([1]Feuil1!$B$1:$B$64))))</f>
        <v>Repas</v>
      </c>
    </row>
    <row r="553" spans="1:8" x14ac:dyDescent="0.25">
      <c r="A553" s="4">
        <v>44300</v>
      </c>
      <c r="B553" s="3" t="s">
        <v>202</v>
      </c>
      <c r="C553" s="3">
        <v>-25.79</v>
      </c>
      <c r="E553" s="3" t="s">
        <v>99</v>
      </c>
      <c r="F553" s="4">
        <v>44300</v>
      </c>
      <c r="G553" s="3" t="s">
        <v>98</v>
      </c>
      <c r="H553" s="3" t="str">
        <f>INDEX([1]Feuil1!$B$1:$B$64,SUMPRODUCT((ISNUMBER(SEARCH([1]Feuil1!$A$1:$A$64,B553))*ROW([1]Feuil1!$B$1:$B$64))))</f>
        <v>Repas</v>
      </c>
    </row>
    <row r="554" spans="1:8" x14ac:dyDescent="0.25">
      <c r="B554" s="3" t="s">
        <v>97</v>
      </c>
      <c r="H554" s="3" t="e">
        <f>INDEX([1]Feuil1!$B$1:$B$64,SUMPRODUCT((ISNUMBER(SEARCH([1]Feuil1!$A$1:$A$64,B554))*ROW([1]Feuil1!$B$1:$B$64))))</f>
        <v>#VALUE!</v>
      </c>
    </row>
    <row r="555" spans="1:8" x14ac:dyDescent="0.25">
      <c r="A555" s="4">
        <v>44302</v>
      </c>
      <c r="B555" s="3" t="s">
        <v>201</v>
      </c>
      <c r="C555" s="3">
        <v>-72.78</v>
      </c>
      <c r="E555" s="3" t="s">
        <v>99</v>
      </c>
      <c r="F555" s="4">
        <v>44302</v>
      </c>
      <c r="G555" s="3" t="s">
        <v>114</v>
      </c>
      <c r="H555" s="3" t="e">
        <f>INDEX([1]Feuil1!$B$1:$B$64,SUMPRODUCT((ISNUMBER(SEARCH([1]Feuil1!$A$1:$A$64,B555))*ROW([1]Feuil1!$B$1:$B$64))))</f>
        <v>#VALUE!</v>
      </c>
    </row>
    <row r="556" spans="1:8" x14ac:dyDescent="0.25">
      <c r="B556" s="3" t="s">
        <v>113</v>
      </c>
      <c r="H556" s="3" t="str">
        <f>INDEX([1]Feuil1!$B$1:$B$64,SUMPRODUCT((ISNUMBER(SEARCH([1]Feuil1!$A$1:$A$64,B556))*ROW([1]Feuil1!$B$1:$B$64))))</f>
        <v>Péage</v>
      </c>
    </row>
    <row r="557" spans="1:8" x14ac:dyDescent="0.25">
      <c r="B557" s="3" t="s">
        <v>112</v>
      </c>
      <c r="H557" s="3" t="e">
        <f>INDEX([1]Feuil1!$B$1:$B$64,SUMPRODUCT((ISNUMBER(SEARCH([1]Feuil1!$A$1:$A$64,B557))*ROW([1]Feuil1!$B$1:$B$64))))</f>
        <v>#VALUE!</v>
      </c>
    </row>
    <row r="558" spans="1:8" x14ac:dyDescent="0.25">
      <c r="B558" s="3" t="s">
        <v>111</v>
      </c>
      <c r="H558" s="3" t="str">
        <f>INDEX([1]Feuil1!$B$1:$B$64,SUMPRODUCT((ISNUMBER(SEARCH([1]Feuil1!$A$1:$A$64,B558))*ROW([1]Feuil1!$B$1:$B$64))))</f>
        <v>Péage</v>
      </c>
    </row>
    <row r="559" spans="1:8" x14ac:dyDescent="0.25">
      <c r="B559" s="3" t="s">
        <v>200</v>
      </c>
      <c r="H559" s="3" t="e">
        <f>INDEX([1]Feuil1!$B$1:$B$64,SUMPRODUCT((ISNUMBER(SEARCH([1]Feuil1!$A$1:$A$64,B559))*ROW([1]Feuil1!$B$1:$B$64))))</f>
        <v>#VALUE!</v>
      </c>
    </row>
    <row r="560" spans="1:8" x14ac:dyDescent="0.25">
      <c r="A560" s="4">
        <v>44303</v>
      </c>
      <c r="B560" s="3" t="s">
        <v>70</v>
      </c>
      <c r="C560" s="3">
        <v>-40.65</v>
      </c>
      <c r="E560" s="3" t="s">
        <v>99</v>
      </c>
      <c r="F560" s="4">
        <v>44302</v>
      </c>
      <c r="G560" s="3" t="s">
        <v>105</v>
      </c>
      <c r="H560" s="3" t="str">
        <f>INDEX([1]Feuil1!$B$1:$B$64,SUMPRODUCT((ISNUMBER(SEARCH([1]Feuil1!$A$1:$A$64,B560))*ROW([1]Feuil1!$B$1:$B$64))))</f>
        <v>Frais bancaire</v>
      </c>
    </row>
    <row r="561" spans="1:8" x14ac:dyDescent="0.25">
      <c r="B561" s="3" t="s">
        <v>104</v>
      </c>
      <c r="H561" s="3" t="e">
        <f>INDEX([1]Feuil1!$B$1:$B$64,SUMPRODUCT((ISNUMBER(SEARCH([1]Feuil1!$A$1:$A$64,B561))*ROW([1]Feuil1!$B$1:$B$64))))</f>
        <v>#VALUE!</v>
      </c>
    </row>
    <row r="562" spans="1:8" x14ac:dyDescent="0.25">
      <c r="B562" s="3" t="s">
        <v>103</v>
      </c>
      <c r="H562" s="3" t="e">
        <f>INDEX([1]Feuil1!$B$1:$B$64,SUMPRODUCT((ISNUMBER(SEARCH([1]Feuil1!$A$1:$A$64,B562))*ROW([1]Feuil1!$B$1:$B$64))))</f>
        <v>#VALUE!</v>
      </c>
    </row>
    <row r="563" spans="1:8" x14ac:dyDescent="0.25">
      <c r="B563" s="3" t="s">
        <v>102</v>
      </c>
      <c r="H563" s="3" t="e">
        <f>INDEX([1]Feuil1!$B$1:$B$64,SUMPRODUCT((ISNUMBER(SEARCH([1]Feuil1!$A$1:$A$64,B563))*ROW([1]Feuil1!$B$1:$B$64))))</f>
        <v>#VALUE!</v>
      </c>
    </row>
    <row r="564" spans="1:8" x14ac:dyDescent="0.25">
      <c r="A564" s="4">
        <v>44305</v>
      </c>
      <c r="B564" s="3" t="s">
        <v>199</v>
      </c>
      <c r="D564" s="3">
        <v>16</v>
      </c>
      <c r="E564" s="3" t="s">
        <v>99</v>
      </c>
      <c r="F564" s="4">
        <v>44305</v>
      </c>
      <c r="G564" s="3" t="s">
        <v>117</v>
      </c>
      <c r="H564" s="3" t="str">
        <f>INDEX([1]Feuil1!$B$1:$B$64,SUMPRODUCT((ISNUMBER(SEARCH([1]Feuil1!$A$1:$A$64,B564))*ROW([1]Feuil1!$B$1:$B$64))))</f>
        <v xml:space="preserve">Fourniture </v>
      </c>
    </row>
    <row r="565" spans="1:8" x14ac:dyDescent="0.25">
      <c r="A565" s="4">
        <v>44305</v>
      </c>
      <c r="B565" s="3" t="s">
        <v>197</v>
      </c>
      <c r="C565" s="3">
        <v>-2.99</v>
      </c>
      <c r="E565" s="3" t="s">
        <v>99</v>
      </c>
      <c r="F565" s="4">
        <v>44305</v>
      </c>
      <c r="G565" s="3" t="s">
        <v>98</v>
      </c>
      <c r="H565" s="3" t="str">
        <f>INDEX([1]Feuil1!$B$1:$B$64,SUMPRODUCT((ISNUMBER(SEARCH([1]Feuil1!$A$1:$A$64,B565))*ROW([1]Feuil1!$B$1:$B$64))))</f>
        <v>Loyer sous-location</v>
      </c>
    </row>
    <row r="566" spans="1:8" x14ac:dyDescent="0.25">
      <c r="B566" s="3" t="s">
        <v>108</v>
      </c>
      <c r="H566" s="3" t="e">
        <f>INDEX([1]Feuil1!$B$1:$B$64,SUMPRODUCT((ISNUMBER(SEARCH([1]Feuil1!$A$1:$A$64,B566))*ROW([1]Feuil1!$B$1:$B$64))))</f>
        <v>#VALUE!</v>
      </c>
    </row>
    <row r="567" spans="1:8" x14ac:dyDescent="0.25">
      <c r="B567" s="3" t="s">
        <v>97</v>
      </c>
      <c r="H567" s="3" t="e">
        <f>INDEX([1]Feuil1!$B$1:$B$64,SUMPRODUCT((ISNUMBER(SEARCH([1]Feuil1!$A$1:$A$64,B567))*ROW([1]Feuil1!$B$1:$B$64))))</f>
        <v>#VALUE!</v>
      </c>
    </row>
    <row r="568" spans="1:8" x14ac:dyDescent="0.25">
      <c r="A568" s="4">
        <v>44305</v>
      </c>
      <c r="B568" s="3" t="s">
        <v>198</v>
      </c>
      <c r="C568" s="3">
        <v>-3.5</v>
      </c>
      <c r="E568" s="3" t="s">
        <v>99</v>
      </c>
      <c r="F568" s="4">
        <v>44305</v>
      </c>
      <c r="G568" s="3" t="s">
        <v>98</v>
      </c>
      <c r="H568" s="3" t="str">
        <f>INDEX([1]Feuil1!$B$1:$B$64,SUMPRODUCT((ISNUMBER(SEARCH([1]Feuil1!$A$1:$A$64,B568))*ROW([1]Feuil1!$B$1:$B$64))))</f>
        <v>Repas</v>
      </c>
    </row>
    <row r="569" spans="1:8" x14ac:dyDescent="0.25">
      <c r="A569" s="4">
        <v>44305</v>
      </c>
      <c r="B569" s="3" t="s">
        <v>198</v>
      </c>
      <c r="C569" s="3">
        <v>-8.8000000000000007</v>
      </c>
      <c r="E569" s="3" t="s">
        <v>99</v>
      </c>
      <c r="F569" s="4">
        <v>44305</v>
      </c>
      <c r="G569" s="3" t="s">
        <v>98</v>
      </c>
      <c r="H569" s="3" t="str">
        <f>INDEX([1]Feuil1!$B$1:$B$64,SUMPRODUCT((ISNUMBER(SEARCH([1]Feuil1!$A$1:$A$64,B569))*ROW([1]Feuil1!$B$1:$B$64))))</f>
        <v>Repas</v>
      </c>
    </row>
    <row r="570" spans="1:8" x14ac:dyDescent="0.25">
      <c r="A570" s="4">
        <v>44305</v>
      </c>
      <c r="B570" s="3" t="s">
        <v>197</v>
      </c>
      <c r="C570" s="3">
        <v>-9.99</v>
      </c>
      <c r="E570" s="3" t="s">
        <v>99</v>
      </c>
      <c r="F570" s="4">
        <v>44305</v>
      </c>
      <c r="G570" s="3" t="s">
        <v>98</v>
      </c>
      <c r="H570" s="3" t="str">
        <f>INDEX([1]Feuil1!$B$1:$B$64,SUMPRODUCT((ISNUMBER(SEARCH([1]Feuil1!$A$1:$A$64,B570))*ROW([1]Feuil1!$B$1:$B$64))))</f>
        <v>Loyer sous-location</v>
      </c>
    </row>
    <row r="571" spans="1:8" x14ac:dyDescent="0.25">
      <c r="B571" s="3" t="s">
        <v>106</v>
      </c>
      <c r="H571" s="3" t="e">
        <f>INDEX([1]Feuil1!$B$1:$B$64,SUMPRODUCT((ISNUMBER(SEARCH([1]Feuil1!$A$1:$A$64,B571))*ROW([1]Feuil1!$B$1:$B$64))))</f>
        <v>#VALUE!</v>
      </c>
    </row>
    <row r="572" spans="1:8" x14ac:dyDescent="0.25">
      <c r="B572" s="3" t="s">
        <v>97</v>
      </c>
      <c r="H572" s="3" t="e">
        <f>INDEX([1]Feuil1!$B$1:$B$64,SUMPRODUCT((ISNUMBER(SEARCH([1]Feuil1!$A$1:$A$64,B572))*ROW([1]Feuil1!$B$1:$B$64))))</f>
        <v>#VALUE!</v>
      </c>
    </row>
    <row r="573" spans="1:8" x14ac:dyDescent="0.25">
      <c r="A573" s="4">
        <v>44305</v>
      </c>
      <c r="B573" s="3" t="s">
        <v>196</v>
      </c>
      <c r="C573" s="3">
        <v>-16.899999999999999</v>
      </c>
      <c r="E573" s="3" t="s">
        <v>99</v>
      </c>
      <c r="F573" s="4">
        <v>44305</v>
      </c>
      <c r="G573" s="3" t="s">
        <v>98</v>
      </c>
      <c r="H573" s="3" t="e">
        <f>INDEX([1]Feuil1!$B$1:$B$64,SUMPRODUCT((ISNUMBER(SEARCH([1]Feuil1!$A$1:$A$64,B573))*ROW([1]Feuil1!$B$1:$B$64))))</f>
        <v>#VALUE!</v>
      </c>
    </row>
    <row r="574" spans="1:8" x14ac:dyDescent="0.25">
      <c r="A574" s="4">
        <v>44305</v>
      </c>
      <c r="B574" s="3" t="s">
        <v>195</v>
      </c>
      <c r="C574" s="3">
        <v>-42.58</v>
      </c>
      <c r="E574" s="3" t="s">
        <v>99</v>
      </c>
      <c r="F574" s="4">
        <v>44305</v>
      </c>
      <c r="G574" s="3" t="s">
        <v>98</v>
      </c>
      <c r="H574" s="3" t="str">
        <f>INDEX([1]Feuil1!$B$1:$B$64,SUMPRODUCT((ISNUMBER(SEARCH([1]Feuil1!$A$1:$A$64,B574))*ROW([1]Feuil1!$B$1:$B$64))))</f>
        <v xml:space="preserve">Fourniture </v>
      </c>
    </row>
    <row r="575" spans="1:8" x14ac:dyDescent="0.25">
      <c r="A575" s="4">
        <v>44305</v>
      </c>
      <c r="B575" s="3" t="s">
        <v>194</v>
      </c>
      <c r="C575" s="3">
        <v>-803.45</v>
      </c>
      <c r="E575" s="3" t="s">
        <v>99</v>
      </c>
      <c r="F575" s="4">
        <v>44305</v>
      </c>
      <c r="G575" s="3" t="s">
        <v>114</v>
      </c>
      <c r="H575" s="3" t="e">
        <f>INDEX([1]Feuil1!$B$1:$B$64,SUMPRODUCT((ISNUMBER(SEARCH([1]Feuil1!$A$1:$A$64,B575))*ROW([1]Feuil1!$B$1:$B$64))))</f>
        <v>#VALUE!</v>
      </c>
    </row>
    <row r="576" spans="1:8" x14ac:dyDescent="0.25">
      <c r="B576" s="3" t="s">
        <v>178</v>
      </c>
      <c r="H576" s="3" t="str">
        <f>INDEX([1]Feuil1!$B$1:$B$64,SUMPRODUCT((ISNUMBER(SEARCH([1]Feuil1!$A$1:$A$64,B576))*ROW([1]Feuil1!$B$1:$B$64))))</f>
        <v>Electricité</v>
      </c>
    </row>
    <row r="577" spans="1:8" x14ac:dyDescent="0.25">
      <c r="B577" s="3" t="s">
        <v>177</v>
      </c>
      <c r="H577" s="3" t="e">
        <f>INDEX([1]Feuil1!$B$1:$B$64,SUMPRODUCT((ISNUMBER(SEARCH([1]Feuil1!$A$1:$A$64,B577))*ROW([1]Feuil1!$B$1:$B$64))))</f>
        <v>#VALUE!</v>
      </c>
    </row>
    <row r="578" spans="1:8" x14ac:dyDescent="0.25">
      <c r="B578" s="3" t="s">
        <v>193</v>
      </c>
      <c r="H578" s="3" t="e">
        <f>INDEX([1]Feuil1!$B$1:$B$64,SUMPRODUCT((ISNUMBER(SEARCH([1]Feuil1!$A$1:$A$64,B578))*ROW([1]Feuil1!$B$1:$B$64))))</f>
        <v>#VALUE!</v>
      </c>
    </row>
    <row r="579" spans="1:8" x14ac:dyDescent="0.25">
      <c r="B579" s="3" t="s">
        <v>192</v>
      </c>
      <c r="H579" s="3" t="e">
        <f>INDEX([1]Feuil1!$B$1:$B$64,SUMPRODUCT((ISNUMBER(SEARCH([1]Feuil1!$A$1:$A$64,B579))*ROW([1]Feuil1!$B$1:$B$64))))</f>
        <v>#VALUE!</v>
      </c>
    </row>
    <row r="580" spans="1:8" x14ac:dyDescent="0.25">
      <c r="A580" s="4">
        <v>44308</v>
      </c>
      <c r="B580" s="3" t="s">
        <v>191</v>
      </c>
      <c r="D580" s="3">
        <v>16</v>
      </c>
      <c r="E580" s="3" t="s">
        <v>99</v>
      </c>
      <c r="F580" s="4">
        <v>44308</v>
      </c>
      <c r="G580" s="3" t="s">
        <v>117</v>
      </c>
      <c r="H580" s="3" t="str">
        <f>INDEX([1]Feuil1!$B$1:$B$64,SUMPRODUCT((ISNUMBER(SEARCH([1]Feuil1!$A$1:$A$64,B580))*ROW([1]Feuil1!$B$1:$B$64))))</f>
        <v xml:space="preserve">Fourniture </v>
      </c>
    </row>
    <row r="581" spans="1:8" x14ac:dyDescent="0.25">
      <c r="B581" s="3" t="s">
        <v>97</v>
      </c>
      <c r="H581" s="3" t="e">
        <f>INDEX([1]Feuil1!$B$1:$B$64,SUMPRODUCT((ISNUMBER(SEARCH([1]Feuil1!$A$1:$A$64,B581))*ROW([1]Feuil1!$B$1:$B$64))))</f>
        <v>#VALUE!</v>
      </c>
    </row>
    <row r="582" spans="1:8" x14ac:dyDescent="0.25">
      <c r="A582" s="4">
        <v>44308</v>
      </c>
      <c r="B582" s="3" t="s">
        <v>190</v>
      </c>
      <c r="C582" s="3" t="s">
        <v>189</v>
      </c>
      <c r="E582" s="3" t="s">
        <v>99</v>
      </c>
      <c r="F582" s="4">
        <v>44308</v>
      </c>
      <c r="G582" s="3" t="s">
        <v>114</v>
      </c>
      <c r="H582" s="3" t="e">
        <f>INDEX([1]Feuil1!$B$1:$B$64,SUMPRODUCT((ISNUMBER(SEARCH([1]Feuil1!$A$1:$A$64,B582))*ROW([1]Feuil1!$B$1:$B$64))))</f>
        <v>#VALUE!</v>
      </c>
    </row>
    <row r="583" spans="1:8" x14ac:dyDescent="0.25">
      <c r="B583" s="3" t="s">
        <v>188</v>
      </c>
      <c r="H583" s="3" t="str">
        <f>INDEX([1]Feuil1!$B$1:$B$64,SUMPRODUCT((ISNUMBER(SEARCH([1]Feuil1!$A$1:$A$64,B583))*ROW([1]Feuil1!$B$1:$B$64))))</f>
        <v>TVA</v>
      </c>
    </row>
    <row r="584" spans="1:8" x14ac:dyDescent="0.25">
      <c r="B584" s="3" t="s">
        <v>187</v>
      </c>
      <c r="H584" s="3" t="e">
        <f>INDEX([1]Feuil1!$B$1:$B$64,SUMPRODUCT((ISNUMBER(SEARCH([1]Feuil1!$A$1:$A$64,B584))*ROW([1]Feuil1!$B$1:$B$64))))</f>
        <v>#VALUE!</v>
      </c>
    </row>
    <row r="585" spans="1:8" x14ac:dyDescent="0.25">
      <c r="B585" s="3" t="s">
        <v>186</v>
      </c>
      <c r="H585" s="3" t="e">
        <f>INDEX([1]Feuil1!$B$1:$B$64,SUMPRODUCT((ISNUMBER(SEARCH([1]Feuil1!$A$1:$A$64,B585))*ROW([1]Feuil1!$B$1:$B$64))))</f>
        <v>#VALUE!</v>
      </c>
    </row>
    <row r="586" spans="1:8" x14ac:dyDescent="0.25">
      <c r="B586" s="3" t="s">
        <v>185</v>
      </c>
      <c r="H586" s="3" t="e">
        <f>INDEX([1]Feuil1!$B$1:$B$64,SUMPRODUCT((ISNUMBER(SEARCH([1]Feuil1!$A$1:$A$64,B586))*ROW([1]Feuil1!$B$1:$B$64))))</f>
        <v>#VALUE!</v>
      </c>
    </row>
    <row r="587" spans="1:8" x14ac:dyDescent="0.25">
      <c r="A587" s="4">
        <v>44315</v>
      </c>
      <c r="B587" s="3" t="s">
        <v>184</v>
      </c>
      <c r="D587" s="3">
        <v>110</v>
      </c>
      <c r="E587" s="3" t="s">
        <v>99</v>
      </c>
      <c r="F587" s="4">
        <v>44315</v>
      </c>
      <c r="G587" s="3" t="s">
        <v>117</v>
      </c>
      <c r="H587" s="3" t="str">
        <f>INDEX([1]Feuil1!$B$1:$B$64,SUMPRODUCT((ISNUMBER(SEARCH([1]Feuil1!$A$1:$A$64,B587))*ROW([1]Feuil1!$B$1:$B$64))))</f>
        <v>Z-Anacofi</v>
      </c>
    </row>
    <row r="588" spans="1:8" x14ac:dyDescent="0.25">
      <c r="B588" s="3" t="s">
        <v>97</v>
      </c>
      <c r="H588" s="3" t="e">
        <f>INDEX([1]Feuil1!$B$1:$B$64,SUMPRODUCT((ISNUMBER(SEARCH([1]Feuil1!$A$1:$A$64,B588))*ROW([1]Feuil1!$B$1:$B$64))))</f>
        <v>#VALUE!</v>
      </c>
    </row>
    <row r="589" spans="1:8" x14ac:dyDescent="0.25">
      <c r="A589" s="4">
        <v>44315</v>
      </c>
      <c r="B589" s="3" t="s">
        <v>183</v>
      </c>
      <c r="C589" s="3">
        <v>-2.2000000000000002</v>
      </c>
      <c r="E589" s="3" t="s">
        <v>99</v>
      </c>
      <c r="F589" s="4">
        <v>44315</v>
      </c>
      <c r="G589" s="3" t="s">
        <v>98</v>
      </c>
      <c r="H589" s="3" t="e">
        <f>INDEX([1]Feuil1!$B$1:$B$64,SUMPRODUCT((ISNUMBER(SEARCH([1]Feuil1!$A$1:$A$64,B589))*ROW([1]Feuil1!$B$1:$B$64))))</f>
        <v>#VALUE!</v>
      </c>
    </row>
    <row r="590" spans="1:8" x14ac:dyDescent="0.25">
      <c r="A590" s="4">
        <v>44315</v>
      </c>
      <c r="B590" s="3" t="s">
        <v>183</v>
      </c>
      <c r="C590" s="3">
        <v>-2.2000000000000002</v>
      </c>
      <c r="E590" s="3" t="s">
        <v>99</v>
      </c>
      <c r="F590" s="4">
        <v>44315</v>
      </c>
      <c r="G590" s="3" t="s">
        <v>98</v>
      </c>
      <c r="H590" s="3" t="e">
        <f>INDEX([1]Feuil1!$B$1:$B$64,SUMPRODUCT((ISNUMBER(SEARCH([1]Feuil1!$A$1:$A$64,B590))*ROW([1]Feuil1!$B$1:$B$64))))</f>
        <v>#VALUE!</v>
      </c>
    </row>
    <row r="591" spans="1:8" x14ac:dyDescent="0.25">
      <c r="A591" s="4">
        <v>44315</v>
      </c>
      <c r="B591" s="3" t="s">
        <v>182</v>
      </c>
      <c r="C591" s="3">
        <v>-14</v>
      </c>
      <c r="E591" s="3" t="s">
        <v>99</v>
      </c>
      <c r="F591" s="4">
        <v>44315</v>
      </c>
      <c r="G591" s="3" t="s">
        <v>98</v>
      </c>
      <c r="H591" s="3" t="str">
        <f>INDEX([1]Feuil1!$B$1:$B$64,SUMPRODUCT((ISNUMBER(SEARCH([1]Feuil1!$A$1:$A$64,B591))*ROW([1]Feuil1!$B$1:$B$64))))</f>
        <v>Formation</v>
      </c>
    </row>
    <row r="592" spans="1:8" x14ac:dyDescent="0.25">
      <c r="B592" s="3" t="s">
        <v>97</v>
      </c>
      <c r="H592" s="3" t="e">
        <f>INDEX([1]Feuil1!$B$1:$B$64,SUMPRODUCT((ISNUMBER(SEARCH([1]Feuil1!$A$1:$A$64,B592))*ROW([1]Feuil1!$B$1:$B$64))))</f>
        <v>#VALUE!</v>
      </c>
    </row>
    <row r="593" spans="1:8" x14ac:dyDescent="0.25">
      <c r="A593" s="4">
        <v>44316</v>
      </c>
      <c r="B593" s="3" t="s">
        <v>181</v>
      </c>
      <c r="C593" s="3">
        <v>-4.3</v>
      </c>
      <c r="E593" s="3" t="s">
        <v>99</v>
      </c>
      <c r="F593" s="4">
        <v>44316</v>
      </c>
      <c r="G593" s="3" t="s">
        <v>98</v>
      </c>
      <c r="H593" s="3" t="e">
        <f>INDEX([1]Feuil1!$B$1:$B$64,SUMPRODUCT((ISNUMBER(SEARCH([1]Feuil1!$A$1:$A$64,B593))*ROW([1]Feuil1!$B$1:$B$64))))</f>
        <v>#VALUE!</v>
      </c>
    </row>
    <row r="594" spans="1:8" x14ac:dyDescent="0.25">
      <c r="A594" s="4">
        <v>44316</v>
      </c>
      <c r="B594" s="3" t="s">
        <v>180</v>
      </c>
      <c r="C594" s="3">
        <v>-55.06</v>
      </c>
      <c r="E594" s="3" t="s">
        <v>99</v>
      </c>
      <c r="F594" s="4">
        <v>44316</v>
      </c>
      <c r="G594" s="3" t="s">
        <v>98</v>
      </c>
      <c r="H594" s="3" t="str">
        <f>INDEX([1]Feuil1!$B$1:$B$64,SUMPRODUCT((ISNUMBER(SEARCH([1]Feuil1!$A$1:$A$64,B594))*ROW([1]Feuil1!$B$1:$B$64))))</f>
        <v xml:space="preserve">Fourniture </v>
      </c>
    </row>
    <row r="595" spans="1:8" x14ac:dyDescent="0.25">
      <c r="A595" s="4">
        <v>44316</v>
      </c>
      <c r="B595" s="3" t="s">
        <v>179</v>
      </c>
      <c r="C595" s="3">
        <v>-90.16</v>
      </c>
      <c r="E595" s="3" t="s">
        <v>99</v>
      </c>
      <c r="F595" s="4">
        <v>44316</v>
      </c>
      <c r="G595" s="3" t="s">
        <v>114</v>
      </c>
      <c r="H595" s="3" t="e">
        <f>INDEX([1]Feuil1!$B$1:$B$64,SUMPRODUCT((ISNUMBER(SEARCH([1]Feuil1!$A$1:$A$64,B595))*ROW([1]Feuil1!$B$1:$B$64))))</f>
        <v>#VALUE!</v>
      </c>
    </row>
    <row r="596" spans="1:8" x14ac:dyDescent="0.25">
      <c r="B596" s="3" t="s">
        <v>178</v>
      </c>
      <c r="H596" s="3" t="str">
        <f>INDEX([1]Feuil1!$B$1:$B$64,SUMPRODUCT((ISNUMBER(SEARCH([1]Feuil1!$A$1:$A$64,B596))*ROW([1]Feuil1!$B$1:$B$64))))</f>
        <v>Electricité</v>
      </c>
    </row>
    <row r="597" spans="1:8" x14ac:dyDescent="0.25">
      <c r="B597" s="3" t="s">
        <v>177</v>
      </c>
      <c r="H597" s="3" t="e">
        <f>INDEX([1]Feuil1!$B$1:$B$64,SUMPRODUCT((ISNUMBER(SEARCH([1]Feuil1!$A$1:$A$64,B597))*ROW([1]Feuil1!$B$1:$B$64))))</f>
        <v>#VALUE!</v>
      </c>
    </row>
    <row r="598" spans="1:8" x14ac:dyDescent="0.25">
      <c r="B598" s="3" t="s">
        <v>176</v>
      </c>
      <c r="H598" s="3" t="e">
        <f>INDEX([1]Feuil1!$B$1:$B$64,SUMPRODUCT((ISNUMBER(SEARCH([1]Feuil1!$A$1:$A$64,B598))*ROW([1]Feuil1!$B$1:$B$64))))</f>
        <v>#VALUE!</v>
      </c>
    </row>
    <row r="599" spans="1:8" x14ac:dyDescent="0.25">
      <c r="B599" s="3" t="s">
        <v>175</v>
      </c>
      <c r="H599" s="3" t="e">
        <f>INDEX([1]Feuil1!$B$1:$B$64,SUMPRODUCT((ISNUMBER(SEARCH([1]Feuil1!$A$1:$A$64,B599))*ROW([1]Feuil1!$B$1:$B$64))))</f>
        <v>#VALUE!</v>
      </c>
    </row>
    <row r="600" spans="1:8" x14ac:dyDescent="0.25">
      <c r="A600" s="4">
        <v>44316</v>
      </c>
      <c r="B600" s="3" t="s">
        <v>163</v>
      </c>
      <c r="C600" s="3">
        <v>-198</v>
      </c>
      <c r="E600" s="3" t="s">
        <v>99</v>
      </c>
      <c r="F600" s="4">
        <v>44316</v>
      </c>
      <c r="G600" s="3" t="s">
        <v>161</v>
      </c>
      <c r="H600" s="3" t="e">
        <f>INDEX([1]Feuil1!$B$1:$B$64,SUMPRODUCT((ISNUMBER(SEARCH([1]Feuil1!$A$1:$A$64,B600))*ROW([1]Feuil1!$B$1:$B$64))))</f>
        <v>#VALUE!</v>
      </c>
    </row>
    <row r="601" spans="1:8" x14ac:dyDescent="0.25">
      <c r="B601" s="3" t="s">
        <v>174</v>
      </c>
      <c r="H601" s="3" t="str">
        <f>INDEX([1]Feuil1!$B$1:$B$64,SUMPRODUCT((ISNUMBER(SEARCH([1]Feuil1!$A$1:$A$64,B601))*ROW([1]Feuil1!$B$1:$B$64))))</f>
        <v>Comptable</v>
      </c>
    </row>
    <row r="602" spans="1:8" x14ac:dyDescent="0.25">
      <c r="B602" s="3" t="s">
        <v>173</v>
      </c>
      <c r="H602" s="3" t="e">
        <f>INDEX([1]Feuil1!$B$1:$B$64,SUMPRODUCT((ISNUMBER(SEARCH([1]Feuil1!$A$1:$A$64,B602))*ROW([1]Feuil1!$B$1:$B$64))))</f>
        <v>#VALUE!</v>
      </c>
    </row>
    <row r="603" spans="1:8" x14ac:dyDescent="0.25">
      <c r="B603" s="3" t="s">
        <v>172</v>
      </c>
      <c r="H603" s="3" t="e">
        <f>INDEX([1]Feuil1!$B$1:$B$64,SUMPRODUCT((ISNUMBER(SEARCH([1]Feuil1!$A$1:$A$64,B603))*ROW([1]Feuil1!$B$1:$B$64))))</f>
        <v>#VALUE!</v>
      </c>
    </row>
    <row r="604" spans="1:8" x14ac:dyDescent="0.25">
      <c r="B604" s="3" t="s">
        <v>171</v>
      </c>
      <c r="H604" s="3" t="e">
        <f>INDEX([1]Feuil1!$B$1:$B$64,SUMPRODUCT((ISNUMBER(SEARCH([1]Feuil1!$A$1:$A$64,B604))*ROW([1]Feuil1!$B$1:$B$64))))</f>
        <v>#VALUE!</v>
      </c>
    </row>
    <row r="605" spans="1:8" x14ac:dyDescent="0.25">
      <c r="A605" s="4">
        <v>44319</v>
      </c>
      <c r="B605" s="3" t="s">
        <v>170</v>
      </c>
      <c r="D605" s="3">
        <v>510</v>
      </c>
      <c r="E605" s="3" t="s">
        <v>99</v>
      </c>
      <c r="F605" s="4">
        <v>44319</v>
      </c>
      <c r="G605" s="3" t="s">
        <v>141</v>
      </c>
      <c r="H605" s="3" t="e">
        <f>INDEX([1]Feuil1!$B$1:$B$64,SUMPRODUCT((ISNUMBER(SEARCH([1]Feuil1!$A$1:$A$64,B605))*ROW([1]Feuil1!$B$1:$B$64))))</f>
        <v>#VALUE!</v>
      </c>
    </row>
    <row r="606" spans="1:8" x14ac:dyDescent="0.25">
      <c r="B606" s="3" t="s">
        <v>69</v>
      </c>
      <c r="H606" s="3" t="str">
        <f>INDEX([1]Feuil1!$B$1:$B$64,SUMPRODUCT((ISNUMBER(SEARCH([1]Feuil1!$A$1:$A$64,B606))*ROW([1]Feuil1!$B$1:$B$64))))</f>
        <v>Loyer sous-location</v>
      </c>
    </row>
    <row r="607" spans="1:8" x14ac:dyDescent="0.25">
      <c r="B607" s="3" t="s">
        <v>169</v>
      </c>
      <c r="H607" s="3" t="e">
        <f>INDEX([1]Feuil1!$B$1:$B$64,SUMPRODUCT((ISNUMBER(SEARCH([1]Feuil1!$A$1:$A$64,B607))*ROW([1]Feuil1!$B$1:$B$64))))</f>
        <v>#VALUE!</v>
      </c>
    </row>
    <row r="608" spans="1:8" x14ac:dyDescent="0.25">
      <c r="B608" s="3" t="s">
        <v>168</v>
      </c>
      <c r="H608" s="3" t="e">
        <f>INDEX([1]Feuil1!$B$1:$B$64,SUMPRODUCT((ISNUMBER(SEARCH([1]Feuil1!$A$1:$A$64,B608))*ROW([1]Feuil1!$B$1:$B$64))))</f>
        <v>#VALUE!</v>
      </c>
    </row>
    <row r="609" spans="1:8" x14ac:dyDescent="0.25">
      <c r="A609" s="4">
        <v>44319</v>
      </c>
      <c r="B609" s="3" t="s">
        <v>167</v>
      </c>
      <c r="C609" s="3">
        <v>-2.2000000000000002</v>
      </c>
      <c r="E609" s="3" t="s">
        <v>99</v>
      </c>
      <c r="F609" s="4">
        <v>44319</v>
      </c>
      <c r="G609" s="3" t="s">
        <v>98</v>
      </c>
      <c r="H609" s="3" t="e">
        <f>INDEX([1]Feuil1!$B$1:$B$64,SUMPRODUCT((ISNUMBER(SEARCH([1]Feuil1!$A$1:$A$64,B609))*ROW([1]Feuil1!$B$1:$B$64))))</f>
        <v>#VALUE!</v>
      </c>
    </row>
    <row r="610" spans="1:8" x14ac:dyDescent="0.25">
      <c r="A610" s="4">
        <v>44319</v>
      </c>
      <c r="B610" s="3" t="s">
        <v>166</v>
      </c>
      <c r="C610" s="3">
        <v>-68.22</v>
      </c>
      <c r="E610" s="3" t="s">
        <v>99</v>
      </c>
      <c r="F610" s="4">
        <v>44319</v>
      </c>
      <c r="G610" s="3" t="s">
        <v>114</v>
      </c>
      <c r="H610" s="3" t="e">
        <f>INDEX([1]Feuil1!$B$1:$B$64,SUMPRODUCT((ISNUMBER(SEARCH([1]Feuil1!$A$1:$A$64,B610))*ROW([1]Feuil1!$B$1:$B$64))))</f>
        <v>#VALUE!</v>
      </c>
    </row>
    <row r="611" spans="1:8" x14ac:dyDescent="0.25">
      <c r="B611" s="3" t="s">
        <v>133</v>
      </c>
      <c r="H611" s="3" t="e">
        <f>INDEX([1]Feuil1!$B$1:$B$64,SUMPRODUCT((ISNUMBER(SEARCH([1]Feuil1!$A$1:$A$64,B611))*ROW([1]Feuil1!$B$1:$B$64))))</f>
        <v>#VALUE!</v>
      </c>
    </row>
    <row r="612" spans="1:8" x14ac:dyDescent="0.25">
      <c r="B612" s="3" t="s">
        <v>132</v>
      </c>
      <c r="H612" s="3" t="e">
        <f>INDEX([1]Feuil1!$B$1:$B$64,SUMPRODUCT((ISNUMBER(SEARCH([1]Feuil1!$A$1:$A$64,B612))*ROW([1]Feuil1!$B$1:$B$64))))</f>
        <v>#VALUE!</v>
      </c>
    </row>
    <row r="613" spans="1:8" x14ac:dyDescent="0.25">
      <c r="B613" s="3" t="s">
        <v>165</v>
      </c>
      <c r="H613" s="3" t="e">
        <f>INDEX([1]Feuil1!$B$1:$B$64,SUMPRODUCT((ISNUMBER(SEARCH([1]Feuil1!$A$1:$A$64,B613))*ROW([1]Feuil1!$B$1:$B$64))))</f>
        <v>#VALUE!</v>
      </c>
    </row>
    <row r="614" spans="1:8" x14ac:dyDescent="0.25">
      <c r="B614" s="3" t="s">
        <v>164</v>
      </c>
      <c r="H614" s="3" t="e">
        <f>INDEX([1]Feuil1!$B$1:$B$64,SUMPRODUCT((ISNUMBER(SEARCH([1]Feuil1!$A$1:$A$64,B614))*ROW([1]Feuil1!$B$1:$B$64))))</f>
        <v>#VALUE!</v>
      </c>
    </row>
    <row r="615" spans="1:8" x14ac:dyDescent="0.25">
      <c r="A615" s="4">
        <v>44319</v>
      </c>
      <c r="B615" s="3" t="s">
        <v>163</v>
      </c>
      <c r="C615" s="3" t="s">
        <v>162</v>
      </c>
      <c r="E615" s="3" t="s">
        <v>99</v>
      </c>
      <c r="F615" s="4">
        <v>44319</v>
      </c>
      <c r="G615" s="3" t="s">
        <v>161</v>
      </c>
      <c r="H615" s="3" t="e">
        <f>INDEX([1]Feuil1!$B$1:$B$64,SUMPRODUCT((ISNUMBER(SEARCH([1]Feuil1!$A$1:$A$64,B615))*ROW([1]Feuil1!$B$1:$B$64))))</f>
        <v>#VALUE!</v>
      </c>
    </row>
    <row r="616" spans="1:8" x14ac:dyDescent="0.25">
      <c r="B616" s="3" t="s">
        <v>160</v>
      </c>
      <c r="H616" s="3" t="str">
        <f>INDEX([1]Feuil1!$B$1:$B$64,SUMPRODUCT((ISNUMBER(SEARCH([1]Feuil1!$A$1:$A$64,B616))*ROW([1]Feuil1!$B$1:$B$64))))</f>
        <v>Sous-traitance</v>
      </c>
    </row>
    <row r="617" spans="1:8" x14ac:dyDescent="0.25">
      <c r="B617" s="3" t="s">
        <v>159</v>
      </c>
      <c r="H617" s="3" t="e">
        <f>INDEX([1]Feuil1!$B$1:$B$64,SUMPRODUCT((ISNUMBER(SEARCH([1]Feuil1!$A$1:$A$64,B617))*ROW([1]Feuil1!$B$1:$B$64))))</f>
        <v>#VALUE!</v>
      </c>
    </row>
    <row r="618" spans="1:8" x14ac:dyDescent="0.25">
      <c r="B618" s="3" t="s">
        <v>158</v>
      </c>
      <c r="H618" s="3" t="e">
        <f>INDEX([1]Feuil1!$B$1:$B$64,SUMPRODUCT((ISNUMBER(SEARCH([1]Feuil1!$A$1:$A$64,B618))*ROW([1]Feuil1!$B$1:$B$64))))</f>
        <v>#VALUE!</v>
      </c>
    </row>
    <row r="619" spans="1:8" x14ac:dyDescent="0.25">
      <c r="B619" s="3" t="s">
        <v>157</v>
      </c>
      <c r="H619" s="3" t="e">
        <f>INDEX([1]Feuil1!$B$1:$B$64,SUMPRODUCT((ISNUMBER(SEARCH([1]Feuil1!$A$1:$A$64,B619))*ROW([1]Feuil1!$B$1:$B$64))))</f>
        <v>#VALUE!</v>
      </c>
    </row>
    <row r="620" spans="1:8" x14ac:dyDescent="0.25">
      <c r="A620" s="4">
        <v>44320</v>
      </c>
      <c r="B620" s="3" t="s">
        <v>156</v>
      </c>
      <c r="D620" s="3">
        <v>31.61</v>
      </c>
      <c r="E620" s="3" t="s">
        <v>99</v>
      </c>
      <c r="F620" s="4">
        <v>44320</v>
      </c>
      <c r="G620" s="3" t="s">
        <v>141</v>
      </c>
      <c r="H620" s="3" t="e">
        <f>INDEX([1]Feuil1!$B$1:$B$64,SUMPRODUCT((ISNUMBER(SEARCH([1]Feuil1!$A$1:$A$64,B620))*ROW([1]Feuil1!$B$1:$B$64))))</f>
        <v>#VALUE!</v>
      </c>
    </row>
    <row r="621" spans="1:8" x14ac:dyDescent="0.25">
      <c r="B621" s="3" t="s">
        <v>155</v>
      </c>
      <c r="H621" s="3" t="e">
        <f>INDEX([1]Feuil1!$B$1:$B$64,SUMPRODUCT((ISNUMBER(SEARCH([1]Feuil1!$A$1:$A$64,B621))*ROW([1]Feuil1!$B$1:$B$64))))</f>
        <v>#VALUE!</v>
      </c>
    </row>
    <row r="622" spans="1:8" x14ac:dyDescent="0.25">
      <c r="B622" s="3" t="s">
        <v>154</v>
      </c>
      <c r="H622" s="3" t="e">
        <f>INDEX([1]Feuil1!$B$1:$B$64,SUMPRODUCT((ISNUMBER(SEARCH([1]Feuil1!$A$1:$A$64,B622))*ROW([1]Feuil1!$B$1:$B$64))))</f>
        <v>#VALUE!</v>
      </c>
    </row>
    <row r="623" spans="1:8" x14ac:dyDescent="0.25">
      <c r="B623" s="3" t="s">
        <v>153</v>
      </c>
      <c r="H623" s="3" t="e">
        <f>INDEX([1]Feuil1!$B$1:$B$64,SUMPRODUCT((ISNUMBER(SEARCH([1]Feuil1!$A$1:$A$64,B623))*ROW([1]Feuil1!$B$1:$B$64))))</f>
        <v>#VALUE!</v>
      </c>
    </row>
    <row r="624" spans="1:8" x14ac:dyDescent="0.25">
      <c r="B624" s="3" t="s">
        <v>152</v>
      </c>
      <c r="H624" s="3" t="e">
        <f>INDEX([1]Feuil1!$B$1:$B$64,SUMPRODUCT((ISNUMBER(SEARCH([1]Feuil1!$A$1:$A$64,B624))*ROW([1]Feuil1!$B$1:$B$64))))</f>
        <v>#VALUE!</v>
      </c>
    </row>
    <row r="625" spans="1:8" x14ac:dyDescent="0.25">
      <c r="A625" s="4">
        <v>44320</v>
      </c>
      <c r="B625" s="3" t="s">
        <v>151</v>
      </c>
      <c r="C625" s="3">
        <v>-14.25</v>
      </c>
      <c r="E625" s="3" t="s">
        <v>99</v>
      </c>
      <c r="F625" s="4">
        <v>44320</v>
      </c>
      <c r="G625" s="3" t="s">
        <v>98</v>
      </c>
      <c r="H625" s="3" t="str">
        <f>INDEX([1]Feuil1!$B$1:$B$64,SUMPRODUCT((ISNUMBER(SEARCH([1]Feuil1!$A$1:$A$64,B625))*ROW([1]Feuil1!$B$1:$B$64))))</f>
        <v>Repas</v>
      </c>
    </row>
    <row r="626" spans="1:8" x14ac:dyDescent="0.25">
      <c r="A626" s="4">
        <v>44320</v>
      </c>
      <c r="B626" s="3" t="s">
        <v>150</v>
      </c>
      <c r="C626" s="3">
        <v>-66.19</v>
      </c>
      <c r="E626" s="3" t="s">
        <v>99</v>
      </c>
      <c r="F626" s="4">
        <v>44320</v>
      </c>
      <c r="G626" s="3" t="s">
        <v>98</v>
      </c>
      <c r="H626" s="3" t="str">
        <f>INDEX([1]Feuil1!$B$1:$B$64,SUMPRODUCT((ISNUMBER(SEARCH([1]Feuil1!$A$1:$A$64,B626))*ROW([1]Feuil1!$B$1:$B$64))))</f>
        <v>Repas</v>
      </c>
    </row>
    <row r="627" spans="1:8" x14ac:dyDescent="0.25">
      <c r="B627" s="3" t="s">
        <v>97</v>
      </c>
      <c r="H627" s="3" t="e">
        <f>INDEX([1]Feuil1!$B$1:$B$64,SUMPRODUCT((ISNUMBER(SEARCH([1]Feuil1!$A$1:$A$64,B627))*ROW([1]Feuil1!$B$1:$B$64))))</f>
        <v>#VALUE!</v>
      </c>
    </row>
    <row r="628" spans="1:8" x14ac:dyDescent="0.25">
      <c r="A628" s="4">
        <v>44321</v>
      </c>
      <c r="B628" s="3" t="s">
        <v>149</v>
      </c>
      <c r="D628" s="3">
        <v>22.06</v>
      </c>
      <c r="E628" s="3" t="s">
        <v>99</v>
      </c>
      <c r="F628" s="4">
        <v>44321</v>
      </c>
      <c r="G628" s="3" t="s">
        <v>141</v>
      </c>
      <c r="H628" s="3" t="e">
        <f>INDEX([1]Feuil1!$B$1:$B$64,SUMPRODUCT((ISNUMBER(SEARCH([1]Feuil1!$A$1:$A$64,B628))*ROW([1]Feuil1!$B$1:$B$64))))</f>
        <v>#VALUE!</v>
      </c>
    </row>
    <row r="629" spans="1:8" x14ac:dyDescent="0.25">
      <c r="B629" s="3" t="s">
        <v>140</v>
      </c>
      <c r="H629" s="3" t="str">
        <f>INDEX([1]Feuil1!$B$1:$B$64,SUMPRODUCT((ISNUMBER(SEARCH([1]Feuil1!$A$1:$A$64,B629))*ROW([1]Feuil1!$B$1:$B$64))))</f>
        <v>Commission</v>
      </c>
    </row>
    <row r="630" spans="1:8" x14ac:dyDescent="0.25">
      <c r="B630" s="3" t="s">
        <v>148</v>
      </c>
      <c r="H630" s="3" t="e">
        <f>INDEX([1]Feuil1!$B$1:$B$64,SUMPRODUCT((ISNUMBER(SEARCH([1]Feuil1!$A$1:$A$64,B630))*ROW([1]Feuil1!$B$1:$B$64))))</f>
        <v>#VALUE!</v>
      </c>
    </row>
    <row r="631" spans="1:8" x14ac:dyDescent="0.25">
      <c r="B631" s="3" t="s">
        <v>138</v>
      </c>
      <c r="H631" s="3" t="e">
        <f>INDEX([1]Feuil1!$B$1:$B$64,SUMPRODUCT((ISNUMBER(SEARCH([1]Feuil1!$A$1:$A$64,B631))*ROW([1]Feuil1!$B$1:$B$64))))</f>
        <v>#VALUE!</v>
      </c>
    </row>
    <row r="632" spans="1:8" x14ac:dyDescent="0.25">
      <c r="A632" s="4">
        <v>44321</v>
      </c>
      <c r="B632" s="3" t="s">
        <v>147</v>
      </c>
      <c r="D632" s="3">
        <v>403.2</v>
      </c>
      <c r="E632" s="3" t="s">
        <v>99</v>
      </c>
      <c r="F632" s="4">
        <v>44321</v>
      </c>
      <c r="G632" s="3" t="s">
        <v>141</v>
      </c>
      <c r="H632" s="3" t="e">
        <f>INDEX([1]Feuil1!$B$1:$B$64,SUMPRODUCT((ISNUMBER(SEARCH([1]Feuil1!$A$1:$A$64,B632))*ROW([1]Feuil1!$B$1:$B$64))))</f>
        <v>#VALUE!</v>
      </c>
    </row>
    <row r="633" spans="1:8" x14ac:dyDescent="0.25">
      <c r="B633" s="3" t="s">
        <v>146</v>
      </c>
      <c r="H633" s="3" t="e">
        <f>INDEX([1]Feuil1!$B$1:$B$64,SUMPRODUCT((ISNUMBER(SEARCH([1]Feuil1!$A$1:$A$64,B633))*ROW([1]Feuil1!$B$1:$B$64))))</f>
        <v>#VALUE!</v>
      </c>
    </row>
    <row r="634" spans="1:8" x14ac:dyDescent="0.25">
      <c r="B634" s="3" t="s">
        <v>145</v>
      </c>
      <c r="H634" s="3" t="e">
        <f>INDEX([1]Feuil1!$B$1:$B$64,SUMPRODUCT((ISNUMBER(SEARCH([1]Feuil1!$A$1:$A$64,B634))*ROW([1]Feuil1!$B$1:$B$64))))</f>
        <v>#VALUE!</v>
      </c>
    </row>
    <row r="635" spans="1:8" x14ac:dyDescent="0.25">
      <c r="B635" s="3" t="s">
        <v>144</v>
      </c>
      <c r="H635" s="3" t="e">
        <f>INDEX([1]Feuil1!$B$1:$B$64,SUMPRODUCT((ISNUMBER(SEARCH([1]Feuil1!$A$1:$A$64,B635))*ROW([1]Feuil1!$B$1:$B$64))))</f>
        <v>#VALUE!</v>
      </c>
    </row>
    <row r="636" spans="1:8" x14ac:dyDescent="0.25">
      <c r="B636" s="3" t="s">
        <v>143</v>
      </c>
      <c r="H636" s="3" t="e">
        <f>INDEX([1]Feuil1!$B$1:$B$64,SUMPRODUCT((ISNUMBER(SEARCH([1]Feuil1!$A$1:$A$64,B636))*ROW([1]Feuil1!$B$1:$B$64))))</f>
        <v>#VALUE!</v>
      </c>
    </row>
    <row r="637" spans="1:8" x14ac:dyDescent="0.25">
      <c r="A637" s="4">
        <v>44323</v>
      </c>
      <c r="B637" s="3" t="s">
        <v>142</v>
      </c>
      <c r="D637" s="3">
        <v>22.18</v>
      </c>
      <c r="E637" s="3" t="s">
        <v>99</v>
      </c>
      <c r="F637" s="4">
        <v>44323</v>
      </c>
      <c r="G637" s="3" t="s">
        <v>141</v>
      </c>
      <c r="H637" s="3" t="e">
        <f>INDEX([1]Feuil1!$B$1:$B$64,SUMPRODUCT((ISNUMBER(SEARCH([1]Feuil1!$A$1:$A$64,B637))*ROW([1]Feuil1!$B$1:$B$64))))</f>
        <v>#VALUE!</v>
      </c>
    </row>
    <row r="638" spans="1:8" x14ac:dyDescent="0.25">
      <c r="B638" s="3" t="s">
        <v>140</v>
      </c>
      <c r="H638" s="3" t="str">
        <f>INDEX([1]Feuil1!$B$1:$B$64,SUMPRODUCT((ISNUMBER(SEARCH([1]Feuil1!$A$1:$A$64,B638))*ROW([1]Feuil1!$B$1:$B$64))))</f>
        <v>Commission</v>
      </c>
    </row>
    <row r="639" spans="1:8" x14ac:dyDescent="0.25">
      <c r="B639" s="3" t="s">
        <v>139</v>
      </c>
      <c r="H639" s="3" t="e">
        <f>INDEX([1]Feuil1!$B$1:$B$64,SUMPRODUCT((ISNUMBER(SEARCH([1]Feuil1!$A$1:$A$64,B639))*ROW([1]Feuil1!$B$1:$B$64))))</f>
        <v>#VALUE!</v>
      </c>
    </row>
    <row r="640" spans="1:8" x14ac:dyDescent="0.25">
      <c r="B640" s="3" t="s">
        <v>138</v>
      </c>
      <c r="H640" s="3" t="e">
        <f>INDEX([1]Feuil1!$B$1:$B$64,SUMPRODUCT((ISNUMBER(SEARCH([1]Feuil1!$A$1:$A$64,B640))*ROW([1]Feuil1!$B$1:$B$64))))</f>
        <v>#VALUE!</v>
      </c>
    </row>
    <row r="641" spans="1:8" x14ac:dyDescent="0.25">
      <c r="A641" s="4">
        <v>44326</v>
      </c>
      <c r="B641" s="3" t="s">
        <v>137</v>
      </c>
      <c r="D641" s="3">
        <v>16.09</v>
      </c>
      <c r="E641" s="3" t="s">
        <v>99</v>
      </c>
      <c r="F641" s="4">
        <v>44326</v>
      </c>
      <c r="G641" s="3" t="s">
        <v>117</v>
      </c>
      <c r="H641" s="3" t="e">
        <f>INDEX([1]Feuil1!$B$1:$B$64,SUMPRODUCT((ISNUMBER(SEARCH([1]Feuil1!$A$1:$A$64,B641))*ROW([1]Feuil1!$B$1:$B$64))))</f>
        <v>#VALUE!</v>
      </c>
    </row>
    <row r="642" spans="1:8" x14ac:dyDescent="0.25">
      <c r="B642" s="3" t="s">
        <v>97</v>
      </c>
      <c r="H642" s="3" t="e">
        <f>INDEX([1]Feuil1!$B$1:$B$64,SUMPRODUCT((ISNUMBER(SEARCH([1]Feuil1!$A$1:$A$64,B642))*ROW([1]Feuil1!$B$1:$B$64))))</f>
        <v>#VALUE!</v>
      </c>
    </row>
    <row r="643" spans="1:8" x14ac:dyDescent="0.25">
      <c r="A643" s="4">
        <v>44326</v>
      </c>
      <c r="B643" s="3" t="s">
        <v>136</v>
      </c>
      <c r="D643" s="3">
        <v>204.1</v>
      </c>
      <c r="E643" s="3" t="s">
        <v>99</v>
      </c>
      <c r="F643" s="4">
        <v>44326</v>
      </c>
      <c r="G643" s="3" t="s">
        <v>117</v>
      </c>
      <c r="H643" s="3" t="e">
        <f>INDEX([1]Feuil1!$B$1:$B$64,SUMPRODUCT((ISNUMBER(SEARCH([1]Feuil1!$A$1:$A$64,B643))*ROW([1]Feuil1!$B$1:$B$64))))</f>
        <v>#VALUE!</v>
      </c>
    </row>
    <row r="644" spans="1:8" x14ac:dyDescent="0.25">
      <c r="B644" s="3" t="s">
        <v>97</v>
      </c>
      <c r="H644" s="3" t="e">
        <f>INDEX([1]Feuil1!$B$1:$B$64,SUMPRODUCT((ISNUMBER(SEARCH([1]Feuil1!$A$1:$A$64,B644))*ROW([1]Feuil1!$B$1:$B$64))))</f>
        <v>#VALUE!</v>
      </c>
    </row>
    <row r="645" spans="1:8" x14ac:dyDescent="0.25">
      <c r="A645" s="4">
        <v>44326</v>
      </c>
      <c r="B645" s="3" t="s">
        <v>135</v>
      </c>
      <c r="C645" s="3">
        <v>-12.3</v>
      </c>
      <c r="E645" s="3" t="s">
        <v>99</v>
      </c>
      <c r="F645" s="4">
        <v>44326</v>
      </c>
      <c r="G645" s="3" t="s">
        <v>98</v>
      </c>
      <c r="H645" s="3" t="e">
        <f>INDEX([1]Feuil1!$B$1:$B$64,SUMPRODUCT((ISNUMBER(SEARCH([1]Feuil1!$A$1:$A$64,B645))*ROW([1]Feuil1!$B$1:$B$64))))</f>
        <v>#VALUE!</v>
      </c>
    </row>
    <row r="646" spans="1:8" x14ac:dyDescent="0.25">
      <c r="A646" s="4">
        <v>44326</v>
      </c>
      <c r="B646" s="3" t="s">
        <v>134</v>
      </c>
      <c r="C646" s="3">
        <v>-13.99</v>
      </c>
      <c r="E646" s="3" t="s">
        <v>99</v>
      </c>
      <c r="F646" s="4">
        <v>44326</v>
      </c>
      <c r="G646" s="3" t="s">
        <v>114</v>
      </c>
      <c r="H646" s="3" t="e">
        <f>INDEX([1]Feuil1!$B$1:$B$64,SUMPRODUCT((ISNUMBER(SEARCH([1]Feuil1!$A$1:$A$64,B646))*ROW([1]Feuil1!$B$1:$B$64))))</f>
        <v>#VALUE!</v>
      </c>
    </row>
    <row r="647" spans="1:8" x14ac:dyDescent="0.25">
      <c r="B647" s="3" t="s">
        <v>133</v>
      </c>
      <c r="H647" s="3" t="e">
        <f>INDEX([1]Feuil1!$B$1:$B$64,SUMPRODUCT((ISNUMBER(SEARCH([1]Feuil1!$A$1:$A$64,B647))*ROW([1]Feuil1!$B$1:$B$64))))</f>
        <v>#VALUE!</v>
      </c>
    </row>
    <row r="648" spans="1:8" x14ac:dyDescent="0.25">
      <c r="B648" s="3" t="s">
        <v>132</v>
      </c>
      <c r="H648" s="3" t="e">
        <f>INDEX([1]Feuil1!$B$1:$B$64,SUMPRODUCT((ISNUMBER(SEARCH([1]Feuil1!$A$1:$A$64,B648))*ROW([1]Feuil1!$B$1:$B$64))))</f>
        <v>#VALUE!</v>
      </c>
    </row>
    <row r="649" spans="1:8" x14ac:dyDescent="0.25">
      <c r="B649" s="3" t="s">
        <v>131</v>
      </c>
      <c r="H649" s="3" t="e">
        <f>INDEX([1]Feuil1!$B$1:$B$64,SUMPRODUCT((ISNUMBER(SEARCH([1]Feuil1!$A$1:$A$64,B649))*ROW([1]Feuil1!$B$1:$B$64))))</f>
        <v>#VALUE!</v>
      </c>
    </row>
    <row r="650" spans="1:8" x14ac:dyDescent="0.25">
      <c r="B650" s="3" t="s">
        <v>130</v>
      </c>
      <c r="H650" s="3" t="e">
        <f>INDEX([1]Feuil1!$B$1:$B$64,SUMPRODUCT((ISNUMBER(SEARCH([1]Feuil1!$A$1:$A$64,B650))*ROW([1]Feuil1!$B$1:$B$64))))</f>
        <v>#VALUE!</v>
      </c>
    </row>
    <row r="651" spans="1:8" x14ac:dyDescent="0.25">
      <c r="A651" s="4">
        <v>44326</v>
      </c>
      <c r="B651" s="3" t="s">
        <v>129</v>
      </c>
      <c r="C651" s="3">
        <v>-14.95</v>
      </c>
      <c r="E651" s="3" t="s">
        <v>99</v>
      </c>
      <c r="F651" s="4">
        <v>44326</v>
      </c>
      <c r="G651" s="3" t="s">
        <v>98</v>
      </c>
      <c r="H651" s="3" t="str">
        <f>INDEX([1]Feuil1!$B$1:$B$64,SUMPRODUCT((ISNUMBER(SEARCH([1]Feuil1!$A$1:$A$64,B651))*ROW([1]Feuil1!$B$1:$B$64))))</f>
        <v xml:space="preserve">Fourniture </v>
      </c>
    </row>
    <row r="652" spans="1:8" x14ac:dyDescent="0.25">
      <c r="B652" s="3" t="s">
        <v>97</v>
      </c>
      <c r="H652" s="3" t="e">
        <f>INDEX([1]Feuil1!$B$1:$B$64,SUMPRODUCT((ISNUMBER(SEARCH([1]Feuil1!$A$1:$A$64,B652))*ROW([1]Feuil1!$B$1:$B$64))))</f>
        <v>#VALUE!</v>
      </c>
    </row>
    <row r="653" spans="1:8" x14ac:dyDescent="0.25">
      <c r="A653" s="4">
        <v>44326</v>
      </c>
      <c r="B653" s="3" t="s">
        <v>122</v>
      </c>
      <c r="C653" s="3">
        <v>-16.09</v>
      </c>
      <c r="E653" s="3" t="s">
        <v>99</v>
      </c>
      <c r="F653" s="4">
        <v>44326</v>
      </c>
      <c r="G653" s="3" t="s">
        <v>98</v>
      </c>
      <c r="H653" s="3" t="e">
        <f>INDEX([1]Feuil1!$B$1:$B$64,SUMPRODUCT((ISNUMBER(SEARCH([1]Feuil1!$A$1:$A$64,B653))*ROW([1]Feuil1!$B$1:$B$64))))</f>
        <v>#VALUE!</v>
      </c>
    </row>
    <row r="654" spans="1:8" x14ac:dyDescent="0.25">
      <c r="B654" s="3" t="s">
        <v>97</v>
      </c>
      <c r="H654" s="3" t="e">
        <f>INDEX([1]Feuil1!$B$1:$B$64,SUMPRODUCT((ISNUMBER(SEARCH([1]Feuil1!$A$1:$A$64,B654))*ROW([1]Feuil1!$B$1:$B$64))))</f>
        <v>#VALUE!</v>
      </c>
    </row>
    <row r="655" spans="1:8" x14ac:dyDescent="0.25">
      <c r="A655" s="4">
        <v>44326</v>
      </c>
      <c r="B655" s="3" t="s">
        <v>128</v>
      </c>
      <c r="C655" s="3">
        <v>-120.91</v>
      </c>
      <c r="E655" s="3" t="s">
        <v>99</v>
      </c>
      <c r="F655" s="4">
        <v>44326</v>
      </c>
      <c r="G655" s="3" t="s">
        <v>114</v>
      </c>
      <c r="H655" s="3" t="e">
        <f>INDEX([1]Feuil1!$B$1:$B$64,SUMPRODUCT((ISNUMBER(SEARCH([1]Feuil1!$A$1:$A$64,B655))*ROW([1]Feuil1!$B$1:$B$64))))</f>
        <v>#VALUE!</v>
      </c>
    </row>
    <row r="656" spans="1:8" x14ac:dyDescent="0.25">
      <c r="B656" s="3" t="s">
        <v>127</v>
      </c>
      <c r="H656" s="3" t="str">
        <f>INDEX([1]Feuil1!$B$1:$B$64,SUMPRODUCT((ISNUMBER(SEARCH([1]Feuil1!$A$1:$A$64,B656))*ROW([1]Feuil1!$B$1:$B$64))))</f>
        <v>Mutuelle</v>
      </c>
    </row>
    <row r="657" spans="1:8" x14ac:dyDescent="0.25">
      <c r="B657" s="3" t="s">
        <v>126</v>
      </c>
      <c r="H657" s="3" t="e">
        <f>INDEX([1]Feuil1!$B$1:$B$64,SUMPRODUCT((ISNUMBER(SEARCH([1]Feuil1!$A$1:$A$64,B657))*ROW([1]Feuil1!$B$1:$B$64))))</f>
        <v>#VALUE!</v>
      </c>
    </row>
    <row r="658" spans="1:8" x14ac:dyDescent="0.25">
      <c r="B658" s="3" t="s">
        <v>125</v>
      </c>
      <c r="H658" s="3" t="e">
        <f>INDEX([1]Feuil1!$B$1:$B$64,SUMPRODUCT((ISNUMBER(SEARCH([1]Feuil1!$A$1:$A$64,B658))*ROW([1]Feuil1!$B$1:$B$64))))</f>
        <v>#VALUE!</v>
      </c>
    </row>
    <row r="659" spans="1:8" x14ac:dyDescent="0.25">
      <c r="B659" s="3" t="s">
        <v>124</v>
      </c>
      <c r="H659" s="3" t="e">
        <f>INDEX([1]Feuil1!$B$1:$B$64,SUMPRODUCT((ISNUMBER(SEARCH([1]Feuil1!$A$1:$A$64,B659))*ROW([1]Feuil1!$B$1:$B$64))))</f>
        <v>#VALUE!</v>
      </c>
    </row>
    <row r="660" spans="1:8" x14ac:dyDescent="0.25">
      <c r="A660" s="4">
        <v>44326</v>
      </c>
      <c r="B660" s="3" t="s">
        <v>123</v>
      </c>
      <c r="C660" s="3">
        <v>-177.81</v>
      </c>
      <c r="E660" s="3" t="s">
        <v>99</v>
      </c>
      <c r="F660" s="4">
        <v>44326</v>
      </c>
      <c r="G660" s="3" t="s">
        <v>98</v>
      </c>
      <c r="H660" s="3" t="str">
        <f>INDEX([1]Feuil1!$B$1:$B$64,SUMPRODUCT((ISNUMBER(SEARCH([1]Feuil1!$A$1:$A$64,B660))*ROW([1]Feuil1!$B$1:$B$64))))</f>
        <v xml:space="preserve">Fourniture </v>
      </c>
    </row>
    <row r="661" spans="1:8" x14ac:dyDescent="0.25">
      <c r="B661" s="3" t="s">
        <v>97</v>
      </c>
      <c r="H661" s="3" t="e">
        <f>INDEX([1]Feuil1!$B$1:$B$64,SUMPRODUCT((ISNUMBER(SEARCH([1]Feuil1!$A$1:$A$64,B661))*ROW([1]Feuil1!$B$1:$B$64))))</f>
        <v>#VALUE!</v>
      </c>
    </row>
    <row r="662" spans="1:8" x14ac:dyDescent="0.25">
      <c r="A662" s="4">
        <v>44326</v>
      </c>
      <c r="B662" s="3" t="s">
        <v>122</v>
      </c>
      <c r="C662" s="3">
        <v>-193.7</v>
      </c>
      <c r="E662" s="3" t="s">
        <v>99</v>
      </c>
      <c r="F662" s="4">
        <v>44326</v>
      </c>
      <c r="G662" s="3" t="s">
        <v>98</v>
      </c>
      <c r="H662" s="3" t="e">
        <f>INDEX([1]Feuil1!$B$1:$B$64,SUMPRODUCT((ISNUMBER(SEARCH([1]Feuil1!$A$1:$A$64,B662))*ROW([1]Feuil1!$B$1:$B$64))))</f>
        <v>#VALUE!</v>
      </c>
    </row>
    <row r="663" spans="1:8" x14ac:dyDescent="0.25">
      <c r="B663" s="3" t="s">
        <v>97</v>
      </c>
      <c r="H663" s="3" t="e">
        <f>INDEX([1]Feuil1!$B$1:$B$64,SUMPRODUCT((ISNUMBER(SEARCH([1]Feuil1!$A$1:$A$64,B663))*ROW([1]Feuil1!$B$1:$B$64))))</f>
        <v>#VALUE!</v>
      </c>
    </row>
    <row r="664" spans="1:8" x14ac:dyDescent="0.25">
      <c r="A664" s="4">
        <v>44326</v>
      </c>
      <c r="B664" s="3" t="s">
        <v>121</v>
      </c>
      <c r="C664" s="3">
        <v>-204.1</v>
      </c>
      <c r="E664" s="3" t="s">
        <v>99</v>
      </c>
      <c r="F664" s="4">
        <v>44326</v>
      </c>
      <c r="G664" s="3" t="s">
        <v>98</v>
      </c>
      <c r="H664" s="3" t="e">
        <f>INDEX([1]Feuil1!$B$1:$B$64,SUMPRODUCT((ISNUMBER(SEARCH([1]Feuil1!$A$1:$A$64,B664))*ROW([1]Feuil1!$B$1:$B$64))))</f>
        <v>#VALUE!</v>
      </c>
    </row>
    <row r="665" spans="1:8" x14ac:dyDescent="0.25">
      <c r="B665" s="3" t="s">
        <v>97</v>
      </c>
      <c r="H665" s="3" t="e">
        <f>INDEX([1]Feuil1!$B$1:$B$64,SUMPRODUCT((ISNUMBER(SEARCH([1]Feuil1!$A$1:$A$64,B665))*ROW([1]Feuil1!$B$1:$B$64))))</f>
        <v>#VALUE!</v>
      </c>
    </row>
    <row r="666" spans="1:8" x14ac:dyDescent="0.25">
      <c r="A666" s="4">
        <v>44327</v>
      </c>
      <c r="B666" s="3" t="s">
        <v>120</v>
      </c>
      <c r="C666" s="3">
        <v>-9.11</v>
      </c>
      <c r="E666" s="3" t="s">
        <v>99</v>
      </c>
      <c r="F666" s="4">
        <v>44327</v>
      </c>
      <c r="G666" s="3" t="s">
        <v>98</v>
      </c>
      <c r="H666" s="3" t="str">
        <f>INDEX([1]Feuil1!$B$1:$B$64,SUMPRODUCT((ISNUMBER(SEARCH([1]Feuil1!$A$1:$A$64,B666))*ROW([1]Feuil1!$B$1:$B$64))))</f>
        <v xml:space="preserve">Fourniture </v>
      </c>
    </row>
    <row r="667" spans="1:8" x14ac:dyDescent="0.25">
      <c r="B667" s="3" t="s">
        <v>97</v>
      </c>
      <c r="H667" s="3" t="e">
        <f>INDEX([1]Feuil1!$B$1:$B$64,SUMPRODUCT((ISNUMBER(SEARCH([1]Feuil1!$A$1:$A$64,B667))*ROW([1]Feuil1!$B$1:$B$64))))</f>
        <v>#VALUE!</v>
      </c>
    </row>
    <row r="668" spans="1:8" x14ac:dyDescent="0.25">
      <c r="A668" s="4">
        <v>44327</v>
      </c>
      <c r="B668" s="3" t="s">
        <v>120</v>
      </c>
      <c r="C668" s="3">
        <v>-13.99</v>
      </c>
      <c r="E668" s="3" t="s">
        <v>99</v>
      </c>
      <c r="F668" s="4">
        <v>44327</v>
      </c>
      <c r="G668" s="3" t="s">
        <v>98</v>
      </c>
      <c r="H668" s="3" t="str">
        <f>INDEX([1]Feuil1!$B$1:$B$64,SUMPRODUCT((ISNUMBER(SEARCH([1]Feuil1!$A$1:$A$64,B668))*ROW([1]Feuil1!$B$1:$B$64))))</f>
        <v xml:space="preserve">Fourniture </v>
      </c>
    </row>
    <row r="669" spans="1:8" x14ac:dyDescent="0.25">
      <c r="B669" s="3" t="s">
        <v>97</v>
      </c>
      <c r="H669" s="3" t="e">
        <f>INDEX([1]Feuil1!$B$1:$B$64,SUMPRODUCT((ISNUMBER(SEARCH([1]Feuil1!$A$1:$A$64,B669))*ROW([1]Feuil1!$B$1:$B$64))))</f>
        <v>#VALUE!</v>
      </c>
    </row>
    <row r="670" spans="1:8" x14ac:dyDescent="0.25">
      <c r="A670" s="4">
        <v>44328</v>
      </c>
      <c r="B670" s="3" t="s">
        <v>119</v>
      </c>
      <c r="C670" s="3">
        <v>-9.99</v>
      </c>
      <c r="E670" s="3" t="s">
        <v>99</v>
      </c>
      <c r="F670" s="4">
        <v>44328</v>
      </c>
      <c r="G670" s="3" t="s">
        <v>98</v>
      </c>
      <c r="H670" s="3" t="e">
        <f>INDEX([1]Feuil1!$B$1:$B$64,SUMPRODUCT((ISNUMBER(SEARCH([1]Feuil1!$A$1:$A$64,B670))*ROW([1]Feuil1!$B$1:$B$64))))</f>
        <v>#VALUE!</v>
      </c>
    </row>
    <row r="671" spans="1:8" x14ac:dyDescent="0.25">
      <c r="B671" s="3" t="s">
        <v>97</v>
      </c>
      <c r="H671" s="3" t="e">
        <f>INDEX([1]Feuil1!$B$1:$B$64,SUMPRODUCT((ISNUMBER(SEARCH([1]Feuil1!$A$1:$A$64,B671))*ROW([1]Feuil1!$B$1:$B$64))))</f>
        <v>#VALUE!</v>
      </c>
    </row>
    <row r="672" spans="1:8" x14ac:dyDescent="0.25">
      <c r="A672" s="4">
        <v>44330</v>
      </c>
      <c r="B672" s="3" t="s">
        <v>118</v>
      </c>
      <c r="D672" s="3">
        <v>193.7</v>
      </c>
      <c r="E672" s="3" t="s">
        <v>99</v>
      </c>
      <c r="F672" s="4">
        <v>44330</v>
      </c>
      <c r="G672" s="3" t="s">
        <v>117</v>
      </c>
      <c r="H672" s="3" t="e">
        <f>INDEX([1]Feuil1!$B$1:$B$64,SUMPRODUCT((ISNUMBER(SEARCH([1]Feuil1!$A$1:$A$64,B672))*ROW([1]Feuil1!$B$1:$B$64))))</f>
        <v>#VALUE!</v>
      </c>
    </row>
    <row r="673" spans="1:8" x14ac:dyDescent="0.25">
      <c r="B673" s="3" t="s">
        <v>97</v>
      </c>
      <c r="H673" s="3" t="e">
        <f>INDEX([1]Feuil1!$B$1:$B$64,SUMPRODUCT((ISNUMBER(SEARCH([1]Feuil1!$A$1:$A$64,B673))*ROW([1]Feuil1!$B$1:$B$64))))</f>
        <v>#VALUE!</v>
      </c>
    </row>
    <row r="674" spans="1:8" x14ac:dyDescent="0.25">
      <c r="A674" s="4">
        <v>44330</v>
      </c>
      <c r="B674" s="3" t="s">
        <v>116</v>
      </c>
      <c r="C674" s="3">
        <v>-48.93</v>
      </c>
      <c r="E674" s="3" t="s">
        <v>99</v>
      </c>
      <c r="F674" s="4">
        <v>44330</v>
      </c>
      <c r="G674" s="3" t="s">
        <v>98</v>
      </c>
      <c r="H674" s="3" t="str">
        <f>INDEX([1]Feuil1!$B$1:$B$64,SUMPRODUCT((ISNUMBER(SEARCH([1]Feuil1!$A$1:$A$64,B674))*ROW([1]Feuil1!$B$1:$B$64))))</f>
        <v xml:space="preserve">Fourniture </v>
      </c>
    </row>
    <row r="675" spans="1:8" x14ac:dyDescent="0.25">
      <c r="B675" s="3" t="s">
        <v>97</v>
      </c>
      <c r="H675" s="3" t="e">
        <f>INDEX([1]Feuil1!$B$1:$B$64,SUMPRODUCT((ISNUMBER(SEARCH([1]Feuil1!$A$1:$A$64,B675))*ROW([1]Feuil1!$B$1:$B$64))))</f>
        <v>#VALUE!</v>
      </c>
    </row>
    <row r="676" spans="1:8" x14ac:dyDescent="0.25">
      <c r="A676" s="4">
        <v>44333</v>
      </c>
      <c r="B676" s="3" t="s">
        <v>115</v>
      </c>
      <c r="C676" s="3">
        <v>-179.6</v>
      </c>
      <c r="E676" s="3" t="s">
        <v>99</v>
      </c>
      <c r="F676" s="4">
        <v>44333</v>
      </c>
      <c r="G676" s="3" t="s">
        <v>114</v>
      </c>
      <c r="H676" s="3" t="e">
        <f>INDEX([1]Feuil1!$B$1:$B$64,SUMPRODUCT((ISNUMBER(SEARCH([1]Feuil1!$A$1:$A$64,B676))*ROW([1]Feuil1!$B$1:$B$64))))</f>
        <v>#VALUE!</v>
      </c>
    </row>
    <row r="677" spans="1:8" x14ac:dyDescent="0.25">
      <c r="B677" s="3" t="s">
        <v>113</v>
      </c>
      <c r="H677" s="3" t="str">
        <f>INDEX([1]Feuil1!$B$1:$B$64,SUMPRODUCT((ISNUMBER(SEARCH([1]Feuil1!$A$1:$A$64,B677))*ROW([1]Feuil1!$B$1:$B$64))))</f>
        <v>Péage</v>
      </c>
    </row>
    <row r="678" spans="1:8" x14ac:dyDescent="0.25">
      <c r="B678" s="3" t="s">
        <v>112</v>
      </c>
      <c r="H678" s="3" t="e">
        <f>INDEX([1]Feuil1!$B$1:$B$64,SUMPRODUCT((ISNUMBER(SEARCH([1]Feuil1!$A$1:$A$64,B678))*ROW([1]Feuil1!$B$1:$B$64))))</f>
        <v>#VALUE!</v>
      </c>
    </row>
    <row r="679" spans="1:8" x14ac:dyDescent="0.25">
      <c r="B679" s="3" t="s">
        <v>111</v>
      </c>
      <c r="H679" s="3" t="str">
        <f>INDEX([1]Feuil1!$B$1:$B$64,SUMPRODUCT((ISNUMBER(SEARCH([1]Feuil1!$A$1:$A$64,B679))*ROW([1]Feuil1!$B$1:$B$64))))</f>
        <v>Péage</v>
      </c>
    </row>
    <row r="680" spans="1:8" x14ac:dyDescent="0.25">
      <c r="B680" s="3" t="s">
        <v>110</v>
      </c>
      <c r="H680" s="3" t="e">
        <f>INDEX([1]Feuil1!$B$1:$B$64,SUMPRODUCT((ISNUMBER(SEARCH([1]Feuil1!$A$1:$A$64,B680))*ROW([1]Feuil1!$B$1:$B$64))))</f>
        <v>#VALUE!</v>
      </c>
    </row>
    <row r="681" spans="1:8" x14ac:dyDescent="0.25">
      <c r="A681" s="4">
        <v>44333</v>
      </c>
      <c r="B681" s="3" t="s">
        <v>109</v>
      </c>
      <c r="C681" s="3">
        <v>-269.5</v>
      </c>
      <c r="E681" s="3" t="s">
        <v>99</v>
      </c>
      <c r="F681" s="4">
        <v>44333</v>
      </c>
      <c r="G681" s="3" t="s">
        <v>98</v>
      </c>
      <c r="H681" s="3" t="str">
        <f>INDEX([1]Feuil1!$B$1:$B$64,SUMPRODUCT((ISNUMBER(SEARCH([1]Feuil1!$A$1:$A$64,B681))*ROW([1]Feuil1!$B$1:$B$64))))</f>
        <v>Hotel</v>
      </c>
    </row>
    <row r="682" spans="1:8" x14ac:dyDescent="0.25">
      <c r="A682" s="4">
        <v>44334</v>
      </c>
      <c r="B682" s="3" t="s">
        <v>107</v>
      </c>
      <c r="C682" s="3">
        <v>-2.99</v>
      </c>
      <c r="E682" s="3" t="s">
        <v>99</v>
      </c>
      <c r="F682" s="4">
        <v>44334</v>
      </c>
      <c r="G682" s="3" t="s">
        <v>98</v>
      </c>
      <c r="H682" s="3" t="str">
        <f>INDEX([1]Feuil1!$B$1:$B$64,SUMPRODUCT((ISNUMBER(SEARCH([1]Feuil1!$A$1:$A$64,B682))*ROW([1]Feuil1!$B$1:$B$64))))</f>
        <v>Loyer sous-location</v>
      </c>
    </row>
    <row r="683" spans="1:8" x14ac:dyDescent="0.25">
      <c r="B683" s="3" t="s">
        <v>108</v>
      </c>
      <c r="H683" s="3" t="e">
        <f>INDEX([1]Feuil1!$B$1:$B$64,SUMPRODUCT((ISNUMBER(SEARCH([1]Feuil1!$A$1:$A$64,B683))*ROW([1]Feuil1!$B$1:$B$64))))</f>
        <v>#VALUE!</v>
      </c>
    </row>
    <row r="684" spans="1:8" x14ac:dyDescent="0.25">
      <c r="B684" s="3" t="s">
        <v>97</v>
      </c>
      <c r="H684" s="3" t="e">
        <f>INDEX([1]Feuil1!$B$1:$B$64,SUMPRODUCT((ISNUMBER(SEARCH([1]Feuil1!$A$1:$A$64,B684))*ROW([1]Feuil1!$B$1:$B$64))))</f>
        <v>#VALUE!</v>
      </c>
    </row>
    <row r="685" spans="1:8" x14ac:dyDescent="0.25">
      <c r="A685" s="4">
        <v>44334</v>
      </c>
      <c r="B685" s="3" t="s">
        <v>107</v>
      </c>
      <c r="C685" s="3">
        <v>-9.99</v>
      </c>
      <c r="E685" s="3" t="s">
        <v>99</v>
      </c>
      <c r="F685" s="4">
        <v>44334</v>
      </c>
      <c r="G685" s="3" t="s">
        <v>98</v>
      </c>
      <c r="H685" s="3" t="str">
        <f>INDEX([1]Feuil1!$B$1:$B$64,SUMPRODUCT((ISNUMBER(SEARCH([1]Feuil1!$A$1:$A$64,B685))*ROW([1]Feuil1!$B$1:$B$64))))</f>
        <v>Loyer sous-location</v>
      </c>
    </row>
    <row r="686" spans="1:8" x14ac:dyDescent="0.25">
      <c r="B686" s="3" t="s">
        <v>106</v>
      </c>
      <c r="H686" s="3" t="e">
        <f>INDEX([1]Feuil1!$B$1:$B$64,SUMPRODUCT((ISNUMBER(SEARCH([1]Feuil1!$A$1:$A$64,B686))*ROW([1]Feuil1!$B$1:$B$64))))</f>
        <v>#VALUE!</v>
      </c>
    </row>
    <row r="687" spans="1:8" x14ac:dyDescent="0.25">
      <c r="B687" s="3" t="s">
        <v>97</v>
      </c>
      <c r="H687" s="3" t="e">
        <f>INDEX([1]Feuil1!$B$1:$B$64,SUMPRODUCT((ISNUMBER(SEARCH([1]Feuil1!$A$1:$A$64,B687))*ROW([1]Feuil1!$B$1:$B$64))))</f>
        <v>#VALUE!</v>
      </c>
    </row>
    <row r="688" spans="1:8" x14ac:dyDescent="0.25">
      <c r="A688" s="4">
        <v>44334</v>
      </c>
      <c r="B688" s="3" t="s">
        <v>70</v>
      </c>
      <c r="C688" s="3">
        <v>-40.65</v>
      </c>
      <c r="E688" s="3" t="s">
        <v>99</v>
      </c>
      <c r="F688" s="4">
        <v>44333</v>
      </c>
      <c r="G688" s="3" t="s">
        <v>105</v>
      </c>
      <c r="H688" s="3" t="str">
        <f>INDEX([1]Feuil1!$B$1:$B$64,SUMPRODUCT((ISNUMBER(SEARCH([1]Feuil1!$A$1:$A$64,B688))*ROW([1]Feuil1!$B$1:$B$64))))</f>
        <v>Frais bancaire</v>
      </c>
    </row>
    <row r="689" spans="1:8" x14ac:dyDescent="0.25">
      <c r="B689" s="3" t="s">
        <v>104</v>
      </c>
      <c r="H689" s="3" t="e">
        <f>INDEX([1]Feuil1!$B$1:$B$64,SUMPRODUCT((ISNUMBER(SEARCH([1]Feuil1!$A$1:$A$64,B689))*ROW([1]Feuil1!$B$1:$B$64))))</f>
        <v>#VALUE!</v>
      </c>
    </row>
    <row r="690" spans="1:8" x14ac:dyDescent="0.25">
      <c r="B690" s="3" t="s">
        <v>103</v>
      </c>
      <c r="H690" s="3" t="e">
        <f>INDEX([1]Feuil1!$B$1:$B$64,SUMPRODUCT((ISNUMBER(SEARCH([1]Feuil1!$A$1:$A$64,B690))*ROW([1]Feuil1!$B$1:$B$64))))</f>
        <v>#VALUE!</v>
      </c>
    </row>
    <row r="691" spans="1:8" x14ac:dyDescent="0.25">
      <c r="B691" s="3" t="s">
        <v>102</v>
      </c>
      <c r="H691" s="3" t="e">
        <f>INDEX([1]Feuil1!$B$1:$B$64,SUMPRODUCT((ISNUMBER(SEARCH([1]Feuil1!$A$1:$A$64,B691))*ROW([1]Feuil1!$B$1:$B$64))))</f>
        <v>#VALUE!</v>
      </c>
    </row>
    <row r="692" spans="1:8" x14ac:dyDescent="0.25">
      <c r="A692" s="4">
        <v>44335</v>
      </c>
      <c r="B692" s="3" t="s">
        <v>101</v>
      </c>
      <c r="C692" s="3">
        <v>-17</v>
      </c>
      <c r="E692" s="3" t="s">
        <v>99</v>
      </c>
      <c r="F692" s="4">
        <v>44335</v>
      </c>
      <c r="G692" s="3" t="s">
        <v>98</v>
      </c>
      <c r="H692" s="3" t="str">
        <f>INDEX([1]Feuil1!$B$1:$B$64,SUMPRODUCT((ISNUMBER(SEARCH([1]Feuil1!$A$1:$A$64,B692))*ROW([1]Feuil1!$B$1:$B$64))))</f>
        <v>Formation</v>
      </c>
    </row>
    <row r="693" spans="1:8" x14ac:dyDescent="0.25">
      <c r="B693" s="3" t="s">
        <v>97</v>
      </c>
      <c r="H693" s="3" t="e">
        <f>INDEX([1]Feuil1!$B$1:$B$64,SUMPRODUCT((ISNUMBER(SEARCH([1]Feuil1!$A$1:$A$64,B693))*ROW([1]Feuil1!$B$1:$B$64))))</f>
        <v>#VALUE!</v>
      </c>
    </row>
    <row r="694" spans="1:8" x14ac:dyDescent="0.25">
      <c r="A694" s="4">
        <v>44336</v>
      </c>
      <c r="B694" s="3" t="s">
        <v>100</v>
      </c>
      <c r="C694" s="3">
        <v>-39</v>
      </c>
      <c r="E694" s="3" t="s">
        <v>99</v>
      </c>
      <c r="F694" s="4">
        <v>44336</v>
      </c>
      <c r="G694" s="3" t="s">
        <v>98</v>
      </c>
      <c r="H694" s="3" t="str">
        <f>INDEX([1]Feuil1!$B$1:$B$64,SUMPRODUCT((ISNUMBER(SEARCH([1]Feuil1!$A$1:$A$64,B694))*ROW([1]Feuil1!$B$1:$B$64))))</f>
        <v>Formation</v>
      </c>
    </row>
    <row r="695" spans="1:8" x14ac:dyDescent="0.25">
      <c r="B695" s="3" t="s">
        <v>97</v>
      </c>
      <c r="H695" s="3" t="e">
        <f>INDEX([1]Feuil1!$B$1:$B$64,SUMPRODUCT((ISNUMBER(SEARCH([1]Feuil1!$A$1:$A$64,B695))*ROW([1]Feuil1!$B$1:$B$64))))</f>
        <v>#VALUE!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SG - EI</vt:lpstr>
      <vt:lpstr>Feuil1!Catégories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Mélanie GRANGER</dc:creator>
  <cp:lastModifiedBy>Mélanie GRANGER</cp:lastModifiedBy>
  <dcterms:created xsi:type="dcterms:W3CDTF">2021-06-17T06:55:57Z</dcterms:created>
  <dcterms:modified xsi:type="dcterms:W3CDTF">2021-06-17T06:57:50Z</dcterms:modified>
</cp:coreProperties>
</file>