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Freelance\ceroq\"/>
    </mc:Choice>
  </mc:AlternateContent>
  <bookViews>
    <workbookView xWindow="0" yWindow="0" windowWidth="20490" windowHeight="7755"/>
  </bookViews>
  <sheets>
    <sheet name="Consultation" sheetId="3" r:id="rId1"/>
    <sheet name="Base" sheetId="4" r:id="rId2"/>
  </sheets>
  <definedNames>
    <definedName name="Auto_captage">#REF!</definedName>
    <definedName name="Captage">#REF!</definedName>
    <definedName name="Connaissance" localSheetId="0">#REF!</definedName>
    <definedName name="Connaissance">#REF!</definedName>
    <definedName name="Lecture">#REF!</definedName>
    <definedName name="Medicament">#REF!</definedName>
    <definedName name="religion" localSheetId="0">#REF!</definedName>
    <definedName name="religion">#REF!</definedName>
    <definedName name="Rinçage">#REF!</definedName>
    <definedName name="Sexe" localSheetId="0">#REF!</definedName>
    <definedName name="Sexe">#REF!</definedName>
    <definedName name="SIT_MAT" localSheetId="0">#REF!</definedName>
    <definedName name="SIT_MAT">#REF!</definedName>
    <definedName name="Ventouse">#REF!</definedName>
    <definedName name="_xlnm.Print_Area" localSheetId="0">Consultation!$B$2:$G$17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3" l="1"/>
  <c r="G7" i="3" l="1"/>
  <c r="G9" i="3" l="1"/>
</calcChain>
</file>

<file path=xl/sharedStrings.xml><?xml version="1.0" encoding="utf-8"?>
<sst xmlns="http://schemas.openxmlformats.org/spreadsheetml/2006/main" count="30" uniqueCount="23">
  <si>
    <t>Prénoms et nom</t>
  </si>
  <si>
    <t>Age</t>
  </si>
  <si>
    <t>Profession</t>
  </si>
  <si>
    <t>Religion</t>
  </si>
  <si>
    <t>Sexe</t>
  </si>
  <si>
    <t>Situation matrimoniale</t>
  </si>
  <si>
    <t>N° Patient</t>
  </si>
  <si>
    <t>Date d'arrivée</t>
  </si>
  <si>
    <t>Islam</t>
  </si>
  <si>
    <t>FICHE CONSULTATION</t>
  </si>
  <si>
    <t>Traitement en cours</t>
  </si>
  <si>
    <t>Date de consultation</t>
  </si>
  <si>
    <t>Sit_mat</t>
  </si>
  <si>
    <t>N° Consul.</t>
  </si>
  <si>
    <t>Nombre de consultations effectués</t>
  </si>
  <si>
    <t>Statisticien</t>
  </si>
  <si>
    <t>Marié</t>
  </si>
  <si>
    <t>M</t>
  </si>
  <si>
    <t>0012-06-21</t>
  </si>
  <si>
    <t>Halima TOURE</t>
  </si>
  <si>
    <t>F</t>
  </si>
  <si>
    <t>Marié€</t>
  </si>
  <si>
    <t>Migraine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</si>
</sst>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&quot; ans&quot;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  <charset val="204"/>
    </font>
    <font>
      <b/>
      <sz val="14"/>
      <color rgb="FF000000"/>
      <name val="Calibri"/>
      <family val="2"/>
    </font>
    <font>
      <sz val="11"/>
      <color theme="0"/>
      <name val="Calibri"/>
      <family val="2"/>
      <scheme val="minor"/>
    </font>
    <font>
      <sz val="12"/>
      <color theme="0"/>
      <name val="Arial"/>
      <family val="2"/>
      <charset val="204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medium">
        <color theme="9" tint="-0.24994659260841701"/>
      </top>
      <bottom style="medium">
        <color theme="9" tint="-0.24994659260841701"/>
      </bottom>
      <diagonal/>
    </border>
    <border>
      <left/>
      <right style="thin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7">
    <xf numFmtId="0" fontId="0" fillId="0" borderId="0" xfId="0"/>
    <xf numFmtId="0" fontId="9" fillId="0" borderId="0" xfId="0" applyFont="1" applyFill="1" applyProtection="1"/>
    <xf numFmtId="0" fontId="11" fillId="0" borderId="0" xfId="0" quotePrefix="1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NumberForma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5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0" fillId="0" borderId="0" xfId="0" applyNumberFormat="1" applyAlignment="1" applyProtection="1">
      <alignment horizontal="center" vertical="center"/>
    </xf>
    <xf numFmtId="0" fontId="8" fillId="0" borderId="0" xfId="0" quotePrefix="1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7" fillId="0" borderId="1" xfId="0" quotePrefix="1" applyFont="1" applyBorder="1" applyAlignment="1" applyProtection="1">
      <alignment horizontal="center" vertical="center"/>
    </xf>
    <xf numFmtId="14" fontId="8" fillId="0" borderId="0" xfId="0" applyNumberFormat="1" applyFont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left" vertical="center"/>
    </xf>
    <xf numFmtId="20" fontId="0" fillId="0" borderId="0" xfId="0" applyNumberForma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164" fontId="1" fillId="0" borderId="0" xfId="0" applyNumberFormat="1" applyFont="1" applyAlignment="1" applyProtection="1">
      <alignment vertical="center"/>
    </xf>
    <xf numFmtId="0" fontId="2" fillId="0" borderId="2" xfId="0" applyFont="1" applyBorder="1" applyAlignment="1" applyProtection="1">
      <alignment horizontal="left" vertical="center"/>
    </xf>
    <xf numFmtId="164" fontId="2" fillId="0" borderId="2" xfId="0" applyNumberFormat="1" applyFont="1" applyBorder="1" applyAlignment="1" applyProtection="1">
      <alignment horizontal="left" vertical="center"/>
    </xf>
    <xf numFmtId="0" fontId="0" fillId="2" borderId="0" xfId="0" applyFill="1" applyAlignment="1" applyProtection="1">
      <alignment vertical="center" wrapText="1"/>
    </xf>
    <xf numFmtId="164" fontId="2" fillId="0" borderId="2" xfId="0" applyNumberFormat="1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0" fillId="2" borderId="0" xfId="0" applyFill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0" fontId="12" fillId="0" borderId="0" xfId="0" applyFont="1" applyFill="1" applyProtection="1">
      <protection locked="0"/>
    </xf>
    <xf numFmtId="0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NumberFormat="1" applyFont="1" applyBorder="1" applyAlignment="1">
      <alignment horizontal="center" vertical="center"/>
    </xf>
    <xf numFmtId="164" fontId="13" fillId="0" borderId="2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14" fontId="13" fillId="0" borderId="0" xfId="0" applyNumberFormat="1" applyFont="1" applyAlignment="1">
      <alignment horizontal="center"/>
    </xf>
    <xf numFmtId="0" fontId="4" fillId="0" borderId="5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/>
    </xf>
    <xf numFmtId="0" fontId="2" fillId="0" borderId="3" xfId="0" applyNumberFormat="1" applyFont="1" applyBorder="1" applyAlignment="1" applyProtection="1">
      <alignment horizontal="left" vertical="center"/>
    </xf>
    <xf numFmtId="0" fontId="2" fillId="0" borderId="4" xfId="0" applyNumberFormat="1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left" vertical="center"/>
    </xf>
    <xf numFmtId="164" fontId="2" fillId="0" borderId="4" xfId="0" applyNumberFormat="1" applyFont="1" applyBorder="1" applyAlignment="1" applyProtection="1">
      <alignment horizontal="left" vertical="center"/>
    </xf>
    <xf numFmtId="165" fontId="0" fillId="3" borderId="2" xfId="1" applyNumberFormat="1" applyFont="1" applyFill="1" applyBorder="1" applyAlignment="1" applyProtection="1">
      <alignment horizontal="center" vertical="center"/>
      <protection locked="0"/>
    </xf>
    <xf numFmtId="14" fontId="0" fillId="3" borderId="2" xfId="0" applyNumberFormat="1" applyFill="1" applyBorder="1" applyAlignment="1" applyProtection="1">
      <alignment horizontal="center" vertical="center"/>
    </xf>
    <xf numFmtId="14" fontId="0" fillId="3" borderId="2" xfId="0" applyNumberForma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</xf>
    <xf numFmtId="0" fontId="0" fillId="3" borderId="2" xfId="1" applyNumberFormat="1" applyFont="1" applyFill="1" applyBorder="1" applyAlignment="1" applyProtection="1">
      <alignment horizontal="center" vertical="center" wrapText="1"/>
    </xf>
    <xf numFmtId="164" fontId="0" fillId="3" borderId="2" xfId="1" applyNumberFormat="1" applyFont="1" applyFill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9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581025</xdr:colOff>
          <xdr:row>15</xdr:row>
          <xdr:rowOff>57150</xdr:rowOff>
        </xdr:from>
        <xdr:to>
          <xdr:col>9</xdr:col>
          <xdr:colOff>361950</xdr:colOff>
          <xdr:row>17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dans la base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3" name="Tableau13" displayName="Tableau13" ref="A2:G3" insertRow="1" totalsRowShown="0" headerRowDxfId="8" dataDxfId="7">
  <tableColumns count="7">
    <tableColumn id="1" name="N° Consul." dataDxfId="6"/>
    <tableColumn id="2" name="N° Patient" dataDxfId="5"/>
    <tableColumn id="72" name="Date de consultation" dataDxfId="4"/>
    <tableColumn id="3" name="Age" dataDxfId="3"/>
    <tableColumn id="4" name="Profession" dataDxfId="2"/>
    <tableColumn id="5" name="Sexe" dataDxfId="1"/>
    <tableColumn id="6" name="Sit_m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17"/>
  <sheetViews>
    <sheetView showGridLines="0" tabSelected="1" zoomScaleNormal="100" workbookViewId="0">
      <selection activeCell="E20" sqref="E20"/>
    </sheetView>
  </sheetViews>
  <sheetFormatPr baseColWidth="10" defaultRowHeight="15" x14ac:dyDescent="0.25"/>
  <cols>
    <col min="1" max="1" width="1.28515625" style="9" customWidth="1"/>
    <col min="2" max="2" width="14.7109375" style="7" customWidth="1"/>
    <col min="3" max="3" width="12" style="9" customWidth="1"/>
    <col min="4" max="4" width="14.140625" style="19" customWidth="1"/>
    <col min="5" max="5" width="23.42578125" style="9" customWidth="1"/>
    <col min="6" max="6" width="12.7109375" style="7" customWidth="1"/>
    <col min="7" max="7" width="22.42578125" style="9" customWidth="1"/>
    <col min="8" max="8" width="1.28515625" style="7" customWidth="1"/>
    <col min="9" max="9" width="28.28515625" style="7" customWidth="1"/>
    <col min="10" max="10" width="24.7109375" style="3" customWidth="1"/>
    <col min="11" max="11" width="17.42578125" style="3" customWidth="1"/>
    <col min="12" max="12" width="11.42578125" style="8"/>
    <col min="13" max="16384" width="11.42578125" style="9"/>
  </cols>
  <sheetData>
    <row r="1" spans="1:11" ht="6" customHeight="1" x14ac:dyDescent="0.25">
      <c r="A1" s="4"/>
      <c r="B1" s="5"/>
      <c r="C1" s="4"/>
      <c r="D1" s="6"/>
      <c r="E1" s="4"/>
      <c r="F1" s="5"/>
      <c r="G1" s="4"/>
      <c r="H1" s="5"/>
    </row>
    <row r="2" spans="1:11" ht="25.5" customHeight="1" x14ac:dyDescent="0.2">
      <c r="A2" s="4"/>
      <c r="B2" s="10"/>
      <c r="C2" s="11"/>
      <c r="D2" s="12"/>
      <c r="H2" s="5"/>
      <c r="J2" s="13"/>
      <c r="K2" s="1"/>
    </row>
    <row r="3" spans="1:11" ht="15" customHeight="1" x14ac:dyDescent="0.2">
      <c r="A3" s="4"/>
      <c r="B3" s="14"/>
      <c r="C3" s="15"/>
      <c r="D3" s="12"/>
      <c r="H3" s="5"/>
      <c r="J3" s="2" t="s">
        <v>18</v>
      </c>
      <c r="K3" s="35" t="str">
        <f>+TEXT(LEFT(J3,4)+1,"0000")&amp;"-"&amp;TEXT(MONTH(G11),"00")&amp;"-"&amp;RIGHT(YEAR(G11),2)</f>
        <v>0013-06-21</v>
      </c>
    </row>
    <row r="4" spans="1:11" x14ac:dyDescent="0.25">
      <c r="A4" s="4"/>
      <c r="B4" s="14"/>
      <c r="D4" s="12"/>
      <c r="H4" s="5"/>
    </row>
    <row r="5" spans="1:11" x14ac:dyDescent="0.25">
      <c r="A5" s="4"/>
      <c r="B5" s="14"/>
      <c r="D5" s="12"/>
      <c r="H5" s="5"/>
    </row>
    <row r="6" spans="1:11" ht="15.75" thickBot="1" x14ac:dyDescent="0.3">
      <c r="A6" s="4"/>
      <c r="B6" s="14"/>
      <c r="D6" s="12"/>
      <c r="H6" s="5"/>
    </row>
    <row r="7" spans="1:11" ht="27" thickBot="1" x14ac:dyDescent="0.3">
      <c r="A7" s="4"/>
      <c r="B7" s="43" t="s">
        <v>9</v>
      </c>
      <c r="C7" s="44"/>
      <c r="D7" s="44"/>
      <c r="E7" s="44"/>
      <c r="F7" s="45"/>
      <c r="G7" s="16" t="str">
        <f>+K3</f>
        <v>0013-06-21</v>
      </c>
      <c r="H7" s="5"/>
      <c r="K7" s="17"/>
    </row>
    <row r="8" spans="1:11" ht="5.25" customHeight="1" x14ac:dyDescent="0.25">
      <c r="A8" s="4"/>
      <c r="D8" s="12"/>
      <c r="H8" s="5"/>
    </row>
    <row r="9" spans="1:11" ht="15.75" x14ac:dyDescent="0.25">
      <c r="A9" s="4"/>
      <c r="B9" s="18" t="s">
        <v>6</v>
      </c>
      <c r="C9" s="51"/>
      <c r="E9" s="49" t="s">
        <v>14</v>
      </c>
      <c r="F9" s="50"/>
      <c r="G9" s="20" t="str">
        <f>IF(C9="","",COUNTIF(Base!$B:$B,C9))</f>
        <v/>
      </c>
      <c r="H9" s="5"/>
    </row>
    <row r="10" spans="1:11" ht="5.25" customHeight="1" x14ac:dyDescent="0.25">
      <c r="A10" s="4"/>
      <c r="B10" s="21"/>
      <c r="C10" s="22"/>
      <c r="D10" s="23"/>
      <c r="E10" s="24"/>
      <c r="H10" s="5"/>
    </row>
    <row r="11" spans="1:11" ht="15.75" x14ac:dyDescent="0.25">
      <c r="A11" s="4"/>
      <c r="B11" s="18" t="s">
        <v>7</v>
      </c>
      <c r="C11" s="52">
        <v>44208</v>
      </c>
      <c r="D11" s="23"/>
      <c r="E11" s="47" t="s">
        <v>11</v>
      </c>
      <c r="F11" s="48"/>
      <c r="G11" s="53">
        <v>44361</v>
      </c>
      <c r="H11" s="5"/>
    </row>
    <row r="12" spans="1:11" ht="5.25" customHeight="1" x14ac:dyDescent="0.25">
      <c r="A12" s="4"/>
      <c r="H12" s="5"/>
    </row>
    <row r="13" spans="1:11" ht="15.75" x14ac:dyDescent="0.25">
      <c r="A13" s="4"/>
      <c r="B13" s="46" t="s">
        <v>0</v>
      </c>
      <c r="C13" s="46"/>
      <c r="D13" s="54" t="s">
        <v>19</v>
      </c>
      <c r="E13" s="54"/>
      <c r="F13" s="54"/>
      <c r="G13" s="54"/>
      <c r="H13" s="5"/>
    </row>
    <row r="14" spans="1:11" ht="5.25" customHeight="1" x14ac:dyDescent="0.25">
      <c r="A14" s="4"/>
      <c r="H14" s="5"/>
    </row>
    <row r="15" spans="1:11" ht="30" customHeight="1" x14ac:dyDescent="0.25">
      <c r="A15" s="4"/>
      <c r="B15" s="25" t="s">
        <v>1</v>
      </c>
      <c r="C15" s="56">
        <v>26</v>
      </c>
      <c r="D15" s="26" t="s">
        <v>2</v>
      </c>
      <c r="E15" s="55" t="s">
        <v>15</v>
      </c>
      <c r="F15" s="25" t="s">
        <v>3</v>
      </c>
      <c r="G15" s="55" t="s">
        <v>8</v>
      </c>
      <c r="H15" s="5"/>
    </row>
    <row r="16" spans="1:11" ht="5.25" customHeight="1" x14ac:dyDescent="0.25">
      <c r="A16" s="4"/>
      <c r="H16" s="5"/>
    </row>
    <row r="17" spans="1:12" s="34" customFormat="1" ht="31.5" x14ac:dyDescent="0.25">
      <c r="A17" s="27"/>
      <c r="B17" s="28" t="s">
        <v>4</v>
      </c>
      <c r="C17" s="55" t="s">
        <v>20</v>
      </c>
      <c r="D17" s="28" t="s">
        <v>5</v>
      </c>
      <c r="E17" s="55" t="s">
        <v>21</v>
      </c>
      <c r="F17" s="29" t="s">
        <v>10</v>
      </c>
      <c r="G17" s="55" t="s">
        <v>22</v>
      </c>
      <c r="H17" s="30"/>
      <c r="I17" s="31"/>
      <c r="J17" s="32"/>
      <c r="K17" s="32"/>
      <c r="L17" s="33"/>
    </row>
  </sheetData>
  <sheetProtection selectLockedCells="1"/>
  <mergeCells count="5">
    <mergeCell ref="B7:F7"/>
    <mergeCell ref="B13:C13"/>
    <mergeCell ref="D13:G13"/>
    <mergeCell ref="E11:F11"/>
    <mergeCell ref="E9:F9"/>
  </mergeCells>
  <dataValidations count="1">
    <dataValidation type="date" allowBlank="1" showInputMessage="1" showErrorMessage="1" sqref="G11">
      <formula1>36526</formula1>
      <formula2>55153</formula2>
    </dataValidation>
  </dataValidations>
  <pageMargins left="0.7" right="0.7" top="0.75" bottom="0.75" header="0.3" footer="0.3"/>
  <pageSetup paperSize="9" scale="8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rchivage">
                <anchor moveWithCells="1" sizeWithCells="1">
                  <from>
                    <xdr:col>8</xdr:col>
                    <xdr:colOff>581025</xdr:colOff>
                    <xdr:row>15</xdr:row>
                    <xdr:rowOff>57150</xdr:rowOff>
                  </from>
                  <to>
                    <xdr:col>9</xdr:col>
                    <xdr:colOff>361950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4"/>
  <sheetViews>
    <sheetView topLeftCell="B1" workbookViewId="0">
      <selection activeCell="B3" sqref="A3:XFD13"/>
    </sheetView>
  </sheetViews>
  <sheetFormatPr baseColWidth="10" defaultRowHeight="12.75" x14ac:dyDescent="0.2"/>
  <cols>
    <col min="1" max="1" width="13" style="40" customWidth="1"/>
    <col min="2" max="2" width="13.140625" style="40" customWidth="1"/>
    <col min="3" max="3" width="21.5703125" style="40" customWidth="1"/>
    <col min="4" max="4" width="11.42578125" style="40"/>
    <col min="5" max="5" width="13.28515625" style="40" customWidth="1"/>
    <col min="6" max="7" width="11.42578125" style="40"/>
    <col min="8" max="16384" width="11.42578125" style="41"/>
  </cols>
  <sheetData>
    <row r="2" spans="1:7" x14ac:dyDescent="0.2">
      <c r="A2" s="36" t="s">
        <v>13</v>
      </c>
      <c r="B2" s="36" t="s">
        <v>6</v>
      </c>
      <c r="C2" s="36" t="s">
        <v>11</v>
      </c>
      <c r="D2" s="37" t="s">
        <v>1</v>
      </c>
      <c r="E2" s="38" t="s">
        <v>2</v>
      </c>
      <c r="F2" s="39" t="s">
        <v>4</v>
      </c>
      <c r="G2" s="39" t="s">
        <v>12</v>
      </c>
    </row>
    <row r="3" spans="1:7" x14ac:dyDescent="0.2">
      <c r="C3" s="42"/>
    </row>
    <row r="4" spans="1:7" x14ac:dyDescent="0.2">
      <c r="A4" s="40" t="s">
        <v>18</v>
      </c>
      <c r="C4" s="42">
        <v>44361</v>
      </c>
      <c r="D4" s="40">
        <v>14</v>
      </c>
      <c r="E4" s="40" t="s">
        <v>15</v>
      </c>
      <c r="F4" s="40" t="s">
        <v>17</v>
      </c>
      <c r="G4" s="40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Consultation</vt:lpstr>
      <vt:lpstr>Base</vt:lpstr>
      <vt:lpstr>Consultation!Zone_d_impression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 PAYE</dc:creator>
  <cp:lastModifiedBy>Mamadu Lamine PAYE</cp:lastModifiedBy>
  <cp:lastPrinted>2021-06-14T13:32:30Z</cp:lastPrinted>
  <dcterms:created xsi:type="dcterms:W3CDTF">2021-06-08T10:55:39Z</dcterms:created>
  <dcterms:modified xsi:type="dcterms:W3CDTF">2021-06-16T10:02:34Z</dcterms:modified>
</cp:coreProperties>
</file>