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7301098\OneDrive - Roquette\Documents\2. KPI\Test sauvegarde\"/>
    </mc:Choice>
  </mc:AlternateContent>
  <bookViews>
    <workbookView xWindow="0" yWindow="0" windowWidth="28800" windowHeight="13590"/>
  </bookViews>
  <sheets>
    <sheet name="Tableau de bord" sheetId="1" r:id="rId1"/>
    <sheet name="Diagrammes" sheetId="2" r:id="rId2"/>
  </sheets>
  <externalReferences>
    <externalReference r:id="rId3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4" i="2" l="1"/>
  <c r="G5" i="2"/>
  <c r="G6" i="2"/>
  <c r="G7" i="2"/>
  <c r="G8" i="2"/>
  <c r="G3" i="2"/>
  <c r="A9" i="2"/>
  <c r="A8" i="2" s="1"/>
  <c r="C8" i="2" l="1"/>
  <c r="B8" i="2"/>
  <c r="A7" i="2"/>
  <c r="B7" i="2" l="1"/>
  <c r="A6" i="2"/>
  <c r="C7" i="2"/>
  <c r="C6" i="2" l="1"/>
  <c r="B6" i="2"/>
  <c r="A5" i="2"/>
  <c r="C5" i="2" l="1"/>
  <c r="B5" i="2"/>
  <c r="A4" i="2"/>
  <c r="C4" i="2" l="1"/>
  <c r="B4" i="2"/>
  <c r="A3" i="2"/>
  <c r="C3" i="2" l="1"/>
  <c r="B3" i="2"/>
  <c r="F3" i="2" l="1"/>
  <c r="E3" i="2"/>
  <c r="F4" i="2"/>
  <c r="E4" i="2"/>
  <c r="F5" i="2"/>
  <c r="E5" i="2"/>
  <c r="F6" i="2"/>
  <c r="E6" i="2"/>
  <c r="F7" i="2"/>
  <c r="E7" i="2"/>
  <c r="F8" i="2"/>
  <c r="E8" i="2"/>
  <c r="AF4" i="1" l="1"/>
  <c r="AF5" i="1" s="1"/>
</calcChain>
</file>

<file path=xl/sharedStrings.xml><?xml version="1.0" encoding="utf-8"?>
<sst xmlns="http://schemas.openxmlformats.org/spreadsheetml/2006/main" count="108" uniqueCount="48">
  <si>
    <t>↑</t>
  </si>
  <si>
    <t>↓</t>
  </si>
  <si>
    <t>＝</t>
  </si>
  <si>
    <t>Jour</t>
  </si>
  <si>
    <t>Semaine</t>
  </si>
  <si>
    <t>KPI_01</t>
  </si>
  <si>
    <t>KPI_02</t>
  </si>
  <si>
    <t>KPI_03</t>
  </si>
  <si>
    <t>KPI_04</t>
  </si>
  <si>
    <t>HEBDO</t>
  </si>
  <si>
    <t>MENSUEL</t>
  </si>
  <si>
    <t xml:space="preserve"> </t>
  </si>
  <si>
    <t>KPI_05</t>
  </si>
  <si>
    <t>KPI_06</t>
  </si>
  <si>
    <t>KPI_07</t>
  </si>
  <si>
    <t>KPI_08</t>
  </si>
  <si>
    <t>KPI_09</t>
  </si>
  <si>
    <t>KPI_10</t>
  </si>
  <si>
    <t>KPI_11</t>
  </si>
  <si>
    <t>KPI_12</t>
  </si>
  <si>
    <t>KPI_13</t>
  </si>
  <si>
    <t>KPI_14</t>
  </si>
  <si>
    <t>KPI_15</t>
  </si>
  <si>
    <t>KPI_16</t>
  </si>
  <si>
    <t>2021_36_7</t>
  </si>
  <si>
    <t>19</t>
  </si>
  <si>
    <t>2021_35_7</t>
  </si>
  <si>
    <t>18</t>
  </si>
  <si>
    <t>X</t>
  </si>
  <si>
    <t>Y</t>
  </si>
  <si>
    <t>Z</t>
  </si>
  <si>
    <t>A</t>
  </si>
  <si>
    <t>B</t>
  </si>
  <si>
    <t>C</t>
  </si>
  <si>
    <t>D</t>
  </si>
  <si>
    <t>E</t>
  </si>
  <si>
    <t>F</t>
  </si>
  <si>
    <t>G</t>
  </si>
  <si>
    <t>H</t>
  </si>
  <si>
    <t>KPI</t>
  </si>
  <si>
    <t>Concaténation</t>
  </si>
  <si>
    <t>Cadence</t>
  </si>
  <si>
    <t>&lt; Objectif</t>
  </si>
  <si>
    <t>&gt;=Objectif</t>
  </si>
  <si>
    <t>Objectif</t>
  </si>
  <si>
    <t>Cadence / X</t>
  </si>
  <si>
    <t>I</t>
  </si>
  <si>
    <t>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</si>
</sst>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2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4"/>
      <color indexed="44"/>
      <name val="Arial"/>
      <family val="2"/>
    </font>
    <font>
      <sz val="11"/>
      <name val="Symbol"/>
      <family val="1"/>
      <charset val="2"/>
    </font>
    <font>
      <sz val="11"/>
      <color theme="4" tint="0.59999389629810485"/>
      <name val="Calibri"/>
      <family val="2"/>
      <scheme val="minor"/>
    </font>
    <font>
      <sz val="11"/>
      <color theme="8" tint="0.59999389629810485"/>
      <name val="Calibri"/>
      <family val="2"/>
      <scheme val="minor"/>
    </font>
    <font>
      <sz val="20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8"/>
      <color theme="3" tint="0.39997558519241921"/>
      <name val="Arial"/>
      <family val="2"/>
    </font>
    <font>
      <sz val="18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sz val="20"/>
      <color theme="0"/>
      <name val="Calibri"/>
      <family val="2"/>
      <scheme val="minor"/>
    </font>
    <font>
      <sz val="20"/>
      <color rgb="FFF9F9F9"/>
      <name val="Calibri"/>
      <family val="2"/>
      <scheme val="minor"/>
    </font>
    <font>
      <sz val="18"/>
      <color theme="4" tint="-0.249977111117893"/>
      <name val="Calibri Light"/>
      <family val="2"/>
      <scheme val="major"/>
    </font>
    <font>
      <b/>
      <sz val="36"/>
      <color theme="0"/>
      <name val="Arial"/>
      <family val="2"/>
    </font>
    <font>
      <sz val="36"/>
      <color rgb="FFC00000"/>
      <name val="Arial"/>
      <family val="2"/>
    </font>
    <font>
      <sz val="16"/>
      <color theme="4" tint="-0.249977111117893"/>
      <name val="Calibri Light"/>
      <family val="2"/>
      <scheme val="major"/>
    </font>
    <font>
      <sz val="16"/>
      <name val="Arial"/>
      <family val="2"/>
    </font>
    <font>
      <b/>
      <sz val="16"/>
      <color indexed="30"/>
      <name val="Arial"/>
      <family val="2"/>
    </font>
    <font>
      <sz val="11"/>
      <color theme="4" tint="0.59999389629810485"/>
      <name val="Arial"/>
      <family val="2"/>
    </font>
    <font>
      <sz val="16"/>
      <color theme="1"/>
      <name val="Calibri"/>
      <family val="2"/>
      <scheme val="minor"/>
    </font>
    <font>
      <sz val="16"/>
      <color theme="3" tint="0.39997558519241921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39997558519241921"/>
        <bgColor indexed="64"/>
      </patternFill>
    </fill>
    <fill>
      <gradientFill degree="270">
        <stop position="0">
          <color theme="0"/>
        </stop>
        <stop position="1">
          <color theme="4"/>
        </stop>
      </gradientFill>
    </fill>
    <fill>
      <patternFill patternType="solid">
        <fgColor theme="4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67B72"/>
        <bgColor indexed="64"/>
      </patternFill>
    </fill>
    <fill>
      <patternFill patternType="solid">
        <fgColor theme="0" tint="-0.249977111117893"/>
        <bgColor auto="1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2"/>
        <bgColor indexed="64"/>
      </patternFill>
    </fill>
  </fills>
  <borders count="48">
    <border>
      <left/>
      <right/>
      <top/>
      <bottom/>
      <diagonal/>
    </border>
    <border>
      <left style="thin">
        <color theme="0" tint="-0.34998626667073579"/>
      </left>
      <right/>
      <top style="thin">
        <color theme="0" tint="-0.34998626667073579"/>
      </top>
      <bottom/>
      <diagonal/>
    </border>
    <border>
      <left/>
      <right/>
      <top style="thin">
        <color theme="0" tint="-0.34998626667073579"/>
      </top>
      <bottom/>
      <diagonal/>
    </border>
    <border>
      <left/>
      <right style="thin">
        <color theme="0" tint="-0.34998626667073579"/>
      </right>
      <top style="thin">
        <color theme="0" tint="-0.34998626667073579"/>
      </top>
      <bottom/>
      <diagonal/>
    </border>
    <border>
      <left style="thin">
        <color theme="0" tint="-0.34998626667073579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theme="0" tint="-0.34998626667073579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theme="0"/>
      </left>
      <right/>
      <top style="thin">
        <color theme="0"/>
      </top>
      <bottom/>
      <diagonal/>
    </border>
    <border>
      <left/>
      <right/>
      <top style="thin">
        <color theme="0"/>
      </top>
      <bottom/>
      <diagonal/>
    </border>
    <border>
      <left/>
      <right/>
      <top style="thin">
        <color theme="0"/>
      </top>
      <bottom style="medium">
        <color indexed="64"/>
      </bottom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theme="0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55"/>
      </left>
      <right style="medium">
        <color indexed="55"/>
      </right>
      <top style="medium">
        <color indexed="55"/>
      </top>
      <bottom style="medium">
        <color indexed="55"/>
      </bottom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55"/>
      </left>
      <right style="thin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55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theme="0" tint="-0.34998626667073579"/>
      </left>
      <right/>
      <top/>
      <bottom style="thin">
        <color theme="0" tint="-0.34998626667073579"/>
      </bottom>
      <diagonal/>
    </border>
    <border>
      <left/>
      <right/>
      <top/>
      <bottom style="thin">
        <color theme="0" tint="-0.34998626667073579"/>
      </bottom>
      <diagonal/>
    </border>
    <border>
      <left/>
      <right style="thin">
        <color theme="0" tint="-0.34998626667073579"/>
      </right>
      <top/>
      <bottom style="thin">
        <color theme="0" tint="-0.34998626667073579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59">
    <xf numFmtId="0" fontId="0" fillId="0" borderId="0" xfId="0"/>
    <xf numFmtId="0" fontId="2" fillId="2" borderId="0" xfId="0" applyFont="1" applyFill="1" applyAlignment="1">
      <alignment horizontal="center" vertical="center"/>
    </xf>
    <xf numFmtId="0" fontId="2" fillId="0" borderId="0" xfId="0" applyFont="1"/>
    <xf numFmtId="0" fontId="0" fillId="2" borderId="0" xfId="0" applyFill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0" fontId="5" fillId="2" borderId="0" xfId="0" applyFont="1" applyFill="1" applyAlignment="1">
      <alignment horizontal="center" vertical="center"/>
    </xf>
    <xf numFmtId="0" fontId="0" fillId="2" borderId="0" xfId="0" applyFill="1" applyAlignment="1">
      <alignment vertical="center"/>
    </xf>
    <xf numFmtId="0" fontId="0" fillId="3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6" fillId="3" borderId="2" xfId="0" applyFont="1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7" fillId="4" borderId="5" xfId="0" applyFont="1" applyFill="1" applyBorder="1" applyAlignment="1">
      <alignment horizontal="center" vertical="center"/>
    </xf>
    <xf numFmtId="0" fontId="7" fillId="4" borderId="6" xfId="0" applyFont="1" applyFill="1" applyBorder="1" applyAlignment="1">
      <alignment horizontal="center" vertical="center"/>
    </xf>
    <xf numFmtId="0" fontId="7" fillId="4" borderId="7" xfId="0" applyFont="1" applyFill="1" applyBorder="1" applyAlignment="1">
      <alignment horizontal="center" vertical="center"/>
    </xf>
    <xf numFmtId="0" fontId="6" fillId="3" borderId="0" xfId="0" applyFont="1" applyFill="1" applyBorder="1" applyAlignment="1">
      <alignment horizontal="center" vertical="center"/>
    </xf>
    <xf numFmtId="0" fontId="8" fillId="4" borderId="8" xfId="0" applyFont="1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7" fillId="4" borderId="10" xfId="0" applyFont="1" applyFill="1" applyBorder="1" applyAlignment="1">
      <alignment horizontal="center" vertical="center"/>
    </xf>
    <xf numFmtId="0" fontId="7" fillId="4" borderId="11" xfId="0" applyFont="1" applyFill="1" applyBorder="1" applyAlignment="1">
      <alignment horizontal="center" vertical="center"/>
    </xf>
    <xf numFmtId="0" fontId="7" fillId="4" borderId="12" xfId="0" applyFont="1" applyFill="1" applyBorder="1" applyAlignment="1">
      <alignment horizontal="center" vertical="center"/>
    </xf>
    <xf numFmtId="0" fontId="8" fillId="4" borderId="13" xfId="0" applyFont="1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9" fillId="2" borderId="0" xfId="0" applyFont="1" applyFill="1" applyAlignment="1">
      <alignment horizontal="center" vertical="center"/>
    </xf>
    <xf numFmtId="0" fontId="10" fillId="3" borderId="4" xfId="0" applyFont="1" applyFill="1" applyBorder="1" applyAlignment="1">
      <alignment horizontal="center" vertical="center"/>
    </xf>
    <xf numFmtId="0" fontId="10" fillId="5" borderId="14" xfId="0" applyFont="1" applyFill="1" applyBorder="1" applyAlignment="1">
      <alignment horizontal="center" vertical="center"/>
    </xf>
    <xf numFmtId="0" fontId="10" fillId="5" borderId="15" xfId="0" applyFont="1" applyFill="1" applyBorder="1" applyAlignment="1">
      <alignment horizontal="center" vertical="center"/>
    </xf>
    <xf numFmtId="0" fontId="10" fillId="5" borderId="16" xfId="0" applyFont="1" applyFill="1" applyBorder="1" applyAlignment="1">
      <alignment horizontal="center" vertical="center"/>
    </xf>
    <xf numFmtId="0" fontId="10" fillId="5" borderId="17" xfId="0" applyFont="1" applyFill="1" applyBorder="1" applyAlignment="1">
      <alignment horizontal="center" vertical="center"/>
    </xf>
    <xf numFmtId="0" fontId="10" fillId="3" borderId="9" xfId="0" applyFont="1" applyFill="1" applyBorder="1" applyAlignment="1">
      <alignment horizontal="center" vertical="center"/>
    </xf>
    <xf numFmtId="0" fontId="10" fillId="2" borderId="0" xfId="0" applyFont="1" applyFill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0" fillId="5" borderId="18" xfId="0" applyFill="1" applyBorder="1" applyAlignment="1">
      <alignment horizontal="center" vertical="center"/>
    </xf>
    <xf numFmtId="0" fontId="11" fillId="5" borderId="19" xfId="0" applyFont="1" applyFill="1" applyBorder="1" applyAlignment="1">
      <alignment horizontal="center" vertical="center" textRotation="90" wrapText="1"/>
    </xf>
    <xf numFmtId="0" fontId="0" fillId="5" borderId="0" xfId="0" applyFill="1" applyBorder="1" applyAlignment="1">
      <alignment horizontal="center" vertical="center"/>
    </xf>
    <xf numFmtId="0" fontId="7" fillId="4" borderId="20" xfId="0" applyFont="1" applyFill="1" applyBorder="1" applyAlignment="1">
      <alignment horizontal="center" vertical="center" wrapText="1"/>
    </xf>
    <xf numFmtId="0" fontId="7" fillId="4" borderId="21" xfId="0" applyFont="1" applyFill="1" applyBorder="1" applyAlignment="1">
      <alignment horizontal="center" vertical="center" wrapText="1"/>
    </xf>
    <xf numFmtId="0" fontId="7" fillId="4" borderId="22" xfId="0" applyFont="1" applyFill="1" applyBorder="1" applyAlignment="1">
      <alignment horizontal="center" vertical="center" wrapText="1"/>
    </xf>
    <xf numFmtId="0" fontId="0" fillId="5" borderId="23" xfId="0" applyFill="1" applyBorder="1" applyAlignment="1">
      <alignment horizontal="center" vertical="center"/>
    </xf>
    <xf numFmtId="0" fontId="0" fillId="2" borderId="18" xfId="0" applyFill="1" applyBorder="1" applyAlignment="1">
      <alignment horizontal="center" vertical="center"/>
    </xf>
    <xf numFmtId="0" fontId="11" fillId="5" borderId="24" xfId="0" applyFont="1" applyFill="1" applyBorder="1" applyAlignment="1">
      <alignment horizontal="center" vertical="center" textRotation="90" wrapText="1"/>
    </xf>
    <xf numFmtId="0" fontId="6" fillId="2" borderId="5" xfId="0" applyFont="1" applyFill="1" applyBorder="1" applyAlignment="1">
      <alignment vertical="center"/>
    </xf>
    <xf numFmtId="0" fontId="12" fillId="2" borderId="6" xfId="0" applyFont="1" applyFill="1" applyBorder="1" applyAlignment="1">
      <alignment horizontal="center" vertical="center"/>
    </xf>
    <xf numFmtId="0" fontId="6" fillId="2" borderId="6" xfId="0" applyFont="1" applyFill="1" applyBorder="1" applyAlignment="1">
      <alignment horizontal="center" vertical="center"/>
    </xf>
    <xf numFmtId="0" fontId="6" fillId="2" borderId="7" xfId="0" applyFont="1" applyFill="1" applyBorder="1" applyAlignment="1">
      <alignment vertical="center"/>
    </xf>
    <xf numFmtId="2" fontId="12" fillId="2" borderId="6" xfId="0" applyNumberFormat="1" applyFont="1" applyFill="1" applyBorder="1" applyAlignment="1">
      <alignment horizontal="center" vertical="center"/>
    </xf>
    <xf numFmtId="2" fontId="13" fillId="2" borderId="6" xfId="0" applyNumberFormat="1" applyFont="1" applyFill="1" applyBorder="1" applyAlignment="1">
      <alignment horizontal="center" vertical="center"/>
    </xf>
    <xf numFmtId="0" fontId="14" fillId="2" borderId="25" xfId="0" applyFont="1" applyFill="1" applyBorder="1" applyAlignment="1">
      <alignment horizontal="center" vertical="center" textRotation="90"/>
    </xf>
    <xf numFmtId="164" fontId="15" fillId="6" borderId="26" xfId="1" applyNumberFormat="1" applyFont="1" applyFill="1" applyBorder="1" applyAlignment="1">
      <alignment horizontal="center" vertical="center"/>
    </xf>
    <xf numFmtId="0" fontId="16" fillId="2" borderId="0" xfId="0" applyFont="1" applyFill="1" applyBorder="1" applyAlignment="1">
      <alignment horizontal="center" vertical="center"/>
    </xf>
    <xf numFmtId="0" fontId="17" fillId="2" borderId="27" xfId="0" applyFont="1" applyFill="1" applyBorder="1" applyAlignment="1">
      <alignment horizontal="center" vertical="center" textRotation="90"/>
    </xf>
    <xf numFmtId="0" fontId="16" fillId="2" borderId="28" xfId="0" applyFont="1" applyFill="1" applyBorder="1" applyAlignment="1">
      <alignment horizontal="center" vertical="center"/>
    </xf>
    <xf numFmtId="0" fontId="16" fillId="2" borderId="29" xfId="0" applyFont="1" applyFill="1" applyBorder="1" applyAlignment="1">
      <alignment horizontal="center" vertical="center"/>
    </xf>
    <xf numFmtId="0" fontId="17" fillId="2" borderId="25" xfId="0" applyFont="1" applyFill="1" applyBorder="1" applyAlignment="1">
      <alignment horizontal="center" vertical="center" textRotation="90"/>
    </xf>
    <xf numFmtId="0" fontId="18" fillId="2" borderId="0" xfId="0" applyFont="1" applyFill="1" applyAlignment="1">
      <alignment horizontal="center" vertical="center"/>
    </xf>
    <xf numFmtId="0" fontId="0" fillId="2" borderId="30" xfId="0" applyFill="1" applyBorder="1" applyAlignment="1">
      <alignment horizontal="center" vertical="center"/>
    </xf>
    <xf numFmtId="164" fontId="19" fillId="7" borderId="31" xfId="1" applyNumberFormat="1" applyFont="1" applyFill="1" applyBorder="1" applyAlignment="1">
      <alignment horizontal="center" vertical="center"/>
    </xf>
    <xf numFmtId="0" fontId="10" fillId="2" borderId="32" xfId="0" applyFont="1" applyFill="1" applyBorder="1" applyAlignment="1">
      <alignment horizontal="center" vertical="center"/>
    </xf>
    <xf numFmtId="0" fontId="17" fillId="2" borderId="33" xfId="0" applyFont="1" applyFill="1" applyBorder="1" applyAlignment="1">
      <alignment horizontal="center" vertical="center" textRotation="90"/>
    </xf>
    <xf numFmtId="0" fontId="10" fillId="2" borderId="34" xfId="0" applyFont="1" applyFill="1" applyBorder="1" applyAlignment="1">
      <alignment horizontal="center" vertical="center"/>
    </xf>
    <xf numFmtId="0" fontId="10" fillId="5" borderId="0" xfId="0" applyFont="1" applyFill="1" applyBorder="1" applyAlignment="1">
      <alignment horizontal="center" vertical="center"/>
    </xf>
    <xf numFmtId="0" fontId="10" fillId="2" borderId="30" xfId="0" applyFont="1" applyFill="1" applyBorder="1" applyAlignment="1">
      <alignment horizontal="center" vertical="center"/>
    </xf>
    <xf numFmtId="1" fontId="19" fillId="7" borderId="31" xfId="1" applyNumberFormat="1" applyFont="1" applyFill="1" applyBorder="1" applyAlignment="1">
      <alignment horizontal="center" vertical="center"/>
    </xf>
    <xf numFmtId="0" fontId="14" fillId="2" borderId="33" xfId="0" applyFont="1" applyFill="1" applyBorder="1" applyAlignment="1">
      <alignment horizontal="center" vertical="center" textRotation="90"/>
    </xf>
    <xf numFmtId="0" fontId="0" fillId="2" borderId="34" xfId="0" applyFill="1" applyBorder="1" applyAlignment="1">
      <alignment horizontal="center" vertical="center"/>
    </xf>
    <xf numFmtId="0" fontId="0" fillId="2" borderId="25" xfId="0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2" borderId="28" xfId="0" applyFill="1" applyBorder="1" applyAlignment="1">
      <alignment horizontal="center" vertical="center"/>
    </xf>
    <xf numFmtId="0" fontId="11" fillId="5" borderId="35" xfId="0" applyFont="1" applyFill="1" applyBorder="1" applyAlignment="1">
      <alignment horizontal="center" vertical="center" textRotation="90" wrapText="1"/>
    </xf>
    <xf numFmtId="0" fontId="0" fillId="2" borderId="10" xfId="0" applyFill="1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0" fontId="20" fillId="2" borderId="0" xfId="0" applyFont="1" applyFill="1" applyAlignment="1">
      <alignment horizontal="center" vertical="center"/>
    </xf>
    <xf numFmtId="0" fontId="21" fillId="2" borderId="20" xfId="0" applyFont="1" applyFill="1" applyBorder="1" applyAlignment="1">
      <alignment horizontal="center" vertical="center" wrapText="1"/>
    </xf>
    <xf numFmtId="0" fontId="21" fillId="2" borderId="21" xfId="0" applyFont="1" applyFill="1" applyBorder="1" applyAlignment="1">
      <alignment horizontal="center" vertical="center" wrapText="1"/>
    </xf>
    <xf numFmtId="0" fontId="10" fillId="2" borderId="20" xfId="0" applyFont="1" applyFill="1" applyBorder="1" applyAlignment="1">
      <alignment horizontal="center" vertical="center" wrapText="1"/>
    </xf>
    <xf numFmtId="0" fontId="10" fillId="2" borderId="21" xfId="0" applyFont="1" applyFill="1" applyBorder="1" applyAlignment="1">
      <alignment horizontal="center" vertical="center" wrapText="1"/>
    </xf>
    <xf numFmtId="0" fontId="10" fillId="2" borderId="22" xfId="0" applyFont="1" applyFill="1" applyBorder="1" applyAlignment="1">
      <alignment horizontal="center" vertical="center" wrapText="1"/>
    </xf>
    <xf numFmtId="0" fontId="6" fillId="2" borderId="6" xfId="0" applyFont="1" applyFill="1" applyBorder="1" applyAlignment="1">
      <alignment vertical="center"/>
    </xf>
    <xf numFmtId="164" fontId="12" fillId="2" borderId="6" xfId="0" applyNumberFormat="1" applyFont="1" applyFill="1" applyBorder="1" applyAlignment="1">
      <alignment horizontal="center" vertical="center"/>
    </xf>
    <xf numFmtId="0" fontId="12" fillId="2" borderId="6" xfId="0" applyFont="1" applyFill="1" applyBorder="1" applyAlignment="1">
      <alignment horizontal="left" vertical="center"/>
    </xf>
    <xf numFmtId="0" fontId="12" fillId="2" borderId="6" xfId="0" applyFont="1" applyFill="1" applyBorder="1" applyAlignment="1">
      <alignment vertical="center"/>
    </xf>
    <xf numFmtId="2" fontId="15" fillId="8" borderId="26" xfId="1" applyNumberFormat="1" applyFont="1" applyFill="1" applyBorder="1" applyAlignment="1">
      <alignment horizontal="center" vertical="center"/>
    </xf>
    <xf numFmtId="164" fontId="15" fillId="8" borderId="26" xfId="1" applyNumberFormat="1" applyFont="1" applyFill="1" applyBorder="1" applyAlignment="1">
      <alignment horizontal="center" vertical="center"/>
    </xf>
    <xf numFmtId="2" fontId="15" fillId="6" borderId="26" xfId="1" applyNumberFormat="1" applyFont="1" applyFill="1" applyBorder="1" applyAlignment="1">
      <alignment horizontal="center" vertical="center"/>
    </xf>
    <xf numFmtId="0" fontId="16" fillId="2" borderId="36" xfId="0" applyFont="1" applyFill="1" applyBorder="1" applyAlignment="1">
      <alignment horizontal="center" vertical="center"/>
    </xf>
    <xf numFmtId="0" fontId="19" fillId="7" borderId="31" xfId="1" applyNumberFormat="1" applyFont="1" applyFill="1" applyBorder="1" applyAlignment="1">
      <alignment horizontal="center" vertical="center"/>
    </xf>
    <xf numFmtId="0" fontId="0" fillId="2" borderId="32" xfId="0" applyFill="1" applyBorder="1" applyAlignment="1">
      <alignment horizontal="center" vertical="center"/>
    </xf>
    <xf numFmtId="0" fontId="0" fillId="2" borderId="0" xfId="0" applyNumberFormat="1" applyFill="1" applyBorder="1" applyAlignment="1">
      <alignment horizontal="center" vertical="center"/>
    </xf>
    <xf numFmtId="0" fontId="7" fillId="9" borderId="20" xfId="0" applyFont="1" applyFill="1" applyBorder="1" applyAlignment="1">
      <alignment horizontal="center" vertical="center" wrapText="1"/>
    </xf>
    <xf numFmtId="0" fontId="7" fillId="9" borderId="21" xfId="0" applyFont="1" applyFill="1" applyBorder="1" applyAlignment="1">
      <alignment horizontal="center" vertical="center" wrapText="1"/>
    </xf>
    <xf numFmtId="0" fontId="7" fillId="9" borderId="22" xfId="0" applyFont="1" applyFill="1" applyBorder="1" applyAlignment="1">
      <alignment horizontal="center" vertical="center" wrapText="1"/>
    </xf>
    <xf numFmtId="0" fontId="6" fillId="10" borderId="5" xfId="0" applyFont="1" applyFill="1" applyBorder="1" applyAlignment="1">
      <alignment vertical="center"/>
    </xf>
    <xf numFmtId="0" fontId="6" fillId="10" borderId="6" xfId="0" applyFont="1" applyFill="1" applyBorder="1" applyAlignment="1">
      <alignment vertical="center"/>
    </xf>
    <xf numFmtId="0" fontId="6" fillId="10" borderId="7" xfId="0" applyFont="1" applyFill="1" applyBorder="1" applyAlignment="1">
      <alignment vertical="center"/>
    </xf>
    <xf numFmtId="0" fontId="14" fillId="10" borderId="25" xfId="0" applyFont="1" applyFill="1" applyBorder="1" applyAlignment="1">
      <alignment horizontal="center" vertical="center" textRotation="90"/>
    </xf>
    <xf numFmtId="164" fontId="15" fillId="10" borderId="26" xfId="1" applyNumberFormat="1" applyFont="1" applyFill="1" applyBorder="1" applyAlignment="1">
      <alignment horizontal="center" vertical="center"/>
    </xf>
    <xf numFmtId="0" fontId="16" fillId="10" borderId="29" xfId="0" applyFont="1" applyFill="1" applyBorder="1" applyAlignment="1">
      <alignment horizontal="center" vertical="center"/>
    </xf>
    <xf numFmtId="2" fontId="15" fillId="10" borderId="26" xfId="1" applyNumberFormat="1" applyFont="1" applyFill="1" applyBorder="1" applyAlignment="1">
      <alignment horizontal="center" vertical="center"/>
    </xf>
    <xf numFmtId="0" fontId="16" fillId="10" borderId="28" xfId="0" applyFont="1" applyFill="1" applyBorder="1" applyAlignment="1">
      <alignment horizontal="center" vertical="center"/>
    </xf>
    <xf numFmtId="0" fontId="0" fillId="10" borderId="30" xfId="0" applyFill="1" applyBorder="1" applyAlignment="1">
      <alignment horizontal="center" vertical="center"/>
    </xf>
    <xf numFmtId="164" fontId="19" fillId="10" borderId="31" xfId="1" applyNumberFormat="1" applyFont="1" applyFill="1" applyBorder="1" applyAlignment="1">
      <alignment horizontal="center" vertical="center"/>
    </xf>
    <xf numFmtId="0" fontId="0" fillId="10" borderId="32" xfId="0" applyFill="1" applyBorder="1" applyAlignment="1">
      <alignment horizontal="center" vertical="center"/>
    </xf>
    <xf numFmtId="0" fontId="17" fillId="10" borderId="33" xfId="0" applyFont="1" applyFill="1" applyBorder="1" applyAlignment="1">
      <alignment horizontal="center" vertical="center" textRotation="90"/>
    </xf>
    <xf numFmtId="0" fontId="0" fillId="10" borderId="34" xfId="0" applyFill="1" applyBorder="1" applyAlignment="1">
      <alignment horizontal="center" vertical="center"/>
    </xf>
    <xf numFmtId="0" fontId="0" fillId="10" borderId="25" xfId="0" applyFill="1" applyBorder="1" applyAlignment="1">
      <alignment horizontal="center" vertical="center"/>
    </xf>
    <xf numFmtId="0" fontId="0" fillId="10" borderId="0" xfId="0" applyFill="1" applyBorder="1" applyAlignment="1">
      <alignment horizontal="center" vertical="center"/>
    </xf>
    <xf numFmtId="0" fontId="0" fillId="10" borderId="28" xfId="0" applyFill="1" applyBorder="1" applyAlignment="1">
      <alignment horizontal="center" vertical="center"/>
    </xf>
    <xf numFmtId="0" fontId="0" fillId="10" borderId="10" xfId="0" applyFill="1" applyBorder="1" applyAlignment="1">
      <alignment horizontal="center" vertical="center"/>
    </xf>
    <xf numFmtId="0" fontId="0" fillId="10" borderId="11" xfId="0" applyFill="1" applyBorder="1" applyAlignment="1">
      <alignment horizontal="center" vertical="center"/>
    </xf>
    <xf numFmtId="0" fontId="0" fillId="10" borderId="12" xfId="0" applyFill="1" applyBorder="1" applyAlignment="1">
      <alignment horizontal="center" vertical="center"/>
    </xf>
    <xf numFmtId="0" fontId="11" fillId="11" borderId="19" xfId="0" applyFont="1" applyFill="1" applyBorder="1" applyAlignment="1">
      <alignment horizontal="center" vertical="center" textRotation="90" wrapText="1"/>
    </xf>
    <xf numFmtId="0" fontId="0" fillId="10" borderId="20" xfId="0" applyFill="1" applyBorder="1" applyAlignment="1">
      <alignment horizontal="center" vertical="center"/>
    </xf>
    <xf numFmtId="0" fontId="0" fillId="10" borderId="21" xfId="0" applyFill="1" applyBorder="1" applyAlignment="1">
      <alignment horizontal="center" vertical="center"/>
    </xf>
    <xf numFmtId="0" fontId="0" fillId="10" borderId="22" xfId="0" applyFill="1" applyBorder="1" applyAlignment="1">
      <alignment horizontal="center" vertical="center"/>
    </xf>
    <xf numFmtId="0" fontId="11" fillId="11" borderId="24" xfId="0" applyFont="1" applyFill="1" applyBorder="1" applyAlignment="1">
      <alignment horizontal="center" vertical="center" textRotation="90" wrapText="1"/>
    </xf>
    <xf numFmtId="0" fontId="0" fillId="10" borderId="37" xfId="0" applyFill="1" applyBorder="1" applyAlignment="1">
      <alignment horizontal="center" vertical="center"/>
    </xf>
    <xf numFmtId="0" fontId="0" fillId="10" borderId="38" xfId="0" applyFill="1" applyBorder="1" applyAlignment="1">
      <alignment horizontal="center" vertical="center"/>
    </xf>
    <xf numFmtId="0" fontId="0" fillId="10" borderId="31" xfId="0" applyFill="1" applyBorder="1" applyAlignment="1">
      <alignment horizontal="center" vertical="center"/>
    </xf>
    <xf numFmtId="0" fontId="11" fillId="11" borderId="35" xfId="0" applyFont="1" applyFill="1" applyBorder="1" applyAlignment="1">
      <alignment horizontal="center" vertical="center" textRotation="90" wrapText="1"/>
    </xf>
    <xf numFmtId="0" fontId="0" fillId="3" borderId="39" xfId="0" applyFill="1" applyBorder="1" applyAlignment="1">
      <alignment horizontal="center" vertical="center"/>
    </xf>
    <xf numFmtId="0" fontId="0" fillId="3" borderId="40" xfId="0" applyFill="1" applyBorder="1" applyAlignment="1">
      <alignment horizontal="center" vertical="center"/>
    </xf>
    <xf numFmtId="0" fontId="0" fillId="3" borderId="41" xfId="0" applyFill="1" applyBorder="1" applyAlignment="1">
      <alignment horizontal="center" vertical="center"/>
    </xf>
    <xf numFmtId="0" fontId="22" fillId="2" borderId="0" xfId="0" applyFont="1" applyFill="1" applyAlignment="1">
      <alignment horizontal="center" vertical="center"/>
    </xf>
    <xf numFmtId="0" fontId="20" fillId="2" borderId="0" xfId="0" applyFont="1" applyFill="1" applyBorder="1" applyAlignment="1">
      <alignment horizontal="center" vertical="center"/>
    </xf>
    <xf numFmtId="14" fontId="0" fillId="2" borderId="0" xfId="0" applyNumberFormat="1" applyFill="1" applyBorder="1" applyAlignment="1">
      <alignment horizontal="center" vertical="center"/>
    </xf>
    <xf numFmtId="0" fontId="8" fillId="2" borderId="42" xfId="0" applyNumberFormat="1" applyFont="1" applyFill="1" applyBorder="1" applyAlignment="1">
      <alignment horizontal="center" vertical="center"/>
    </xf>
    <xf numFmtId="0" fontId="8" fillId="2" borderId="43" xfId="0" applyNumberFormat="1" applyFont="1" applyFill="1" applyBorder="1" applyAlignment="1">
      <alignment horizontal="center" vertical="center"/>
    </xf>
    <xf numFmtId="0" fontId="8" fillId="2" borderId="44" xfId="0" applyNumberFormat="1" applyFont="1" applyFill="1" applyBorder="1" applyAlignment="1">
      <alignment horizontal="center" vertical="center"/>
    </xf>
    <xf numFmtId="22" fontId="8" fillId="2" borderId="45" xfId="0" applyNumberFormat="1" applyFont="1" applyFill="1" applyBorder="1" applyAlignment="1">
      <alignment horizontal="center" vertical="center"/>
    </xf>
    <xf numFmtId="22" fontId="8" fillId="2" borderId="46" xfId="0" applyNumberFormat="1" applyFont="1" applyFill="1" applyBorder="1" applyAlignment="1">
      <alignment horizontal="center" vertical="center"/>
    </xf>
    <xf numFmtId="22" fontId="8" fillId="2" borderId="47" xfId="0" applyNumberFormat="1" applyFont="1" applyFill="1" applyBorder="1" applyAlignment="1">
      <alignment horizontal="center" vertical="center"/>
    </xf>
    <xf numFmtId="0" fontId="21" fillId="2" borderId="22" xfId="0" applyFont="1" applyFill="1" applyBorder="1" applyAlignment="1">
      <alignment horizontal="center" vertical="center" wrapText="1"/>
    </xf>
    <xf numFmtId="0" fontId="14" fillId="2" borderId="27" xfId="0" applyFont="1" applyFill="1" applyBorder="1" applyAlignment="1">
      <alignment horizontal="center" vertical="center" textRotation="90"/>
    </xf>
    <xf numFmtId="0" fontId="17" fillId="10" borderId="27" xfId="0" applyFont="1" applyFill="1" applyBorder="1" applyAlignment="1">
      <alignment horizontal="center" vertical="center" textRotation="90"/>
    </xf>
    <xf numFmtId="0" fontId="0" fillId="0" borderId="5" xfId="0" applyBorder="1"/>
    <xf numFmtId="0" fontId="0" fillId="0" borderId="6" xfId="0" applyBorder="1"/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25" xfId="0" applyBorder="1"/>
    <xf numFmtId="0" fontId="0" fillId="0" borderId="0" xfId="0" applyBorder="1"/>
    <xf numFmtId="0" fontId="0" fillId="0" borderId="0" xfId="0" quotePrefix="1" applyBorder="1"/>
    <xf numFmtId="0" fontId="0" fillId="0" borderId="28" xfId="0" applyBorder="1"/>
    <xf numFmtId="2" fontId="0" fillId="0" borderId="0" xfId="0" applyNumberFormat="1" applyBorder="1"/>
    <xf numFmtId="0" fontId="0" fillId="0" borderId="0" xfId="0" applyNumberFormat="1"/>
    <xf numFmtId="0" fontId="0" fillId="0" borderId="10" xfId="0" applyBorder="1"/>
    <xf numFmtId="0" fontId="0" fillId="0" borderId="12" xfId="0" applyBorder="1"/>
    <xf numFmtId="2" fontId="0" fillId="0" borderId="11" xfId="0" applyNumberFormat="1" applyBorder="1"/>
    <xf numFmtId="14" fontId="0" fillId="0" borderId="0" xfId="0" applyNumberFormat="1"/>
    <xf numFmtId="0" fontId="0" fillId="0" borderId="35" xfId="0" applyBorder="1"/>
    <xf numFmtId="2" fontId="0" fillId="0" borderId="5" xfId="0" applyNumberFormat="1" applyBorder="1"/>
    <xf numFmtId="2" fontId="0" fillId="0" borderId="6" xfId="0" applyNumberFormat="1" applyBorder="1"/>
    <xf numFmtId="0" fontId="0" fillId="0" borderId="7" xfId="0" applyBorder="1"/>
    <xf numFmtId="2" fontId="0" fillId="0" borderId="25" xfId="0" applyNumberFormat="1" applyBorder="1"/>
    <xf numFmtId="2" fontId="0" fillId="0" borderId="10" xfId="0" applyNumberFormat="1" applyBorder="1"/>
  </cellXfs>
  <cellStyles count="2">
    <cellStyle name="Normal" xfId="0" builtinId="0"/>
    <cellStyle name="Pourcentage" xfId="1" builtinId="5"/>
  </cellStyles>
  <dxfs count="107">
    <dxf>
      <font>
        <b/>
        <i val="0"/>
        <color rgb="FFFF0000"/>
      </font>
    </dxf>
    <dxf>
      <font>
        <b/>
        <i val="0"/>
        <color rgb="FF92D050"/>
      </font>
    </dxf>
    <dxf>
      <font>
        <b/>
        <i val="0"/>
        <color rgb="FFFF0000"/>
      </font>
    </dxf>
    <dxf>
      <font>
        <b/>
        <i val="0"/>
        <color rgb="FF92D050"/>
      </font>
    </dxf>
    <dxf>
      <font>
        <b/>
        <i val="0"/>
        <color rgb="FFFF0000"/>
      </font>
    </dxf>
    <dxf>
      <font>
        <b/>
        <i val="0"/>
        <color rgb="FF92D050"/>
      </font>
    </dxf>
    <dxf>
      <font>
        <b/>
        <i val="0"/>
        <color rgb="FFFF0000"/>
      </font>
    </dxf>
    <dxf>
      <font>
        <b/>
        <i val="0"/>
        <color rgb="FF92D050"/>
      </font>
    </dxf>
    <dxf>
      <font>
        <b/>
        <i val="0"/>
        <color rgb="FFFF0000"/>
      </font>
    </dxf>
    <dxf>
      <font>
        <b/>
        <i val="0"/>
        <color rgb="FF92D050"/>
      </font>
    </dxf>
    <dxf>
      <font>
        <b/>
        <i val="0"/>
        <color rgb="FFFF0000"/>
      </font>
    </dxf>
    <dxf>
      <font>
        <b/>
        <i val="0"/>
        <color rgb="FF92D050"/>
      </font>
    </dxf>
    <dxf>
      <font>
        <b/>
        <i val="0"/>
        <color rgb="FFFF0000"/>
      </font>
    </dxf>
    <dxf>
      <font>
        <b/>
        <i val="0"/>
        <color rgb="FF92D050"/>
      </font>
    </dxf>
    <dxf>
      <font>
        <b/>
        <i val="0"/>
        <color rgb="FFFF0000"/>
      </font>
    </dxf>
    <dxf>
      <font>
        <b/>
        <i val="0"/>
        <color rgb="FF92D050"/>
      </font>
    </dxf>
    <dxf>
      <font>
        <b/>
        <i val="0"/>
        <color rgb="FFFF0000"/>
      </font>
    </dxf>
    <dxf>
      <font>
        <b/>
        <i val="0"/>
        <color rgb="FF92D050"/>
      </font>
    </dxf>
    <dxf>
      <font>
        <b/>
        <i val="0"/>
        <color rgb="FFFF0000"/>
      </font>
    </dxf>
    <dxf>
      <font>
        <b/>
        <i val="0"/>
        <color rgb="FF92D050"/>
      </font>
    </dxf>
    <dxf>
      <font>
        <b/>
        <i val="0"/>
        <color rgb="FFFF0000"/>
      </font>
    </dxf>
    <dxf>
      <font>
        <b/>
        <i val="0"/>
        <color rgb="FF92D050"/>
      </font>
    </dxf>
    <dxf>
      <font>
        <b/>
        <i val="0"/>
        <color rgb="FFFF0000"/>
      </font>
    </dxf>
    <dxf>
      <font>
        <b/>
        <i val="0"/>
        <color rgb="FF92D050"/>
      </font>
    </dxf>
    <dxf>
      <font>
        <b/>
        <i val="0"/>
        <color rgb="FFFF0000"/>
      </font>
    </dxf>
    <dxf>
      <font>
        <b/>
        <i val="0"/>
        <color rgb="FF92D050"/>
      </font>
    </dxf>
    <dxf>
      <font>
        <b/>
        <i val="0"/>
        <color rgb="FFFF0000"/>
      </font>
    </dxf>
    <dxf>
      <font>
        <b/>
        <i val="0"/>
        <color rgb="FF92D050"/>
      </font>
    </dxf>
    <dxf>
      <font>
        <b/>
        <i val="0"/>
        <color rgb="FFFF0000"/>
      </font>
    </dxf>
    <dxf>
      <font>
        <b/>
        <i val="0"/>
        <color rgb="FF92D050"/>
      </font>
    </dxf>
    <dxf>
      <font>
        <b/>
        <i val="0"/>
        <color rgb="FFFF0000"/>
      </font>
    </dxf>
    <dxf>
      <font>
        <b/>
        <i val="0"/>
        <color rgb="FF92D050"/>
      </font>
    </dxf>
    <dxf>
      <font>
        <b/>
        <i val="0"/>
        <color rgb="FFFF0000"/>
      </font>
    </dxf>
    <dxf>
      <font>
        <b/>
        <i val="0"/>
        <color rgb="FF92D050"/>
      </font>
    </dxf>
    <dxf>
      <font>
        <b/>
        <i val="0"/>
        <color rgb="FFFF0000"/>
      </font>
    </dxf>
    <dxf>
      <font>
        <b/>
        <i val="0"/>
        <color rgb="FF92D050"/>
      </font>
    </dxf>
    <dxf>
      <font>
        <b/>
        <i val="0"/>
        <color rgb="FFFF0000"/>
      </font>
    </dxf>
    <dxf>
      <font>
        <b/>
        <i val="0"/>
        <color rgb="FF92D050"/>
      </font>
    </dxf>
    <dxf>
      <font>
        <b/>
        <i val="0"/>
        <color rgb="FFFF0000"/>
      </font>
    </dxf>
    <dxf>
      <font>
        <b/>
        <i val="0"/>
        <color rgb="FF92D050"/>
      </font>
    </dxf>
    <dxf>
      <font>
        <b/>
        <i val="0"/>
        <color rgb="FFFF0000"/>
      </font>
    </dxf>
    <dxf>
      <font>
        <b/>
        <i val="0"/>
        <color rgb="FF92D050"/>
      </font>
    </dxf>
    <dxf>
      <font>
        <b/>
        <i val="0"/>
        <color rgb="FFFF0000"/>
      </font>
    </dxf>
    <dxf>
      <font>
        <b/>
        <i val="0"/>
        <color rgb="FF92D050"/>
      </font>
    </dxf>
    <dxf>
      <font>
        <b/>
        <i val="0"/>
        <color rgb="FFFF0000"/>
      </font>
    </dxf>
    <dxf>
      <font>
        <b/>
        <i val="0"/>
        <color rgb="FF92D050"/>
      </font>
    </dxf>
    <dxf>
      <font>
        <b/>
        <i val="0"/>
        <color rgb="FFFF0000"/>
      </font>
    </dxf>
    <dxf>
      <font>
        <b/>
        <i val="0"/>
        <color rgb="FF92D050"/>
      </font>
    </dxf>
    <dxf>
      <font>
        <b/>
        <i val="0"/>
        <color rgb="FFFF0000"/>
      </font>
    </dxf>
    <dxf>
      <font>
        <b/>
        <i val="0"/>
        <color rgb="FF92D050"/>
      </font>
    </dxf>
    <dxf>
      <font>
        <b/>
        <i val="0"/>
        <color rgb="FFFF0000"/>
      </font>
    </dxf>
    <dxf>
      <font>
        <b/>
        <i val="0"/>
        <color rgb="FF92D050"/>
      </font>
    </dxf>
    <dxf>
      <font>
        <b/>
        <i val="0"/>
        <color rgb="FFFF0000"/>
      </font>
    </dxf>
    <dxf>
      <font>
        <b/>
        <i val="0"/>
        <color rgb="FF92D050"/>
      </font>
    </dxf>
    <dxf>
      <font>
        <b/>
        <i val="0"/>
        <color rgb="FFFF0000"/>
      </font>
    </dxf>
    <dxf>
      <font>
        <b/>
        <i val="0"/>
        <color rgb="FF92D050"/>
      </font>
    </dxf>
    <dxf>
      <fill>
        <patternFill>
          <bgColor rgb="FFFF7D7D"/>
        </patternFill>
      </fill>
    </dxf>
    <dxf>
      <fill>
        <patternFill>
          <bgColor theme="9" tint="0.39994506668294322"/>
        </patternFill>
      </fill>
    </dxf>
    <dxf>
      <fill>
        <patternFill>
          <bgColor rgb="FFFF7D7D"/>
        </patternFill>
      </fill>
    </dxf>
    <dxf>
      <fill>
        <patternFill>
          <bgColor theme="9" tint="0.39994506668294322"/>
        </patternFill>
      </fill>
    </dxf>
    <dxf>
      <fill>
        <patternFill>
          <bgColor rgb="FFFF7D7D"/>
        </patternFill>
      </fill>
    </dxf>
    <dxf>
      <fill>
        <patternFill>
          <bgColor theme="9" tint="0.39994506668294322"/>
        </patternFill>
      </fill>
    </dxf>
    <dxf>
      <fill>
        <patternFill>
          <bgColor rgb="FFFF7D7D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7D7D"/>
        </patternFill>
      </fill>
    </dxf>
    <dxf>
      <fill>
        <patternFill>
          <bgColor theme="9" tint="0.39994506668294322"/>
        </patternFill>
      </fill>
    </dxf>
    <dxf>
      <fill>
        <patternFill>
          <bgColor rgb="FFFF7D7D"/>
        </patternFill>
      </fill>
    </dxf>
    <dxf>
      <fill>
        <patternFill>
          <bgColor theme="9" tint="0.39994506668294322"/>
        </patternFill>
      </fill>
    </dxf>
    <dxf>
      <fill>
        <patternFill>
          <bgColor rgb="FFFF7D7D"/>
        </patternFill>
      </fill>
    </dxf>
    <dxf>
      <fill>
        <patternFill>
          <bgColor theme="9" tint="0.39994506668294322"/>
        </patternFill>
      </fill>
    </dxf>
    <dxf>
      <fill>
        <patternFill>
          <bgColor rgb="FFFF7D7D"/>
        </patternFill>
      </fill>
    </dxf>
    <dxf>
      <fill>
        <patternFill>
          <bgColor theme="9" tint="0.39994506668294322"/>
        </patternFill>
      </fill>
    </dxf>
    <dxf>
      <fill>
        <patternFill>
          <bgColor rgb="FFFF7D7D"/>
        </patternFill>
      </fill>
    </dxf>
    <dxf>
      <fill>
        <patternFill>
          <bgColor theme="9" tint="0.39994506668294322"/>
        </patternFill>
      </fill>
    </dxf>
    <dxf>
      <fill>
        <patternFill>
          <bgColor rgb="FFFF7D7D"/>
        </patternFill>
      </fill>
    </dxf>
    <dxf>
      <fill>
        <patternFill>
          <bgColor theme="9" tint="0.39994506668294322"/>
        </patternFill>
      </fill>
    </dxf>
    <dxf>
      <fill>
        <patternFill>
          <bgColor rgb="FFFF7D7D"/>
        </patternFill>
      </fill>
    </dxf>
    <dxf>
      <fill>
        <patternFill>
          <bgColor rgb="FFFF7D7D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7D7D"/>
        </patternFill>
      </fill>
    </dxf>
    <dxf>
      <fill>
        <patternFill>
          <bgColor rgb="FFFF7D7D"/>
        </patternFill>
      </fill>
    </dxf>
    <dxf>
      <fill>
        <patternFill>
          <bgColor theme="9" tint="0.39994506668294322"/>
        </patternFill>
      </fill>
    </dxf>
    <dxf>
      <fill>
        <patternFill>
          <bgColor rgb="FFFF7D7D"/>
        </patternFill>
      </fill>
    </dxf>
    <dxf>
      <fill>
        <patternFill>
          <bgColor theme="9" tint="0.39994506668294322"/>
        </patternFill>
      </fill>
    </dxf>
    <dxf>
      <fill>
        <patternFill>
          <bgColor rgb="FFFF7D7D"/>
        </patternFill>
      </fill>
    </dxf>
    <dxf>
      <fill>
        <patternFill>
          <bgColor theme="9" tint="0.39994506668294322"/>
        </patternFill>
      </fill>
    </dxf>
    <dxf>
      <fill>
        <patternFill>
          <bgColor rgb="FFFF7D7D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7D7D"/>
        </patternFill>
      </fill>
    </dxf>
    <dxf>
      <fill>
        <patternFill>
          <bgColor rgb="FFFF7D7D"/>
        </patternFill>
      </fill>
    </dxf>
    <dxf>
      <fill>
        <patternFill>
          <bgColor theme="9" tint="0.39994506668294322"/>
        </patternFill>
      </fill>
    </dxf>
    <dxf>
      <fill>
        <patternFill>
          <bgColor rgb="FFFF7D7D"/>
        </patternFill>
      </fill>
    </dxf>
    <dxf>
      <fill>
        <patternFill>
          <bgColor theme="9" tint="0.39994506668294322"/>
        </patternFill>
      </fill>
    </dxf>
    <dxf>
      <fill>
        <patternFill>
          <bgColor rgb="FFFF7D7D"/>
        </patternFill>
      </fill>
    </dxf>
    <dxf>
      <fill>
        <patternFill>
          <bgColor theme="9" tint="0.39994506668294322"/>
        </patternFill>
      </fill>
    </dxf>
    <dxf>
      <fill>
        <patternFill>
          <bgColor rgb="FFFF7D7D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7D7D"/>
        </patternFill>
      </fill>
    </dxf>
    <dxf>
      <fill>
        <patternFill>
          <bgColor rgb="FFFF7D7D"/>
        </patternFill>
      </fill>
    </dxf>
    <dxf>
      <fill>
        <patternFill>
          <bgColor rgb="FFFF7D7D"/>
        </patternFill>
      </fill>
    </dxf>
    <dxf>
      <fill>
        <patternFill>
          <bgColor theme="9" tint="0.39994506668294322"/>
        </patternFill>
      </fill>
    </dxf>
    <dxf>
      <fill>
        <patternFill>
          <bgColor rgb="FFFF7D7D"/>
        </patternFill>
      </fill>
    </dxf>
    <dxf>
      <fill>
        <patternFill>
          <bgColor theme="9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8.0388784176290681E-2"/>
          <c:y val="0.17390701162354708"/>
          <c:w val="0.88081257784687972"/>
          <c:h val="0.74799325084364454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Diagrammes!$F$2</c:f>
              <c:strCache>
                <c:ptCount val="1"/>
                <c:pt idx="0">
                  <c:v>&gt;=Objectif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multiLvlStrRef>
              <c:f>Diagrammes!$D$3:$E$8</c:f>
              <c:multiLvlStrCache>
                <c:ptCount val="6"/>
                <c:lvl>
                  <c:pt idx="0">
                    <c:v>#N/A</c:v>
                  </c:pt>
                  <c:pt idx="1">
                    <c:v>#N/A</c:v>
                  </c:pt>
                  <c:pt idx="2">
                    <c:v>#N/A</c:v>
                  </c:pt>
                  <c:pt idx="3">
                    <c:v>84,09</c:v>
                  </c:pt>
                  <c:pt idx="4">
                    <c:v>#N/A</c:v>
                  </c:pt>
                  <c:pt idx="5">
                    <c:v>#N/A</c:v>
                  </c:pt>
                </c:lvl>
                <c:lvl>
                  <c:pt idx="0">
                    <c:v>98,18</c:v>
                  </c:pt>
                  <c:pt idx="1">
                    <c:v>93,08</c:v>
                  </c:pt>
                  <c:pt idx="2">
                    <c:v>91,41</c:v>
                  </c:pt>
                  <c:pt idx="3">
                    <c:v>84,09</c:v>
                  </c:pt>
                  <c:pt idx="4">
                    <c:v>95,95</c:v>
                  </c:pt>
                  <c:pt idx="5">
                    <c:v>93,32</c:v>
                  </c:pt>
                </c:lvl>
              </c:multiLvlStrCache>
            </c:multiLvlStrRef>
          </c:cat>
          <c:val>
            <c:numRef>
              <c:f>Diagrammes!$F$3:$F$8</c:f>
              <c:numCache>
                <c:formatCode>0.00</c:formatCode>
                <c:ptCount val="6"/>
                <c:pt idx="0">
                  <c:v>98.181970238095246</c:v>
                </c:pt>
                <c:pt idx="1">
                  <c:v>93.082601190476197</c:v>
                </c:pt>
                <c:pt idx="2">
                  <c:v>91.41154761904761</c:v>
                </c:pt>
                <c:pt idx="3">
                  <c:v>0</c:v>
                </c:pt>
                <c:pt idx="4">
                  <c:v>95.950761904761904</c:v>
                </c:pt>
                <c:pt idx="5">
                  <c:v>93.316130952380945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653-456D-9644-39E7A542970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874307704"/>
        <c:axId val="874306064"/>
      </c:barChart>
      <c:lineChart>
        <c:grouping val="standard"/>
        <c:varyColors val="0"/>
        <c:ser>
          <c:idx val="1"/>
          <c:order val="1"/>
          <c:tx>
            <c:strRef>
              <c:f>Diagrammes!$G$2</c:f>
              <c:strCache>
                <c:ptCount val="1"/>
                <c:pt idx="0">
                  <c:v>Objectif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multiLvlStrRef>
              <c:f>Diagrammes!$D$3:$E$8</c:f>
              <c:multiLvlStrCache>
                <c:ptCount val="6"/>
                <c:lvl>
                  <c:pt idx="0">
                    <c:v>#N/A</c:v>
                  </c:pt>
                  <c:pt idx="1">
                    <c:v>#N/A</c:v>
                  </c:pt>
                  <c:pt idx="2">
                    <c:v>#N/A</c:v>
                  </c:pt>
                  <c:pt idx="3">
                    <c:v>84,09</c:v>
                  </c:pt>
                  <c:pt idx="4">
                    <c:v>#N/A</c:v>
                  </c:pt>
                  <c:pt idx="5">
                    <c:v>#N/A</c:v>
                  </c:pt>
                </c:lvl>
                <c:lvl>
                  <c:pt idx="0">
                    <c:v>98,18</c:v>
                  </c:pt>
                  <c:pt idx="1">
                    <c:v>93,08</c:v>
                  </c:pt>
                  <c:pt idx="2">
                    <c:v>91,41</c:v>
                  </c:pt>
                  <c:pt idx="3">
                    <c:v>84,09</c:v>
                  </c:pt>
                  <c:pt idx="4">
                    <c:v>95,95</c:v>
                  </c:pt>
                  <c:pt idx="5">
                    <c:v>93,32</c:v>
                  </c:pt>
                </c:lvl>
              </c:multiLvlStrCache>
            </c:multiLvlStrRef>
          </c:cat>
          <c:val>
            <c:numRef>
              <c:f>Diagrammes!$G$3:$G$8</c:f>
              <c:numCache>
                <c:formatCode>General</c:formatCode>
                <c:ptCount val="6"/>
                <c:pt idx="0">
                  <c:v>90.3</c:v>
                </c:pt>
                <c:pt idx="1">
                  <c:v>90.3</c:v>
                </c:pt>
                <c:pt idx="2">
                  <c:v>90.3</c:v>
                </c:pt>
                <c:pt idx="3">
                  <c:v>90.3</c:v>
                </c:pt>
                <c:pt idx="4">
                  <c:v>90.3</c:v>
                </c:pt>
                <c:pt idx="5">
                  <c:v>90.3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1653-456D-9644-39E7A542970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874307704"/>
        <c:axId val="874306064"/>
      </c:lineChart>
      <c:catAx>
        <c:axId val="874307704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874306064"/>
        <c:crosses val="autoZero"/>
        <c:auto val="1"/>
        <c:lblAlgn val="ctr"/>
        <c:lblOffset val="100"/>
        <c:noMultiLvlLbl val="0"/>
      </c:catAx>
      <c:valAx>
        <c:axId val="874306064"/>
        <c:scaling>
          <c:orientation val="minMax"/>
        </c:scaling>
        <c:delete val="1"/>
        <c:axPos val="l"/>
        <c:numFmt formatCode="0.00" sourceLinked="1"/>
        <c:majorTickMark val="none"/>
        <c:minorTickMark val="none"/>
        <c:tickLblPos val="nextTo"/>
        <c:crossAx val="87430770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Diagrammes!$F$2</c:f>
              <c:strCache>
                <c:ptCount val="1"/>
                <c:pt idx="0">
                  <c:v>&gt;=Objectif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multiLvlStrRef>
              <c:f>Diagrammes!$D$3:$E$8</c:f>
              <c:multiLvlStrCache>
                <c:ptCount val="6"/>
                <c:lvl>
                  <c:pt idx="0">
                    <c:v>#N/A</c:v>
                  </c:pt>
                  <c:pt idx="1">
                    <c:v>#N/A</c:v>
                  </c:pt>
                  <c:pt idx="2">
                    <c:v>#N/A</c:v>
                  </c:pt>
                  <c:pt idx="3">
                    <c:v>84,09</c:v>
                  </c:pt>
                  <c:pt idx="4">
                    <c:v>#N/A</c:v>
                  </c:pt>
                  <c:pt idx="5">
                    <c:v>#N/A</c:v>
                  </c:pt>
                </c:lvl>
                <c:lvl>
                  <c:pt idx="0">
                    <c:v>98,18</c:v>
                  </c:pt>
                  <c:pt idx="1">
                    <c:v>93,08</c:v>
                  </c:pt>
                  <c:pt idx="2">
                    <c:v>91,41</c:v>
                  </c:pt>
                  <c:pt idx="3">
                    <c:v>84,09</c:v>
                  </c:pt>
                  <c:pt idx="4">
                    <c:v>95,95</c:v>
                  </c:pt>
                  <c:pt idx="5">
                    <c:v>93,32</c:v>
                  </c:pt>
                </c:lvl>
              </c:multiLvlStrCache>
            </c:multiLvlStrRef>
          </c:cat>
          <c:val>
            <c:numRef>
              <c:f>Diagrammes!$F$3:$F$8</c:f>
              <c:numCache>
                <c:formatCode>0.00</c:formatCode>
                <c:ptCount val="6"/>
                <c:pt idx="0">
                  <c:v>98.181970238095246</c:v>
                </c:pt>
                <c:pt idx="1">
                  <c:v>93.082601190476197</c:v>
                </c:pt>
                <c:pt idx="2">
                  <c:v>91.41154761904761</c:v>
                </c:pt>
                <c:pt idx="3">
                  <c:v>0</c:v>
                </c:pt>
                <c:pt idx="4">
                  <c:v>95.950761904761904</c:v>
                </c:pt>
                <c:pt idx="5">
                  <c:v>93.316130952380945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954-4BD1-9B94-DB53E9C6F7E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874307704"/>
        <c:axId val="874306064"/>
      </c:barChart>
      <c:lineChart>
        <c:grouping val="standard"/>
        <c:varyColors val="0"/>
        <c:ser>
          <c:idx val="1"/>
          <c:order val="1"/>
          <c:tx>
            <c:strRef>
              <c:f>Diagrammes!$G$2</c:f>
              <c:strCache>
                <c:ptCount val="1"/>
                <c:pt idx="0">
                  <c:v>Objectif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multiLvlStrRef>
              <c:f>Diagrammes!$D$3:$E$8</c:f>
              <c:multiLvlStrCache>
                <c:ptCount val="6"/>
                <c:lvl>
                  <c:pt idx="0">
                    <c:v>#N/A</c:v>
                  </c:pt>
                  <c:pt idx="1">
                    <c:v>#N/A</c:v>
                  </c:pt>
                  <c:pt idx="2">
                    <c:v>#N/A</c:v>
                  </c:pt>
                  <c:pt idx="3">
                    <c:v>84,09</c:v>
                  </c:pt>
                  <c:pt idx="4">
                    <c:v>#N/A</c:v>
                  </c:pt>
                  <c:pt idx="5">
                    <c:v>#N/A</c:v>
                  </c:pt>
                </c:lvl>
                <c:lvl>
                  <c:pt idx="0">
                    <c:v>98,18</c:v>
                  </c:pt>
                  <c:pt idx="1">
                    <c:v>93,08</c:v>
                  </c:pt>
                  <c:pt idx="2">
                    <c:v>91,41</c:v>
                  </c:pt>
                  <c:pt idx="3">
                    <c:v>84,09</c:v>
                  </c:pt>
                  <c:pt idx="4">
                    <c:v>95,95</c:v>
                  </c:pt>
                  <c:pt idx="5">
                    <c:v>93,32</c:v>
                  </c:pt>
                </c:lvl>
              </c:multiLvlStrCache>
            </c:multiLvlStrRef>
          </c:cat>
          <c:val>
            <c:numRef>
              <c:f>Diagrammes!$G$3:$G$8</c:f>
              <c:numCache>
                <c:formatCode>General</c:formatCode>
                <c:ptCount val="6"/>
                <c:pt idx="0">
                  <c:v>90.3</c:v>
                </c:pt>
                <c:pt idx="1">
                  <c:v>90.3</c:v>
                </c:pt>
                <c:pt idx="2">
                  <c:v>90.3</c:v>
                </c:pt>
                <c:pt idx="3">
                  <c:v>90.3</c:v>
                </c:pt>
                <c:pt idx="4">
                  <c:v>90.3</c:v>
                </c:pt>
                <c:pt idx="5">
                  <c:v>90.3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D954-4BD1-9B94-DB53E9C6F7E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874307704"/>
        <c:axId val="874306064"/>
      </c:lineChart>
      <c:catAx>
        <c:axId val="874307704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874306064"/>
        <c:crosses val="autoZero"/>
        <c:auto val="1"/>
        <c:lblAlgn val="ctr"/>
        <c:lblOffset val="100"/>
        <c:noMultiLvlLbl val="0"/>
      </c:catAx>
      <c:valAx>
        <c:axId val="874306064"/>
        <c:scaling>
          <c:orientation val="minMax"/>
        </c:scaling>
        <c:delete val="1"/>
        <c:axPos val="l"/>
        <c:numFmt formatCode="0.00" sourceLinked="1"/>
        <c:majorTickMark val="none"/>
        <c:minorTickMark val="none"/>
        <c:tickLblPos val="nextTo"/>
        <c:crossAx val="87430770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</xdr:colOff>
      <xdr:row>13</xdr:row>
      <xdr:rowOff>0</xdr:rowOff>
    </xdr:from>
    <xdr:to>
      <xdr:col>10</xdr:col>
      <xdr:colOff>0</xdr:colOff>
      <xdr:row>16</xdr:row>
      <xdr:rowOff>114300</xdr:rowOff>
    </xdr:to>
    <xdr:graphicFrame macro="">
      <xdr:nvGraphicFramePr>
        <xdr:cNvPr id="18" name="Graphique 1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695324</xdr:colOff>
      <xdr:row>2</xdr:row>
      <xdr:rowOff>0</xdr:rowOff>
    </xdr:from>
    <xdr:to>
      <xdr:col>14</xdr:col>
      <xdr:colOff>552449</xdr:colOff>
      <xdr:row>16</xdr:row>
      <xdr:rowOff>95250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7301098/OneDrive%20-%20Roquette/Documents/2.%20KPI/AMB/Maquette%20TOP%20HEBDO%20AMB%20-%20V4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de bord AMB"/>
      <sheetName val="PARAM"/>
      <sheetName val="Calculs sur 6 semaines"/>
      <sheetName val="Diagrammes"/>
      <sheetName val="Prév"/>
    </sheetNames>
    <sheetDataSet>
      <sheetData sheetId="0" refreshError="1"/>
      <sheetData sheetId="1"/>
      <sheetData sheetId="2"/>
      <sheetData sheetId="3">
        <row r="3">
          <cell r="E3" t="str">
            <v>&lt; Objectif</v>
          </cell>
          <cell r="F3" t="str">
            <v>&gt;=Objectif</v>
          </cell>
          <cell r="G3" t="str">
            <v>Objectif</v>
          </cell>
        </row>
        <row r="4">
          <cell r="C4">
            <v>31</v>
          </cell>
          <cell r="E4" t="str">
            <v>#N/A</v>
          </cell>
          <cell r="F4">
            <v>99.36</v>
          </cell>
          <cell r="G4">
            <v>85.8</v>
          </cell>
        </row>
        <row r="5">
          <cell r="C5">
            <v>32</v>
          </cell>
          <cell r="E5" t="str">
            <v>#N/A</v>
          </cell>
          <cell r="F5">
            <v>94.29</v>
          </cell>
          <cell r="G5">
            <v>85.8</v>
          </cell>
        </row>
        <row r="6">
          <cell r="C6">
            <v>33</v>
          </cell>
          <cell r="E6" t="str">
            <v>#N/A</v>
          </cell>
          <cell r="F6">
            <v>91.66</v>
          </cell>
          <cell r="G6">
            <v>85.8</v>
          </cell>
        </row>
        <row r="7">
          <cell r="C7">
            <v>34</v>
          </cell>
          <cell r="E7">
            <v>83.54</v>
          </cell>
          <cell r="F7" t="str">
            <v>#N/A</v>
          </cell>
          <cell r="G7">
            <v>85.8</v>
          </cell>
        </row>
        <row r="8">
          <cell r="C8">
            <v>35</v>
          </cell>
          <cell r="E8" t="str">
            <v>#N/A</v>
          </cell>
          <cell r="F8">
            <v>97.46</v>
          </cell>
          <cell r="G8">
            <v>85.8</v>
          </cell>
        </row>
        <row r="9">
          <cell r="C9">
            <v>36</v>
          </cell>
          <cell r="E9" t="str">
            <v>#N/A</v>
          </cell>
          <cell r="F9">
            <v>97.68</v>
          </cell>
          <cell r="G9">
            <v>85.8</v>
          </cell>
        </row>
        <row r="15">
          <cell r="C15">
            <v>31</v>
          </cell>
          <cell r="E15">
            <v>4.5</v>
          </cell>
          <cell r="F15" t="str">
            <v>#N/A</v>
          </cell>
          <cell r="G15">
            <v>83</v>
          </cell>
        </row>
        <row r="16">
          <cell r="C16">
            <v>32</v>
          </cell>
          <cell r="E16" t="str">
            <v>#N/A</v>
          </cell>
          <cell r="F16">
            <v>85.05</v>
          </cell>
          <cell r="G16">
            <v>83</v>
          </cell>
        </row>
        <row r="17">
          <cell r="C17">
            <v>33</v>
          </cell>
          <cell r="E17">
            <v>64.599999999999994</v>
          </cell>
          <cell r="F17" t="str">
            <v>#N/A</v>
          </cell>
          <cell r="G17">
            <v>83</v>
          </cell>
        </row>
        <row r="18">
          <cell r="C18">
            <v>34</v>
          </cell>
          <cell r="E18" t="str">
            <v>#N/A</v>
          </cell>
          <cell r="F18">
            <v>100</v>
          </cell>
          <cell r="G18">
            <v>83</v>
          </cell>
        </row>
        <row r="19">
          <cell r="C19">
            <v>35</v>
          </cell>
          <cell r="E19" t="str">
            <v>#N/A</v>
          </cell>
          <cell r="F19">
            <v>93.85</v>
          </cell>
          <cell r="G19">
            <v>83</v>
          </cell>
        </row>
        <row r="20">
          <cell r="C20">
            <v>36</v>
          </cell>
          <cell r="E20">
            <v>74.19</v>
          </cell>
          <cell r="F20" t="str">
            <v>#N/A</v>
          </cell>
          <cell r="G20">
            <v>83</v>
          </cell>
        </row>
        <row r="25">
          <cell r="E25" t="str">
            <v>&lt; Objectif</v>
          </cell>
          <cell r="F25" t="str">
            <v>&gt;=Objectif</v>
          </cell>
          <cell r="G25" t="str">
            <v>Objectif</v>
          </cell>
        </row>
        <row r="26">
          <cell r="C26">
            <v>31</v>
          </cell>
          <cell r="E26" t="str">
            <v>#N/A</v>
          </cell>
          <cell r="F26">
            <v>98.181970238095246</v>
          </cell>
          <cell r="G26">
            <v>90.3</v>
          </cell>
        </row>
        <row r="27">
          <cell r="C27">
            <v>32</v>
          </cell>
          <cell r="E27" t="str">
            <v>#N/A</v>
          </cell>
          <cell r="F27">
            <v>93.082601190476197</v>
          </cell>
          <cell r="G27">
            <v>90.3</v>
          </cell>
        </row>
        <row r="28">
          <cell r="C28">
            <v>33</v>
          </cell>
          <cell r="E28" t="str">
            <v>#N/A</v>
          </cell>
          <cell r="F28">
            <v>91.41154761904761</v>
          </cell>
          <cell r="G28">
            <v>90.3</v>
          </cell>
        </row>
        <row r="29">
          <cell r="C29">
            <v>34</v>
          </cell>
          <cell r="E29">
            <v>84.090208333333337</v>
          </cell>
          <cell r="F29" t="str">
            <v>#N/A</v>
          </cell>
          <cell r="G29">
            <v>90.3</v>
          </cell>
        </row>
        <row r="30">
          <cell r="C30">
            <v>35</v>
          </cell>
          <cell r="E30" t="str">
            <v>#N/A</v>
          </cell>
          <cell r="F30">
            <v>95.950761904761904</v>
          </cell>
          <cell r="G30">
            <v>90.3</v>
          </cell>
        </row>
        <row r="31">
          <cell r="C31">
            <v>36</v>
          </cell>
          <cell r="E31" t="str">
            <v>#N/A</v>
          </cell>
          <cell r="F31">
            <v>93.316130952380945</v>
          </cell>
          <cell r="G31">
            <v>90.3</v>
          </cell>
        </row>
        <row r="47">
          <cell r="E47" t="str">
            <v>&lt; Objectif</v>
          </cell>
          <cell r="F47" t="str">
            <v>&gt;=Objectif</v>
          </cell>
          <cell r="G47" t="str">
            <v>Objectif</v>
          </cell>
        </row>
        <row r="48">
          <cell r="C48">
            <v>31</v>
          </cell>
          <cell r="E48">
            <v>79.173229272788944</v>
          </cell>
          <cell r="F48" t="str">
            <v>#N/A</v>
          </cell>
          <cell r="G48">
            <v>79.5</v>
          </cell>
        </row>
        <row r="49">
          <cell r="C49">
            <v>32</v>
          </cell>
          <cell r="E49">
            <v>77.036268349709545</v>
          </cell>
          <cell r="F49" t="str">
            <v>#N/A</v>
          </cell>
          <cell r="G49">
            <v>79.5</v>
          </cell>
        </row>
        <row r="50">
          <cell r="C50">
            <v>33</v>
          </cell>
          <cell r="E50">
            <v>75.926298469363118</v>
          </cell>
          <cell r="F50" t="str">
            <v>#N/A</v>
          </cell>
          <cell r="G50">
            <v>79.5</v>
          </cell>
        </row>
        <row r="51">
          <cell r="C51">
            <v>34</v>
          </cell>
          <cell r="E51">
            <v>77.704009794015818</v>
          </cell>
          <cell r="F51" t="str">
            <v>#N/A</v>
          </cell>
          <cell r="G51">
            <v>79.5</v>
          </cell>
        </row>
        <row r="52">
          <cell r="C52">
            <v>35</v>
          </cell>
          <cell r="E52">
            <v>75.400154493557864</v>
          </cell>
          <cell r="F52" t="str">
            <v>#N/A</v>
          </cell>
          <cell r="G52">
            <v>79.5</v>
          </cell>
        </row>
        <row r="53">
          <cell r="C53">
            <v>36</v>
          </cell>
          <cell r="E53">
            <v>76.80063981966164</v>
          </cell>
          <cell r="F53" t="str">
            <v>#N/A</v>
          </cell>
          <cell r="G53">
            <v>79.5</v>
          </cell>
        </row>
        <row r="58">
          <cell r="E58" t="str">
            <v>&lt; Objectif</v>
          </cell>
          <cell r="F58" t="str">
            <v>&gt;=Objectif</v>
          </cell>
          <cell r="G58" t="str">
            <v>Objectif</v>
          </cell>
        </row>
        <row r="59">
          <cell r="C59">
            <v>31</v>
          </cell>
          <cell r="E59" t="str">
            <v>#N/A</v>
          </cell>
          <cell r="F59">
            <v>72.53686627410643</v>
          </cell>
          <cell r="G59">
            <v>71</v>
          </cell>
        </row>
        <row r="60">
          <cell r="C60">
            <v>32</v>
          </cell>
          <cell r="E60" t="str">
            <v>#N/A</v>
          </cell>
          <cell r="F60">
            <v>72.107983796113047</v>
          </cell>
          <cell r="G60">
            <v>71</v>
          </cell>
        </row>
        <row r="61">
          <cell r="C61">
            <v>33</v>
          </cell>
          <cell r="E61" t="str">
            <v>#N/A</v>
          </cell>
          <cell r="F61">
            <v>72.941563938809949</v>
          </cell>
          <cell r="G61">
            <v>71</v>
          </cell>
        </row>
        <row r="62">
          <cell r="C62">
            <v>34</v>
          </cell>
          <cell r="E62" t="str">
            <v>#N/A</v>
          </cell>
          <cell r="F62">
            <v>71.746611411242853</v>
          </cell>
          <cell r="G62">
            <v>71</v>
          </cell>
        </row>
        <row r="63">
          <cell r="C63">
            <v>35</v>
          </cell>
          <cell r="E63">
            <v>70.347346180311831</v>
          </cell>
          <cell r="F63" t="str">
            <v>#N/A</v>
          </cell>
          <cell r="G63">
            <v>71</v>
          </cell>
        </row>
        <row r="64">
          <cell r="C64">
            <v>36</v>
          </cell>
          <cell r="E64" t="str">
            <v>#N/A</v>
          </cell>
          <cell r="F64">
            <v>71.058886201786748</v>
          </cell>
          <cell r="G64">
            <v>71</v>
          </cell>
        </row>
        <row r="78">
          <cell r="E78" t="str">
            <v>&lt; Objectif</v>
          </cell>
          <cell r="F78" t="str">
            <v>&gt;=Objectif</v>
          </cell>
          <cell r="G78" t="str">
            <v>Objectif</v>
          </cell>
        </row>
        <row r="79">
          <cell r="C79">
            <v>31</v>
          </cell>
          <cell r="E79">
            <v>0.20093443932071856</v>
          </cell>
          <cell r="F79" t="str">
            <v>#N/A</v>
          </cell>
          <cell r="G79">
            <v>0.26</v>
          </cell>
        </row>
        <row r="80">
          <cell r="C80">
            <v>32</v>
          </cell>
          <cell r="E80">
            <v>0.21731116219971938</v>
          </cell>
          <cell r="F80" t="str">
            <v>#N/A</v>
          </cell>
          <cell r="G80">
            <v>0.26</v>
          </cell>
        </row>
        <row r="81">
          <cell r="C81">
            <v>33</v>
          </cell>
          <cell r="E81">
            <v>0.22551262938041394</v>
          </cell>
          <cell r="F81" t="str">
            <v>#N/A</v>
          </cell>
          <cell r="G81">
            <v>0.26</v>
          </cell>
        </row>
        <row r="82">
          <cell r="C82">
            <v>34</v>
          </cell>
          <cell r="E82">
            <v>0.22755154850411444</v>
          </cell>
          <cell r="F82" t="str">
            <v>#N/A</v>
          </cell>
          <cell r="G82">
            <v>0.26</v>
          </cell>
        </row>
        <row r="83">
          <cell r="C83">
            <v>35</v>
          </cell>
          <cell r="E83">
            <v>0.21738302277208554</v>
          </cell>
          <cell r="F83" t="str">
            <v>#N/A</v>
          </cell>
          <cell r="G83">
            <v>0.26</v>
          </cell>
        </row>
        <row r="84">
          <cell r="C84">
            <v>36</v>
          </cell>
          <cell r="E84">
            <v>0.22276312867447043</v>
          </cell>
          <cell r="F84" t="str">
            <v>#N/A</v>
          </cell>
          <cell r="G84">
            <v>0.26</v>
          </cell>
        </row>
      </sheetData>
      <sheetData sheetId="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R498"/>
  <sheetViews>
    <sheetView tabSelected="1" zoomScale="25" zoomScaleNormal="25" workbookViewId="0">
      <selection activeCell="AT28" sqref="AT28"/>
    </sheetView>
  </sheetViews>
  <sheetFormatPr baseColWidth="10" defaultColWidth="11.42578125" defaultRowHeight="15" x14ac:dyDescent="0.25"/>
  <cols>
    <col min="1" max="1" width="3.7109375" style="3" customWidth="1"/>
    <col min="2" max="2" width="4.42578125" style="12" customWidth="1"/>
    <col min="3" max="3" width="2.28515625" style="12" customWidth="1"/>
    <col min="4" max="4" width="13.42578125" style="12" customWidth="1"/>
    <col min="5" max="5" width="4.140625" style="12" customWidth="1"/>
    <col min="6" max="6" width="5.42578125" style="12" customWidth="1"/>
    <col min="7" max="7" width="23" style="12" customWidth="1"/>
    <col min="8" max="8" width="5.140625" style="12" customWidth="1"/>
    <col min="9" max="9" width="6.7109375" style="12" customWidth="1"/>
    <col min="10" max="10" width="23" style="12" customWidth="1"/>
    <col min="11" max="11" width="6.42578125" style="12" customWidth="1"/>
    <col min="12" max="13" width="4.140625" style="12" customWidth="1"/>
    <col min="14" max="14" width="5.140625" style="12" customWidth="1"/>
    <col min="15" max="15" width="23" style="12" customWidth="1"/>
    <col min="16" max="16" width="5.42578125" style="12" customWidth="1"/>
    <col min="17" max="17" width="7.28515625" style="12" customWidth="1"/>
    <col min="18" max="18" width="23" style="12" customWidth="1"/>
    <col min="19" max="19" width="6.42578125" style="12" customWidth="1"/>
    <col min="20" max="21" width="4.140625" style="12" customWidth="1"/>
    <col min="22" max="22" width="5.140625" style="12" customWidth="1"/>
    <col min="23" max="23" width="23" style="12" customWidth="1"/>
    <col min="24" max="24" width="5.140625" style="12" customWidth="1"/>
    <col min="25" max="25" width="7" style="12" customWidth="1"/>
    <col min="26" max="26" width="23" style="12" customWidth="1"/>
    <col min="27" max="27" width="6.42578125" style="12" customWidth="1"/>
    <col min="28" max="29" width="4.140625" style="12" customWidth="1"/>
    <col min="30" max="30" width="5.140625" style="12" customWidth="1"/>
    <col min="31" max="31" width="23" style="12" customWidth="1"/>
    <col min="32" max="33" width="5.140625" style="12" customWidth="1"/>
    <col min="34" max="34" width="23.85546875" style="12" customWidth="1"/>
    <col min="35" max="35" width="6.5703125" style="12" customWidth="1"/>
    <col min="36" max="36" width="4.140625" style="12" customWidth="1"/>
    <col min="37" max="37" width="6.140625" style="12" customWidth="1"/>
    <col min="38" max="38" width="5.140625" style="12" customWidth="1"/>
    <col min="39" max="39" width="23" style="3" bestFit="1" customWidth="1"/>
    <col min="40" max="41" width="5.140625" style="3" customWidth="1"/>
    <col min="42" max="42" width="23" style="3" bestFit="1" customWidth="1"/>
    <col min="43" max="43" width="6.42578125" style="3" customWidth="1"/>
    <col min="44" max="44" width="4.140625" style="3" customWidth="1"/>
    <col min="45" max="45" width="2.85546875" style="3" customWidth="1"/>
    <col min="46" max="122" width="11.42578125" style="3"/>
    <col min="123" max="16384" width="11.42578125" style="12"/>
  </cols>
  <sheetData>
    <row r="1" spans="1:122" s="3" customFormat="1" ht="18" customHeight="1" x14ac:dyDescent="0.25">
      <c r="A1" s="1" t="s">
        <v>0</v>
      </c>
      <c r="B1" s="1" t="s">
        <v>1</v>
      </c>
      <c r="C1" s="2" t="s">
        <v>2</v>
      </c>
      <c r="G1" s="4"/>
      <c r="AK1" s="5">
        <v>2021</v>
      </c>
      <c r="AL1" s="5">
        <v>36</v>
      </c>
      <c r="AM1" s="5" t="s">
        <v>24</v>
      </c>
      <c r="AN1" s="5">
        <v>9</v>
      </c>
      <c r="AO1" s="6" t="s">
        <v>25</v>
      </c>
    </row>
    <row r="2" spans="1:122" s="3" customFormat="1" ht="15.75" customHeight="1" x14ac:dyDescent="0.25">
      <c r="B2" s="7"/>
      <c r="C2" s="7"/>
      <c r="D2" s="7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  <c r="AK2" s="7"/>
      <c r="AL2" s="5">
        <v>35</v>
      </c>
      <c r="AM2" s="5" t="s">
        <v>26</v>
      </c>
      <c r="AN2" s="5">
        <v>8</v>
      </c>
      <c r="AO2" s="6" t="s">
        <v>27</v>
      </c>
      <c r="AP2" s="7"/>
      <c r="AQ2" s="7"/>
      <c r="AR2" s="7"/>
      <c r="AS2" s="7"/>
    </row>
    <row r="3" spans="1:122" ht="45" customHeight="1" thickBot="1" x14ac:dyDescent="0.3">
      <c r="B3" s="8"/>
      <c r="C3" s="9"/>
      <c r="D3" s="9"/>
      <c r="E3" s="9"/>
      <c r="F3" s="9"/>
      <c r="G3" s="9"/>
      <c r="H3" s="9"/>
      <c r="I3" s="9"/>
      <c r="J3" s="9"/>
      <c r="K3" s="9"/>
      <c r="L3" s="9"/>
      <c r="M3" s="9"/>
      <c r="N3" s="9"/>
      <c r="O3" s="9"/>
      <c r="P3" s="9"/>
      <c r="Q3" s="9"/>
      <c r="R3" s="9"/>
      <c r="S3" s="9"/>
      <c r="T3" s="9"/>
      <c r="U3" s="9"/>
      <c r="V3" s="9"/>
      <c r="W3" s="9"/>
      <c r="X3" s="9"/>
      <c r="Y3" s="9"/>
      <c r="Z3" s="9"/>
      <c r="AA3" s="9"/>
      <c r="AB3" s="9"/>
      <c r="AC3" s="9"/>
      <c r="AD3" s="10"/>
      <c r="AE3" s="9"/>
      <c r="AF3" s="9"/>
      <c r="AG3" s="9"/>
      <c r="AH3" s="9"/>
      <c r="AI3" s="9"/>
      <c r="AJ3" s="9"/>
      <c r="AK3" s="9"/>
      <c r="AL3" s="11"/>
    </row>
    <row r="4" spans="1:122" ht="37.5" customHeight="1" x14ac:dyDescent="0.25">
      <c r="B4" s="13"/>
      <c r="C4" s="14"/>
      <c r="D4" s="14"/>
      <c r="E4" s="14"/>
      <c r="F4" s="14"/>
      <c r="G4" s="14"/>
      <c r="H4" s="14"/>
      <c r="I4" s="14"/>
      <c r="J4" s="15" t="s">
        <v>39</v>
      </c>
      <c r="K4" s="16"/>
      <c r="L4" s="16"/>
      <c r="M4" s="16"/>
      <c r="N4" s="16"/>
      <c r="O4" s="16"/>
      <c r="P4" s="16"/>
      <c r="Q4" s="16"/>
      <c r="R4" s="16"/>
      <c r="S4" s="16"/>
      <c r="T4" s="16"/>
      <c r="U4" s="16"/>
      <c r="V4" s="16"/>
      <c r="W4" s="16"/>
      <c r="X4" s="16"/>
      <c r="Y4" s="16"/>
      <c r="Z4" s="17"/>
      <c r="AA4" s="14"/>
      <c r="AB4" s="14"/>
      <c r="AC4" s="14"/>
      <c r="AD4" s="18"/>
      <c r="AE4" s="19" t="s">
        <v>3</v>
      </c>
      <c r="AF4" s="133">
        <f ca="1">NOW()</f>
        <v>44453.513639583332</v>
      </c>
      <c r="AG4" s="134"/>
      <c r="AH4" s="134"/>
      <c r="AI4" s="134"/>
      <c r="AJ4" s="135"/>
      <c r="AK4" s="14"/>
      <c r="AL4" s="20"/>
    </row>
    <row r="5" spans="1:122" ht="27" customHeight="1" thickBot="1" x14ac:dyDescent="0.3">
      <c r="B5" s="13"/>
      <c r="C5" s="14"/>
      <c r="D5" s="21"/>
      <c r="E5" s="14"/>
      <c r="F5" s="14"/>
      <c r="G5" s="14"/>
      <c r="H5" s="14"/>
      <c r="I5" s="14"/>
      <c r="J5" s="22"/>
      <c r="K5" s="23"/>
      <c r="L5" s="23"/>
      <c r="M5" s="23"/>
      <c r="N5" s="23"/>
      <c r="O5" s="23"/>
      <c r="P5" s="23"/>
      <c r="Q5" s="23"/>
      <c r="R5" s="23"/>
      <c r="S5" s="23"/>
      <c r="T5" s="23"/>
      <c r="U5" s="23"/>
      <c r="V5" s="23"/>
      <c r="W5" s="23"/>
      <c r="X5" s="23"/>
      <c r="Y5" s="23"/>
      <c r="Z5" s="24"/>
      <c r="AA5" s="14"/>
      <c r="AB5" s="14"/>
      <c r="AC5" s="14"/>
      <c r="AD5" s="14"/>
      <c r="AE5" s="25" t="s">
        <v>4</v>
      </c>
      <c r="AF5" s="130">
        <f ca="1">_xlfn.ISOWEEKNUM(AF4)</f>
        <v>37</v>
      </c>
      <c r="AG5" s="131"/>
      <c r="AH5" s="131"/>
      <c r="AI5" s="131"/>
      <c r="AJ5" s="132"/>
      <c r="AK5" s="14"/>
      <c r="AL5" s="20"/>
    </row>
    <row r="6" spans="1:122" x14ac:dyDescent="0.25"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20"/>
    </row>
    <row r="7" spans="1:122" x14ac:dyDescent="0.25"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4"/>
      <c r="P7" s="14"/>
      <c r="Q7" s="14"/>
      <c r="R7" s="14"/>
      <c r="S7" s="14"/>
      <c r="T7" s="14"/>
      <c r="U7" s="14"/>
      <c r="V7" s="14"/>
      <c r="W7" s="14"/>
      <c r="X7" s="14"/>
      <c r="Y7" s="14"/>
      <c r="Z7" s="14"/>
      <c r="AA7" s="14"/>
      <c r="AB7" s="14"/>
      <c r="AC7" s="14"/>
      <c r="AD7" s="14"/>
      <c r="AE7" s="14"/>
      <c r="AF7" s="14"/>
      <c r="AG7" s="14"/>
      <c r="AH7" s="14"/>
      <c r="AI7" s="14"/>
      <c r="AJ7" s="14"/>
      <c r="AK7" s="14"/>
      <c r="AL7" s="20"/>
      <c r="AP7" s="26"/>
      <c r="AQ7" s="26"/>
      <c r="AR7" s="26"/>
      <c r="AS7" s="26"/>
      <c r="AT7" s="26"/>
      <c r="AU7" s="26"/>
      <c r="AV7" s="26"/>
    </row>
    <row r="8" spans="1:122" x14ac:dyDescent="0.25"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4"/>
      <c r="P8" s="14"/>
      <c r="Q8" s="14"/>
      <c r="R8" s="14"/>
      <c r="S8" s="14"/>
      <c r="T8" s="14"/>
      <c r="U8" s="14"/>
      <c r="V8" s="14"/>
      <c r="W8" s="14"/>
      <c r="X8" s="14"/>
      <c r="Y8" s="14"/>
      <c r="Z8" s="14"/>
      <c r="AA8" s="14"/>
      <c r="AB8" s="14"/>
      <c r="AC8" s="14"/>
      <c r="AD8" s="14"/>
      <c r="AE8" s="14"/>
      <c r="AF8" s="14"/>
      <c r="AG8" s="14"/>
      <c r="AH8" s="14"/>
      <c r="AI8" s="14"/>
      <c r="AJ8" s="14"/>
      <c r="AK8" s="14"/>
      <c r="AL8" s="20"/>
      <c r="AP8" s="26"/>
      <c r="AQ8" s="26"/>
      <c r="AR8" s="26"/>
      <c r="AS8" s="26"/>
      <c r="AT8" s="26"/>
      <c r="AU8" s="26"/>
      <c r="AV8" s="26"/>
    </row>
    <row r="9" spans="1:122" s="35" customFormat="1" ht="24.2" customHeight="1" thickBot="1" x14ac:dyDescent="0.3">
      <c r="A9" s="27"/>
      <c r="B9" s="28"/>
      <c r="C9" s="29"/>
      <c r="D9" s="30"/>
      <c r="E9" s="30"/>
      <c r="F9" s="31" t="s">
        <v>5</v>
      </c>
      <c r="G9" s="31"/>
      <c r="H9" s="31"/>
      <c r="I9" s="31"/>
      <c r="J9" s="31"/>
      <c r="K9" s="31"/>
      <c r="L9" s="30"/>
      <c r="M9" s="30"/>
      <c r="N9" s="31" t="s">
        <v>6</v>
      </c>
      <c r="O9" s="31"/>
      <c r="P9" s="31"/>
      <c r="Q9" s="31"/>
      <c r="R9" s="31"/>
      <c r="S9" s="31"/>
      <c r="T9" s="30"/>
      <c r="U9" s="30"/>
      <c r="V9" s="31" t="s">
        <v>7</v>
      </c>
      <c r="W9" s="31"/>
      <c r="X9" s="31"/>
      <c r="Y9" s="31"/>
      <c r="Z9" s="31"/>
      <c r="AA9" s="31"/>
      <c r="AB9" s="30"/>
      <c r="AC9" s="30"/>
      <c r="AD9" s="31" t="s">
        <v>8</v>
      </c>
      <c r="AE9" s="31"/>
      <c r="AF9" s="31"/>
      <c r="AG9" s="31"/>
      <c r="AH9" s="31"/>
      <c r="AI9" s="31"/>
      <c r="AJ9" s="30"/>
      <c r="AK9" s="32"/>
      <c r="AL9" s="33"/>
      <c r="AM9" s="34"/>
      <c r="AN9" s="34"/>
      <c r="AO9" s="34"/>
      <c r="AP9" s="34"/>
      <c r="AQ9" s="34"/>
      <c r="AR9" s="34"/>
      <c r="AS9" s="34"/>
      <c r="AT9" s="34"/>
      <c r="AU9" s="34"/>
      <c r="AV9" s="34"/>
      <c r="AW9" s="34"/>
      <c r="AX9" s="34"/>
      <c r="AY9" s="34"/>
      <c r="AZ9" s="34"/>
      <c r="BA9" s="34"/>
      <c r="BB9" s="34"/>
      <c r="BC9" s="34"/>
      <c r="BD9" s="34"/>
      <c r="BE9" s="34"/>
      <c r="BF9" s="34"/>
      <c r="BG9" s="34"/>
      <c r="BH9" s="34"/>
      <c r="BI9" s="34"/>
      <c r="BJ9" s="34"/>
      <c r="BK9" s="34"/>
      <c r="BL9" s="34"/>
      <c r="BM9" s="34"/>
      <c r="BN9" s="34"/>
      <c r="BO9" s="34"/>
      <c r="BP9" s="34"/>
      <c r="BQ9" s="34"/>
      <c r="BR9" s="34"/>
      <c r="BS9" s="34"/>
      <c r="BT9" s="34"/>
      <c r="BU9" s="34"/>
      <c r="BV9" s="34"/>
      <c r="BW9" s="34"/>
      <c r="BX9" s="34"/>
      <c r="BY9" s="34"/>
      <c r="BZ9" s="34"/>
      <c r="CA9" s="34"/>
      <c r="CB9" s="34"/>
      <c r="CC9" s="34"/>
      <c r="CD9" s="34"/>
      <c r="CE9" s="34"/>
      <c r="CF9" s="34"/>
      <c r="CG9" s="34"/>
      <c r="CH9" s="34"/>
      <c r="CI9" s="34"/>
      <c r="CJ9" s="34"/>
      <c r="CK9" s="34"/>
      <c r="CL9" s="34"/>
      <c r="CM9" s="34"/>
      <c r="CN9" s="34"/>
      <c r="CO9" s="34"/>
      <c r="CP9" s="34"/>
      <c r="CQ9" s="34"/>
      <c r="CR9" s="34"/>
      <c r="CS9" s="34"/>
      <c r="CT9" s="34"/>
      <c r="CU9" s="34"/>
      <c r="CV9" s="34"/>
      <c r="CW9" s="34"/>
      <c r="CX9" s="34"/>
      <c r="CY9" s="34"/>
      <c r="CZ9" s="34"/>
      <c r="DA9" s="34"/>
      <c r="DB9" s="34"/>
      <c r="DC9" s="34"/>
      <c r="DD9" s="34"/>
      <c r="DE9" s="34"/>
      <c r="DF9" s="34"/>
      <c r="DG9" s="34"/>
      <c r="DH9" s="34"/>
      <c r="DI9" s="34"/>
      <c r="DJ9" s="34"/>
      <c r="DK9" s="34"/>
      <c r="DL9" s="34"/>
      <c r="DM9" s="34"/>
      <c r="DN9" s="34"/>
      <c r="DO9" s="34"/>
      <c r="DP9" s="34"/>
      <c r="DQ9" s="34"/>
      <c r="DR9" s="34"/>
    </row>
    <row r="10" spans="1:122" ht="72" customHeight="1" thickBot="1" x14ac:dyDescent="0.3">
      <c r="B10" s="13"/>
      <c r="C10" s="36"/>
      <c r="D10" s="37" t="s">
        <v>34</v>
      </c>
      <c r="E10" s="38"/>
      <c r="F10" s="39" t="s">
        <v>28</v>
      </c>
      <c r="G10" s="40"/>
      <c r="H10" s="40"/>
      <c r="I10" s="40"/>
      <c r="J10" s="40"/>
      <c r="K10" s="41"/>
      <c r="L10" s="38"/>
      <c r="M10" s="38"/>
      <c r="N10" s="39" t="s">
        <v>29</v>
      </c>
      <c r="O10" s="40"/>
      <c r="P10" s="40"/>
      <c r="Q10" s="40"/>
      <c r="R10" s="40"/>
      <c r="S10" s="41"/>
      <c r="T10" s="38"/>
      <c r="U10" s="38"/>
      <c r="V10" s="39" t="s">
        <v>30</v>
      </c>
      <c r="W10" s="40"/>
      <c r="X10" s="40"/>
      <c r="Y10" s="40"/>
      <c r="Z10" s="40"/>
      <c r="AA10" s="41"/>
      <c r="AB10" s="38"/>
      <c r="AC10" s="38"/>
      <c r="AD10" s="39" t="s">
        <v>31</v>
      </c>
      <c r="AE10" s="40"/>
      <c r="AF10" s="40"/>
      <c r="AG10" s="40"/>
      <c r="AH10" s="40"/>
      <c r="AI10" s="41"/>
      <c r="AJ10" s="38"/>
      <c r="AK10" s="42"/>
      <c r="AL10" s="20"/>
      <c r="AT10" s="43"/>
    </row>
    <row r="11" spans="1:122" ht="32.25" customHeight="1" thickBot="1" x14ac:dyDescent="0.3">
      <c r="B11" s="13"/>
      <c r="C11" s="36"/>
      <c r="D11" s="44"/>
      <c r="E11" s="38"/>
      <c r="F11" s="45"/>
      <c r="G11" s="46">
        <v>97.46</v>
      </c>
      <c r="H11" s="47"/>
      <c r="I11" s="47"/>
      <c r="J11" s="46">
        <v>92.72</v>
      </c>
      <c r="K11" s="48"/>
      <c r="L11" s="38"/>
      <c r="M11" s="38"/>
      <c r="N11" s="45"/>
      <c r="O11" s="46">
        <v>93.85</v>
      </c>
      <c r="P11" s="47"/>
      <c r="Q11" s="47"/>
      <c r="R11" s="46">
        <v>79.061999999999998</v>
      </c>
      <c r="S11" s="48"/>
      <c r="T11" s="38"/>
      <c r="U11" s="38"/>
      <c r="V11" s="45"/>
      <c r="W11" s="49">
        <v>95.950761904761904</v>
      </c>
      <c r="X11" s="47"/>
      <c r="Y11" s="47"/>
      <c r="Z11" s="50">
        <v>90.841148809523816</v>
      </c>
      <c r="AA11" s="48"/>
      <c r="AB11" s="38"/>
      <c r="AC11" s="38"/>
      <c r="AD11" s="45"/>
      <c r="AE11" s="49">
        <v>95.950761904761904</v>
      </c>
      <c r="AF11" s="47"/>
      <c r="AG11" s="47"/>
      <c r="AH11" s="49">
        <v>90.841148809523816</v>
      </c>
      <c r="AI11" s="48"/>
      <c r="AJ11" s="38"/>
      <c r="AK11" s="42"/>
      <c r="AL11" s="20"/>
    </row>
    <row r="12" spans="1:122" ht="83.25" customHeight="1" thickBot="1" x14ac:dyDescent="0.3">
      <c r="B12" s="13"/>
      <c r="C12" s="36"/>
      <c r="D12" s="44"/>
      <c r="E12" s="38"/>
      <c r="F12" s="51" t="s">
        <v>9</v>
      </c>
      <c r="G12" s="52">
        <v>97.68</v>
      </c>
      <c r="H12" s="53" t="s">
        <v>0</v>
      </c>
      <c r="I12" s="54" t="s">
        <v>10</v>
      </c>
      <c r="J12" s="52">
        <v>91.44</v>
      </c>
      <c r="K12" s="55" t="s">
        <v>1</v>
      </c>
      <c r="L12" s="38"/>
      <c r="M12" s="38"/>
      <c r="N12" s="51" t="s">
        <v>9</v>
      </c>
      <c r="O12" s="52">
        <v>74.19</v>
      </c>
      <c r="P12" s="56" t="s">
        <v>1</v>
      </c>
      <c r="Q12" s="54" t="s">
        <v>10</v>
      </c>
      <c r="R12" s="52">
        <v>70.513999999999996</v>
      </c>
      <c r="S12" s="55" t="s">
        <v>1</v>
      </c>
      <c r="T12" s="38"/>
      <c r="U12" s="38"/>
      <c r="V12" s="57" t="s">
        <v>9</v>
      </c>
      <c r="W12" s="52">
        <v>93.316130952380945</v>
      </c>
      <c r="X12" s="56" t="s">
        <v>1</v>
      </c>
      <c r="Y12" s="137" t="s">
        <v>10</v>
      </c>
      <c r="Z12" s="52">
        <v>91.570250000000001</v>
      </c>
      <c r="AA12" s="55" t="s">
        <v>0</v>
      </c>
      <c r="AB12" s="38"/>
      <c r="AC12" s="38"/>
      <c r="AD12" s="57" t="s">
        <v>9</v>
      </c>
      <c r="AE12" s="52">
        <v>93.316130952380945</v>
      </c>
      <c r="AF12" s="56" t="s">
        <v>1</v>
      </c>
      <c r="AG12" s="137" t="s">
        <v>10</v>
      </c>
      <c r="AH12" s="52">
        <v>91.570250000000001</v>
      </c>
      <c r="AI12" s="55" t="s">
        <v>0</v>
      </c>
      <c r="AJ12" s="38"/>
      <c r="AK12" s="42"/>
      <c r="AL12" s="20"/>
    </row>
    <row r="13" spans="1:122" ht="21.75" customHeight="1" x14ac:dyDescent="0.25">
      <c r="A13" s="58"/>
      <c r="B13" s="13"/>
      <c r="C13" s="36"/>
      <c r="D13" s="44"/>
      <c r="E13" s="38"/>
      <c r="F13" s="59"/>
      <c r="G13" s="60">
        <v>85.8</v>
      </c>
      <c r="H13" s="61"/>
      <c r="I13" s="62"/>
      <c r="J13" s="60">
        <v>85.8</v>
      </c>
      <c r="K13" s="63"/>
      <c r="L13" s="64"/>
      <c r="M13" s="64"/>
      <c r="N13" s="65"/>
      <c r="O13" s="60">
        <v>83</v>
      </c>
      <c r="P13" s="61"/>
      <c r="Q13" s="62"/>
      <c r="R13" s="60">
        <v>83</v>
      </c>
      <c r="S13" s="63"/>
      <c r="T13" s="64"/>
      <c r="U13" s="64"/>
      <c r="V13" s="65"/>
      <c r="W13" s="66">
        <v>90.3</v>
      </c>
      <c r="X13" s="61"/>
      <c r="Y13" s="67"/>
      <c r="Z13" s="66">
        <v>90.3</v>
      </c>
      <c r="AA13" s="68"/>
      <c r="AB13" s="38"/>
      <c r="AC13" s="38"/>
      <c r="AD13" s="59"/>
      <c r="AE13" s="66">
        <v>102</v>
      </c>
      <c r="AF13" s="66"/>
      <c r="AG13" s="67"/>
      <c r="AH13" s="66">
        <v>102</v>
      </c>
      <c r="AI13" s="68"/>
      <c r="AJ13" s="38"/>
      <c r="AK13" s="42"/>
      <c r="AL13" s="20"/>
    </row>
    <row r="14" spans="1:122" ht="14.25" customHeight="1" x14ac:dyDescent="0.25">
      <c r="B14" s="13"/>
      <c r="C14" s="36"/>
      <c r="D14" s="44"/>
      <c r="E14" s="38"/>
      <c r="F14" s="69"/>
      <c r="G14" s="70"/>
      <c r="H14" s="70"/>
      <c r="I14" s="70"/>
      <c r="J14" s="70"/>
      <c r="K14" s="71"/>
      <c r="L14" s="38"/>
      <c r="M14" s="38"/>
      <c r="N14" s="69"/>
      <c r="O14" s="70"/>
      <c r="P14" s="70"/>
      <c r="Q14" s="70"/>
      <c r="R14" s="70"/>
      <c r="S14" s="71"/>
      <c r="T14" s="38"/>
      <c r="U14" s="38"/>
      <c r="V14" s="69"/>
      <c r="W14" s="70"/>
      <c r="X14" s="70"/>
      <c r="Y14" s="70"/>
      <c r="Z14" s="70"/>
      <c r="AA14" s="71"/>
      <c r="AB14" s="38"/>
      <c r="AC14" s="38"/>
      <c r="AD14" s="69"/>
      <c r="AE14" s="70"/>
      <c r="AF14" s="70"/>
      <c r="AG14" s="70"/>
      <c r="AH14" s="70"/>
      <c r="AI14" s="71"/>
      <c r="AJ14" s="38"/>
      <c r="AK14" s="42"/>
      <c r="AL14" s="20"/>
      <c r="AN14" s="3" t="s">
        <v>11</v>
      </c>
    </row>
    <row r="15" spans="1:122" ht="6.75" customHeight="1" x14ac:dyDescent="0.25">
      <c r="B15" s="13"/>
      <c r="C15" s="36"/>
      <c r="D15" s="44"/>
      <c r="E15" s="38"/>
      <c r="F15" s="69"/>
      <c r="G15" s="70"/>
      <c r="H15" s="70"/>
      <c r="I15" s="70"/>
      <c r="J15" s="70"/>
      <c r="K15" s="71"/>
      <c r="L15" s="38"/>
      <c r="M15" s="38"/>
      <c r="N15" s="69"/>
      <c r="O15" s="70"/>
      <c r="P15" s="70"/>
      <c r="Q15" s="70"/>
      <c r="R15" s="70"/>
      <c r="S15" s="71"/>
      <c r="T15" s="38"/>
      <c r="U15" s="38"/>
      <c r="V15" s="69"/>
      <c r="W15" s="70"/>
      <c r="X15" s="70"/>
      <c r="Y15" s="70"/>
      <c r="Z15" s="70"/>
      <c r="AA15" s="71"/>
      <c r="AB15" s="38"/>
      <c r="AC15" s="38"/>
      <c r="AD15" s="69"/>
      <c r="AE15" s="70"/>
      <c r="AF15" s="70"/>
      <c r="AG15" s="70"/>
      <c r="AH15" s="70"/>
      <c r="AI15" s="71"/>
      <c r="AJ15" s="38"/>
      <c r="AK15" s="42"/>
      <c r="AL15" s="20"/>
    </row>
    <row r="16" spans="1:122" ht="75" customHeight="1" x14ac:dyDescent="0.25">
      <c r="B16" s="13"/>
      <c r="C16" s="36"/>
      <c r="D16" s="44"/>
      <c r="E16" s="38"/>
      <c r="F16" s="69"/>
      <c r="G16" s="70"/>
      <c r="H16" s="70"/>
      <c r="I16" s="70"/>
      <c r="J16" s="70"/>
      <c r="K16" s="71"/>
      <c r="L16" s="38"/>
      <c r="M16" s="38"/>
      <c r="N16" s="69"/>
      <c r="O16" s="70"/>
      <c r="P16" s="70"/>
      <c r="Q16" s="70"/>
      <c r="R16" s="70"/>
      <c r="S16" s="71"/>
      <c r="T16" s="38"/>
      <c r="U16" s="38"/>
      <c r="V16" s="69"/>
      <c r="W16" s="70"/>
      <c r="X16" s="70"/>
      <c r="Y16" s="70"/>
      <c r="Z16" s="70"/>
      <c r="AA16" s="71"/>
      <c r="AB16" s="38"/>
      <c r="AC16" s="38"/>
      <c r="AD16" s="69"/>
      <c r="AE16" s="70"/>
      <c r="AF16" s="70"/>
      <c r="AG16" s="70"/>
      <c r="AH16" s="70"/>
      <c r="AI16" s="71"/>
      <c r="AJ16" s="38"/>
      <c r="AK16" s="42"/>
      <c r="AL16" s="20"/>
    </row>
    <row r="17" spans="1:122" ht="16.5" customHeight="1" thickBot="1" x14ac:dyDescent="0.3">
      <c r="B17" s="13"/>
      <c r="C17" s="36"/>
      <c r="D17" s="72"/>
      <c r="E17" s="38"/>
      <c r="F17" s="73"/>
      <c r="G17" s="74"/>
      <c r="H17" s="74"/>
      <c r="I17" s="74"/>
      <c r="J17" s="74"/>
      <c r="K17" s="75"/>
      <c r="L17" s="38"/>
      <c r="M17" s="38"/>
      <c r="N17" s="73"/>
      <c r="O17" s="74"/>
      <c r="P17" s="74"/>
      <c r="Q17" s="74"/>
      <c r="R17" s="74"/>
      <c r="S17" s="75"/>
      <c r="T17" s="38"/>
      <c r="U17" s="38"/>
      <c r="V17" s="73"/>
      <c r="W17" s="74"/>
      <c r="X17" s="74"/>
      <c r="Y17" s="74"/>
      <c r="Z17" s="74"/>
      <c r="AA17" s="75"/>
      <c r="AB17" s="38"/>
      <c r="AC17" s="38"/>
      <c r="AD17" s="73"/>
      <c r="AE17" s="74"/>
      <c r="AF17" s="74"/>
      <c r="AG17" s="74"/>
      <c r="AH17" s="74"/>
      <c r="AI17" s="75"/>
      <c r="AJ17" s="38"/>
      <c r="AK17" s="42"/>
      <c r="AL17" s="20"/>
      <c r="AN17" s="70"/>
      <c r="AO17" s="70"/>
      <c r="AP17" s="70"/>
    </row>
    <row r="18" spans="1:122" ht="31.5" customHeight="1" thickBot="1" x14ac:dyDescent="0.3">
      <c r="A18" s="76"/>
      <c r="B18" s="13"/>
      <c r="C18" s="36"/>
      <c r="D18" s="38"/>
      <c r="E18" s="38"/>
      <c r="F18" s="38"/>
      <c r="G18" s="38"/>
      <c r="H18" s="38"/>
      <c r="I18" s="38"/>
      <c r="J18" s="38"/>
      <c r="K18" s="38"/>
      <c r="L18" s="38"/>
      <c r="M18" s="38"/>
      <c r="N18" s="38"/>
      <c r="O18" s="38"/>
      <c r="P18" s="38"/>
      <c r="Q18" s="38"/>
      <c r="R18" s="38"/>
      <c r="S18" s="38"/>
      <c r="T18" s="38"/>
      <c r="U18" s="38"/>
      <c r="V18" s="38"/>
      <c r="W18" s="38"/>
      <c r="X18" s="38"/>
      <c r="Y18" s="38"/>
      <c r="Z18" s="38"/>
      <c r="AA18" s="38"/>
      <c r="AB18" s="38"/>
      <c r="AC18" s="38"/>
      <c r="AD18" s="38"/>
      <c r="AE18" s="38"/>
      <c r="AF18" s="38"/>
      <c r="AG18" s="38"/>
      <c r="AH18" s="38"/>
      <c r="AI18" s="38"/>
      <c r="AJ18" s="38"/>
      <c r="AK18" s="42"/>
      <c r="AL18" s="20"/>
      <c r="AN18" s="70"/>
      <c r="AO18" s="70"/>
      <c r="AP18" s="70"/>
    </row>
    <row r="19" spans="1:122" ht="93.75" customHeight="1" thickBot="1" x14ac:dyDescent="0.3">
      <c r="A19" s="76"/>
      <c r="B19" s="13"/>
      <c r="C19" s="77" t="s">
        <v>28</v>
      </c>
      <c r="D19" s="78"/>
      <c r="E19" s="78"/>
      <c r="F19" s="78"/>
      <c r="G19" s="136"/>
      <c r="H19" s="79"/>
      <c r="I19" s="80"/>
      <c r="J19" s="80"/>
      <c r="K19" s="80"/>
      <c r="L19" s="80"/>
      <c r="M19" s="80"/>
      <c r="N19" s="80"/>
      <c r="O19" s="80"/>
      <c r="P19" s="80"/>
      <c r="Q19" s="80"/>
      <c r="R19" s="80"/>
      <c r="S19" s="80"/>
      <c r="T19" s="80"/>
      <c r="U19" s="80"/>
      <c r="V19" s="80"/>
      <c r="W19" s="80"/>
      <c r="X19" s="80"/>
      <c r="Y19" s="80"/>
      <c r="Z19" s="80"/>
      <c r="AA19" s="80"/>
      <c r="AB19" s="80"/>
      <c r="AC19" s="80"/>
      <c r="AD19" s="80"/>
      <c r="AE19" s="80"/>
      <c r="AF19" s="80"/>
      <c r="AG19" s="80"/>
      <c r="AH19" s="80"/>
      <c r="AI19" s="80"/>
      <c r="AJ19" s="80"/>
      <c r="AK19" s="81"/>
      <c r="AL19" s="20"/>
    </row>
    <row r="20" spans="1:122" ht="53.25" customHeight="1" x14ac:dyDescent="0.25">
      <c r="B20" s="13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4"/>
      <c r="P20" s="14"/>
      <c r="Q20" s="14"/>
      <c r="R20" s="14"/>
      <c r="S20" s="14"/>
      <c r="T20" s="14"/>
      <c r="U20" s="14"/>
      <c r="V20" s="14"/>
      <c r="W20" s="14"/>
      <c r="X20" s="14"/>
      <c r="Y20" s="14"/>
      <c r="Z20" s="14"/>
      <c r="AA20" s="14"/>
      <c r="AB20" s="14"/>
      <c r="AC20" s="14"/>
      <c r="AD20" s="14"/>
      <c r="AE20" s="14"/>
      <c r="AF20" s="14"/>
      <c r="AG20" s="14"/>
      <c r="AH20" s="14"/>
      <c r="AI20" s="14"/>
      <c r="AJ20" s="14"/>
      <c r="AK20" s="14"/>
      <c r="AL20" s="20"/>
    </row>
    <row r="21" spans="1:122" s="35" customFormat="1" ht="24.75" customHeight="1" thickBot="1" x14ac:dyDescent="0.3">
      <c r="A21" s="27"/>
      <c r="B21" s="28"/>
      <c r="C21" s="29"/>
      <c r="D21" s="30"/>
      <c r="E21" s="30"/>
      <c r="F21" s="31" t="s">
        <v>12</v>
      </c>
      <c r="G21" s="31"/>
      <c r="H21" s="31"/>
      <c r="I21" s="31"/>
      <c r="J21" s="31"/>
      <c r="K21" s="31"/>
      <c r="L21" s="30"/>
      <c r="M21" s="30"/>
      <c r="N21" s="31" t="s">
        <v>13</v>
      </c>
      <c r="O21" s="31"/>
      <c r="P21" s="31"/>
      <c r="Q21" s="31"/>
      <c r="R21" s="31"/>
      <c r="S21" s="31"/>
      <c r="T21" s="30"/>
      <c r="U21" s="30"/>
      <c r="V21" s="31" t="s">
        <v>14</v>
      </c>
      <c r="W21" s="31"/>
      <c r="X21" s="31"/>
      <c r="Y21" s="31"/>
      <c r="Z21" s="31"/>
      <c r="AA21" s="31"/>
      <c r="AB21" s="30"/>
      <c r="AC21" s="30"/>
      <c r="AD21" s="31" t="s">
        <v>15</v>
      </c>
      <c r="AE21" s="31"/>
      <c r="AF21" s="31"/>
      <c r="AG21" s="31"/>
      <c r="AH21" s="31"/>
      <c r="AI21" s="31"/>
      <c r="AJ21" s="30"/>
      <c r="AK21" s="32"/>
      <c r="AL21" s="33"/>
      <c r="AM21" s="34"/>
      <c r="AN21" s="34"/>
      <c r="AO21" s="34"/>
      <c r="AP21" s="34"/>
      <c r="AQ21" s="34"/>
      <c r="AR21" s="34"/>
      <c r="AS21" s="34"/>
      <c r="AT21" s="34"/>
      <c r="AU21" s="34"/>
      <c r="AV21" s="34"/>
      <c r="AW21" s="34"/>
      <c r="AX21" s="34"/>
      <c r="AY21" s="34"/>
      <c r="AZ21" s="34"/>
      <c r="BA21" s="34"/>
      <c r="BB21" s="34"/>
      <c r="BC21" s="34"/>
      <c r="BD21" s="34"/>
      <c r="BE21" s="34"/>
      <c r="BF21" s="34"/>
      <c r="BG21" s="34"/>
      <c r="BH21" s="34"/>
      <c r="BI21" s="34"/>
      <c r="BJ21" s="34"/>
      <c r="BK21" s="34"/>
      <c r="BL21" s="34"/>
      <c r="BM21" s="34"/>
      <c r="BN21" s="34"/>
      <c r="BO21" s="34"/>
      <c r="BP21" s="34"/>
      <c r="BQ21" s="34"/>
      <c r="BR21" s="34"/>
      <c r="BS21" s="34"/>
      <c r="BT21" s="34"/>
      <c r="BU21" s="34"/>
      <c r="BV21" s="34"/>
      <c r="BW21" s="34"/>
      <c r="BX21" s="34"/>
      <c r="BY21" s="34"/>
      <c r="BZ21" s="34"/>
      <c r="CA21" s="34"/>
      <c r="CB21" s="34"/>
      <c r="CC21" s="34"/>
      <c r="CD21" s="34"/>
      <c r="CE21" s="34"/>
      <c r="CF21" s="34"/>
      <c r="CG21" s="34"/>
      <c r="CH21" s="34"/>
      <c r="CI21" s="34"/>
      <c r="CJ21" s="34"/>
      <c r="CK21" s="34"/>
      <c r="CL21" s="34"/>
      <c r="CM21" s="34"/>
      <c r="CN21" s="34"/>
      <c r="CO21" s="34"/>
      <c r="CP21" s="34"/>
      <c r="CQ21" s="34"/>
      <c r="CR21" s="34"/>
      <c r="CS21" s="34"/>
      <c r="CT21" s="34"/>
      <c r="CU21" s="34"/>
      <c r="CV21" s="34"/>
      <c r="CW21" s="34"/>
      <c r="CX21" s="34"/>
      <c r="CY21" s="34"/>
      <c r="CZ21" s="34"/>
      <c r="DA21" s="34"/>
      <c r="DB21" s="34"/>
      <c r="DC21" s="34"/>
      <c r="DD21" s="34"/>
      <c r="DE21" s="34"/>
      <c r="DF21" s="34"/>
      <c r="DG21" s="34"/>
      <c r="DH21" s="34"/>
      <c r="DI21" s="34"/>
      <c r="DJ21" s="34"/>
      <c r="DK21" s="34"/>
      <c r="DL21" s="34"/>
      <c r="DM21" s="34"/>
      <c r="DN21" s="34"/>
      <c r="DO21" s="34"/>
      <c r="DP21" s="34"/>
      <c r="DQ21" s="34"/>
      <c r="DR21" s="34"/>
    </row>
    <row r="22" spans="1:122" ht="72" customHeight="1" thickBot="1" x14ac:dyDescent="0.3">
      <c r="B22" s="13"/>
      <c r="C22" s="36"/>
      <c r="D22" s="37" t="s">
        <v>33</v>
      </c>
      <c r="E22" s="38"/>
      <c r="F22" s="39" t="s">
        <v>32</v>
      </c>
      <c r="G22" s="40"/>
      <c r="H22" s="40"/>
      <c r="I22" s="40"/>
      <c r="J22" s="40"/>
      <c r="K22" s="41"/>
      <c r="L22" s="38"/>
      <c r="M22" s="38"/>
      <c r="N22" s="39" t="s">
        <v>33</v>
      </c>
      <c r="O22" s="40"/>
      <c r="P22" s="40"/>
      <c r="Q22" s="40"/>
      <c r="R22" s="40"/>
      <c r="S22" s="41"/>
      <c r="T22" s="38"/>
      <c r="U22" s="38"/>
      <c r="V22" s="39" t="s">
        <v>34</v>
      </c>
      <c r="W22" s="40"/>
      <c r="X22" s="40"/>
      <c r="Y22" s="40"/>
      <c r="Z22" s="40"/>
      <c r="AA22" s="41"/>
      <c r="AB22" s="38"/>
      <c r="AC22" s="38"/>
      <c r="AD22" s="39" t="s">
        <v>35</v>
      </c>
      <c r="AE22" s="40"/>
      <c r="AF22" s="40"/>
      <c r="AG22" s="40"/>
      <c r="AH22" s="40"/>
      <c r="AI22" s="41"/>
      <c r="AJ22" s="38"/>
      <c r="AK22" s="42"/>
      <c r="AL22" s="20"/>
    </row>
    <row r="23" spans="1:122" ht="35.25" customHeight="1" thickBot="1" x14ac:dyDescent="0.3">
      <c r="B23" s="13"/>
      <c r="C23" s="36"/>
      <c r="D23" s="44"/>
      <c r="E23" s="38"/>
      <c r="F23" s="45"/>
      <c r="G23" s="49">
        <v>76.953705983047954</v>
      </c>
      <c r="H23" s="47"/>
      <c r="I23" s="47"/>
      <c r="J23" s="49">
        <v>78.855657737776369</v>
      </c>
      <c r="K23" s="48"/>
      <c r="L23" s="38"/>
      <c r="M23" s="38"/>
      <c r="N23" s="45"/>
      <c r="O23" s="49">
        <v>70.347346180311831</v>
      </c>
      <c r="P23" s="82"/>
      <c r="Q23" s="82"/>
      <c r="R23" s="83">
        <v>72.160324802794165</v>
      </c>
      <c r="S23" s="48"/>
      <c r="T23" s="38"/>
      <c r="U23" s="38"/>
      <c r="V23" s="45"/>
      <c r="W23" s="84">
        <v>9</v>
      </c>
      <c r="X23" s="82"/>
      <c r="Y23" s="82"/>
      <c r="Z23" s="84">
        <v>9</v>
      </c>
      <c r="AA23" s="48"/>
      <c r="AB23" s="38"/>
      <c r="AC23" s="38"/>
      <c r="AD23" s="45"/>
      <c r="AE23" s="85">
        <v>0.21738302277208554</v>
      </c>
      <c r="AF23" s="82"/>
      <c r="AG23" s="82"/>
      <c r="AH23" s="85">
        <v>0.21780470994129225</v>
      </c>
      <c r="AI23" s="48"/>
      <c r="AJ23" s="38"/>
      <c r="AK23" s="42"/>
      <c r="AL23" s="20"/>
    </row>
    <row r="24" spans="1:122" ht="81.75" customHeight="1" thickBot="1" x14ac:dyDescent="0.3">
      <c r="B24" s="13"/>
      <c r="C24" s="36"/>
      <c r="D24" s="44"/>
      <c r="E24" s="38"/>
      <c r="F24" s="51" t="s">
        <v>9</v>
      </c>
      <c r="G24" s="52">
        <v>76.859381616705519</v>
      </c>
      <c r="H24" s="53" t="s">
        <v>1</v>
      </c>
      <c r="I24" s="54" t="s">
        <v>10</v>
      </c>
      <c r="J24" s="52">
        <v>77.143304998847384</v>
      </c>
      <c r="K24" s="55" t="s">
        <v>1</v>
      </c>
      <c r="L24" s="38"/>
      <c r="M24" s="38"/>
      <c r="N24" s="51" t="s">
        <v>9</v>
      </c>
      <c r="O24" s="86">
        <v>71.058886201786748</v>
      </c>
      <c r="P24" s="53" t="s">
        <v>0</v>
      </c>
      <c r="Q24" s="54" t="s">
        <v>10</v>
      </c>
      <c r="R24" s="87">
        <v>71.640478305652877</v>
      </c>
      <c r="S24" s="55" t="s">
        <v>1</v>
      </c>
      <c r="T24" s="38"/>
      <c r="U24" s="38"/>
      <c r="V24" s="51" t="s">
        <v>9</v>
      </c>
      <c r="W24" s="52">
        <v>9.4</v>
      </c>
      <c r="X24" s="56" t="s">
        <v>0</v>
      </c>
      <c r="Y24" s="54" t="s">
        <v>10</v>
      </c>
      <c r="Z24" s="87">
        <v>9.1999999999999993</v>
      </c>
      <c r="AA24" s="55" t="s">
        <v>0</v>
      </c>
      <c r="AB24" s="38"/>
      <c r="AC24" s="38"/>
      <c r="AD24" s="51" t="s">
        <v>9</v>
      </c>
      <c r="AE24" s="88">
        <v>0.22276312867447043</v>
      </c>
      <c r="AF24" s="56" t="s">
        <v>0</v>
      </c>
      <c r="AG24" s="54" t="s">
        <v>10</v>
      </c>
      <c r="AH24" s="88">
        <v>0.22210429830616074</v>
      </c>
      <c r="AI24" s="89" t="s">
        <v>0</v>
      </c>
      <c r="AJ24" s="38"/>
      <c r="AK24" s="42"/>
      <c r="AL24" s="20"/>
    </row>
    <row r="25" spans="1:122" ht="21.75" customHeight="1" x14ac:dyDescent="0.25">
      <c r="A25" s="58"/>
      <c r="B25" s="13"/>
      <c r="C25" s="36"/>
      <c r="D25" s="44"/>
      <c r="E25" s="38"/>
      <c r="F25" s="59"/>
      <c r="G25" s="90">
        <v>79.5</v>
      </c>
      <c r="H25" s="91"/>
      <c r="I25" s="62"/>
      <c r="J25" s="90">
        <v>79.5</v>
      </c>
      <c r="K25" s="68"/>
      <c r="L25" s="38"/>
      <c r="M25" s="38"/>
      <c r="N25" s="59"/>
      <c r="O25" s="90">
        <v>71</v>
      </c>
      <c r="P25" s="91"/>
      <c r="Q25" s="62"/>
      <c r="R25" s="90">
        <v>71</v>
      </c>
      <c r="S25" s="68"/>
      <c r="T25" s="38"/>
      <c r="U25" s="38"/>
      <c r="V25" s="59"/>
      <c r="W25" s="90">
        <v>9.1999999999999993</v>
      </c>
      <c r="X25" s="91"/>
      <c r="Y25" s="62"/>
      <c r="Z25" s="90">
        <v>9.1999999999999993</v>
      </c>
      <c r="AA25" s="68"/>
      <c r="AB25" s="38"/>
      <c r="AC25" s="38"/>
      <c r="AD25" s="59"/>
      <c r="AE25" s="90">
        <v>0.26</v>
      </c>
      <c r="AF25" s="91"/>
      <c r="AG25" s="62"/>
      <c r="AH25" s="90">
        <v>0.26</v>
      </c>
      <c r="AI25" s="68"/>
      <c r="AJ25" s="38"/>
      <c r="AK25" s="42"/>
      <c r="AL25" s="20"/>
    </row>
    <row r="26" spans="1:122" ht="14.25" customHeight="1" x14ac:dyDescent="0.25">
      <c r="B26" s="13"/>
      <c r="C26" s="36"/>
      <c r="D26" s="44"/>
      <c r="E26" s="38"/>
      <c r="F26" s="69"/>
      <c r="G26" s="70"/>
      <c r="H26" s="70"/>
      <c r="I26" s="70"/>
      <c r="J26" s="70"/>
      <c r="K26" s="71"/>
      <c r="L26" s="38"/>
      <c r="M26" s="38"/>
      <c r="N26" s="69"/>
      <c r="O26" s="70"/>
      <c r="P26" s="70"/>
      <c r="Q26" s="70"/>
      <c r="R26" s="70"/>
      <c r="S26" s="71"/>
      <c r="T26" s="38"/>
      <c r="U26" s="38"/>
      <c r="V26" s="69"/>
      <c r="W26" s="70"/>
      <c r="X26" s="70"/>
      <c r="Y26" s="70"/>
      <c r="Z26" s="92"/>
      <c r="AA26" s="71"/>
      <c r="AB26" s="38"/>
      <c r="AC26" s="38"/>
      <c r="AD26" s="69"/>
      <c r="AE26" s="70"/>
      <c r="AF26" s="70"/>
      <c r="AG26" s="70"/>
      <c r="AH26" s="70"/>
      <c r="AI26" s="71"/>
      <c r="AJ26" s="38"/>
      <c r="AK26" s="42"/>
      <c r="AL26" s="20"/>
    </row>
    <row r="27" spans="1:122" ht="6.2" customHeight="1" x14ac:dyDescent="0.25">
      <c r="B27" s="13"/>
      <c r="C27" s="36"/>
      <c r="D27" s="44"/>
      <c r="E27" s="38"/>
      <c r="F27" s="69"/>
      <c r="G27" s="70"/>
      <c r="H27" s="70"/>
      <c r="I27" s="70"/>
      <c r="J27" s="70"/>
      <c r="K27" s="71"/>
      <c r="L27" s="38"/>
      <c r="M27" s="38"/>
      <c r="N27" s="69"/>
      <c r="O27" s="70"/>
      <c r="P27" s="70"/>
      <c r="Q27" s="70"/>
      <c r="R27" s="70"/>
      <c r="S27" s="71"/>
      <c r="T27" s="38"/>
      <c r="U27" s="38"/>
      <c r="V27" s="69"/>
      <c r="W27" s="70"/>
      <c r="X27" s="70"/>
      <c r="Y27" s="70"/>
      <c r="Z27" s="70"/>
      <c r="AA27" s="71"/>
      <c r="AB27" s="38"/>
      <c r="AC27" s="38"/>
      <c r="AD27" s="69"/>
      <c r="AE27" s="70"/>
      <c r="AF27" s="70"/>
      <c r="AG27" s="70"/>
      <c r="AH27" s="70"/>
      <c r="AI27" s="71"/>
      <c r="AJ27" s="38"/>
      <c r="AK27" s="42"/>
      <c r="AL27" s="20"/>
    </row>
    <row r="28" spans="1:122" ht="77.25" customHeight="1" x14ac:dyDescent="0.25">
      <c r="B28" s="13"/>
      <c r="C28" s="36"/>
      <c r="D28" s="44"/>
      <c r="E28" s="38"/>
      <c r="F28" s="69"/>
      <c r="G28" s="70"/>
      <c r="H28" s="70"/>
      <c r="I28" s="70"/>
      <c r="J28" s="70"/>
      <c r="K28" s="71"/>
      <c r="L28" s="38"/>
      <c r="M28" s="38"/>
      <c r="N28" s="69"/>
      <c r="O28" s="70"/>
      <c r="P28" s="70"/>
      <c r="Q28" s="70"/>
      <c r="R28" s="70"/>
      <c r="S28" s="71"/>
      <c r="T28" s="38"/>
      <c r="U28" s="38"/>
      <c r="V28" s="69"/>
      <c r="W28" s="70"/>
      <c r="X28" s="70"/>
      <c r="Y28" s="70"/>
      <c r="Z28" s="70"/>
      <c r="AA28" s="71"/>
      <c r="AB28" s="38"/>
      <c r="AC28" s="38"/>
      <c r="AD28" s="69"/>
      <c r="AE28" s="70"/>
      <c r="AF28" s="70"/>
      <c r="AG28" s="70"/>
      <c r="AH28" s="70"/>
      <c r="AI28" s="71"/>
      <c r="AJ28" s="38"/>
      <c r="AK28" s="42"/>
      <c r="AL28" s="20"/>
    </row>
    <row r="29" spans="1:122" ht="16.350000000000001" customHeight="1" thickBot="1" x14ac:dyDescent="0.3">
      <c r="B29" s="13"/>
      <c r="C29" s="36"/>
      <c r="D29" s="72"/>
      <c r="E29" s="38"/>
      <c r="F29" s="73"/>
      <c r="G29" s="74"/>
      <c r="H29" s="74"/>
      <c r="I29" s="74"/>
      <c r="J29" s="74"/>
      <c r="K29" s="75"/>
      <c r="L29" s="38"/>
      <c r="M29" s="38"/>
      <c r="N29" s="73"/>
      <c r="O29" s="74"/>
      <c r="P29" s="74"/>
      <c r="Q29" s="74"/>
      <c r="R29" s="74"/>
      <c r="S29" s="75"/>
      <c r="T29" s="38"/>
      <c r="U29" s="38"/>
      <c r="V29" s="73"/>
      <c r="W29" s="74"/>
      <c r="X29" s="74"/>
      <c r="Y29" s="74"/>
      <c r="Z29" s="74"/>
      <c r="AA29" s="75"/>
      <c r="AB29" s="38"/>
      <c r="AC29" s="38"/>
      <c r="AD29" s="73"/>
      <c r="AE29" s="74"/>
      <c r="AF29" s="74"/>
      <c r="AG29" s="74"/>
      <c r="AH29" s="74"/>
      <c r="AI29" s="75"/>
      <c r="AJ29" s="38"/>
      <c r="AK29" s="42"/>
      <c r="AL29" s="20"/>
    </row>
    <row r="30" spans="1:122" ht="27.75" customHeight="1" thickBot="1" x14ac:dyDescent="0.3">
      <c r="A30" s="76"/>
      <c r="B30" s="13"/>
      <c r="C30" s="36"/>
      <c r="D30" s="38"/>
      <c r="E30" s="38"/>
      <c r="F30" s="38"/>
      <c r="G30" s="38"/>
      <c r="H30" s="38"/>
      <c r="I30" s="38"/>
      <c r="J30" s="38"/>
      <c r="K30" s="38"/>
      <c r="L30" s="38"/>
      <c r="M30" s="38"/>
      <c r="N30" s="38"/>
      <c r="O30" s="38"/>
      <c r="P30" s="38"/>
      <c r="Q30" s="38"/>
      <c r="R30" s="38"/>
      <c r="S30" s="38"/>
      <c r="T30" s="38"/>
      <c r="U30" s="38"/>
      <c r="V30" s="38"/>
      <c r="W30" s="38"/>
      <c r="X30" s="38"/>
      <c r="Y30" s="38"/>
      <c r="Z30" s="38"/>
      <c r="AA30" s="38"/>
      <c r="AB30" s="38"/>
      <c r="AC30" s="38"/>
      <c r="AD30" s="38"/>
      <c r="AE30" s="38"/>
      <c r="AF30" s="38"/>
      <c r="AG30" s="38"/>
      <c r="AH30" s="38"/>
      <c r="AI30" s="38"/>
      <c r="AJ30" s="38"/>
      <c r="AK30" s="42"/>
      <c r="AL30" s="20"/>
    </row>
    <row r="31" spans="1:122" ht="97.5" customHeight="1" thickBot="1" x14ac:dyDescent="0.3">
      <c r="A31" s="76"/>
      <c r="B31" s="13"/>
      <c r="C31" s="77" t="s">
        <v>28</v>
      </c>
      <c r="D31" s="78"/>
      <c r="E31" s="78"/>
      <c r="F31" s="78"/>
      <c r="G31" s="136"/>
      <c r="H31" s="79"/>
      <c r="I31" s="80"/>
      <c r="J31" s="80"/>
      <c r="K31" s="80"/>
      <c r="L31" s="80"/>
      <c r="M31" s="80"/>
      <c r="N31" s="80"/>
      <c r="O31" s="80"/>
      <c r="P31" s="80"/>
      <c r="Q31" s="80"/>
      <c r="R31" s="80"/>
      <c r="S31" s="80"/>
      <c r="T31" s="80"/>
      <c r="U31" s="80"/>
      <c r="V31" s="80"/>
      <c r="W31" s="80"/>
      <c r="X31" s="80"/>
      <c r="Y31" s="80"/>
      <c r="Z31" s="80"/>
      <c r="AA31" s="80"/>
      <c r="AB31" s="80"/>
      <c r="AC31" s="80"/>
      <c r="AD31" s="80"/>
      <c r="AE31" s="80"/>
      <c r="AF31" s="80"/>
      <c r="AG31" s="80"/>
      <c r="AH31" s="80"/>
      <c r="AI31" s="80"/>
      <c r="AJ31" s="80"/>
      <c r="AK31" s="81"/>
      <c r="AL31" s="20"/>
    </row>
    <row r="32" spans="1:122" ht="53.25" customHeight="1" x14ac:dyDescent="0.25">
      <c r="B32" s="13"/>
      <c r="C32" s="14"/>
      <c r="D32" s="14"/>
      <c r="E32" s="14"/>
      <c r="F32" s="14"/>
      <c r="G32" s="14"/>
      <c r="H32" s="14"/>
      <c r="I32" s="14"/>
      <c r="J32" s="14"/>
      <c r="K32" s="14"/>
      <c r="L32" s="14"/>
      <c r="M32" s="14"/>
      <c r="N32" s="14"/>
      <c r="O32" s="14"/>
      <c r="P32" s="14"/>
      <c r="Q32" s="14"/>
      <c r="R32" s="14"/>
      <c r="S32" s="14"/>
      <c r="T32" s="14"/>
      <c r="U32" s="14"/>
      <c r="V32" s="14"/>
      <c r="W32" s="14"/>
      <c r="X32" s="14"/>
      <c r="Y32" s="14"/>
      <c r="Z32" s="14"/>
      <c r="AA32" s="14"/>
      <c r="AB32" s="14"/>
      <c r="AC32" s="14"/>
      <c r="AD32" s="14"/>
      <c r="AE32" s="14"/>
      <c r="AF32" s="14"/>
      <c r="AG32" s="14"/>
      <c r="AH32" s="14"/>
      <c r="AI32" s="14"/>
      <c r="AJ32" s="14"/>
      <c r="AK32" s="14"/>
      <c r="AL32" s="20"/>
    </row>
    <row r="33" spans="1:122" s="35" customFormat="1" ht="24.75" customHeight="1" thickBot="1" x14ac:dyDescent="0.3">
      <c r="A33" s="27"/>
      <c r="B33" s="28"/>
      <c r="C33" s="29"/>
      <c r="D33" s="30"/>
      <c r="E33" s="30"/>
      <c r="F33" s="31" t="s">
        <v>16</v>
      </c>
      <c r="G33" s="31"/>
      <c r="H33" s="31"/>
      <c r="I33" s="31"/>
      <c r="J33" s="31"/>
      <c r="K33" s="31"/>
      <c r="L33" s="30"/>
      <c r="M33" s="30"/>
      <c r="N33" s="31" t="s">
        <v>17</v>
      </c>
      <c r="O33" s="31"/>
      <c r="P33" s="31"/>
      <c r="Q33" s="31"/>
      <c r="R33" s="31"/>
      <c r="S33" s="31"/>
      <c r="T33" s="30"/>
      <c r="U33" s="30"/>
      <c r="V33" s="31" t="s">
        <v>18</v>
      </c>
      <c r="W33" s="31"/>
      <c r="X33" s="31"/>
      <c r="Y33" s="31"/>
      <c r="Z33" s="31"/>
      <c r="AA33" s="31"/>
      <c r="AB33" s="30"/>
      <c r="AC33" s="30"/>
      <c r="AD33" s="31" t="s">
        <v>19</v>
      </c>
      <c r="AE33" s="31"/>
      <c r="AF33" s="31"/>
      <c r="AG33" s="31"/>
      <c r="AH33" s="31"/>
      <c r="AI33" s="31"/>
      <c r="AJ33" s="30"/>
      <c r="AK33" s="32"/>
      <c r="AL33" s="33"/>
      <c r="AM33" s="34"/>
      <c r="AN33" s="34"/>
      <c r="AO33" s="34"/>
      <c r="AP33" s="34"/>
      <c r="AQ33" s="34"/>
      <c r="AR33" s="34"/>
      <c r="AS33" s="34"/>
      <c r="AT33" s="34"/>
      <c r="AU33" s="34"/>
      <c r="AV33" s="34"/>
      <c r="AW33" s="34"/>
      <c r="AX33" s="34"/>
      <c r="AY33" s="34"/>
      <c r="AZ33" s="34"/>
      <c r="BA33" s="34"/>
      <c r="BB33" s="34"/>
      <c r="BC33" s="34"/>
      <c r="BD33" s="34"/>
      <c r="BE33" s="34"/>
      <c r="BF33" s="34"/>
      <c r="BG33" s="34"/>
      <c r="BH33" s="34"/>
      <c r="BI33" s="34"/>
      <c r="BJ33" s="34"/>
      <c r="BK33" s="34"/>
      <c r="BL33" s="34"/>
      <c r="BM33" s="34"/>
      <c r="BN33" s="34"/>
      <c r="BO33" s="34"/>
      <c r="BP33" s="34"/>
      <c r="BQ33" s="34"/>
      <c r="BR33" s="34"/>
      <c r="BS33" s="34"/>
      <c r="BT33" s="34"/>
      <c r="BU33" s="34"/>
      <c r="BV33" s="34"/>
      <c r="BW33" s="34"/>
      <c r="BX33" s="34"/>
      <c r="BY33" s="34"/>
      <c r="BZ33" s="34"/>
      <c r="CA33" s="34"/>
      <c r="CB33" s="34"/>
      <c r="CC33" s="34"/>
      <c r="CD33" s="34"/>
      <c r="CE33" s="34"/>
      <c r="CF33" s="34"/>
      <c r="CG33" s="34"/>
      <c r="CH33" s="34"/>
      <c r="CI33" s="34"/>
      <c r="CJ33" s="34"/>
      <c r="CK33" s="34"/>
      <c r="CL33" s="34"/>
      <c r="CM33" s="34"/>
      <c r="CN33" s="34"/>
      <c r="CO33" s="34"/>
      <c r="CP33" s="34"/>
      <c r="CQ33" s="34"/>
      <c r="CR33" s="34"/>
      <c r="CS33" s="34"/>
      <c r="CT33" s="34"/>
      <c r="CU33" s="34"/>
      <c r="CV33" s="34"/>
      <c r="CW33" s="34"/>
      <c r="CX33" s="34"/>
      <c r="CY33" s="34"/>
      <c r="CZ33" s="34"/>
      <c r="DA33" s="34"/>
      <c r="DB33" s="34"/>
      <c r="DC33" s="34"/>
      <c r="DD33" s="34"/>
      <c r="DE33" s="34"/>
      <c r="DF33" s="34"/>
      <c r="DG33" s="34"/>
      <c r="DH33" s="34"/>
      <c r="DI33" s="34"/>
      <c r="DJ33" s="34"/>
      <c r="DK33" s="34"/>
      <c r="DL33" s="34"/>
      <c r="DM33" s="34"/>
      <c r="DN33" s="34"/>
      <c r="DO33" s="34"/>
      <c r="DP33" s="34"/>
      <c r="DQ33" s="34"/>
      <c r="DR33" s="34"/>
    </row>
    <row r="34" spans="1:122" ht="72" customHeight="1" thickBot="1" x14ac:dyDescent="0.3">
      <c r="B34" s="13"/>
      <c r="C34" s="36"/>
      <c r="D34" s="37" t="s">
        <v>32</v>
      </c>
      <c r="E34" s="38"/>
      <c r="F34" s="39" t="s">
        <v>36</v>
      </c>
      <c r="G34" s="40"/>
      <c r="H34" s="40"/>
      <c r="I34" s="40"/>
      <c r="J34" s="40"/>
      <c r="K34" s="41"/>
      <c r="L34" s="38"/>
      <c r="M34" s="38"/>
      <c r="N34" s="39" t="s">
        <v>37</v>
      </c>
      <c r="O34" s="40"/>
      <c r="P34" s="40"/>
      <c r="Q34" s="40"/>
      <c r="R34" s="40"/>
      <c r="S34" s="41"/>
      <c r="T34" s="38"/>
      <c r="U34" s="38"/>
      <c r="V34" s="39" t="s">
        <v>38</v>
      </c>
      <c r="W34" s="40"/>
      <c r="X34" s="40"/>
      <c r="Y34" s="40"/>
      <c r="Z34" s="40"/>
      <c r="AA34" s="41"/>
      <c r="AB34" s="38"/>
      <c r="AC34" s="38"/>
      <c r="AD34" s="93"/>
      <c r="AE34" s="94"/>
      <c r="AF34" s="94"/>
      <c r="AG34" s="94"/>
      <c r="AH34" s="94"/>
      <c r="AI34" s="95"/>
      <c r="AJ34" s="38"/>
      <c r="AK34" s="42"/>
      <c r="AL34" s="20"/>
    </row>
    <row r="35" spans="1:122" ht="35.25" customHeight="1" thickBot="1" x14ac:dyDescent="0.3">
      <c r="B35" s="13"/>
      <c r="C35" s="36"/>
      <c r="D35" s="44"/>
      <c r="E35" s="38"/>
      <c r="F35" s="45"/>
      <c r="G35" s="82"/>
      <c r="H35" s="82"/>
      <c r="I35" s="82"/>
      <c r="J35" s="82"/>
      <c r="K35" s="48"/>
      <c r="L35" s="38"/>
      <c r="M35" s="38"/>
      <c r="N35" s="45"/>
      <c r="O35" s="82"/>
      <c r="P35" s="82"/>
      <c r="Q35" s="82"/>
      <c r="R35" s="82"/>
      <c r="S35" s="48"/>
      <c r="T35" s="38"/>
      <c r="U35" s="38"/>
      <c r="V35" s="45"/>
      <c r="W35" s="82"/>
      <c r="X35" s="82"/>
      <c r="Y35" s="82"/>
      <c r="Z35" s="82"/>
      <c r="AA35" s="48"/>
      <c r="AB35" s="38"/>
      <c r="AC35" s="38"/>
      <c r="AD35" s="96"/>
      <c r="AE35" s="97"/>
      <c r="AF35" s="97"/>
      <c r="AG35" s="97"/>
      <c r="AH35" s="97"/>
      <c r="AI35" s="98"/>
      <c r="AJ35" s="38"/>
      <c r="AK35" s="42"/>
      <c r="AL35" s="20"/>
    </row>
    <row r="36" spans="1:122" ht="80.25" customHeight="1" thickBot="1" x14ac:dyDescent="0.3">
      <c r="B36" s="13"/>
      <c r="C36" s="36"/>
      <c r="D36" s="44"/>
      <c r="E36" s="38"/>
      <c r="F36" s="51" t="s">
        <v>9</v>
      </c>
      <c r="G36" s="52">
        <v>353.11491210937504</v>
      </c>
      <c r="H36" s="56" t="s">
        <v>0</v>
      </c>
      <c r="I36" s="54" t="s">
        <v>10</v>
      </c>
      <c r="J36" s="87">
        <v>0.15937500447034836</v>
      </c>
      <c r="K36" s="55" t="s">
        <v>0</v>
      </c>
      <c r="L36" s="38"/>
      <c r="M36" s="38"/>
      <c r="N36" s="51" t="s">
        <v>9</v>
      </c>
      <c r="O36" s="52"/>
      <c r="P36" s="56" t="s">
        <v>0</v>
      </c>
      <c r="Q36" s="54" t="s">
        <v>10</v>
      </c>
      <c r="R36" s="52"/>
      <c r="S36" s="55" t="s">
        <v>0</v>
      </c>
      <c r="T36" s="38"/>
      <c r="U36" s="38"/>
      <c r="V36" s="51" t="s">
        <v>9</v>
      </c>
      <c r="W36" s="52">
        <v>847.66828044249746</v>
      </c>
      <c r="X36" s="56" t="s">
        <v>0</v>
      </c>
      <c r="Y36" s="54" t="s">
        <v>10</v>
      </c>
      <c r="Z36" s="88">
        <v>0</v>
      </c>
      <c r="AA36" s="55" t="s">
        <v>0</v>
      </c>
      <c r="AB36" s="38"/>
      <c r="AC36" s="38"/>
      <c r="AD36" s="99"/>
      <c r="AE36" s="100"/>
      <c r="AF36" s="101"/>
      <c r="AG36" s="138"/>
      <c r="AH36" s="102"/>
      <c r="AI36" s="103"/>
      <c r="AJ36" s="38"/>
      <c r="AK36" s="42"/>
      <c r="AL36" s="20"/>
    </row>
    <row r="37" spans="1:122" ht="21.75" customHeight="1" x14ac:dyDescent="0.25">
      <c r="A37" s="58"/>
      <c r="B37" s="13"/>
      <c r="C37" s="36"/>
      <c r="D37" s="44"/>
      <c r="E37" s="38"/>
      <c r="F37" s="59"/>
      <c r="G37" s="60">
        <v>362</v>
      </c>
      <c r="H37" s="91"/>
      <c r="I37" s="62"/>
      <c r="J37" s="60">
        <v>362</v>
      </c>
      <c r="K37" s="68"/>
      <c r="L37" s="38"/>
      <c r="M37" s="38"/>
      <c r="N37" s="59"/>
      <c r="O37" s="60">
        <v>454</v>
      </c>
      <c r="P37" s="91"/>
      <c r="Q37" s="62"/>
      <c r="R37" s="60">
        <v>454</v>
      </c>
      <c r="S37" s="68"/>
      <c r="T37" s="38"/>
      <c r="U37" s="38"/>
      <c r="V37" s="59"/>
      <c r="W37" s="60">
        <v>4.4000000000000004</v>
      </c>
      <c r="X37" s="91"/>
      <c r="Y37" s="62"/>
      <c r="Z37" s="60">
        <v>4.4000000000000004</v>
      </c>
      <c r="AA37" s="68"/>
      <c r="AB37" s="38"/>
      <c r="AC37" s="38"/>
      <c r="AD37" s="104"/>
      <c r="AE37" s="105"/>
      <c r="AF37" s="106"/>
      <c r="AG37" s="107"/>
      <c r="AH37" s="105"/>
      <c r="AI37" s="108"/>
      <c r="AJ37" s="38"/>
      <c r="AK37" s="42"/>
      <c r="AL37" s="20"/>
    </row>
    <row r="38" spans="1:122" ht="14.25" customHeight="1" x14ac:dyDescent="0.25">
      <c r="B38" s="13"/>
      <c r="C38" s="36"/>
      <c r="D38" s="44"/>
      <c r="E38" s="38"/>
      <c r="F38" s="69"/>
      <c r="G38" s="70"/>
      <c r="H38" s="70"/>
      <c r="I38" s="70"/>
      <c r="J38" s="70"/>
      <c r="K38" s="71"/>
      <c r="L38" s="38"/>
      <c r="M38" s="38"/>
      <c r="N38" s="69"/>
      <c r="O38" s="70"/>
      <c r="P38" s="70"/>
      <c r="Q38" s="70"/>
      <c r="R38" s="70"/>
      <c r="S38" s="71"/>
      <c r="T38" s="38"/>
      <c r="U38" s="38"/>
      <c r="V38" s="69"/>
      <c r="W38" s="70"/>
      <c r="X38" s="70"/>
      <c r="Y38" s="70"/>
      <c r="Z38" s="70"/>
      <c r="AA38" s="71"/>
      <c r="AB38" s="38"/>
      <c r="AC38" s="38"/>
      <c r="AD38" s="109"/>
      <c r="AE38" s="110"/>
      <c r="AF38" s="110"/>
      <c r="AG38" s="110"/>
      <c r="AH38" s="110"/>
      <c r="AI38" s="111"/>
      <c r="AJ38" s="38"/>
      <c r="AK38" s="42"/>
      <c r="AL38" s="20"/>
    </row>
    <row r="39" spans="1:122" ht="6.2" customHeight="1" x14ac:dyDescent="0.25">
      <c r="B39" s="13"/>
      <c r="C39" s="36"/>
      <c r="D39" s="44"/>
      <c r="E39" s="38"/>
      <c r="F39" s="69"/>
      <c r="G39" s="70"/>
      <c r="H39" s="70"/>
      <c r="I39" s="70"/>
      <c r="J39" s="70"/>
      <c r="K39" s="71"/>
      <c r="L39" s="38"/>
      <c r="M39" s="38"/>
      <c r="N39" s="69"/>
      <c r="O39" s="70"/>
      <c r="P39" s="70"/>
      <c r="Q39" s="70"/>
      <c r="R39" s="70"/>
      <c r="S39" s="71"/>
      <c r="T39" s="38"/>
      <c r="U39" s="38"/>
      <c r="V39" s="69"/>
      <c r="W39" s="70"/>
      <c r="X39" s="70"/>
      <c r="Y39" s="70"/>
      <c r="Z39" s="70"/>
      <c r="AA39" s="71"/>
      <c r="AB39" s="38"/>
      <c r="AC39" s="38"/>
      <c r="AD39" s="109"/>
      <c r="AE39" s="110"/>
      <c r="AF39" s="110"/>
      <c r="AG39" s="110"/>
      <c r="AH39" s="110"/>
      <c r="AI39" s="111"/>
      <c r="AJ39" s="38"/>
      <c r="AK39" s="42"/>
      <c r="AL39" s="20"/>
    </row>
    <row r="40" spans="1:122" ht="95.25" customHeight="1" x14ac:dyDescent="0.25">
      <c r="B40" s="13"/>
      <c r="C40" s="36"/>
      <c r="D40" s="44"/>
      <c r="E40" s="38"/>
      <c r="F40" s="69"/>
      <c r="G40" s="70"/>
      <c r="H40" s="70"/>
      <c r="I40" s="70"/>
      <c r="J40" s="70"/>
      <c r="K40" s="71"/>
      <c r="L40" s="38"/>
      <c r="M40" s="38"/>
      <c r="N40" s="69"/>
      <c r="O40" s="70"/>
      <c r="P40" s="70"/>
      <c r="Q40" s="70"/>
      <c r="R40" s="70"/>
      <c r="S40" s="71"/>
      <c r="T40" s="38"/>
      <c r="U40" s="38"/>
      <c r="V40" s="69"/>
      <c r="W40" s="70"/>
      <c r="X40" s="70"/>
      <c r="Y40" s="70"/>
      <c r="Z40" s="70"/>
      <c r="AA40" s="71"/>
      <c r="AB40" s="38"/>
      <c r="AC40" s="38"/>
      <c r="AD40" s="109"/>
      <c r="AE40" s="110"/>
      <c r="AF40" s="110"/>
      <c r="AG40" s="110"/>
      <c r="AH40" s="110"/>
      <c r="AI40" s="111"/>
      <c r="AJ40" s="38"/>
      <c r="AK40" s="42"/>
      <c r="AL40" s="20"/>
    </row>
    <row r="41" spans="1:122" ht="18.75" customHeight="1" thickBot="1" x14ac:dyDescent="0.3">
      <c r="B41" s="13"/>
      <c r="C41" s="36"/>
      <c r="D41" s="72"/>
      <c r="E41" s="38"/>
      <c r="F41" s="73"/>
      <c r="G41" s="74"/>
      <c r="H41" s="74"/>
      <c r="I41" s="74"/>
      <c r="J41" s="74"/>
      <c r="K41" s="75"/>
      <c r="L41" s="38"/>
      <c r="M41" s="38"/>
      <c r="N41" s="73"/>
      <c r="O41" s="74"/>
      <c r="P41" s="74"/>
      <c r="Q41" s="74"/>
      <c r="R41" s="74"/>
      <c r="S41" s="75"/>
      <c r="T41" s="38"/>
      <c r="U41" s="38"/>
      <c r="V41" s="73"/>
      <c r="W41" s="74"/>
      <c r="X41" s="74"/>
      <c r="Y41" s="74"/>
      <c r="Z41" s="74"/>
      <c r="AA41" s="75"/>
      <c r="AB41" s="38"/>
      <c r="AC41" s="38"/>
      <c r="AD41" s="112"/>
      <c r="AE41" s="113"/>
      <c r="AF41" s="113"/>
      <c r="AG41" s="113"/>
      <c r="AH41" s="113"/>
      <c r="AI41" s="114"/>
      <c r="AJ41" s="38"/>
      <c r="AK41" s="42"/>
      <c r="AL41" s="20"/>
    </row>
    <row r="42" spans="1:122" ht="24.75" customHeight="1" thickBot="1" x14ac:dyDescent="0.3">
      <c r="A42" s="76"/>
      <c r="B42" s="13"/>
      <c r="C42" s="36"/>
      <c r="D42" s="38"/>
      <c r="E42" s="38"/>
      <c r="F42" s="38"/>
      <c r="G42" s="38"/>
      <c r="H42" s="38"/>
      <c r="I42" s="38"/>
      <c r="J42" s="38"/>
      <c r="K42" s="38"/>
      <c r="L42" s="38"/>
      <c r="M42" s="38"/>
      <c r="N42" s="38"/>
      <c r="O42" s="38"/>
      <c r="P42" s="38"/>
      <c r="Q42" s="38"/>
      <c r="R42" s="38"/>
      <c r="S42" s="38"/>
      <c r="T42" s="38"/>
      <c r="U42" s="38"/>
      <c r="V42" s="38"/>
      <c r="W42" s="38"/>
      <c r="X42" s="38"/>
      <c r="Y42" s="38"/>
      <c r="Z42" s="38"/>
      <c r="AA42" s="38"/>
      <c r="AB42" s="38"/>
      <c r="AC42" s="38"/>
      <c r="AD42" s="38"/>
      <c r="AE42" s="38"/>
      <c r="AF42" s="38"/>
      <c r="AG42" s="38"/>
      <c r="AH42" s="38"/>
      <c r="AI42" s="38"/>
      <c r="AJ42" s="38"/>
      <c r="AK42" s="42"/>
      <c r="AL42" s="20"/>
    </row>
    <row r="43" spans="1:122" ht="93.75" customHeight="1" thickBot="1" x14ac:dyDescent="0.3">
      <c r="A43" s="76"/>
      <c r="B43" s="13"/>
      <c r="C43" s="77" t="s">
        <v>28</v>
      </c>
      <c r="D43" s="78"/>
      <c r="E43" s="78"/>
      <c r="F43" s="78"/>
      <c r="G43" s="136"/>
      <c r="H43" s="79"/>
      <c r="I43" s="80"/>
      <c r="J43" s="80"/>
      <c r="K43" s="80"/>
      <c r="L43" s="80"/>
      <c r="M43" s="80"/>
      <c r="N43" s="80"/>
      <c r="O43" s="80"/>
      <c r="P43" s="80"/>
      <c r="Q43" s="80"/>
      <c r="R43" s="80"/>
      <c r="S43" s="80"/>
      <c r="T43" s="80"/>
      <c r="U43" s="80"/>
      <c r="V43" s="80"/>
      <c r="W43" s="80"/>
      <c r="X43" s="80"/>
      <c r="Y43" s="80"/>
      <c r="Z43" s="80"/>
      <c r="AA43" s="80"/>
      <c r="AB43" s="80"/>
      <c r="AC43" s="80"/>
      <c r="AD43" s="80"/>
      <c r="AE43" s="80"/>
      <c r="AF43" s="80"/>
      <c r="AG43" s="80"/>
      <c r="AH43" s="80"/>
      <c r="AI43" s="80"/>
      <c r="AJ43" s="80"/>
      <c r="AK43" s="81"/>
      <c r="AL43" s="20"/>
    </row>
    <row r="44" spans="1:122" ht="53.25" customHeight="1" x14ac:dyDescent="0.25">
      <c r="B44" s="13"/>
      <c r="C44" s="14"/>
      <c r="D44" s="14"/>
      <c r="E44" s="14"/>
      <c r="F44" s="14"/>
      <c r="G44" s="14"/>
      <c r="H44" s="14"/>
      <c r="I44" s="14"/>
      <c r="J44" s="14"/>
      <c r="K44" s="14"/>
      <c r="L44" s="14"/>
      <c r="M44" s="14"/>
      <c r="N44" s="14"/>
      <c r="O44" s="14"/>
      <c r="P44" s="14"/>
      <c r="Q44" s="14"/>
      <c r="R44" s="14"/>
      <c r="S44" s="14"/>
      <c r="T44" s="14"/>
      <c r="U44" s="14"/>
      <c r="V44" s="14"/>
      <c r="W44" s="14"/>
      <c r="X44" s="14"/>
      <c r="Y44" s="14"/>
      <c r="Z44" s="14"/>
      <c r="AA44" s="14"/>
      <c r="AB44" s="14"/>
      <c r="AC44" s="14"/>
      <c r="AD44" s="14"/>
      <c r="AE44" s="14"/>
      <c r="AF44" s="14"/>
      <c r="AG44" s="14"/>
      <c r="AH44" s="14"/>
      <c r="AI44" s="14"/>
      <c r="AJ44" s="14"/>
      <c r="AK44" s="14"/>
      <c r="AL44" s="20"/>
    </row>
    <row r="45" spans="1:122" s="35" customFormat="1" ht="24.75" customHeight="1" thickBot="1" x14ac:dyDescent="0.3">
      <c r="A45" s="27"/>
      <c r="B45" s="28"/>
      <c r="C45" s="29"/>
      <c r="D45" s="30"/>
      <c r="E45" s="30"/>
      <c r="F45" s="31" t="s">
        <v>20</v>
      </c>
      <c r="G45" s="31"/>
      <c r="H45" s="31"/>
      <c r="I45" s="31"/>
      <c r="J45" s="31"/>
      <c r="K45" s="31"/>
      <c r="L45" s="30"/>
      <c r="M45" s="30"/>
      <c r="N45" s="31" t="s">
        <v>21</v>
      </c>
      <c r="O45" s="31"/>
      <c r="P45" s="31"/>
      <c r="Q45" s="31"/>
      <c r="R45" s="31"/>
      <c r="S45" s="31"/>
      <c r="T45" s="30"/>
      <c r="U45" s="30"/>
      <c r="V45" s="31" t="s">
        <v>22</v>
      </c>
      <c r="W45" s="31"/>
      <c r="X45" s="31"/>
      <c r="Y45" s="31"/>
      <c r="Z45" s="31"/>
      <c r="AA45" s="31"/>
      <c r="AB45" s="30"/>
      <c r="AC45" s="30"/>
      <c r="AD45" s="31" t="s">
        <v>23</v>
      </c>
      <c r="AE45" s="31"/>
      <c r="AF45" s="31"/>
      <c r="AG45" s="31"/>
      <c r="AH45" s="31"/>
      <c r="AI45" s="31"/>
      <c r="AJ45" s="30"/>
      <c r="AK45" s="32"/>
      <c r="AL45" s="33"/>
      <c r="AM45" s="34"/>
      <c r="AN45" s="34"/>
      <c r="AO45" s="34"/>
      <c r="AP45" s="34"/>
      <c r="AQ45" s="34"/>
      <c r="AR45" s="34"/>
      <c r="AS45" s="34"/>
      <c r="AT45" s="34"/>
      <c r="AU45" s="34"/>
      <c r="AV45" s="34"/>
      <c r="AW45" s="34"/>
      <c r="AX45" s="34"/>
      <c r="AY45" s="34"/>
      <c r="AZ45" s="34"/>
      <c r="BA45" s="34"/>
      <c r="BB45" s="34"/>
      <c r="BC45" s="34"/>
      <c r="BD45" s="34"/>
      <c r="BE45" s="34"/>
      <c r="BF45" s="34"/>
      <c r="BG45" s="34"/>
      <c r="BH45" s="34"/>
      <c r="BI45" s="34"/>
      <c r="BJ45" s="34"/>
      <c r="BK45" s="34"/>
      <c r="BL45" s="34"/>
      <c r="BM45" s="34"/>
      <c r="BN45" s="34"/>
      <c r="BO45" s="34"/>
      <c r="BP45" s="34"/>
      <c r="BQ45" s="34"/>
      <c r="BR45" s="34"/>
      <c r="BS45" s="34"/>
      <c r="BT45" s="34"/>
      <c r="BU45" s="34"/>
      <c r="BV45" s="34"/>
      <c r="BW45" s="34"/>
      <c r="BX45" s="34"/>
      <c r="BY45" s="34"/>
      <c r="BZ45" s="34"/>
      <c r="CA45" s="34"/>
      <c r="CB45" s="34"/>
      <c r="CC45" s="34"/>
      <c r="CD45" s="34"/>
      <c r="CE45" s="34"/>
      <c r="CF45" s="34"/>
      <c r="CG45" s="34"/>
      <c r="CH45" s="34"/>
      <c r="CI45" s="34"/>
      <c r="CJ45" s="34"/>
      <c r="CK45" s="34"/>
      <c r="CL45" s="34"/>
      <c r="CM45" s="34"/>
      <c r="CN45" s="34"/>
      <c r="CO45" s="34"/>
      <c r="CP45" s="34"/>
      <c r="CQ45" s="34"/>
      <c r="CR45" s="34"/>
      <c r="CS45" s="34"/>
      <c r="CT45" s="34"/>
      <c r="CU45" s="34"/>
      <c r="CV45" s="34"/>
      <c r="CW45" s="34"/>
      <c r="CX45" s="34"/>
      <c r="CY45" s="34"/>
      <c r="CZ45" s="34"/>
      <c r="DA45" s="34"/>
      <c r="DB45" s="34"/>
      <c r="DC45" s="34"/>
      <c r="DD45" s="34"/>
      <c r="DE45" s="34"/>
      <c r="DF45" s="34"/>
      <c r="DG45" s="34"/>
      <c r="DH45" s="34"/>
      <c r="DI45" s="34"/>
      <c r="DJ45" s="34"/>
      <c r="DK45" s="34"/>
      <c r="DL45" s="34"/>
      <c r="DM45" s="34"/>
      <c r="DN45" s="34"/>
      <c r="DO45" s="34"/>
      <c r="DP45" s="34"/>
      <c r="DQ45" s="34"/>
      <c r="DR45" s="34"/>
    </row>
    <row r="46" spans="1:122" ht="72" customHeight="1" thickBot="1" x14ac:dyDescent="0.3">
      <c r="B46" s="13"/>
      <c r="C46" s="36"/>
      <c r="D46" s="115" t="s">
        <v>31</v>
      </c>
      <c r="E46" s="38"/>
      <c r="F46" s="39" t="s">
        <v>46</v>
      </c>
      <c r="G46" s="40"/>
      <c r="H46" s="40"/>
      <c r="I46" s="40"/>
      <c r="J46" s="40"/>
      <c r="K46" s="41"/>
      <c r="L46" s="38"/>
      <c r="M46" s="38"/>
      <c r="N46" s="39" t="s">
        <v>47</v>
      </c>
      <c r="O46" s="40"/>
      <c r="P46" s="40"/>
      <c r="Q46" s="40"/>
      <c r="R46" s="40"/>
      <c r="S46" s="41"/>
      <c r="T46" s="38"/>
      <c r="U46" s="38"/>
      <c r="V46" s="116"/>
      <c r="W46" s="117"/>
      <c r="X46" s="117"/>
      <c r="Y46" s="117"/>
      <c r="Z46" s="117"/>
      <c r="AA46" s="118"/>
      <c r="AB46" s="38"/>
      <c r="AC46" s="38"/>
      <c r="AD46" s="116"/>
      <c r="AE46" s="117"/>
      <c r="AF46" s="117"/>
      <c r="AG46" s="117"/>
      <c r="AH46" s="117"/>
      <c r="AI46" s="118"/>
      <c r="AJ46" s="38"/>
      <c r="AK46" s="42"/>
      <c r="AL46" s="20"/>
    </row>
    <row r="47" spans="1:122" ht="37.35" customHeight="1" thickBot="1" x14ac:dyDescent="0.3">
      <c r="B47" s="13"/>
      <c r="C47" s="36"/>
      <c r="D47" s="119"/>
      <c r="E47" s="38"/>
      <c r="F47" s="45"/>
      <c r="G47" s="82"/>
      <c r="H47" s="82"/>
      <c r="I47" s="82"/>
      <c r="J47" s="82"/>
      <c r="K47" s="48"/>
      <c r="L47" s="38"/>
      <c r="M47" s="38"/>
      <c r="N47" s="45"/>
      <c r="O47" s="82"/>
      <c r="P47" s="82"/>
      <c r="Q47" s="82"/>
      <c r="R47" s="82"/>
      <c r="S47" s="48"/>
      <c r="T47" s="38"/>
      <c r="U47" s="38"/>
      <c r="V47" s="109"/>
      <c r="W47" s="110"/>
      <c r="X47" s="110"/>
      <c r="Y47" s="110"/>
      <c r="Z47" s="110"/>
      <c r="AA47" s="111"/>
      <c r="AB47" s="38"/>
      <c r="AC47" s="38"/>
      <c r="AD47" s="109"/>
      <c r="AE47" s="110"/>
      <c r="AF47" s="110"/>
      <c r="AG47" s="110"/>
      <c r="AH47" s="110"/>
      <c r="AI47" s="111"/>
      <c r="AJ47" s="38"/>
      <c r="AK47" s="42"/>
      <c r="AL47" s="20"/>
    </row>
    <row r="48" spans="1:122" s="3" customFormat="1" ht="84.2" customHeight="1" thickBot="1" x14ac:dyDescent="0.3">
      <c r="B48" s="13"/>
      <c r="C48" s="36"/>
      <c r="D48" s="119"/>
      <c r="E48" s="38"/>
      <c r="F48" s="51" t="s">
        <v>9</v>
      </c>
      <c r="G48" s="52"/>
      <c r="H48" s="56" t="s">
        <v>0</v>
      </c>
      <c r="I48" s="54" t="s">
        <v>10</v>
      </c>
      <c r="J48" s="52"/>
      <c r="K48" s="55" t="s">
        <v>0</v>
      </c>
      <c r="L48" s="38"/>
      <c r="M48" s="38"/>
      <c r="N48" s="51" t="s">
        <v>9</v>
      </c>
      <c r="O48" s="52"/>
      <c r="P48" s="56" t="s">
        <v>0</v>
      </c>
      <c r="Q48" s="54" t="s">
        <v>10</v>
      </c>
      <c r="R48" s="52"/>
      <c r="S48" s="55" t="s">
        <v>0</v>
      </c>
      <c r="T48" s="38"/>
      <c r="U48" s="38"/>
      <c r="V48" s="109"/>
      <c r="W48" s="120"/>
      <c r="X48" s="121"/>
      <c r="Y48" s="110"/>
      <c r="Z48" s="120"/>
      <c r="AA48" s="111"/>
      <c r="AB48" s="38"/>
      <c r="AC48" s="38"/>
      <c r="AD48" s="109"/>
      <c r="AE48" s="120"/>
      <c r="AF48" s="121"/>
      <c r="AG48" s="110"/>
      <c r="AH48" s="120"/>
      <c r="AI48" s="111"/>
      <c r="AJ48" s="38"/>
      <c r="AK48" s="42"/>
      <c r="AL48" s="20"/>
    </row>
    <row r="49" spans="1:38" s="3" customFormat="1" ht="20.25" x14ac:dyDescent="0.25">
      <c r="A49" s="58"/>
      <c r="B49" s="13"/>
      <c r="C49" s="36"/>
      <c r="D49" s="119"/>
      <c r="E49" s="38"/>
      <c r="F49" s="59"/>
      <c r="G49" s="60">
        <v>48.1</v>
      </c>
      <c r="H49" s="91"/>
      <c r="I49" s="62"/>
      <c r="J49" s="60">
        <v>48.1</v>
      </c>
      <c r="K49" s="68"/>
      <c r="L49" s="38"/>
      <c r="M49" s="38"/>
      <c r="N49" s="59"/>
      <c r="O49" s="60">
        <v>66.099999999999994</v>
      </c>
      <c r="P49" s="91"/>
      <c r="Q49" s="62"/>
      <c r="R49" s="60">
        <v>66.099999999999994</v>
      </c>
      <c r="S49" s="68"/>
      <c r="T49" s="38"/>
      <c r="U49" s="38"/>
      <c r="V49" s="104"/>
      <c r="W49" s="122"/>
      <c r="X49" s="106"/>
      <c r="Y49" s="122"/>
      <c r="Z49" s="122"/>
      <c r="AA49" s="108"/>
      <c r="AB49" s="38"/>
      <c r="AC49" s="38"/>
      <c r="AD49" s="104"/>
      <c r="AE49" s="122"/>
      <c r="AF49" s="106"/>
      <c r="AG49" s="122"/>
      <c r="AH49" s="122"/>
      <c r="AI49" s="108"/>
      <c r="AJ49" s="38"/>
      <c r="AK49" s="42"/>
      <c r="AL49" s="20"/>
    </row>
    <row r="50" spans="1:38" s="3" customFormat="1" x14ac:dyDescent="0.25">
      <c r="B50" s="13"/>
      <c r="C50" s="36"/>
      <c r="D50" s="119"/>
      <c r="E50" s="38"/>
      <c r="F50" s="69"/>
      <c r="G50" s="70"/>
      <c r="H50" s="70"/>
      <c r="I50" s="70"/>
      <c r="J50" s="70"/>
      <c r="K50" s="71"/>
      <c r="L50" s="38"/>
      <c r="M50" s="38"/>
      <c r="N50" s="69"/>
      <c r="O50" s="70"/>
      <c r="P50" s="70"/>
      <c r="Q50" s="70"/>
      <c r="R50" s="70"/>
      <c r="S50" s="71"/>
      <c r="T50" s="38"/>
      <c r="U50" s="38"/>
      <c r="V50" s="109"/>
      <c r="W50" s="110"/>
      <c r="X50" s="110"/>
      <c r="Y50" s="110"/>
      <c r="Z50" s="110"/>
      <c r="AA50" s="111"/>
      <c r="AB50" s="38"/>
      <c r="AC50" s="38"/>
      <c r="AD50" s="109"/>
      <c r="AE50" s="110"/>
      <c r="AF50" s="110"/>
      <c r="AG50" s="110"/>
      <c r="AH50" s="110"/>
      <c r="AI50" s="111"/>
      <c r="AJ50" s="38"/>
      <c r="AK50" s="42"/>
      <c r="AL50" s="20"/>
    </row>
    <row r="51" spans="1:38" s="3" customFormat="1" ht="62.25" customHeight="1" x14ac:dyDescent="0.25">
      <c r="B51" s="13"/>
      <c r="C51" s="36"/>
      <c r="D51" s="119"/>
      <c r="E51" s="38"/>
      <c r="F51" s="69"/>
      <c r="G51" s="70"/>
      <c r="H51" s="70"/>
      <c r="I51" s="70"/>
      <c r="J51" s="70"/>
      <c r="K51" s="71"/>
      <c r="L51" s="38"/>
      <c r="M51" s="38"/>
      <c r="N51" s="69"/>
      <c r="O51" s="70"/>
      <c r="P51" s="70"/>
      <c r="Q51" s="70"/>
      <c r="R51" s="70"/>
      <c r="S51" s="71"/>
      <c r="T51" s="38"/>
      <c r="U51" s="38"/>
      <c r="V51" s="109"/>
      <c r="W51" s="110"/>
      <c r="X51" s="110"/>
      <c r="Y51" s="110"/>
      <c r="Z51" s="110"/>
      <c r="AA51" s="111"/>
      <c r="AB51" s="38"/>
      <c r="AC51" s="38"/>
      <c r="AD51" s="109"/>
      <c r="AE51" s="110"/>
      <c r="AF51" s="110"/>
      <c r="AG51" s="110"/>
      <c r="AH51" s="110"/>
      <c r="AI51" s="111"/>
      <c r="AJ51" s="38"/>
      <c r="AK51" s="42"/>
      <c r="AL51" s="20"/>
    </row>
    <row r="52" spans="1:38" s="3" customFormat="1" ht="24.95" customHeight="1" x14ac:dyDescent="0.25">
      <c r="B52" s="13"/>
      <c r="C52" s="36"/>
      <c r="D52" s="119"/>
      <c r="E52" s="38"/>
      <c r="F52" s="69"/>
      <c r="G52" s="70"/>
      <c r="H52" s="70"/>
      <c r="I52" s="70"/>
      <c r="J52" s="70"/>
      <c r="K52" s="71"/>
      <c r="L52" s="38"/>
      <c r="M52" s="38"/>
      <c r="N52" s="69"/>
      <c r="O52" s="70"/>
      <c r="P52" s="70"/>
      <c r="Q52" s="70"/>
      <c r="R52" s="70"/>
      <c r="S52" s="71"/>
      <c r="T52" s="38"/>
      <c r="U52" s="38"/>
      <c r="V52" s="109"/>
      <c r="W52" s="110"/>
      <c r="X52" s="110"/>
      <c r="Y52" s="110"/>
      <c r="Z52" s="110"/>
      <c r="AA52" s="111"/>
      <c r="AB52" s="38"/>
      <c r="AC52" s="38"/>
      <c r="AD52" s="109"/>
      <c r="AE52" s="110"/>
      <c r="AF52" s="110"/>
      <c r="AG52" s="110"/>
      <c r="AH52" s="110"/>
      <c r="AI52" s="111"/>
      <c r="AJ52" s="38"/>
      <c r="AK52" s="42"/>
      <c r="AL52" s="20"/>
    </row>
    <row r="53" spans="1:38" s="3" customFormat="1" ht="15.75" thickBot="1" x14ac:dyDescent="0.3">
      <c r="B53" s="13"/>
      <c r="C53" s="36"/>
      <c r="D53" s="123"/>
      <c r="E53" s="38"/>
      <c r="F53" s="73"/>
      <c r="G53" s="74"/>
      <c r="H53" s="74"/>
      <c r="I53" s="74"/>
      <c r="J53" s="74"/>
      <c r="K53" s="75"/>
      <c r="L53" s="38"/>
      <c r="M53" s="38"/>
      <c r="N53" s="73"/>
      <c r="O53" s="74"/>
      <c r="P53" s="74"/>
      <c r="Q53" s="74"/>
      <c r="R53" s="74"/>
      <c r="S53" s="75"/>
      <c r="T53" s="38"/>
      <c r="U53" s="38"/>
      <c r="V53" s="112"/>
      <c r="W53" s="113"/>
      <c r="X53" s="113"/>
      <c r="Y53" s="113"/>
      <c r="Z53" s="113"/>
      <c r="AA53" s="114"/>
      <c r="AB53" s="38"/>
      <c r="AC53" s="38"/>
      <c r="AD53" s="112"/>
      <c r="AE53" s="113"/>
      <c r="AF53" s="113"/>
      <c r="AG53" s="113"/>
      <c r="AH53" s="113"/>
      <c r="AI53" s="114"/>
      <c r="AJ53" s="38"/>
      <c r="AK53" s="42"/>
      <c r="AL53" s="20"/>
    </row>
    <row r="54" spans="1:38" s="3" customFormat="1" ht="15.75" thickBot="1" x14ac:dyDescent="0.3">
      <c r="A54" s="76"/>
      <c r="B54" s="13"/>
      <c r="C54" s="36"/>
      <c r="D54" s="38"/>
      <c r="E54" s="38"/>
      <c r="F54" s="38"/>
      <c r="G54" s="38"/>
      <c r="H54" s="38"/>
      <c r="I54" s="38"/>
      <c r="J54" s="38"/>
      <c r="K54" s="38"/>
      <c r="L54" s="38"/>
      <c r="M54" s="38"/>
      <c r="N54" s="38"/>
      <c r="O54" s="38"/>
      <c r="P54" s="38"/>
      <c r="Q54" s="38"/>
      <c r="R54" s="38"/>
      <c r="S54" s="38"/>
      <c r="T54" s="38"/>
      <c r="U54" s="38"/>
      <c r="V54" s="38"/>
      <c r="W54" s="38"/>
      <c r="X54" s="38"/>
      <c r="Y54" s="38"/>
      <c r="Z54" s="38"/>
      <c r="AA54" s="38"/>
      <c r="AB54" s="38"/>
      <c r="AC54" s="38"/>
      <c r="AD54" s="38"/>
      <c r="AE54" s="38"/>
      <c r="AF54" s="38"/>
      <c r="AG54" s="38"/>
      <c r="AH54" s="38"/>
      <c r="AI54" s="38"/>
      <c r="AJ54" s="38"/>
      <c r="AK54" s="42"/>
      <c r="AL54" s="20"/>
    </row>
    <row r="55" spans="1:38" s="3" customFormat="1" ht="93.75" customHeight="1" thickBot="1" x14ac:dyDescent="0.3">
      <c r="A55" s="76"/>
      <c r="B55" s="13"/>
      <c r="C55" s="77" t="s">
        <v>28</v>
      </c>
      <c r="D55" s="78"/>
      <c r="E55" s="78"/>
      <c r="F55" s="78"/>
      <c r="G55" s="136"/>
      <c r="H55" s="79"/>
      <c r="I55" s="80"/>
      <c r="J55" s="80"/>
      <c r="K55" s="80"/>
      <c r="L55" s="80"/>
      <c r="M55" s="80"/>
      <c r="N55" s="80"/>
      <c r="O55" s="80"/>
      <c r="P55" s="80"/>
      <c r="Q55" s="80"/>
      <c r="R55" s="80"/>
      <c r="S55" s="80"/>
      <c r="T55" s="80"/>
      <c r="U55" s="80"/>
      <c r="V55" s="80"/>
      <c r="W55" s="80"/>
      <c r="X55" s="80"/>
      <c r="Y55" s="80"/>
      <c r="Z55" s="80"/>
      <c r="AA55" s="80"/>
      <c r="AB55" s="80"/>
      <c r="AC55" s="80"/>
      <c r="AD55" s="80"/>
      <c r="AE55" s="80"/>
      <c r="AF55" s="80"/>
      <c r="AG55" s="80"/>
      <c r="AH55" s="80"/>
      <c r="AI55" s="80"/>
      <c r="AJ55" s="80"/>
      <c r="AK55" s="81"/>
      <c r="AL55" s="20"/>
    </row>
    <row r="56" spans="1:38" s="3" customFormat="1" x14ac:dyDescent="0.25">
      <c r="B56" s="124"/>
      <c r="C56" s="125"/>
      <c r="D56" s="125"/>
      <c r="E56" s="125"/>
      <c r="F56" s="125"/>
      <c r="G56" s="125"/>
      <c r="H56" s="125"/>
      <c r="I56" s="125"/>
      <c r="J56" s="125"/>
      <c r="K56" s="125"/>
      <c r="L56" s="125"/>
      <c r="M56" s="125"/>
      <c r="N56" s="125"/>
      <c r="O56" s="125"/>
      <c r="P56" s="125"/>
      <c r="Q56" s="125"/>
      <c r="R56" s="125"/>
      <c r="S56" s="125"/>
      <c r="T56" s="125"/>
      <c r="U56" s="125"/>
      <c r="V56" s="125"/>
      <c r="W56" s="125"/>
      <c r="X56" s="125"/>
      <c r="Y56" s="125"/>
      <c r="Z56" s="125"/>
      <c r="AA56" s="125"/>
      <c r="AB56" s="125"/>
      <c r="AC56" s="125"/>
      <c r="AD56" s="125"/>
      <c r="AE56" s="125"/>
      <c r="AF56" s="125"/>
      <c r="AG56" s="125"/>
      <c r="AH56" s="125"/>
      <c r="AI56" s="125"/>
      <c r="AJ56" s="125"/>
      <c r="AK56" s="125"/>
      <c r="AL56" s="126"/>
    </row>
    <row r="57" spans="1:38" s="3" customFormat="1" ht="20.25" x14ac:dyDescent="0.25">
      <c r="A57" s="127"/>
    </row>
    <row r="58" spans="1:38" s="3" customFormat="1" x14ac:dyDescent="0.25"/>
    <row r="59" spans="1:38" s="3" customFormat="1" x14ac:dyDescent="0.25"/>
    <row r="60" spans="1:38" s="3" customFormat="1" x14ac:dyDescent="0.25"/>
    <row r="61" spans="1:38" s="3" customFormat="1" ht="20.25" x14ac:dyDescent="0.25">
      <c r="A61" s="58"/>
    </row>
    <row r="62" spans="1:38" s="3" customFormat="1" x14ac:dyDescent="0.25"/>
    <row r="63" spans="1:38" s="3" customFormat="1" x14ac:dyDescent="0.25"/>
    <row r="64" spans="1:38" s="3" customFormat="1" x14ac:dyDescent="0.25"/>
    <row r="65" spans="1:1" s="3" customFormat="1" x14ac:dyDescent="0.25"/>
    <row r="66" spans="1:1" s="3" customFormat="1" x14ac:dyDescent="0.25">
      <c r="A66" s="76"/>
    </row>
    <row r="67" spans="1:1" s="3" customFormat="1" x14ac:dyDescent="0.25">
      <c r="A67" s="128"/>
    </row>
    <row r="68" spans="1:1" s="3" customFormat="1" x14ac:dyDescent="0.25">
      <c r="A68" s="128"/>
    </row>
    <row r="69" spans="1:1" s="3" customFormat="1" x14ac:dyDescent="0.25">
      <c r="A69" s="128"/>
    </row>
    <row r="70" spans="1:1" s="3" customFormat="1" x14ac:dyDescent="0.25">
      <c r="A70" s="128"/>
    </row>
    <row r="71" spans="1:1" s="3" customFormat="1" x14ac:dyDescent="0.25">
      <c r="A71" s="128"/>
    </row>
    <row r="72" spans="1:1" s="3" customFormat="1" x14ac:dyDescent="0.25">
      <c r="A72" s="128"/>
    </row>
    <row r="73" spans="1:1" s="3" customFormat="1" x14ac:dyDescent="0.25">
      <c r="A73" s="128"/>
    </row>
    <row r="74" spans="1:1" s="3" customFormat="1" x14ac:dyDescent="0.25">
      <c r="A74" s="128"/>
    </row>
    <row r="75" spans="1:1" s="3" customFormat="1" x14ac:dyDescent="0.25">
      <c r="A75" s="128"/>
    </row>
    <row r="76" spans="1:1" s="3" customFormat="1" x14ac:dyDescent="0.25">
      <c r="A76" s="128"/>
    </row>
    <row r="77" spans="1:1" s="3" customFormat="1" x14ac:dyDescent="0.25">
      <c r="A77" s="128"/>
    </row>
    <row r="78" spans="1:1" s="3" customFormat="1" x14ac:dyDescent="0.25">
      <c r="A78" s="128"/>
    </row>
    <row r="79" spans="1:1" s="3" customFormat="1" x14ac:dyDescent="0.25">
      <c r="A79" s="128"/>
    </row>
    <row r="80" spans="1:1" s="3" customFormat="1" x14ac:dyDescent="0.25">
      <c r="A80" s="128"/>
    </row>
    <row r="81" spans="1:1" s="3" customFormat="1" x14ac:dyDescent="0.25">
      <c r="A81" s="128"/>
    </row>
    <row r="82" spans="1:1" s="3" customFormat="1" x14ac:dyDescent="0.25">
      <c r="A82" s="128"/>
    </row>
    <row r="83" spans="1:1" s="3" customFormat="1" x14ac:dyDescent="0.25">
      <c r="A83" s="128"/>
    </row>
    <row r="84" spans="1:1" s="3" customFormat="1" x14ac:dyDescent="0.25">
      <c r="A84" s="128"/>
    </row>
    <row r="85" spans="1:1" s="3" customFormat="1" x14ac:dyDescent="0.25">
      <c r="A85" s="128"/>
    </row>
    <row r="86" spans="1:1" s="3" customFormat="1" x14ac:dyDescent="0.25">
      <c r="A86" s="128"/>
    </row>
    <row r="87" spans="1:1" s="3" customFormat="1" x14ac:dyDescent="0.25">
      <c r="A87" s="128"/>
    </row>
    <row r="88" spans="1:1" s="3" customFormat="1" x14ac:dyDescent="0.25">
      <c r="A88" s="128"/>
    </row>
    <row r="89" spans="1:1" s="3" customFormat="1" x14ac:dyDescent="0.25">
      <c r="A89" s="128"/>
    </row>
    <row r="90" spans="1:1" s="3" customFormat="1" x14ac:dyDescent="0.25">
      <c r="A90" s="128"/>
    </row>
    <row r="91" spans="1:1" s="3" customFormat="1" x14ac:dyDescent="0.25">
      <c r="A91" s="128"/>
    </row>
    <row r="92" spans="1:1" s="3" customFormat="1" x14ac:dyDescent="0.25">
      <c r="A92" s="128"/>
    </row>
    <row r="93" spans="1:1" s="3" customFormat="1" x14ac:dyDescent="0.25">
      <c r="A93" s="128"/>
    </row>
    <row r="94" spans="1:1" s="3" customFormat="1" x14ac:dyDescent="0.25">
      <c r="A94" s="128"/>
    </row>
    <row r="95" spans="1:1" s="3" customFormat="1" ht="32.25" customHeight="1" x14ac:dyDescent="0.25">
      <c r="A95" s="128"/>
    </row>
    <row r="96" spans="1:1" s="3" customFormat="1" x14ac:dyDescent="0.25">
      <c r="A96" s="128"/>
    </row>
    <row r="97" spans="1:1" s="3" customFormat="1" x14ac:dyDescent="0.25">
      <c r="A97" s="128"/>
    </row>
    <row r="98" spans="1:1" s="3" customFormat="1" x14ac:dyDescent="0.25">
      <c r="A98" s="128"/>
    </row>
    <row r="99" spans="1:1" s="3" customFormat="1" x14ac:dyDescent="0.25">
      <c r="A99" s="128"/>
    </row>
    <row r="100" spans="1:1" s="3" customFormat="1" x14ac:dyDescent="0.25">
      <c r="A100" s="128"/>
    </row>
    <row r="101" spans="1:1" s="3" customFormat="1" x14ac:dyDescent="0.25">
      <c r="A101" s="128"/>
    </row>
    <row r="102" spans="1:1" s="3" customFormat="1" x14ac:dyDescent="0.25">
      <c r="A102" s="128"/>
    </row>
    <row r="103" spans="1:1" s="3" customFormat="1" x14ac:dyDescent="0.25">
      <c r="A103" s="128"/>
    </row>
    <row r="104" spans="1:1" s="3" customFormat="1" x14ac:dyDescent="0.25">
      <c r="A104" s="128"/>
    </row>
    <row r="105" spans="1:1" s="3" customFormat="1" x14ac:dyDescent="0.25">
      <c r="A105" s="128"/>
    </row>
    <row r="106" spans="1:1" s="3" customFormat="1" x14ac:dyDescent="0.25">
      <c r="A106" s="128"/>
    </row>
    <row r="107" spans="1:1" s="3" customFormat="1" x14ac:dyDescent="0.25">
      <c r="A107" s="128"/>
    </row>
    <row r="108" spans="1:1" s="3" customFormat="1" x14ac:dyDescent="0.25">
      <c r="A108" s="128"/>
    </row>
    <row r="109" spans="1:1" s="3" customFormat="1" x14ac:dyDescent="0.25">
      <c r="A109" s="128"/>
    </row>
    <row r="110" spans="1:1" s="3" customFormat="1" x14ac:dyDescent="0.25">
      <c r="A110" s="128"/>
    </row>
    <row r="111" spans="1:1" s="3" customFormat="1" x14ac:dyDescent="0.25">
      <c r="A111" s="128"/>
    </row>
    <row r="112" spans="1:1" s="3" customFormat="1" x14ac:dyDescent="0.25">
      <c r="A112" s="128"/>
    </row>
    <row r="113" spans="1:1" s="3" customFormat="1" x14ac:dyDescent="0.25">
      <c r="A113" s="128"/>
    </row>
    <row r="114" spans="1:1" s="3" customFormat="1" x14ac:dyDescent="0.25">
      <c r="A114" s="128"/>
    </row>
    <row r="115" spans="1:1" s="3" customFormat="1" x14ac:dyDescent="0.25">
      <c r="A115" s="128"/>
    </row>
    <row r="116" spans="1:1" s="3" customFormat="1" x14ac:dyDescent="0.25">
      <c r="A116" s="128"/>
    </row>
    <row r="117" spans="1:1" s="3" customFormat="1" x14ac:dyDescent="0.25">
      <c r="A117" s="128"/>
    </row>
    <row r="118" spans="1:1" s="3" customFormat="1" x14ac:dyDescent="0.25">
      <c r="A118" s="128"/>
    </row>
    <row r="119" spans="1:1" s="3" customFormat="1" x14ac:dyDescent="0.25">
      <c r="A119" s="128"/>
    </row>
    <row r="120" spans="1:1" s="3" customFormat="1" x14ac:dyDescent="0.25">
      <c r="A120" s="128"/>
    </row>
    <row r="121" spans="1:1" s="3" customFormat="1" x14ac:dyDescent="0.25">
      <c r="A121" s="128"/>
    </row>
    <row r="122" spans="1:1" s="3" customFormat="1" x14ac:dyDescent="0.25">
      <c r="A122" s="128"/>
    </row>
    <row r="123" spans="1:1" s="3" customFormat="1" x14ac:dyDescent="0.25">
      <c r="A123" s="128"/>
    </row>
    <row r="124" spans="1:1" s="3" customFormat="1" x14ac:dyDescent="0.25">
      <c r="A124" s="128"/>
    </row>
    <row r="125" spans="1:1" s="3" customFormat="1" x14ac:dyDescent="0.25">
      <c r="A125" s="128"/>
    </row>
    <row r="126" spans="1:1" s="3" customFormat="1" x14ac:dyDescent="0.25">
      <c r="A126" s="128"/>
    </row>
    <row r="127" spans="1:1" s="3" customFormat="1" x14ac:dyDescent="0.25">
      <c r="A127" s="128"/>
    </row>
    <row r="128" spans="1:1" s="3" customFormat="1" x14ac:dyDescent="0.25">
      <c r="A128" s="128"/>
    </row>
    <row r="129" spans="1:1" s="3" customFormat="1" x14ac:dyDescent="0.25">
      <c r="A129" s="128"/>
    </row>
    <row r="130" spans="1:1" s="3" customFormat="1" x14ac:dyDescent="0.25">
      <c r="A130" s="128"/>
    </row>
    <row r="131" spans="1:1" s="3" customFormat="1" x14ac:dyDescent="0.25">
      <c r="A131" s="128"/>
    </row>
    <row r="132" spans="1:1" s="3" customFormat="1" x14ac:dyDescent="0.25">
      <c r="A132" s="128"/>
    </row>
    <row r="133" spans="1:1" s="3" customFormat="1" x14ac:dyDescent="0.25">
      <c r="A133" s="128"/>
    </row>
    <row r="134" spans="1:1" s="3" customFormat="1" x14ac:dyDescent="0.25">
      <c r="A134" s="128"/>
    </row>
    <row r="135" spans="1:1" s="3" customFormat="1" x14ac:dyDescent="0.25">
      <c r="A135" s="128"/>
    </row>
    <row r="136" spans="1:1" s="3" customFormat="1" x14ac:dyDescent="0.25">
      <c r="A136" s="128"/>
    </row>
    <row r="137" spans="1:1" s="3" customFormat="1" x14ac:dyDescent="0.25">
      <c r="A137" s="128"/>
    </row>
    <row r="138" spans="1:1" s="3" customFormat="1" x14ac:dyDescent="0.25">
      <c r="A138" s="128"/>
    </row>
    <row r="139" spans="1:1" s="3" customFormat="1" x14ac:dyDescent="0.25">
      <c r="A139" s="128"/>
    </row>
    <row r="140" spans="1:1" s="3" customFormat="1" x14ac:dyDescent="0.25">
      <c r="A140" s="128"/>
    </row>
    <row r="141" spans="1:1" s="3" customFormat="1" x14ac:dyDescent="0.25">
      <c r="A141" s="128"/>
    </row>
    <row r="142" spans="1:1" s="3" customFormat="1" x14ac:dyDescent="0.25">
      <c r="A142" s="128"/>
    </row>
    <row r="143" spans="1:1" s="3" customFormat="1" x14ac:dyDescent="0.25">
      <c r="A143" s="128"/>
    </row>
    <row r="144" spans="1:1" s="3" customFormat="1" x14ac:dyDescent="0.25">
      <c r="A144" s="128"/>
    </row>
    <row r="145" spans="1:1" s="3" customFormat="1" x14ac:dyDescent="0.25">
      <c r="A145" s="128"/>
    </row>
    <row r="146" spans="1:1" s="3" customFormat="1" x14ac:dyDescent="0.25">
      <c r="A146" s="128"/>
    </row>
    <row r="147" spans="1:1" s="3" customFormat="1" x14ac:dyDescent="0.25">
      <c r="A147" s="128"/>
    </row>
    <row r="148" spans="1:1" s="3" customFormat="1" x14ac:dyDescent="0.25">
      <c r="A148" s="128"/>
    </row>
    <row r="149" spans="1:1" s="3" customFormat="1" x14ac:dyDescent="0.25">
      <c r="A149" s="128"/>
    </row>
    <row r="150" spans="1:1" s="3" customFormat="1" x14ac:dyDescent="0.25">
      <c r="A150" s="128"/>
    </row>
    <row r="151" spans="1:1" s="3" customFormat="1" x14ac:dyDescent="0.25">
      <c r="A151" s="128"/>
    </row>
    <row r="152" spans="1:1" s="3" customFormat="1" x14ac:dyDescent="0.25">
      <c r="A152" s="128"/>
    </row>
    <row r="153" spans="1:1" s="3" customFormat="1" x14ac:dyDescent="0.25">
      <c r="A153" s="128"/>
    </row>
    <row r="154" spans="1:1" s="3" customFormat="1" x14ac:dyDescent="0.25">
      <c r="A154" s="128"/>
    </row>
    <row r="155" spans="1:1" s="3" customFormat="1" x14ac:dyDescent="0.25">
      <c r="A155" s="128"/>
    </row>
    <row r="156" spans="1:1" s="3" customFormat="1" x14ac:dyDescent="0.25">
      <c r="A156" s="128"/>
    </row>
    <row r="157" spans="1:1" s="3" customFormat="1" x14ac:dyDescent="0.25">
      <c r="A157" s="128"/>
    </row>
    <row r="158" spans="1:1" s="3" customFormat="1" x14ac:dyDescent="0.25">
      <c r="A158" s="128"/>
    </row>
    <row r="159" spans="1:1" s="3" customFormat="1" x14ac:dyDescent="0.25">
      <c r="A159" s="128"/>
    </row>
    <row r="160" spans="1:1" s="3" customFormat="1" x14ac:dyDescent="0.25">
      <c r="A160" s="128"/>
    </row>
    <row r="161" spans="1:1" s="3" customFormat="1" x14ac:dyDescent="0.25">
      <c r="A161" s="128"/>
    </row>
    <row r="162" spans="1:1" s="3" customFormat="1" x14ac:dyDescent="0.25">
      <c r="A162" s="128"/>
    </row>
    <row r="163" spans="1:1" s="3" customFormat="1" x14ac:dyDescent="0.25">
      <c r="A163" s="128"/>
    </row>
    <row r="164" spans="1:1" s="3" customFormat="1" x14ac:dyDescent="0.25">
      <c r="A164" s="128"/>
    </row>
    <row r="165" spans="1:1" s="3" customFormat="1" x14ac:dyDescent="0.25">
      <c r="A165" s="128"/>
    </row>
    <row r="166" spans="1:1" s="3" customFormat="1" x14ac:dyDescent="0.25">
      <c r="A166" s="128"/>
    </row>
    <row r="167" spans="1:1" s="3" customFormat="1" x14ac:dyDescent="0.25">
      <c r="A167" s="128"/>
    </row>
    <row r="168" spans="1:1" s="3" customFormat="1" x14ac:dyDescent="0.25">
      <c r="A168" s="128"/>
    </row>
    <row r="169" spans="1:1" s="3" customFormat="1" x14ac:dyDescent="0.25">
      <c r="A169" s="128"/>
    </row>
    <row r="170" spans="1:1" s="3" customFormat="1" x14ac:dyDescent="0.25">
      <c r="A170" s="128"/>
    </row>
    <row r="171" spans="1:1" s="3" customFormat="1" x14ac:dyDescent="0.25">
      <c r="A171" s="128"/>
    </row>
    <row r="172" spans="1:1" s="3" customFormat="1" x14ac:dyDescent="0.25">
      <c r="A172" s="128"/>
    </row>
    <row r="173" spans="1:1" s="3" customFormat="1" x14ac:dyDescent="0.25">
      <c r="A173" s="128"/>
    </row>
    <row r="174" spans="1:1" s="3" customFormat="1" x14ac:dyDescent="0.25">
      <c r="A174" s="128"/>
    </row>
    <row r="175" spans="1:1" s="3" customFormat="1" x14ac:dyDescent="0.25">
      <c r="A175" s="128"/>
    </row>
    <row r="176" spans="1:1" s="3" customFormat="1" x14ac:dyDescent="0.25">
      <c r="A176" s="128"/>
    </row>
    <row r="177" spans="1:1" s="3" customFormat="1" x14ac:dyDescent="0.25">
      <c r="A177" s="128"/>
    </row>
    <row r="178" spans="1:1" s="3" customFormat="1" x14ac:dyDescent="0.25">
      <c r="A178" s="128"/>
    </row>
    <row r="179" spans="1:1" s="3" customFormat="1" x14ac:dyDescent="0.25">
      <c r="A179" s="128"/>
    </row>
    <row r="180" spans="1:1" s="3" customFormat="1" x14ac:dyDescent="0.25">
      <c r="A180" s="128"/>
    </row>
    <row r="181" spans="1:1" s="3" customFormat="1" x14ac:dyDescent="0.25">
      <c r="A181" s="128"/>
    </row>
    <row r="182" spans="1:1" s="3" customFormat="1" x14ac:dyDescent="0.25">
      <c r="A182" s="128"/>
    </row>
    <row r="183" spans="1:1" s="3" customFormat="1" x14ac:dyDescent="0.25">
      <c r="A183" s="128"/>
    </row>
    <row r="184" spans="1:1" s="3" customFormat="1" x14ac:dyDescent="0.25">
      <c r="A184" s="128"/>
    </row>
    <row r="185" spans="1:1" s="3" customFormat="1" x14ac:dyDescent="0.25">
      <c r="A185" s="128"/>
    </row>
    <row r="186" spans="1:1" s="3" customFormat="1" x14ac:dyDescent="0.25">
      <c r="A186" s="128"/>
    </row>
    <row r="187" spans="1:1" s="3" customFormat="1" x14ac:dyDescent="0.25">
      <c r="A187" s="128"/>
    </row>
    <row r="188" spans="1:1" s="3" customFormat="1" x14ac:dyDescent="0.25">
      <c r="A188" s="128"/>
    </row>
    <row r="189" spans="1:1" s="3" customFormat="1" x14ac:dyDescent="0.25">
      <c r="A189" s="128"/>
    </row>
    <row r="190" spans="1:1" s="3" customFormat="1" x14ac:dyDescent="0.25">
      <c r="A190" s="128"/>
    </row>
    <row r="191" spans="1:1" s="3" customFormat="1" x14ac:dyDescent="0.25">
      <c r="A191" s="128"/>
    </row>
    <row r="192" spans="1:1" s="3" customFormat="1" x14ac:dyDescent="0.25">
      <c r="A192" s="128"/>
    </row>
    <row r="193" spans="1:1" s="3" customFormat="1" x14ac:dyDescent="0.25">
      <c r="A193" s="128"/>
    </row>
    <row r="194" spans="1:1" s="3" customFormat="1" x14ac:dyDescent="0.25">
      <c r="A194" s="128"/>
    </row>
    <row r="195" spans="1:1" s="3" customFormat="1" x14ac:dyDescent="0.25">
      <c r="A195" s="128"/>
    </row>
    <row r="196" spans="1:1" s="3" customFormat="1" x14ac:dyDescent="0.25">
      <c r="A196" s="128"/>
    </row>
    <row r="197" spans="1:1" s="3" customFormat="1" x14ac:dyDescent="0.25">
      <c r="A197" s="128"/>
    </row>
    <row r="198" spans="1:1" s="3" customFormat="1" x14ac:dyDescent="0.25">
      <c r="A198" s="128"/>
    </row>
    <row r="199" spans="1:1" s="3" customFormat="1" x14ac:dyDescent="0.25">
      <c r="A199" s="128"/>
    </row>
    <row r="200" spans="1:1" s="3" customFormat="1" x14ac:dyDescent="0.25">
      <c r="A200" s="128"/>
    </row>
    <row r="201" spans="1:1" s="3" customFormat="1" x14ac:dyDescent="0.25">
      <c r="A201" s="128"/>
    </row>
    <row r="202" spans="1:1" s="3" customFormat="1" x14ac:dyDescent="0.25">
      <c r="A202" s="128"/>
    </row>
    <row r="203" spans="1:1" s="3" customFormat="1" x14ac:dyDescent="0.25">
      <c r="A203" s="128"/>
    </row>
    <row r="204" spans="1:1" s="3" customFormat="1" x14ac:dyDescent="0.25">
      <c r="A204" s="128"/>
    </row>
    <row r="205" spans="1:1" s="3" customFormat="1" x14ac:dyDescent="0.25">
      <c r="A205" s="128"/>
    </row>
    <row r="206" spans="1:1" s="3" customFormat="1" x14ac:dyDescent="0.25">
      <c r="A206" s="128"/>
    </row>
    <row r="207" spans="1:1" s="3" customFormat="1" x14ac:dyDescent="0.25">
      <c r="A207" s="128"/>
    </row>
    <row r="208" spans="1:1" s="3" customFormat="1" x14ac:dyDescent="0.25">
      <c r="A208" s="128"/>
    </row>
    <row r="209" spans="1:1" s="3" customFormat="1" x14ac:dyDescent="0.25">
      <c r="A209" s="128"/>
    </row>
    <row r="210" spans="1:1" s="3" customFormat="1" x14ac:dyDescent="0.25">
      <c r="A210" s="128"/>
    </row>
    <row r="211" spans="1:1" s="3" customFormat="1" x14ac:dyDescent="0.25">
      <c r="A211" s="128"/>
    </row>
    <row r="212" spans="1:1" s="3" customFormat="1" x14ac:dyDescent="0.25">
      <c r="A212" s="128"/>
    </row>
    <row r="213" spans="1:1" s="3" customFormat="1" x14ac:dyDescent="0.25">
      <c r="A213" s="128"/>
    </row>
    <row r="214" spans="1:1" s="3" customFormat="1" x14ac:dyDescent="0.25">
      <c r="A214" s="70"/>
    </row>
    <row r="215" spans="1:1" s="3" customFormat="1" x14ac:dyDescent="0.25">
      <c r="A215" s="70"/>
    </row>
    <row r="216" spans="1:1" s="3" customFormat="1" x14ac:dyDescent="0.25">
      <c r="A216" s="70"/>
    </row>
    <row r="217" spans="1:1" s="3" customFormat="1" x14ac:dyDescent="0.25">
      <c r="A217" s="70"/>
    </row>
    <row r="218" spans="1:1" s="3" customFormat="1" x14ac:dyDescent="0.25">
      <c r="A218" s="70"/>
    </row>
    <row r="219" spans="1:1" s="3" customFormat="1" x14ac:dyDescent="0.25">
      <c r="A219" s="70"/>
    </row>
    <row r="220" spans="1:1" s="3" customFormat="1" x14ac:dyDescent="0.25">
      <c r="A220" s="70"/>
    </row>
    <row r="221" spans="1:1" s="3" customFormat="1" x14ac:dyDescent="0.25">
      <c r="A221" s="70"/>
    </row>
    <row r="222" spans="1:1" s="3" customFormat="1" x14ac:dyDescent="0.25">
      <c r="A222" s="70"/>
    </row>
    <row r="223" spans="1:1" s="3" customFormat="1" x14ac:dyDescent="0.25">
      <c r="A223" s="70"/>
    </row>
    <row r="224" spans="1:1" s="3" customFormat="1" x14ac:dyDescent="0.25">
      <c r="A224" s="70"/>
    </row>
    <row r="225" spans="1:1" s="3" customFormat="1" x14ac:dyDescent="0.25">
      <c r="A225" s="70"/>
    </row>
    <row r="226" spans="1:1" s="3" customFormat="1" x14ac:dyDescent="0.25">
      <c r="A226" s="70"/>
    </row>
    <row r="227" spans="1:1" s="3" customFormat="1" x14ac:dyDescent="0.25">
      <c r="A227" s="70"/>
    </row>
    <row r="228" spans="1:1" s="3" customFormat="1" x14ac:dyDescent="0.25">
      <c r="A228" s="70"/>
    </row>
    <row r="229" spans="1:1" s="3" customFormat="1" x14ac:dyDescent="0.25">
      <c r="A229" s="70"/>
    </row>
    <row r="230" spans="1:1" s="3" customFormat="1" x14ac:dyDescent="0.25">
      <c r="A230" s="70"/>
    </row>
    <row r="231" spans="1:1" s="3" customFormat="1" x14ac:dyDescent="0.25">
      <c r="A231" s="70"/>
    </row>
    <row r="232" spans="1:1" s="3" customFormat="1" x14ac:dyDescent="0.25">
      <c r="A232" s="70"/>
    </row>
    <row r="233" spans="1:1" s="3" customFormat="1" x14ac:dyDescent="0.25">
      <c r="A233" s="70"/>
    </row>
    <row r="234" spans="1:1" s="3" customFormat="1" x14ac:dyDescent="0.25">
      <c r="A234" s="70"/>
    </row>
    <row r="235" spans="1:1" s="3" customFormat="1" x14ac:dyDescent="0.25">
      <c r="A235" s="70"/>
    </row>
    <row r="236" spans="1:1" s="3" customFormat="1" x14ac:dyDescent="0.25">
      <c r="A236" s="70"/>
    </row>
    <row r="237" spans="1:1" s="3" customFormat="1" x14ac:dyDescent="0.25">
      <c r="A237" s="70"/>
    </row>
    <row r="238" spans="1:1" s="3" customFormat="1" x14ac:dyDescent="0.25">
      <c r="A238" s="70"/>
    </row>
    <row r="239" spans="1:1" s="3" customFormat="1" x14ac:dyDescent="0.25">
      <c r="A239" s="70"/>
    </row>
    <row r="240" spans="1:1" s="3" customFormat="1" x14ac:dyDescent="0.25">
      <c r="A240" s="70"/>
    </row>
    <row r="241" spans="1:1" s="3" customFormat="1" x14ac:dyDescent="0.25">
      <c r="A241" s="70"/>
    </row>
    <row r="242" spans="1:1" s="3" customFormat="1" x14ac:dyDescent="0.25">
      <c r="A242" s="70"/>
    </row>
    <row r="243" spans="1:1" s="3" customFormat="1" x14ac:dyDescent="0.25">
      <c r="A243" s="70"/>
    </row>
    <row r="244" spans="1:1" s="3" customFormat="1" x14ac:dyDescent="0.25">
      <c r="A244" s="70"/>
    </row>
    <row r="245" spans="1:1" s="3" customFormat="1" x14ac:dyDescent="0.25">
      <c r="A245" s="70"/>
    </row>
    <row r="246" spans="1:1" s="3" customFormat="1" x14ac:dyDescent="0.25">
      <c r="A246" s="70"/>
    </row>
    <row r="247" spans="1:1" s="3" customFormat="1" x14ac:dyDescent="0.25">
      <c r="A247" s="70"/>
    </row>
    <row r="248" spans="1:1" s="3" customFormat="1" x14ac:dyDescent="0.25">
      <c r="A248" s="70"/>
    </row>
    <row r="249" spans="1:1" s="3" customFormat="1" x14ac:dyDescent="0.25">
      <c r="A249" s="70"/>
    </row>
    <row r="250" spans="1:1" s="3" customFormat="1" x14ac:dyDescent="0.25">
      <c r="A250" s="70"/>
    </row>
    <row r="251" spans="1:1" s="3" customFormat="1" x14ac:dyDescent="0.25">
      <c r="A251" s="70"/>
    </row>
    <row r="252" spans="1:1" s="3" customFormat="1" x14ac:dyDescent="0.25">
      <c r="A252" s="70"/>
    </row>
    <row r="253" spans="1:1" s="3" customFormat="1" x14ac:dyDescent="0.25">
      <c r="A253" s="70"/>
    </row>
    <row r="254" spans="1:1" s="3" customFormat="1" x14ac:dyDescent="0.25">
      <c r="A254" s="70"/>
    </row>
    <row r="255" spans="1:1" s="3" customFormat="1" x14ac:dyDescent="0.25">
      <c r="A255" s="70"/>
    </row>
    <row r="256" spans="1:1" s="3" customFormat="1" x14ac:dyDescent="0.25">
      <c r="A256" s="70"/>
    </row>
    <row r="257" spans="1:1" s="3" customFormat="1" x14ac:dyDescent="0.25">
      <c r="A257" s="70"/>
    </row>
    <row r="258" spans="1:1" s="3" customFormat="1" x14ac:dyDescent="0.25">
      <c r="A258" s="70"/>
    </row>
    <row r="259" spans="1:1" s="3" customFormat="1" x14ac:dyDescent="0.25">
      <c r="A259" s="70"/>
    </row>
    <row r="260" spans="1:1" s="3" customFormat="1" x14ac:dyDescent="0.25">
      <c r="A260" s="70"/>
    </row>
    <row r="261" spans="1:1" s="3" customFormat="1" x14ac:dyDescent="0.25">
      <c r="A261" s="70"/>
    </row>
    <row r="262" spans="1:1" s="3" customFormat="1" x14ac:dyDescent="0.25">
      <c r="A262" s="70"/>
    </row>
    <row r="263" spans="1:1" s="3" customFormat="1" x14ac:dyDescent="0.25">
      <c r="A263" s="70"/>
    </row>
    <row r="264" spans="1:1" s="3" customFormat="1" x14ac:dyDescent="0.25">
      <c r="A264" s="70"/>
    </row>
    <row r="265" spans="1:1" s="3" customFormat="1" x14ac:dyDescent="0.25">
      <c r="A265" s="70"/>
    </row>
    <row r="266" spans="1:1" s="3" customFormat="1" x14ac:dyDescent="0.25">
      <c r="A266" s="70"/>
    </row>
    <row r="267" spans="1:1" s="3" customFormat="1" x14ac:dyDescent="0.25">
      <c r="A267" s="70"/>
    </row>
    <row r="268" spans="1:1" s="3" customFormat="1" x14ac:dyDescent="0.25">
      <c r="A268" s="70"/>
    </row>
    <row r="269" spans="1:1" s="3" customFormat="1" x14ac:dyDescent="0.25">
      <c r="A269" s="70"/>
    </row>
    <row r="270" spans="1:1" s="3" customFormat="1" x14ac:dyDescent="0.25">
      <c r="A270" s="70"/>
    </row>
    <row r="271" spans="1:1" s="3" customFormat="1" x14ac:dyDescent="0.25">
      <c r="A271" s="70"/>
    </row>
    <row r="272" spans="1:1" s="3" customFormat="1" x14ac:dyDescent="0.25">
      <c r="A272" s="70"/>
    </row>
    <row r="273" spans="1:1" s="3" customFormat="1" x14ac:dyDescent="0.25">
      <c r="A273" s="70"/>
    </row>
    <row r="274" spans="1:1" s="3" customFormat="1" x14ac:dyDescent="0.25">
      <c r="A274" s="70"/>
    </row>
    <row r="275" spans="1:1" s="3" customFormat="1" x14ac:dyDescent="0.25">
      <c r="A275" s="70"/>
    </row>
    <row r="276" spans="1:1" s="3" customFormat="1" x14ac:dyDescent="0.25">
      <c r="A276" s="70"/>
    </row>
    <row r="277" spans="1:1" s="3" customFormat="1" x14ac:dyDescent="0.25">
      <c r="A277" s="70"/>
    </row>
    <row r="278" spans="1:1" s="3" customFormat="1" x14ac:dyDescent="0.25">
      <c r="A278" s="70"/>
    </row>
    <row r="279" spans="1:1" s="3" customFormat="1" x14ac:dyDescent="0.25">
      <c r="A279" s="70"/>
    </row>
    <row r="280" spans="1:1" s="3" customFormat="1" x14ac:dyDescent="0.25">
      <c r="A280" s="70"/>
    </row>
    <row r="281" spans="1:1" s="3" customFormat="1" x14ac:dyDescent="0.25">
      <c r="A281" s="70"/>
    </row>
    <row r="282" spans="1:1" s="3" customFormat="1" x14ac:dyDescent="0.25">
      <c r="A282" s="70"/>
    </row>
    <row r="283" spans="1:1" s="3" customFormat="1" x14ac:dyDescent="0.25">
      <c r="A283" s="70"/>
    </row>
    <row r="284" spans="1:1" s="3" customFormat="1" x14ac:dyDescent="0.25">
      <c r="A284" s="70"/>
    </row>
    <row r="285" spans="1:1" s="3" customFormat="1" x14ac:dyDescent="0.25">
      <c r="A285" s="70"/>
    </row>
    <row r="286" spans="1:1" s="3" customFormat="1" x14ac:dyDescent="0.25">
      <c r="A286" s="70"/>
    </row>
    <row r="287" spans="1:1" s="3" customFormat="1" x14ac:dyDescent="0.25">
      <c r="A287" s="70"/>
    </row>
    <row r="288" spans="1:1" s="3" customFormat="1" x14ac:dyDescent="0.25">
      <c r="A288" s="70"/>
    </row>
    <row r="289" spans="1:1" s="3" customFormat="1" x14ac:dyDescent="0.25">
      <c r="A289" s="70"/>
    </row>
    <row r="290" spans="1:1" s="3" customFormat="1" x14ac:dyDescent="0.25">
      <c r="A290" s="70"/>
    </row>
    <row r="291" spans="1:1" s="3" customFormat="1" x14ac:dyDescent="0.25">
      <c r="A291" s="70"/>
    </row>
    <row r="292" spans="1:1" s="3" customFormat="1" x14ac:dyDescent="0.25">
      <c r="A292" s="70"/>
    </row>
    <row r="293" spans="1:1" s="3" customFormat="1" x14ac:dyDescent="0.25">
      <c r="A293" s="70"/>
    </row>
    <row r="294" spans="1:1" s="3" customFormat="1" x14ac:dyDescent="0.25">
      <c r="A294" s="70"/>
    </row>
    <row r="295" spans="1:1" s="3" customFormat="1" x14ac:dyDescent="0.25">
      <c r="A295" s="70"/>
    </row>
    <row r="296" spans="1:1" s="3" customFormat="1" x14ac:dyDescent="0.25">
      <c r="A296" s="70"/>
    </row>
    <row r="297" spans="1:1" s="3" customFormat="1" x14ac:dyDescent="0.25">
      <c r="A297" s="70"/>
    </row>
    <row r="298" spans="1:1" s="3" customFormat="1" x14ac:dyDescent="0.25">
      <c r="A298" s="70"/>
    </row>
    <row r="299" spans="1:1" s="3" customFormat="1" x14ac:dyDescent="0.25">
      <c r="A299" s="70"/>
    </row>
    <row r="300" spans="1:1" s="3" customFormat="1" x14ac:dyDescent="0.25">
      <c r="A300" s="70"/>
    </row>
    <row r="301" spans="1:1" s="3" customFormat="1" x14ac:dyDescent="0.25">
      <c r="A301" s="70"/>
    </row>
    <row r="302" spans="1:1" s="3" customFormat="1" x14ac:dyDescent="0.25">
      <c r="A302" s="70"/>
    </row>
    <row r="303" spans="1:1" s="3" customFormat="1" x14ac:dyDescent="0.25">
      <c r="A303" s="70"/>
    </row>
    <row r="304" spans="1:1" s="3" customFormat="1" x14ac:dyDescent="0.25">
      <c r="A304" s="70"/>
    </row>
    <row r="305" spans="1:1" s="3" customFormat="1" x14ac:dyDescent="0.25">
      <c r="A305" s="70"/>
    </row>
    <row r="306" spans="1:1" s="3" customFormat="1" x14ac:dyDescent="0.25">
      <c r="A306" s="70"/>
    </row>
    <row r="307" spans="1:1" s="3" customFormat="1" x14ac:dyDescent="0.25">
      <c r="A307" s="70"/>
    </row>
    <row r="308" spans="1:1" s="3" customFormat="1" x14ac:dyDescent="0.25">
      <c r="A308" s="70"/>
    </row>
    <row r="309" spans="1:1" s="3" customFormat="1" x14ac:dyDescent="0.25">
      <c r="A309" s="70"/>
    </row>
    <row r="310" spans="1:1" s="3" customFormat="1" x14ac:dyDescent="0.25">
      <c r="A310" s="70"/>
    </row>
    <row r="311" spans="1:1" s="3" customFormat="1" x14ac:dyDescent="0.25">
      <c r="A311" s="70"/>
    </row>
    <row r="312" spans="1:1" s="3" customFormat="1" x14ac:dyDescent="0.25">
      <c r="A312" s="70"/>
    </row>
    <row r="313" spans="1:1" s="3" customFormat="1" x14ac:dyDescent="0.25">
      <c r="A313" s="70"/>
    </row>
    <row r="314" spans="1:1" s="3" customFormat="1" x14ac:dyDescent="0.25">
      <c r="A314" s="70"/>
    </row>
    <row r="315" spans="1:1" s="3" customFormat="1" x14ac:dyDescent="0.25">
      <c r="A315" s="70"/>
    </row>
    <row r="316" spans="1:1" s="3" customFormat="1" x14ac:dyDescent="0.25">
      <c r="A316" s="70"/>
    </row>
    <row r="317" spans="1:1" s="3" customFormat="1" x14ac:dyDescent="0.25">
      <c r="A317" s="70"/>
    </row>
    <row r="318" spans="1:1" s="3" customFormat="1" x14ac:dyDescent="0.25">
      <c r="A318" s="70"/>
    </row>
    <row r="319" spans="1:1" s="3" customFormat="1" x14ac:dyDescent="0.25">
      <c r="A319" s="70"/>
    </row>
    <row r="320" spans="1:1" s="3" customFormat="1" x14ac:dyDescent="0.25">
      <c r="A320" s="70"/>
    </row>
    <row r="321" spans="1:1" s="3" customFormat="1" x14ac:dyDescent="0.25">
      <c r="A321" s="70"/>
    </row>
    <row r="322" spans="1:1" s="3" customFormat="1" x14ac:dyDescent="0.25">
      <c r="A322" s="70"/>
    </row>
    <row r="323" spans="1:1" s="3" customFormat="1" x14ac:dyDescent="0.25">
      <c r="A323" s="70"/>
    </row>
    <row r="324" spans="1:1" s="3" customFormat="1" x14ac:dyDescent="0.25">
      <c r="A324" s="70"/>
    </row>
    <row r="325" spans="1:1" s="3" customFormat="1" x14ac:dyDescent="0.25">
      <c r="A325" s="70"/>
    </row>
    <row r="326" spans="1:1" s="3" customFormat="1" x14ac:dyDescent="0.25">
      <c r="A326" s="70"/>
    </row>
    <row r="327" spans="1:1" s="3" customFormat="1" x14ac:dyDescent="0.25">
      <c r="A327" s="70"/>
    </row>
    <row r="328" spans="1:1" s="3" customFormat="1" x14ac:dyDescent="0.25">
      <c r="A328" s="70"/>
    </row>
    <row r="329" spans="1:1" s="3" customFormat="1" x14ac:dyDescent="0.25">
      <c r="A329" s="70"/>
    </row>
    <row r="330" spans="1:1" s="3" customFormat="1" x14ac:dyDescent="0.25">
      <c r="A330" s="70"/>
    </row>
    <row r="331" spans="1:1" s="3" customFormat="1" x14ac:dyDescent="0.25">
      <c r="A331" s="70"/>
    </row>
    <row r="332" spans="1:1" s="3" customFormat="1" x14ac:dyDescent="0.25">
      <c r="A332" s="70"/>
    </row>
    <row r="333" spans="1:1" s="3" customFormat="1" x14ac:dyDescent="0.25">
      <c r="A333" s="70"/>
    </row>
    <row r="334" spans="1:1" s="3" customFormat="1" x14ac:dyDescent="0.25">
      <c r="A334" s="70"/>
    </row>
    <row r="335" spans="1:1" s="3" customFormat="1" x14ac:dyDescent="0.25">
      <c r="A335" s="70"/>
    </row>
    <row r="336" spans="1:1" s="3" customFormat="1" x14ac:dyDescent="0.25">
      <c r="A336" s="70"/>
    </row>
    <row r="337" spans="1:1" s="3" customFormat="1" x14ac:dyDescent="0.25">
      <c r="A337" s="70"/>
    </row>
    <row r="338" spans="1:1" s="3" customFormat="1" x14ac:dyDescent="0.25">
      <c r="A338" s="70"/>
    </row>
    <row r="339" spans="1:1" s="3" customFormat="1" x14ac:dyDescent="0.25">
      <c r="A339" s="70"/>
    </row>
    <row r="340" spans="1:1" s="3" customFormat="1" x14ac:dyDescent="0.25">
      <c r="A340" s="70"/>
    </row>
    <row r="341" spans="1:1" s="3" customFormat="1" x14ac:dyDescent="0.25">
      <c r="A341" s="70"/>
    </row>
    <row r="342" spans="1:1" s="3" customFormat="1" x14ac:dyDescent="0.25">
      <c r="A342" s="70"/>
    </row>
    <row r="343" spans="1:1" s="3" customFormat="1" x14ac:dyDescent="0.25">
      <c r="A343" s="70"/>
    </row>
    <row r="344" spans="1:1" s="3" customFormat="1" x14ac:dyDescent="0.25">
      <c r="A344" s="70"/>
    </row>
    <row r="345" spans="1:1" s="3" customFormat="1" x14ac:dyDescent="0.25">
      <c r="A345" s="70"/>
    </row>
    <row r="346" spans="1:1" s="3" customFormat="1" x14ac:dyDescent="0.25">
      <c r="A346" s="70"/>
    </row>
    <row r="347" spans="1:1" s="3" customFormat="1" x14ac:dyDescent="0.25">
      <c r="A347" s="70"/>
    </row>
    <row r="348" spans="1:1" s="3" customFormat="1" x14ac:dyDescent="0.25">
      <c r="A348" s="70"/>
    </row>
    <row r="349" spans="1:1" s="3" customFormat="1" x14ac:dyDescent="0.25">
      <c r="A349" s="70"/>
    </row>
    <row r="350" spans="1:1" s="3" customFormat="1" x14ac:dyDescent="0.25">
      <c r="A350" s="70"/>
    </row>
    <row r="351" spans="1:1" s="3" customFormat="1" x14ac:dyDescent="0.25">
      <c r="A351" s="70"/>
    </row>
    <row r="352" spans="1:1" s="3" customFormat="1" x14ac:dyDescent="0.25">
      <c r="A352" s="70"/>
    </row>
    <row r="353" spans="1:1" s="3" customFormat="1" x14ac:dyDescent="0.25">
      <c r="A353" s="70"/>
    </row>
    <row r="354" spans="1:1" s="3" customFormat="1" x14ac:dyDescent="0.25">
      <c r="A354" s="70"/>
    </row>
    <row r="355" spans="1:1" s="3" customFormat="1" x14ac:dyDescent="0.25">
      <c r="A355" s="70"/>
    </row>
    <row r="356" spans="1:1" s="3" customFormat="1" x14ac:dyDescent="0.25">
      <c r="A356" s="70"/>
    </row>
    <row r="357" spans="1:1" s="3" customFormat="1" x14ac:dyDescent="0.25">
      <c r="A357" s="70"/>
    </row>
    <row r="358" spans="1:1" s="3" customFormat="1" x14ac:dyDescent="0.25">
      <c r="A358" s="70"/>
    </row>
    <row r="359" spans="1:1" s="3" customFormat="1" x14ac:dyDescent="0.25">
      <c r="A359" s="70"/>
    </row>
    <row r="360" spans="1:1" s="3" customFormat="1" x14ac:dyDescent="0.25">
      <c r="A360" s="70"/>
    </row>
    <row r="361" spans="1:1" s="3" customFormat="1" x14ac:dyDescent="0.25">
      <c r="A361" s="70"/>
    </row>
    <row r="362" spans="1:1" s="3" customFormat="1" x14ac:dyDescent="0.25">
      <c r="A362" s="70"/>
    </row>
    <row r="363" spans="1:1" s="3" customFormat="1" x14ac:dyDescent="0.25">
      <c r="A363" s="70"/>
    </row>
    <row r="364" spans="1:1" s="3" customFormat="1" x14ac:dyDescent="0.25">
      <c r="A364" s="70"/>
    </row>
    <row r="365" spans="1:1" s="3" customFormat="1" x14ac:dyDescent="0.25">
      <c r="A365" s="70"/>
    </row>
    <row r="366" spans="1:1" s="3" customFormat="1" x14ac:dyDescent="0.25">
      <c r="A366" s="70"/>
    </row>
    <row r="367" spans="1:1" s="3" customFormat="1" x14ac:dyDescent="0.25">
      <c r="A367" s="70"/>
    </row>
    <row r="368" spans="1:1" s="3" customFormat="1" x14ac:dyDescent="0.25">
      <c r="A368" s="70"/>
    </row>
    <row r="369" spans="1:1" s="3" customFormat="1" x14ac:dyDescent="0.25">
      <c r="A369" s="70"/>
    </row>
    <row r="370" spans="1:1" s="3" customFormat="1" x14ac:dyDescent="0.25">
      <c r="A370" s="70"/>
    </row>
    <row r="371" spans="1:1" s="3" customFormat="1" x14ac:dyDescent="0.25">
      <c r="A371" s="70"/>
    </row>
    <row r="372" spans="1:1" s="3" customFormat="1" x14ac:dyDescent="0.25">
      <c r="A372" s="70"/>
    </row>
    <row r="373" spans="1:1" s="3" customFormat="1" x14ac:dyDescent="0.25">
      <c r="A373" s="70"/>
    </row>
    <row r="374" spans="1:1" s="3" customFormat="1" x14ac:dyDescent="0.25">
      <c r="A374" s="70"/>
    </row>
    <row r="375" spans="1:1" s="3" customFormat="1" x14ac:dyDescent="0.25">
      <c r="A375" s="70"/>
    </row>
    <row r="376" spans="1:1" s="3" customFormat="1" x14ac:dyDescent="0.25">
      <c r="A376" s="70"/>
    </row>
    <row r="377" spans="1:1" s="3" customFormat="1" x14ac:dyDescent="0.25">
      <c r="A377" s="70"/>
    </row>
    <row r="378" spans="1:1" s="3" customFormat="1" x14ac:dyDescent="0.25">
      <c r="A378" s="70"/>
    </row>
    <row r="379" spans="1:1" s="3" customFormat="1" x14ac:dyDescent="0.25">
      <c r="A379" s="70"/>
    </row>
    <row r="380" spans="1:1" s="3" customFormat="1" x14ac:dyDescent="0.25">
      <c r="A380" s="70"/>
    </row>
    <row r="381" spans="1:1" s="3" customFormat="1" x14ac:dyDescent="0.25">
      <c r="A381" s="70"/>
    </row>
    <row r="382" spans="1:1" s="3" customFormat="1" x14ac:dyDescent="0.25">
      <c r="A382" s="70"/>
    </row>
    <row r="383" spans="1:1" s="3" customFormat="1" x14ac:dyDescent="0.25">
      <c r="A383" s="70"/>
    </row>
    <row r="384" spans="1:1" s="3" customFormat="1" x14ac:dyDescent="0.25">
      <c r="A384" s="70"/>
    </row>
    <row r="385" spans="1:1" s="3" customFormat="1" x14ac:dyDescent="0.25">
      <c r="A385" s="70"/>
    </row>
    <row r="386" spans="1:1" s="3" customFormat="1" x14ac:dyDescent="0.25">
      <c r="A386" s="70"/>
    </row>
    <row r="387" spans="1:1" s="3" customFormat="1" x14ac:dyDescent="0.25">
      <c r="A387" s="70"/>
    </row>
    <row r="388" spans="1:1" s="3" customFormat="1" x14ac:dyDescent="0.25">
      <c r="A388" s="70"/>
    </row>
    <row r="389" spans="1:1" s="3" customFormat="1" x14ac:dyDescent="0.25">
      <c r="A389" s="70"/>
    </row>
    <row r="390" spans="1:1" s="3" customFormat="1" x14ac:dyDescent="0.25">
      <c r="A390" s="70"/>
    </row>
    <row r="391" spans="1:1" s="3" customFormat="1" x14ac:dyDescent="0.25">
      <c r="A391" s="70"/>
    </row>
    <row r="392" spans="1:1" s="3" customFormat="1" x14ac:dyDescent="0.25">
      <c r="A392" s="70"/>
    </row>
    <row r="393" spans="1:1" s="3" customFormat="1" x14ac:dyDescent="0.25">
      <c r="A393" s="70"/>
    </row>
    <row r="394" spans="1:1" s="3" customFormat="1" x14ac:dyDescent="0.25">
      <c r="A394" s="70"/>
    </row>
    <row r="395" spans="1:1" s="3" customFormat="1" x14ac:dyDescent="0.25">
      <c r="A395" s="70"/>
    </row>
    <row r="396" spans="1:1" s="3" customFormat="1" x14ac:dyDescent="0.25">
      <c r="A396" s="70"/>
    </row>
    <row r="397" spans="1:1" s="3" customFormat="1" x14ac:dyDescent="0.25">
      <c r="A397" s="70"/>
    </row>
    <row r="398" spans="1:1" s="3" customFormat="1" x14ac:dyDescent="0.25">
      <c r="A398" s="70"/>
    </row>
    <row r="399" spans="1:1" s="3" customFormat="1" x14ac:dyDescent="0.25">
      <c r="A399" s="70"/>
    </row>
    <row r="400" spans="1:1" s="3" customFormat="1" x14ac:dyDescent="0.25">
      <c r="A400" s="70"/>
    </row>
    <row r="401" spans="1:1" s="3" customFormat="1" x14ac:dyDescent="0.25">
      <c r="A401" s="70"/>
    </row>
    <row r="402" spans="1:1" s="3" customFormat="1" x14ac:dyDescent="0.25">
      <c r="A402" s="70"/>
    </row>
    <row r="403" spans="1:1" s="3" customFormat="1" x14ac:dyDescent="0.25">
      <c r="A403" s="70"/>
    </row>
    <row r="404" spans="1:1" s="3" customFormat="1" x14ac:dyDescent="0.25">
      <c r="A404" s="70"/>
    </row>
    <row r="405" spans="1:1" s="3" customFormat="1" x14ac:dyDescent="0.25">
      <c r="A405" s="70"/>
    </row>
    <row r="406" spans="1:1" s="3" customFormat="1" x14ac:dyDescent="0.25">
      <c r="A406" s="70"/>
    </row>
    <row r="407" spans="1:1" s="3" customFormat="1" x14ac:dyDescent="0.25">
      <c r="A407" s="70"/>
    </row>
    <row r="408" spans="1:1" s="3" customFormat="1" x14ac:dyDescent="0.25">
      <c r="A408" s="70"/>
    </row>
    <row r="409" spans="1:1" s="3" customFormat="1" x14ac:dyDescent="0.25">
      <c r="A409" s="70"/>
    </row>
    <row r="410" spans="1:1" s="3" customFormat="1" x14ac:dyDescent="0.25">
      <c r="A410" s="70"/>
    </row>
    <row r="411" spans="1:1" s="3" customFormat="1" x14ac:dyDescent="0.25">
      <c r="A411" s="70"/>
    </row>
    <row r="412" spans="1:1" s="3" customFormat="1" x14ac:dyDescent="0.25">
      <c r="A412" s="70"/>
    </row>
    <row r="413" spans="1:1" s="3" customFormat="1" x14ac:dyDescent="0.25">
      <c r="A413" s="129"/>
    </row>
    <row r="414" spans="1:1" s="3" customFormat="1" x14ac:dyDescent="0.25">
      <c r="A414" s="129"/>
    </row>
    <row r="415" spans="1:1" s="3" customFormat="1" x14ac:dyDescent="0.25">
      <c r="A415" s="129"/>
    </row>
    <row r="416" spans="1:1" s="3" customFormat="1" x14ac:dyDescent="0.25">
      <c r="A416" s="129"/>
    </row>
    <row r="417" spans="1:1" s="3" customFormat="1" x14ac:dyDescent="0.25">
      <c r="A417" s="129"/>
    </row>
    <row r="418" spans="1:1" s="3" customFormat="1" x14ac:dyDescent="0.25">
      <c r="A418" s="129"/>
    </row>
    <row r="419" spans="1:1" s="3" customFormat="1" x14ac:dyDescent="0.25">
      <c r="A419" s="129"/>
    </row>
    <row r="420" spans="1:1" s="3" customFormat="1" x14ac:dyDescent="0.25">
      <c r="A420" s="129"/>
    </row>
    <row r="421" spans="1:1" s="3" customFormat="1" x14ac:dyDescent="0.25">
      <c r="A421" s="129"/>
    </row>
    <row r="422" spans="1:1" s="3" customFormat="1" x14ac:dyDescent="0.25">
      <c r="A422" s="129"/>
    </row>
    <row r="423" spans="1:1" s="3" customFormat="1" x14ac:dyDescent="0.25">
      <c r="A423" s="129"/>
    </row>
    <row r="424" spans="1:1" s="3" customFormat="1" x14ac:dyDescent="0.25">
      <c r="A424" s="129"/>
    </row>
    <row r="425" spans="1:1" s="3" customFormat="1" x14ac:dyDescent="0.25">
      <c r="A425" s="129"/>
    </row>
    <row r="426" spans="1:1" s="3" customFormat="1" x14ac:dyDescent="0.25">
      <c r="A426" s="129"/>
    </row>
    <row r="427" spans="1:1" s="3" customFormat="1" x14ac:dyDescent="0.25">
      <c r="A427" s="129"/>
    </row>
    <row r="428" spans="1:1" s="3" customFormat="1" x14ac:dyDescent="0.25">
      <c r="A428" s="129"/>
    </row>
    <row r="429" spans="1:1" s="3" customFormat="1" x14ac:dyDescent="0.25">
      <c r="A429" s="129"/>
    </row>
    <row r="430" spans="1:1" s="3" customFormat="1" x14ac:dyDescent="0.25">
      <c r="A430" s="129"/>
    </row>
    <row r="431" spans="1:1" s="3" customFormat="1" x14ac:dyDescent="0.25">
      <c r="A431" s="129"/>
    </row>
    <row r="432" spans="1:1" s="3" customFormat="1" x14ac:dyDescent="0.25">
      <c r="A432" s="129"/>
    </row>
    <row r="433" spans="1:1" s="3" customFormat="1" x14ac:dyDescent="0.25">
      <c r="A433" s="129"/>
    </row>
    <row r="434" spans="1:1" s="3" customFormat="1" x14ac:dyDescent="0.25">
      <c r="A434" s="129"/>
    </row>
    <row r="435" spans="1:1" s="3" customFormat="1" x14ac:dyDescent="0.25">
      <c r="A435" s="129"/>
    </row>
    <row r="436" spans="1:1" s="3" customFormat="1" x14ac:dyDescent="0.25">
      <c r="A436" s="129"/>
    </row>
    <row r="437" spans="1:1" s="3" customFormat="1" x14ac:dyDescent="0.25">
      <c r="A437" s="129"/>
    </row>
    <row r="438" spans="1:1" s="3" customFormat="1" x14ac:dyDescent="0.25">
      <c r="A438" s="129"/>
    </row>
    <row r="439" spans="1:1" s="3" customFormat="1" x14ac:dyDescent="0.25">
      <c r="A439" s="129"/>
    </row>
    <row r="440" spans="1:1" s="3" customFormat="1" x14ac:dyDescent="0.25">
      <c r="A440" s="129"/>
    </row>
    <row r="441" spans="1:1" s="3" customFormat="1" x14ac:dyDescent="0.25">
      <c r="A441" s="129"/>
    </row>
    <row r="442" spans="1:1" s="3" customFormat="1" x14ac:dyDescent="0.25">
      <c r="A442" s="129"/>
    </row>
    <row r="443" spans="1:1" s="3" customFormat="1" x14ac:dyDescent="0.25">
      <c r="A443" s="129"/>
    </row>
    <row r="444" spans="1:1" s="3" customFormat="1" x14ac:dyDescent="0.25">
      <c r="A444" s="129"/>
    </row>
    <row r="445" spans="1:1" s="3" customFormat="1" x14ac:dyDescent="0.25">
      <c r="A445" s="129"/>
    </row>
    <row r="446" spans="1:1" s="3" customFormat="1" x14ac:dyDescent="0.25">
      <c r="A446" s="129"/>
    </row>
    <row r="447" spans="1:1" s="3" customFormat="1" x14ac:dyDescent="0.25">
      <c r="A447" s="129"/>
    </row>
    <row r="448" spans="1:1" s="3" customFormat="1" x14ac:dyDescent="0.25">
      <c r="A448" s="129"/>
    </row>
    <row r="449" spans="1:1" s="3" customFormat="1" x14ac:dyDescent="0.25">
      <c r="A449" s="129"/>
    </row>
    <row r="450" spans="1:1" s="3" customFormat="1" x14ac:dyDescent="0.25">
      <c r="A450" s="129"/>
    </row>
    <row r="451" spans="1:1" s="3" customFormat="1" x14ac:dyDescent="0.25">
      <c r="A451" s="129"/>
    </row>
    <row r="452" spans="1:1" s="3" customFormat="1" x14ac:dyDescent="0.25">
      <c r="A452" s="129"/>
    </row>
    <row r="453" spans="1:1" s="3" customFormat="1" x14ac:dyDescent="0.25">
      <c r="A453" s="129"/>
    </row>
    <row r="454" spans="1:1" s="3" customFormat="1" x14ac:dyDescent="0.25">
      <c r="A454" s="129"/>
    </row>
    <row r="455" spans="1:1" s="3" customFormat="1" x14ac:dyDescent="0.25">
      <c r="A455" s="129"/>
    </row>
    <row r="456" spans="1:1" s="3" customFormat="1" x14ac:dyDescent="0.25">
      <c r="A456" s="129"/>
    </row>
    <row r="457" spans="1:1" s="3" customFormat="1" x14ac:dyDescent="0.25">
      <c r="A457" s="129"/>
    </row>
    <row r="458" spans="1:1" s="3" customFormat="1" x14ac:dyDescent="0.25">
      <c r="A458" s="129"/>
    </row>
    <row r="459" spans="1:1" s="3" customFormat="1" x14ac:dyDescent="0.25">
      <c r="A459" s="129"/>
    </row>
    <row r="460" spans="1:1" s="3" customFormat="1" x14ac:dyDescent="0.25">
      <c r="A460" s="129"/>
    </row>
    <row r="461" spans="1:1" s="3" customFormat="1" x14ac:dyDescent="0.25">
      <c r="A461" s="129"/>
    </row>
    <row r="462" spans="1:1" s="3" customFormat="1" x14ac:dyDescent="0.25">
      <c r="A462" s="129"/>
    </row>
    <row r="463" spans="1:1" s="3" customFormat="1" x14ac:dyDescent="0.25">
      <c r="A463" s="129"/>
    </row>
    <row r="464" spans="1:1" s="3" customFormat="1" x14ac:dyDescent="0.25">
      <c r="A464" s="129"/>
    </row>
    <row r="465" spans="1:1" s="3" customFormat="1" x14ac:dyDescent="0.25">
      <c r="A465" s="129"/>
    </row>
    <row r="466" spans="1:1" s="3" customFormat="1" x14ac:dyDescent="0.25">
      <c r="A466" s="129"/>
    </row>
    <row r="467" spans="1:1" s="3" customFormat="1" x14ac:dyDescent="0.25">
      <c r="A467" s="70"/>
    </row>
    <row r="468" spans="1:1" s="3" customFormat="1" x14ac:dyDescent="0.25">
      <c r="A468" s="70"/>
    </row>
    <row r="469" spans="1:1" s="3" customFormat="1" x14ac:dyDescent="0.25">
      <c r="A469" s="70"/>
    </row>
    <row r="470" spans="1:1" s="3" customFormat="1" x14ac:dyDescent="0.25">
      <c r="A470" s="70"/>
    </row>
    <row r="471" spans="1:1" s="3" customFormat="1" x14ac:dyDescent="0.25">
      <c r="A471" s="70"/>
    </row>
    <row r="472" spans="1:1" s="3" customFormat="1" x14ac:dyDescent="0.25">
      <c r="A472" s="70"/>
    </row>
    <row r="473" spans="1:1" s="3" customFormat="1" x14ac:dyDescent="0.25">
      <c r="A473" s="70"/>
    </row>
    <row r="474" spans="1:1" s="3" customFormat="1" x14ac:dyDescent="0.25">
      <c r="A474" s="70"/>
    </row>
    <row r="475" spans="1:1" s="3" customFormat="1" x14ac:dyDescent="0.25">
      <c r="A475" s="70"/>
    </row>
    <row r="476" spans="1:1" s="3" customFormat="1" x14ac:dyDescent="0.25">
      <c r="A476" s="70"/>
    </row>
    <row r="477" spans="1:1" s="3" customFormat="1" x14ac:dyDescent="0.25">
      <c r="A477" s="70"/>
    </row>
    <row r="478" spans="1:1" s="3" customFormat="1" x14ac:dyDescent="0.25">
      <c r="A478" s="70"/>
    </row>
    <row r="479" spans="1:1" s="3" customFormat="1" x14ac:dyDescent="0.25">
      <c r="A479" s="70"/>
    </row>
    <row r="480" spans="1:1" s="3" customFormat="1" x14ac:dyDescent="0.25">
      <c r="A480" s="70"/>
    </row>
    <row r="481" spans="1:1" s="3" customFormat="1" x14ac:dyDescent="0.25">
      <c r="A481" s="70"/>
    </row>
    <row r="482" spans="1:1" s="3" customFormat="1" x14ac:dyDescent="0.25">
      <c r="A482" s="70"/>
    </row>
    <row r="483" spans="1:1" s="3" customFormat="1" x14ac:dyDescent="0.25">
      <c r="A483" s="70"/>
    </row>
    <row r="484" spans="1:1" s="3" customFormat="1" x14ac:dyDescent="0.25">
      <c r="A484" s="70"/>
    </row>
    <row r="485" spans="1:1" s="3" customFormat="1" x14ac:dyDescent="0.25">
      <c r="A485" s="70"/>
    </row>
    <row r="486" spans="1:1" s="3" customFormat="1" x14ac:dyDescent="0.25">
      <c r="A486" s="70"/>
    </row>
    <row r="487" spans="1:1" s="3" customFormat="1" x14ac:dyDescent="0.25">
      <c r="A487" s="70"/>
    </row>
    <row r="488" spans="1:1" s="3" customFormat="1" x14ac:dyDescent="0.25">
      <c r="A488" s="70"/>
    </row>
    <row r="489" spans="1:1" x14ac:dyDescent="0.25">
      <c r="A489" s="70"/>
    </row>
    <row r="490" spans="1:1" x14ac:dyDescent="0.25">
      <c r="A490" s="70"/>
    </row>
    <row r="491" spans="1:1" x14ac:dyDescent="0.25">
      <c r="A491" s="70"/>
    </row>
    <row r="492" spans="1:1" x14ac:dyDescent="0.25">
      <c r="A492" s="70"/>
    </row>
    <row r="493" spans="1:1" x14ac:dyDescent="0.25">
      <c r="A493" s="70"/>
    </row>
    <row r="494" spans="1:1" x14ac:dyDescent="0.25">
      <c r="A494" s="70"/>
    </row>
    <row r="495" spans="1:1" x14ac:dyDescent="0.25">
      <c r="A495" s="70"/>
    </row>
    <row r="496" spans="1:1" x14ac:dyDescent="0.25">
      <c r="A496" s="70"/>
    </row>
    <row r="497" spans="1:1" x14ac:dyDescent="0.25">
      <c r="A497" s="70"/>
    </row>
    <row r="498" spans="1:1" x14ac:dyDescent="0.25">
      <c r="A498" s="70"/>
    </row>
  </sheetData>
  <mergeCells count="67">
    <mergeCell ref="C55:G55"/>
    <mergeCell ref="H55:AK55"/>
    <mergeCell ref="D46:D53"/>
    <mergeCell ref="F46:K46"/>
    <mergeCell ref="N46:S46"/>
    <mergeCell ref="V46:AA46"/>
    <mergeCell ref="AD46:AI46"/>
    <mergeCell ref="I48:I49"/>
    <mergeCell ref="Q48:Q49"/>
    <mergeCell ref="C43:G43"/>
    <mergeCell ref="H43:AK43"/>
    <mergeCell ref="F45:K45"/>
    <mergeCell ref="N45:S45"/>
    <mergeCell ref="V45:AA45"/>
    <mergeCell ref="AD45:AI45"/>
    <mergeCell ref="D34:D41"/>
    <mergeCell ref="F34:K34"/>
    <mergeCell ref="N34:S34"/>
    <mergeCell ref="V34:AA34"/>
    <mergeCell ref="AD34:AI34"/>
    <mergeCell ref="I36:I37"/>
    <mergeCell ref="Q36:Q37"/>
    <mergeCell ref="Y36:Y37"/>
    <mergeCell ref="AG36:AG37"/>
    <mergeCell ref="C31:G31"/>
    <mergeCell ref="H31:AK31"/>
    <mergeCell ref="F33:K33"/>
    <mergeCell ref="N33:S33"/>
    <mergeCell ref="V33:AA33"/>
    <mergeCell ref="AD33:AI33"/>
    <mergeCell ref="D22:D29"/>
    <mergeCell ref="F22:K22"/>
    <mergeCell ref="N22:S22"/>
    <mergeCell ref="V22:AA22"/>
    <mergeCell ref="AD22:AI22"/>
    <mergeCell ref="H23:I23"/>
    <mergeCell ref="I24:I25"/>
    <mergeCell ref="Q24:Q25"/>
    <mergeCell ref="Y24:Y25"/>
    <mergeCell ref="AG24:AG25"/>
    <mergeCell ref="Q12:Q13"/>
    <mergeCell ref="Y12:Y13"/>
    <mergeCell ref="AG12:AG13"/>
    <mergeCell ref="C19:G19"/>
    <mergeCell ref="H19:AK19"/>
    <mergeCell ref="F21:K21"/>
    <mergeCell ref="N21:S21"/>
    <mergeCell ref="V21:AA21"/>
    <mergeCell ref="AD21:AI21"/>
    <mergeCell ref="D10:D17"/>
    <mergeCell ref="F10:K10"/>
    <mergeCell ref="N10:S10"/>
    <mergeCell ref="V10:AA10"/>
    <mergeCell ref="AD10:AI10"/>
    <mergeCell ref="H11:I11"/>
    <mergeCell ref="P11:Q11"/>
    <mergeCell ref="X11:Y11"/>
    <mergeCell ref="AF11:AG11"/>
    <mergeCell ref="I12:I13"/>
    <mergeCell ref="J4:Z5"/>
    <mergeCell ref="AF4:AJ4"/>
    <mergeCell ref="AF5:AJ5"/>
    <mergeCell ref="AP7:AV8"/>
    <mergeCell ref="F9:K9"/>
    <mergeCell ref="N9:S9"/>
    <mergeCell ref="V9:AA9"/>
    <mergeCell ref="AD9:AI9"/>
  </mergeCells>
  <conditionalFormatting sqref="G12">
    <cfRule type="cellIs" dxfId="106" priority="106" operator="greaterThan">
      <formula>$G$13</formula>
    </cfRule>
    <cfRule type="cellIs" dxfId="105" priority="107" operator="lessThan">
      <formula>G13</formula>
    </cfRule>
  </conditionalFormatting>
  <conditionalFormatting sqref="J12">
    <cfRule type="cellIs" dxfId="104" priority="104" operator="greaterThan">
      <formula>$J$13</formula>
    </cfRule>
    <cfRule type="cellIs" dxfId="103" priority="105" operator="lessThan">
      <formula>$J$13</formula>
    </cfRule>
  </conditionalFormatting>
  <conditionalFormatting sqref="O12">
    <cfRule type="cellIs" dxfId="102" priority="103" operator="lessThan">
      <formula>$O$13</formula>
    </cfRule>
  </conditionalFormatting>
  <conditionalFormatting sqref="R12">
    <cfRule type="cellIs" dxfId="101" priority="101" operator="lessThan">
      <formula>$R$13</formula>
    </cfRule>
    <cfRule type="cellIs" dxfId="100" priority="102" operator="greaterThan">
      <formula>$R$13</formula>
    </cfRule>
  </conditionalFormatting>
  <conditionalFormatting sqref="W12">
    <cfRule type="cellIs" dxfId="99" priority="99" operator="greaterThan">
      <formula>$W$13</formula>
    </cfRule>
    <cfRule type="cellIs" dxfId="98" priority="100" operator="lessThan">
      <formula>$W$13</formula>
    </cfRule>
  </conditionalFormatting>
  <conditionalFormatting sqref="Z12">
    <cfRule type="cellIs" dxfId="97" priority="97" operator="greaterThan">
      <formula>$Z$13</formula>
    </cfRule>
    <cfRule type="cellIs" dxfId="96" priority="98" operator="lessThan">
      <formula>$Z$13</formula>
    </cfRule>
  </conditionalFormatting>
  <conditionalFormatting sqref="AE12">
    <cfRule type="cellIs" dxfId="95" priority="95" operator="greaterThan">
      <formula>$AE$13</formula>
    </cfRule>
    <cfRule type="cellIs" dxfId="94" priority="96" operator="lessThan">
      <formula>$AE$13</formula>
    </cfRule>
  </conditionalFormatting>
  <conditionalFormatting sqref="AH12">
    <cfRule type="cellIs" dxfId="93" priority="93" operator="greaterThan">
      <formula>$AE$13</formula>
    </cfRule>
    <cfRule type="cellIs" dxfId="92" priority="94" operator="lessThan">
      <formula>$AE$13</formula>
    </cfRule>
  </conditionalFormatting>
  <conditionalFormatting sqref="G24">
    <cfRule type="cellIs" dxfId="91" priority="91" operator="lessThan">
      <formula>$G$25</formula>
    </cfRule>
    <cfRule type="cellIs" dxfId="90" priority="92" operator="greaterThan">
      <formula>$G$25</formula>
    </cfRule>
  </conditionalFormatting>
  <conditionalFormatting sqref="J24">
    <cfRule type="cellIs" dxfId="89" priority="89" operator="greaterThan">
      <formula>$J$25</formula>
    </cfRule>
    <cfRule type="cellIs" dxfId="88" priority="90" operator="lessThan">
      <formula>$J$25</formula>
    </cfRule>
  </conditionalFormatting>
  <conditionalFormatting sqref="O24">
    <cfRule type="cellIs" dxfId="87" priority="87" operator="greaterThan">
      <formula>$O$25</formula>
    </cfRule>
    <cfRule type="cellIs" dxfId="86" priority="88" operator="lessThan">
      <formula>$O$25</formula>
    </cfRule>
  </conditionalFormatting>
  <conditionalFormatting sqref="W24">
    <cfRule type="cellIs" dxfId="85" priority="85" operator="greaterThan">
      <formula>$W$25</formula>
    </cfRule>
    <cfRule type="cellIs" dxfId="84" priority="86" operator="lessThan">
      <formula>$W$25</formula>
    </cfRule>
  </conditionalFormatting>
  <conditionalFormatting sqref="Z24">
    <cfRule type="cellIs" dxfId="83" priority="83" operator="greaterThan">
      <formula>$Z$25</formula>
    </cfRule>
    <cfRule type="cellIs" dxfId="82" priority="84" operator="lessThan">
      <formula>$Z$25</formula>
    </cfRule>
  </conditionalFormatting>
  <conditionalFormatting sqref="AE24">
    <cfRule type="cellIs" dxfId="81" priority="81" operator="greaterThan">
      <formula>$AE$25</formula>
    </cfRule>
    <cfRule type="cellIs" dxfId="80" priority="82" operator="lessThan">
      <formula>$AE$25</formula>
    </cfRule>
  </conditionalFormatting>
  <conditionalFormatting sqref="AH24">
    <cfRule type="cellIs" dxfId="79" priority="79" operator="lessThan">
      <formula>$AH$25</formula>
    </cfRule>
    <cfRule type="cellIs" dxfId="78" priority="80" operator="greaterThan">
      <formula>$AH$25</formula>
    </cfRule>
  </conditionalFormatting>
  <conditionalFormatting sqref="G36">
    <cfRule type="cellIs" dxfId="77" priority="77" operator="greaterThan">
      <formula>$G$37</formula>
    </cfRule>
    <cfRule type="cellIs" dxfId="76" priority="78" operator="lessThan">
      <formula>$G$37</formula>
    </cfRule>
  </conditionalFormatting>
  <conditionalFormatting sqref="J36">
    <cfRule type="cellIs" dxfId="75" priority="75" operator="greaterThan">
      <formula>$J$37</formula>
    </cfRule>
    <cfRule type="cellIs" dxfId="74" priority="76" operator="lessThan">
      <formula>$J$37</formula>
    </cfRule>
  </conditionalFormatting>
  <conditionalFormatting sqref="O36">
    <cfRule type="cellIs" dxfId="73" priority="73" operator="greaterThan">
      <formula>$O$37</formula>
    </cfRule>
    <cfRule type="cellIs" dxfId="72" priority="74" operator="lessThan">
      <formula>$O$37</formula>
    </cfRule>
  </conditionalFormatting>
  <conditionalFormatting sqref="R36">
    <cfRule type="cellIs" dxfId="71" priority="71" operator="greaterThan">
      <formula>$R$37</formula>
    </cfRule>
    <cfRule type="cellIs" dxfId="70" priority="72" operator="lessThan">
      <formula>$R$37</formula>
    </cfRule>
  </conditionalFormatting>
  <conditionalFormatting sqref="W36">
    <cfRule type="cellIs" dxfId="69" priority="69" operator="greaterThan">
      <formula>$W$37</formula>
    </cfRule>
    <cfRule type="cellIs" dxfId="68" priority="70" operator="lessThan">
      <formula>$W$37</formula>
    </cfRule>
  </conditionalFormatting>
  <conditionalFormatting sqref="Z36">
    <cfRule type="cellIs" dxfId="67" priority="67" operator="greaterThan">
      <formula>$Z$37</formula>
    </cfRule>
    <cfRule type="cellIs" dxfId="66" priority="68" operator="lessThan">
      <formula>$Z$37</formula>
    </cfRule>
  </conditionalFormatting>
  <conditionalFormatting sqref="G48">
    <cfRule type="cellIs" dxfId="65" priority="65" operator="lessThan">
      <formula>$G$49</formula>
    </cfRule>
    <cfRule type="cellIs" dxfId="64" priority="66" operator="greaterThan">
      <formula>$G$49</formula>
    </cfRule>
  </conditionalFormatting>
  <conditionalFormatting sqref="J48">
    <cfRule type="cellIs" dxfId="63" priority="63" operator="greaterThan">
      <formula>$J$49</formula>
    </cfRule>
    <cfRule type="cellIs" dxfId="62" priority="64" operator="lessThan">
      <formula>$J$49</formula>
    </cfRule>
  </conditionalFormatting>
  <conditionalFormatting sqref="O48">
    <cfRule type="cellIs" dxfId="61" priority="61" operator="greaterThan">
      <formula>$O$49</formula>
    </cfRule>
    <cfRule type="cellIs" dxfId="60" priority="62" operator="lessThan">
      <formula>$O$49</formula>
    </cfRule>
  </conditionalFormatting>
  <conditionalFormatting sqref="R48">
    <cfRule type="cellIs" dxfId="59" priority="59" operator="greaterThan">
      <formula>$R$49</formula>
    </cfRule>
    <cfRule type="cellIs" dxfId="58" priority="60" operator="lessThan">
      <formula>$R$49</formula>
    </cfRule>
  </conditionalFormatting>
  <conditionalFormatting sqref="R24">
    <cfRule type="cellIs" dxfId="57" priority="57" operator="greaterThan">
      <formula>$O$25</formula>
    </cfRule>
    <cfRule type="cellIs" dxfId="56" priority="58" operator="lessThan">
      <formula>$O$25</formula>
    </cfRule>
  </conditionalFormatting>
  <conditionalFormatting sqref="H12">
    <cfRule type="expression" dxfId="55" priority="55">
      <formula>G12&gt;G11</formula>
    </cfRule>
    <cfRule type="expression" dxfId="54" priority="56">
      <formula>G12&lt;G11</formula>
    </cfRule>
  </conditionalFormatting>
  <conditionalFormatting sqref="K12">
    <cfRule type="expression" dxfId="53" priority="53">
      <formula>J12&gt;J11</formula>
    </cfRule>
    <cfRule type="expression" dxfId="52" priority="54">
      <formula>J12&lt;J11</formula>
    </cfRule>
  </conditionalFormatting>
  <conditionalFormatting sqref="P12">
    <cfRule type="expression" dxfId="51" priority="51">
      <formula>O12&gt;O11</formula>
    </cfRule>
    <cfRule type="expression" dxfId="50" priority="52">
      <formula>O12&lt;O11</formula>
    </cfRule>
  </conditionalFormatting>
  <conditionalFormatting sqref="S12">
    <cfRule type="expression" dxfId="49" priority="49">
      <formula>R12&gt;R11</formula>
    </cfRule>
    <cfRule type="expression" dxfId="48" priority="50">
      <formula>R12&lt;R11</formula>
    </cfRule>
  </conditionalFormatting>
  <conditionalFormatting sqref="X12">
    <cfRule type="expression" dxfId="47" priority="47">
      <formula>W12&gt;W11</formula>
    </cfRule>
    <cfRule type="expression" dxfId="46" priority="48">
      <formula>W12&lt;W11</formula>
    </cfRule>
  </conditionalFormatting>
  <conditionalFormatting sqref="AA12">
    <cfRule type="expression" dxfId="45" priority="45">
      <formula>Z12&gt;Z11</formula>
    </cfRule>
    <cfRule type="expression" dxfId="44" priority="46">
      <formula>Z12&lt;Z11</formula>
    </cfRule>
  </conditionalFormatting>
  <conditionalFormatting sqref="AF12">
    <cfRule type="expression" dxfId="43" priority="43">
      <formula>AE12&gt;AE11</formula>
    </cfRule>
    <cfRule type="expression" dxfId="42" priority="44">
      <formula>AE12&lt;AE11</formula>
    </cfRule>
  </conditionalFormatting>
  <conditionalFormatting sqref="AI12">
    <cfRule type="expression" dxfId="41" priority="41">
      <formula>AH12&gt;AH11</formula>
    </cfRule>
    <cfRule type="expression" dxfId="40" priority="42">
      <formula>AH12&lt;AH11</formula>
    </cfRule>
  </conditionalFormatting>
  <conditionalFormatting sqref="K24">
    <cfRule type="expression" dxfId="39" priority="39">
      <formula>J24&gt;J23</formula>
    </cfRule>
    <cfRule type="expression" dxfId="38" priority="40">
      <formula>J24&lt;J23</formula>
    </cfRule>
  </conditionalFormatting>
  <conditionalFormatting sqref="S24">
    <cfRule type="expression" dxfId="37" priority="37">
      <formula>R24&gt;R23</formula>
    </cfRule>
    <cfRule type="expression" dxfId="36" priority="38">
      <formula>R24&lt;R23</formula>
    </cfRule>
  </conditionalFormatting>
  <conditionalFormatting sqref="X24">
    <cfRule type="expression" dxfId="35" priority="35">
      <formula>W24&gt;W23</formula>
    </cfRule>
    <cfRule type="expression" dxfId="34" priority="36">
      <formula>W24&lt;W23</formula>
    </cfRule>
  </conditionalFormatting>
  <conditionalFormatting sqref="AA24">
    <cfRule type="expression" dxfId="33" priority="33">
      <formula>Z24&gt;Z23</formula>
    </cfRule>
    <cfRule type="expression" dxfId="32" priority="34">
      <formula>Z24&lt;Z23</formula>
    </cfRule>
  </conditionalFormatting>
  <conditionalFormatting sqref="AF24">
    <cfRule type="expression" dxfId="31" priority="31">
      <formula>AE24&lt;AE23</formula>
    </cfRule>
    <cfRule type="expression" dxfId="30" priority="32">
      <formula>AE24&gt;AE23</formula>
    </cfRule>
  </conditionalFormatting>
  <conditionalFormatting sqref="H36">
    <cfRule type="expression" dxfId="29" priority="29">
      <formula>G36&gt;G35</formula>
    </cfRule>
    <cfRule type="expression" dxfId="28" priority="30">
      <formula>G36&lt;G35</formula>
    </cfRule>
  </conditionalFormatting>
  <conditionalFormatting sqref="K36">
    <cfRule type="expression" dxfId="27" priority="27">
      <formula>J36&gt;J35</formula>
    </cfRule>
    <cfRule type="expression" dxfId="26" priority="28">
      <formula>J36&lt;J35</formula>
    </cfRule>
  </conditionalFormatting>
  <conditionalFormatting sqref="P36">
    <cfRule type="expression" dxfId="25" priority="25">
      <formula>O36&gt;O35</formula>
    </cfRule>
    <cfRule type="expression" dxfId="24" priority="26">
      <formula>O36&lt;O35</formula>
    </cfRule>
  </conditionalFormatting>
  <conditionalFormatting sqref="S36">
    <cfRule type="expression" dxfId="23" priority="23">
      <formula>R36&gt;R35</formula>
    </cfRule>
    <cfRule type="expression" dxfId="22" priority="24">
      <formula>R36&lt;R35</formula>
    </cfRule>
  </conditionalFormatting>
  <conditionalFormatting sqref="X36">
    <cfRule type="expression" dxfId="21" priority="21">
      <formula>W36&gt;W35</formula>
    </cfRule>
    <cfRule type="expression" dxfId="20" priority="22">
      <formula>W36&lt;W35</formula>
    </cfRule>
  </conditionalFormatting>
  <conditionalFormatting sqref="AA36">
    <cfRule type="expression" dxfId="19" priority="19">
      <formula>Z36&gt;Z35</formula>
    </cfRule>
    <cfRule type="expression" dxfId="18" priority="20">
      <formula>Z36&lt;Z35</formula>
    </cfRule>
  </conditionalFormatting>
  <conditionalFormatting sqref="H48">
    <cfRule type="expression" dxfId="17" priority="17">
      <formula>G48&gt;G47</formula>
    </cfRule>
    <cfRule type="expression" dxfId="16" priority="18">
      <formula>G48&lt;G47</formula>
    </cfRule>
  </conditionalFormatting>
  <conditionalFormatting sqref="K48">
    <cfRule type="expression" dxfId="15" priority="15">
      <formula>J48&gt;J47</formula>
    </cfRule>
    <cfRule type="expression" dxfId="14" priority="16">
      <formula>J48&lt;J47</formula>
    </cfRule>
  </conditionalFormatting>
  <conditionalFormatting sqref="P48">
    <cfRule type="expression" dxfId="13" priority="13">
      <formula>O48&gt;O47</formula>
    </cfRule>
    <cfRule type="expression" dxfId="12" priority="14">
      <formula>O48&lt;O47</formula>
    </cfRule>
  </conditionalFormatting>
  <conditionalFormatting sqref="S48">
    <cfRule type="expression" dxfId="11" priority="11">
      <formula>R48&gt;R47</formula>
    </cfRule>
    <cfRule type="expression" dxfId="10" priority="12">
      <formula>R48&lt;R47</formula>
    </cfRule>
  </conditionalFormatting>
  <conditionalFormatting sqref="AF36">
    <cfRule type="expression" dxfId="9" priority="9">
      <formula>AE36&gt;AE35</formula>
    </cfRule>
    <cfRule type="expression" dxfId="8" priority="10">
      <formula>AE36&lt;AE35</formula>
    </cfRule>
  </conditionalFormatting>
  <conditionalFormatting sqref="AI36">
    <cfRule type="expression" dxfId="7" priority="7">
      <formula>AH36&gt;AH35</formula>
    </cfRule>
    <cfRule type="expression" dxfId="6" priority="8">
      <formula>AH36&lt;AH35</formula>
    </cfRule>
  </conditionalFormatting>
  <conditionalFormatting sqref="H24">
    <cfRule type="expression" dxfId="5" priority="5">
      <formula>G24&gt;G23</formula>
    </cfRule>
    <cfRule type="expression" dxfId="4" priority="6">
      <formula>G24&lt;G23</formula>
    </cfRule>
  </conditionalFormatting>
  <conditionalFormatting sqref="P24">
    <cfRule type="expression" dxfId="3" priority="3">
      <formula>O24&gt;O23</formula>
    </cfRule>
    <cfRule type="expression" dxfId="2" priority="4">
      <formula>O24&lt;O23</formula>
    </cfRule>
  </conditionalFormatting>
  <conditionalFormatting sqref="AI24">
    <cfRule type="expression" dxfId="1" priority="1">
      <formula>AH24&lt;AH23</formula>
    </cfRule>
    <cfRule type="expression" dxfId="0" priority="2">
      <formula>AH24&gt;AH23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9"/>
  <sheetViews>
    <sheetView workbookViewId="0">
      <selection activeCell="F27" sqref="F27"/>
    </sheetView>
  </sheetViews>
  <sheetFormatPr baseColWidth="10" defaultRowHeight="15" x14ac:dyDescent="0.25"/>
  <sheetData>
    <row r="1" spans="1:7" x14ac:dyDescent="0.25">
      <c r="B1" s="139"/>
      <c r="C1" s="140"/>
      <c r="D1" s="141" t="s">
        <v>45</v>
      </c>
      <c r="E1" s="141"/>
      <c r="F1" s="141"/>
      <c r="G1" s="142"/>
    </row>
    <row r="2" spans="1:7" ht="15.75" thickBot="1" x14ac:dyDescent="0.3">
      <c r="A2" t="s">
        <v>4</v>
      </c>
      <c r="B2" s="143" t="s">
        <v>40</v>
      </c>
      <c r="C2" s="144"/>
      <c r="D2" s="144" t="s">
        <v>41</v>
      </c>
      <c r="E2" s="144" t="s">
        <v>42</v>
      </c>
      <c r="F2" s="145" t="s">
        <v>43</v>
      </c>
      <c r="G2" s="146" t="s">
        <v>44</v>
      </c>
    </row>
    <row r="3" spans="1:7" x14ac:dyDescent="0.25">
      <c r="A3">
        <f t="shared" ref="A3:A6" ca="1" si="0">A4-1</f>
        <v>31</v>
      </c>
      <c r="B3" s="143" t="str">
        <f ca="1">YEAR(A9)&amp;"_"&amp;A3&amp;"_"&amp;"7"</f>
        <v>2021_31_7</v>
      </c>
      <c r="C3" s="146">
        <f ca="1">A3</f>
        <v>31</v>
      </c>
      <c r="D3" s="154">
        <v>98.181970238095246</v>
      </c>
      <c r="E3" s="155" t="str">
        <f>IF(D3&lt;G3,D3,"#N/A")</f>
        <v>#N/A</v>
      </c>
      <c r="F3" s="155">
        <f>IF(D3&gt;G3,D3,"#N/A")</f>
        <v>98.181970238095246</v>
      </c>
      <c r="G3" s="156">
        <f>$D$9</f>
        <v>90.3</v>
      </c>
    </row>
    <row r="4" spans="1:7" x14ac:dyDescent="0.25">
      <c r="A4">
        <f t="shared" ca="1" si="0"/>
        <v>32</v>
      </c>
      <c r="B4" s="143" t="str">
        <f ca="1">YEAR($A$32)&amp;"_"&amp;A4&amp;"_"&amp;"7"</f>
        <v>1900_32_7</v>
      </c>
      <c r="C4" s="146">
        <f t="shared" ref="C4:C8" ca="1" si="1">A4</f>
        <v>32</v>
      </c>
      <c r="D4" s="157">
        <v>93.082601190476197</v>
      </c>
      <c r="E4" s="147" t="str">
        <f t="shared" ref="E4:E8" si="2">IF(D4&lt;G4,D4,"#N/A")</f>
        <v>#N/A</v>
      </c>
      <c r="F4" s="147">
        <f t="shared" ref="F4:F8" si="3">IF(D4&gt;G4,D4,"#N/A")</f>
        <v>93.082601190476197</v>
      </c>
      <c r="G4" s="146">
        <f t="shared" ref="G4:G8" si="4">$D$9</f>
        <v>90.3</v>
      </c>
    </row>
    <row r="5" spans="1:7" x14ac:dyDescent="0.25">
      <c r="A5">
        <f t="shared" ca="1" si="0"/>
        <v>33</v>
      </c>
      <c r="B5" s="143" t="str">
        <f ca="1">YEAR($A$32)&amp;"_"&amp;A5&amp;"_"&amp;"7"</f>
        <v>1900_33_7</v>
      </c>
      <c r="C5" s="146">
        <f t="shared" ca="1" si="1"/>
        <v>33</v>
      </c>
      <c r="D5" s="157">
        <v>91.41154761904761</v>
      </c>
      <c r="E5" s="147" t="str">
        <f t="shared" si="2"/>
        <v>#N/A</v>
      </c>
      <c r="F5" s="147">
        <f t="shared" si="3"/>
        <v>91.41154761904761</v>
      </c>
      <c r="G5" s="146">
        <f t="shared" si="4"/>
        <v>90.3</v>
      </c>
    </row>
    <row r="6" spans="1:7" x14ac:dyDescent="0.25">
      <c r="A6">
        <f t="shared" ca="1" si="0"/>
        <v>34</v>
      </c>
      <c r="B6" s="143" t="str">
        <f ca="1">YEAR($A$32)&amp;"_"&amp;A6&amp;"_"&amp;"7"</f>
        <v>1900_34_7</v>
      </c>
      <c r="C6" s="146">
        <f ca="1">A6</f>
        <v>34</v>
      </c>
      <c r="D6" s="157">
        <v>84.090208333333337</v>
      </c>
      <c r="E6" s="147">
        <f t="shared" si="2"/>
        <v>84.090208333333337</v>
      </c>
      <c r="F6" s="147" t="str">
        <f t="shared" si="3"/>
        <v>#N/A</v>
      </c>
      <c r="G6" s="146">
        <f t="shared" si="4"/>
        <v>90.3</v>
      </c>
    </row>
    <row r="7" spans="1:7" x14ac:dyDescent="0.25">
      <c r="A7">
        <f ca="1">A8-1</f>
        <v>35</v>
      </c>
      <c r="B7" s="143" t="str">
        <f ca="1">YEAR($A$32)&amp;"_"&amp;A7&amp;"_"&amp;"7"</f>
        <v>1900_35_7</v>
      </c>
      <c r="C7" s="146">
        <f t="shared" ca="1" si="1"/>
        <v>35</v>
      </c>
      <c r="D7" s="157">
        <v>95.950761904761904</v>
      </c>
      <c r="E7" s="147" t="str">
        <f t="shared" si="2"/>
        <v>#N/A</v>
      </c>
      <c r="F7" s="147">
        <f t="shared" si="3"/>
        <v>95.950761904761904</v>
      </c>
      <c r="G7" s="146">
        <f t="shared" si="4"/>
        <v>90.3</v>
      </c>
    </row>
    <row r="8" spans="1:7" ht="15.75" thickBot="1" x14ac:dyDescent="0.3">
      <c r="A8" s="148">
        <f ca="1">_xlfn.ISOWEEKNUM(A9)-1</f>
        <v>36</v>
      </c>
      <c r="B8" s="149" t="str">
        <f ca="1">YEAR($A$32)&amp;"_"&amp;A8&amp;"_"&amp;"7"</f>
        <v>1900_36_7</v>
      </c>
      <c r="C8" s="150">
        <f t="shared" ca="1" si="1"/>
        <v>36</v>
      </c>
      <c r="D8" s="158">
        <v>93.316130952380945</v>
      </c>
      <c r="E8" s="151" t="str">
        <f t="shared" si="2"/>
        <v>#N/A</v>
      </c>
      <c r="F8" s="151">
        <f t="shared" si="3"/>
        <v>93.316130952380945</v>
      </c>
      <c r="G8" s="150">
        <f t="shared" si="4"/>
        <v>90.3</v>
      </c>
    </row>
    <row r="9" spans="1:7" ht="15.75" thickBot="1" x14ac:dyDescent="0.3">
      <c r="A9" s="152">
        <f ca="1">TODAY()</f>
        <v>44453</v>
      </c>
      <c r="C9" s="153" t="s">
        <v>44</v>
      </c>
      <c r="D9" s="153">
        <v>90.3</v>
      </c>
    </row>
  </sheetData>
  <mergeCells count="1">
    <mergeCell ref="D1:G1"/>
  </mergeCells>
  <pageMargins left="0.7" right="0.7" top="0.75" bottom="0.75" header="0.3" footer="0.3"/>
  <drawing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IP21ConfigWorkBook xmlns:xsi="http://www.w3.org/2001/XMLSchema-instance" xmlns:xsd="http://www.w3.org/2001/XMLSchema" xmlns="http://www.aspentech.com/ProcessData/ExcelAddIn/IP21ConfigWorkBook">
  <WorkBookName>ClasseurTeq.xlsx</WorkBookName>
  <MappingTemplateName/>
  <ColumnMaps/>
  <IP21DatabaseSchema>
    <SchemaName>AMB_A10-016</SchemaName>
    <DefinitionRecords/>
  </IP21DatabaseSchema>
</IP21ConfigWorkBook>
</file>

<file path=customXml/itemProps1.xml><?xml version="1.0" encoding="utf-8"?>
<ds:datastoreItem xmlns:ds="http://schemas.openxmlformats.org/officeDocument/2006/customXml" ds:itemID="{9EE62D86-B59F-4941-A0DF-DE2BD374223A}">
  <ds:schemaRefs>
    <ds:schemaRef ds:uri="http://www.w3.org/2001/XMLSchema"/>
    <ds:schemaRef ds:uri="http://www.aspentech.com/ProcessData/ExcelAddIn/IP21ConfigWorkBook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 de bord</vt:lpstr>
      <vt:lpstr>Diagrammes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LEVEQUE Mathieu</dc:creator>
  <cp:lastModifiedBy>LEVEQUE Mathieu</cp:lastModifiedBy>
  <dcterms:created xsi:type="dcterms:W3CDTF">2021-09-14T09:55:16Z</dcterms:created>
  <dcterms:modified xsi:type="dcterms:W3CDTF">2021-09-14T10:19:40Z</dcterms:modified>
</cp:coreProperties>
</file>