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threadedComments/threadedComment1.xml" ContentType="application/vnd.ms-excel.threadedcomment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trlProps/ctrlProp3.xml" ContentType="application/vnd.ms-excel.controlproperties+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codeName="{4470D2CD-2249-CD33-4A35-6F278624656F}"/>
  <workbookPr codeName="ThisWorkbook"/>
  <mc:AlternateContent xmlns:mc="http://schemas.openxmlformats.org/markup-compatibility/2006">
    <mc:Choice Requires="x15">
      <x15ac:absPath xmlns:x15ac="http://schemas.microsoft.com/office/spreadsheetml/2010/11/ac" url="\\main.glb.corp.local\GP-DEF$\Home\DEF\4\L1045284\Desktop\Stage\Semaine 7 - BDD caracterisation\"/>
    </mc:Choice>
  </mc:AlternateContent>
  <xr:revisionPtr revIDLastSave="0" documentId="13_ncr:1_{0CDE4126-C1B2-4053-99F2-593D16EC9CFE}" xr6:coauthVersionLast="45" xr6:coauthVersionMax="45" xr10:uidLastSave="{00000000-0000-0000-0000-000000000000}"/>
  <bookViews>
    <workbookView xWindow="-120" yWindow="-120" windowWidth="29040" windowHeight="15840" tabRatio="525" xr2:uid="{00000000-000D-0000-FFFF-FFFF00000000}"/>
  </bookViews>
  <sheets>
    <sheet name="Sheet input" sheetId="1" r:id="rId1"/>
    <sheet name="BDD" sheetId="59" r:id="rId2"/>
    <sheet name="Emissions factors" sheetId="21" state="hidden" r:id="rId3"/>
    <sheet name="Tree" sheetId="45" state="hidden" r:id="rId4"/>
    <sheet name="Hydrogen Chain" sheetId="42" state="hidden" r:id="rId5"/>
    <sheet name="Jet Fuel Chain" sheetId="43" state="hidden" r:id="rId6"/>
    <sheet name="List" sheetId="2" state="hidden" r:id="rId7"/>
  </sheets>
  <definedNames>
    <definedName name="zoneBDD">BDD!$A$1:$CB$1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8" i="1" l="1"/>
  <c r="D4" i="1" l="1"/>
  <c r="O3" i="2"/>
  <c r="O2" i="2"/>
  <c r="N3" i="2"/>
  <c r="N2" i="2"/>
  <c r="E2" i="2"/>
  <c r="E3" i="2"/>
  <c r="B18" i="1"/>
  <c r="CK71" i="1" l="1"/>
  <c r="CJ71" i="1"/>
  <c r="CI71" i="1"/>
  <c r="CH71" i="1"/>
  <c r="CG71" i="1"/>
  <c r="CD71" i="1"/>
  <c r="CE71" i="1"/>
  <c r="CC71" i="1"/>
  <c r="CB71" i="1"/>
  <c r="CA71" i="1"/>
  <c r="BY71" i="1"/>
  <c r="BX71" i="1"/>
  <c r="BW71" i="1"/>
  <c r="BV71" i="1"/>
  <c r="BU71" i="1"/>
  <c r="BT71" i="1"/>
  <c r="BS71" i="1"/>
  <c r="BR71" i="1"/>
  <c r="BQ71" i="1"/>
  <c r="BN71" i="1"/>
  <c r="BP71" i="1"/>
  <c r="BO71" i="1"/>
  <c r="BM71" i="1"/>
  <c r="BL71" i="1"/>
  <c r="BK71" i="1"/>
  <c r="BJ71" i="1"/>
  <c r="BI71" i="1"/>
  <c r="BH71" i="1"/>
  <c r="BG71" i="1"/>
  <c r="BF71" i="1"/>
  <c r="BE71" i="1"/>
  <c r="BD71" i="1"/>
  <c r="BC71" i="1"/>
  <c r="BB71" i="1"/>
  <c r="BA71" i="1"/>
  <c r="AZ71" i="1"/>
  <c r="AY71" i="1"/>
  <c r="AX71" i="1"/>
  <c r="AW71" i="1"/>
  <c r="AV71" i="1"/>
  <c r="AU71" i="1"/>
  <c r="AT71" i="1"/>
  <c r="AS71" i="1"/>
  <c r="AR71" i="1"/>
  <c r="AQ71" i="1"/>
  <c r="AP71" i="1"/>
  <c r="AO71" i="1"/>
  <c r="AN71" i="1"/>
  <c r="AM71" i="1"/>
  <c r="AL71" i="1"/>
  <c r="AK71" i="1"/>
  <c r="AJ71" i="1"/>
  <c r="AI71" i="1"/>
  <c r="AH71" i="1"/>
  <c r="AG71" i="1"/>
  <c r="AF71" i="1"/>
  <c r="AE71" i="1"/>
  <c r="AD71" i="1"/>
  <c r="AC71" i="1"/>
  <c r="AB71" i="1"/>
  <c r="AA71" i="1"/>
  <c r="Z71" i="1"/>
  <c r="Y71" i="1"/>
  <c r="X71" i="1"/>
  <c r="W71" i="1"/>
  <c r="V71" i="1"/>
  <c r="U71" i="1"/>
  <c r="T71" i="1"/>
  <c r="S71" i="1"/>
  <c r="R71" i="1"/>
  <c r="Q71" i="1"/>
  <c r="P71" i="1"/>
  <c r="O71" i="1"/>
  <c r="N71" i="1"/>
  <c r="M71" i="1"/>
  <c r="L71" i="1"/>
  <c r="CF71" i="1"/>
  <c r="C38" i="1"/>
  <c r="C35" i="1"/>
  <c r="B60" i="1" l="1"/>
  <c r="B58" i="1"/>
  <c r="K71" i="1"/>
  <c r="I5" i="1" l="1"/>
  <c r="C44" i="1" l="1"/>
  <c r="C43" i="1"/>
  <c r="G66" i="1"/>
  <c r="F66" i="1"/>
  <c r="E66" i="1"/>
  <c r="D66" i="1"/>
  <c r="D43" i="1" l="1"/>
  <c r="BZ71" i="1" s="1"/>
  <c r="C46" i="1"/>
  <c r="C45" i="1"/>
  <c r="C39" i="1"/>
  <c r="I2" i="2"/>
  <c r="I6" i="1" l="1"/>
  <c r="I4" i="1" s="1"/>
  <c r="J71" i="1" s="1"/>
  <c r="J6" i="1" l="1"/>
  <c r="I7" i="1"/>
  <c r="J5" i="1" l="1"/>
  <c r="K7" i="1" s="1"/>
  <c r="J7" i="1"/>
  <c r="M7" i="1"/>
  <c r="K8" i="1" l="1"/>
  <c r="M8" i="1" s="1"/>
  <c r="N7" i="1" l="1"/>
  <c r="I6" i="2"/>
  <c r="I5" i="2"/>
  <c r="J5" i="2" s="1"/>
  <c r="I4" i="2"/>
  <c r="I3" i="2"/>
  <c r="J3" i="2" l="1"/>
  <c r="J4" i="2"/>
  <c r="J2"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tc={A2BB49A7-C186-4B04-8FDB-AC5886497EF5}</author>
    <author>tc={770D294F-F5DD-4F52-94E6-C06144D2038A}</author>
    <author>tc={28BE8624-A59B-49A6-9F06-0BEC000CE283}</author>
  </authors>
  <commentList>
    <comment ref="B19" authorId="0" shapeId="0" xr:uid="{A2BB49A7-C186-4B04-8FDB-AC5886497EF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Please describe digitally how the differents outputs are related to the main output according to the schema on your right</t>
      </text>
    </comment>
    <comment ref="B26" authorId="1" shapeId="0" xr:uid="{770D294F-F5DD-4F52-94E6-C06144D2038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Please describe digitally how the differents inputs are related to the main output according to the schema on your right</t>
      </text>
    </comment>
    <comment ref="B43" authorId="2" shapeId="0" xr:uid="{28BE8624-A59B-49A6-9F06-0BEC000CE28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Emissions due to the direct use of fossil fuels in the process</t>
      </text>
    </comment>
  </commentList>
</comments>
</file>

<file path=xl/sharedStrings.xml><?xml version="1.0" encoding="utf-8"?>
<sst xmlns="http://schemas.openxmlformats.org/spreadsheetml/2006/main" count="355" uniqueCount="219">
  <si>
    <t>Technology name</t>
  </si>
  <si>
    <t>Transport</t>
  </si>
  <si>
    <t>CCUS</t>
  </si>
  <si>
    <t>Power</t>
  </si>
  <si>
    <t xml:space="preserve">Upstream </t>
  </si>
  <si>
    <t>Flux</t>
  </si>
  <si>
    <t>Hydrogen</t>
  </si>
  <si>
    <t>Generation</t>
  </si>
  <si>
    <t>Heat</t>
  </si>
  <si>
    <t>Capture</t>
  </si>
  <si>
    <t>Use</t>
  </si>
  <si>
    <t>Alternatives Fuels</t>
  </si>
  <si>
    <t>Production</t>
  </si>
  <si>
    <t>Blending</t>
  </si>
  <si>
    <t>End Use</t>
  </si>
  <si>
    <t>Power generation</t>
  </si>
  <si>
    <t>Heat generation</t>
  </si>
  <si>
    <t>Freight</t>
  </si>
  <si>
    <t>Industrial production</t>
  </si>
  <si>
    <t>Boat</t>
  </si>
  <si>
    <t>Car</t>
  </si>
  <si>
    <t>Plane</t>
  </si>
  <si>
    <t>Truck</t>
  </si>
  <si>
    <t>Category</t>
  </si>
  <si>
    <t>CAPEX</t>
  </si>
  <si>
    <t>OPEX</t>
  </si>
  <si>
    <t>General data</t>
  </si>
  <si>
    <t>Economical data</t>
  </si>
  <si>
    <t>Environmental impact data</t>
  </si>
  <si>
    <t>Water consumption</t>
  </si>
  <si>
    <t>Land footprint impact</t>
  </si>
  <si>
    <t>Technical data</t>
  </si>
  <si>
    <t>Availability factor</t>
  </si>
  <si>
    <t>Lifespawn</t>
  </si>
  <si>
    <t>Source related data</t>
  </si>
  <si>
    <t>Source</t>
  </si>
  <si>
    <t>Author(s)</t>
  </si>
  <si>
    <t>Input_attribute_type</t>
  </si>
  <si>
    <t>Input_attribute_state</t>
  </si>
  <si>
    <t>Input_attribute_pressure</t>
  </si>
  <si>
    <t>Input_attribute_temperature</t>
  </si>
  <si>
    <t>Output_attribute_state</t>
  </si>
  <si>
    <t>Output_attribute_pressure</t>
  </si>
  <si>
    <t>Output_attribute_temperature</t>
  </si>
  <si>
    <t>Year</t>
  </si>
  <si>
    <t>TRL</t>
  </si>
  <si>
    <t>Original source</t>
  </si>
  <si>
    <t>Comments</t>
  </si>
  <si>
    <t>Upstream</t>
  </si>
  <si>
    <t>Alternatives fuels</t>
  </si>
  <si>
    <t>Sub_category_1</t>
  </si>
  <si>
    <t>Sub_category_2</t>
  </si>
  <si>
    <t>%</t>
  </si>
  <si>
    <t>Complete block description</t>
  </si>
  <si>
    <t>MJ</t>
  </si>
  <si>
    <t>Direct CO2eq emission</t>
  </si>
  <si>
    <t>NOx emission</t>
  </si>
  <si>
    <t>SOx emission</t>
  </si>
  <si>
    <t>For iRNE (intermittent ReNewable Energy), please consider : AF = AF (Availability Factor) * LF ( Load Factor)</t>
  </si>
  <si>
    <t>Electricity</t>
  </si>
  <si>
    <t>Natural gas</t>
  </si>
  <si>
    <t>Crude oil</t>
  </si>
  <si>
    <t>Diesel</t>
  </si>
  <si>
    <t>Kerozen</t>
  </si>
  <si>
    <t>Biogas</t>
  </si>
  <si>
    <t>Synthethic gas</t>
  </si>
  <si>
    <t>Captured CO2</t>
  </si>
  <si>
    <t>Synthethic kerozen</t>
  </si>
  <si>
    <t>Biokerozen</t>
  </si>
  <si>
    <t>Sub category 2</t>
  </si>
  <si>
    <t>Sub category 1</t>
  </si>
  <si>
    <t>Feedstock</t>
  </si>
  <si>
    <t>years</t>
  </si>
  <si>
    <t>Output_attribute : type</t>
  </si>
  <si>
    <t>Type</t>
  </si>
  <si>
    <t>State</t>
  </si>
  <si>
    <t>Continuous</t>
  </si>
  <si>
    <t>Gaseous</t>
  </si>
  <si>
    <t>Storage</t>
  </si>
  <si>
    <t>General</t>
  </si>
  <si>
    <t>FIXOM</t>
  </si>
  <si>
    <t>VAROM</t>
  </si>
  <si>
    <t>JRC EU TIMES</t>
  </si>
  <si>
    <t>Hard coal</t>
  </si>
  <si>
    <t>Oil</t>
  </si>
  <si>
    <t>Residential fuel oil</t>
  </si>
  <si>
    <t>Heavy fuel oil</t>
  </si>
  <si>
    <t>Oilseed biomasse</t>
  </si>
  <si>
    <t>Starch grain</t>
  </si>
  <si>
    <t>Sugar crop</t>
  </si>
  <si>
    <t xml:space="preserve">Woody biomasse </t>
  </si>
  <si>
    <t>Lignite</t>
  </si>
  <si>
    <t>Nucear fuel</t>
  </si>
  <si>
    <t>Emissions factors [g/MJ]</t>
  </si>
  <si>
    <t>Hard Coal</t>
  </si>
  <si>
    <t>Input_name                                   unit</t>
  </si>
  <si>
    <t>Update</t>
  </si>
  <si>
    <t>Date</t>
  </si>
  <si>
    <t>Author</t>
  </si>
  <si>
    <t>zae</t>
  </si>
  <si>
    <t>ae</t>
  </si>
  <si>
    <t>Construction related emission</t>
  </si>
  <si>
    <t>GPL, naphta, residual refinery gases</t>
  </si>
  <si>
    <t xml:space="preserve"> </t>
  </si>
  <si>
    <t>Following the general biomass modelling approach of the JRC-EU-TIMES model, biomass use does not produce emissions. The CO2 emissions of the production processes are due only to the fossil  energy input that each process requires. In addition to the primary input, the production processes of bioethanol, FAME and ETBE may require electricity and high temperature heat, as well as non_x0002_energetic input</t>
  </si>
  <si>
    <t>= Captured CO2</t>
  </si>
  <si>
    <t>=Directly emited Co2</t>
  </si>
  <si>
    <t>=Gazeous H2</t>
  </si>
  <si>
    <t>if decarboxylation process</t>
  </si>
  <si>
    <t>not if hydroeoxygenation</t>
  </si>
  <si>
    <t>&lt;</t>
  </si>
  <si>
    <r>
      <t xml:space="preserve">Outputs relations to </t>
    </r>
    <r>
      <rPr>
        <b/>
        <sz val="11"/>
        <color rgb="FFC00000"/>
        <rFont val="Calibri"/>
        <family val="2"/>
        <scheme val="minor"/>
      </rPr>
      <t>main output</t>
    </r>
    <r>
      <rPr>
        <sz val="11"/>
        <color theme="1"/>
        <rFont val="Calibri"/>
        <family val="2"/>
        <scheme val="minor"/>
      </rPr>
      <t xml:space="preserve"> (ratio)</t>
    </r>
  </si>
  <si>
    <t xml:space="preserve">Li </t>
  </si>
  <si>
    <t>Scope</t>
  </si>
  <si>
    <t>Version</t>
  </si>
  <si>
    <t>EU West</t>
  </si>
  <si>
    <t>EU Est</t>
  </si>
  <si>
    <t>North America</t>
  </si>
  <si>
    <t>South America</t>
  </si>
  <si>
    <t>Asia</t>
  </si>
  <si>
    <t>Africa</t>
  </si>
  <si>
    <t>Middle-East</t>
  </si>
  <si>
    <t>Units</t>
  </si>
  <si>
    <t>kg</t>
  </si>
  <si>
    <t>m3/MJ</t>
  </si>
  <si>
    <t>Sizing parameter unit</t>
  </si>
  <si>
    <t>kW</t>
  </si>
  <si>
    <t>Data quality [%]</t>
  </si>
  <si>
    <t>Code</t>
  </si>
  <si>
    <t>Update date</t>
  </si>
  <si>
    <t>Name</t>
  </si>
  <si>
    <t>Availability Factor</t>
  </si>
  <si>
    <t>Output1 name</t>
  </si>
  <si>
    <t>Output unit</t>
  </si>
  <si>
    <t>Output1 type</t>
  </si>
  <si>
    <t xml:space="preserve">Output1 state </t>
  </si>
  <si>
    <t>Output1 pressure</t>
  </si>
  <si>
    <t>Output1 temperature</t>
  </si>
  <si>
    <t>Output2 ratio</t>
  </si>
  <si>
    <t>Output2 name</t>
  </si>
  <si>
    <t>Output2 type</t>
  </si>
  <si>
    <t xml:space="preserve">Output2 state </t>
  </si>
  <si>
    <t>Output2 pressure</t>
  </si>
  <si>
    <t>Output2 temperature</t>
  </si>
  <si>
    <t>Output3 ratio</t>
  </si>
  <si>
    <t>Output3 type</t>
  </si>
  <si>
    <t xml:space="preserve">Output3 state </t>
  </si>
  <si>
    <t>Output3 pressure</t>
  </si>
  <si>
    <t>Output3 temperature</t>
  </si>
  <si>
    <t>Output3 name</t>
  </si>
  <si>
    <t>Output4 name</t>
  </si>
  <si>
    <t>Output4 ratio</t>
  </si>
  <si>
    <t>Output4 type</t>
  </si>
  <si>
    <t xml:space="preserve">Output4 state </t>
  </si>
  <si>
    <t>Output4 pressure</t>
  </si>
  <si>
    <t>Output4 temperature</t>
  </si>
  <si>
    <t>Input1 ratio</t>
  </si>
  <si>
    <t>Input unit</t>
  </si>
  <si>
    <t>Input1 name</t>
  </si>
  <si>
    <t>Input1 type</t>
  </si>
  <si>
    <t xml:space="preserve">Input1 state </t>
  </si>
  <si>
    <t>Input1 pressure</t>
  </si>
  <si>
    <t>Input1 temperature</t>
  </si>
  <si>
    <t>Input2 name</t>
  </si>
  <si>
    <t>Input2 ratio</t>
  </si>
  <si>
    <t>Input2 type</t>
  </si>
  <si>
    <t xml:space="preserve">Input2 state </t>
  </si>
  <si>
    <t>Input2 pressure</t>
  </si>
  <si>
    <t>Input2 temperature</t>
  </si>
  <si>
    <t>Input3 name</t>
  </si>
  <si>
    <t>Input3 ratio</t>
  </si>
  <si>
    <t>Input3 type</t>
  </si>
  <si>
    <t xml:space="preserve">Input3 state </t>
  </si>
  <si>
    <t>Input3 pressure</t>
  </si>
  <si>
    <t>Input3 temperature</t>
  </si>
  <si>
    <t>Input4 name</t>
  </si>
  <si>
    <t>Input4 ratio</t>
  </si>
  <si>
    <t>Input4 type</t>
  </si>
  <si>
    <t xml:space="preserve">Input4 state </t>
  </si>
  <si>
    <t>Input4 pressure</t>
  </si>
  <si>
    <t>Input4 temperature</t>
  </si>
  <si>
    <t>Sizing parameter value</t>
  </si>
  <si>
    <t>CAPEX20</t>
  </si>
  <si>
    <t>FIXOM20</t>
  </si>
  <si>
    <t>VAROM20</t>
  </si>
  <si>
    <t>FIXOM25</t>
  </si>
  <si>
    <t>VAROM25</t>
  </si>
  <si>
    <t>CAPEX25</t>
  </si>
  <si>
    <t>FIXOM30</t>
  </si>
  <si>
    <t>VAROM30</t>
  </si>
  <si>
    <t>CAPEX30</t>
  </si>
  <si>
    <t>FIXOM50</t>
  </si>
  <si>
    <t>VAROM50</t>
  </si>
  <si>
    <t>CAPEX50</t>
  </si>
  <si>
    <t>Direct emission</t>
  </si>
  <si>
    <t>Indirect emission</t>
  </si>
  <si>
    <t>Data quality</t>
  </si>
  <si>
    <t>Original author</t>
  </si>
  <si>
    <t>Update author</t>
  </si>
  <si>
    <t>Publication date</t>
  </si>
  <si>
    <t>Comment4</t>
  </si>
  <si>
    <t>Comment3</t>
  </si>
  <si>
    <t>Comment2</t>
  </si>
  <si>
    <t>Comment1</t>
  </si>
  <si>
    <t>Enduse_MJelec</t>
  </si>
  <si>
    <t>Enduse_MJtherm</t>
  </si>
  <si>
    <t>Enduse_T</t>
  </si>
  <si>
    <t>Enduse_T.km</t>
  </si>
  <si>
    <t>Enduse_pass.km</t>
  </si>
  <si>
    <t>Scope :</t>
  </si>
  <si>
    <t>Version :</t>
  </si>
  <si>
    <t>Sizing parameter                              unit</t>
  </si>
  <si>
    <t>Output</t>
  </si>
  <si>
    <t>Input</t>
  </si>
  <si>
    <r>
      <t xml:space="preserve">Inputs relations to </t>
    </r>
    <r>
      <rPr>
        <b/>
        <sz val="11"/>
        <color rgb="FFC00000"/>
        <rFont val="Calibri"/>
        <family val="2"/>
        <scheme val="minor"/>
      </rPr>
      <t>main output</t>
    </r>
    <r>
      <rPr>
        <sz val="11"/>
        <color theme="1"/>
        <rFont val="Calibri"/>
        <family val="2"/>
        <scheme val="minor"/>
      </rPr>
      <t xml:space="preserve"> (ratio)</t>
    </r>
  </si>
  <si>
    <t>xxxxx</t>
  </si>
  <si>
    <t>Coal Gasification M</t>
  </si>
  <si>
    <t>0 - 500</t>
  </si>
  <si>
    <t>Sheet information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</si>
</sst>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theme="1"/>
      <name val="Calibri"/>
      <family val="2"/>
      <scheme val="minor"/>
    </font>
    <font>
      <b/>
      <sz val="11"/>
      <color theme="1"/>
      <name val="Calibri"/>
      <family val="2"/>
      <scheme val="minor"/>
    </font>
    <font>
      <sz val="8"/>
      <name val="Calibri"/>
      <family val="2"/>
      <scheme val="minor"/>
    </font>
    <font>
      <b/>
      <sz val="14"/>
      <color theme="1"/>
      <name val="Calibri"/>
      <family val="2"/>
      <scheme val="minor"/>
    </font>
    <font>
      <sz val="11"/>
      <color theme="0"/>
      <name val="Calibri"/>
      <family val="2"/>
      <scheme val="minor"/>
    </font>
    <font>
      <sz val="8"/>
      <color theme="1"/>
      <name val="Calibri"/>
      <family val="2"/>
      <scheme val="minor"/>
    </font>
    <font>
      <b/>
      <sz val="11"/>
      <color rgb="FFFF0000"/>
      <name val="Calibri"/>
      <family val="2"/>
      <scheme val="minor"/>
    </font>
    <font>
      <b/>
      <sz val="12"/>
      <color rgb="FFFF0000"/>
      <name val="Calibri"/>
      <family val="2"/>
      <scheme val="minor"/>
    </font>
    <font>
      <b/>
      <sz val="11"/>
      <color rgb="FFC00000"/>
      <name val="Calibri"/>
      <family val="2"/>
      <scheme val="minor"/>
    </font>
    <font>
      <sz val="11"/>
      <color rgb="FF000000"/>
      <name val="Calibri"/>
      <family val="2"/>
    </font>
  </fonts>
  <fills count="7">
    <fill>
      <patternFill patternType="none"/>
    </fill>
    <fill>
      <patternFill patternType="gray125"/>
    </fill>
    <fill>
      <patternFill patternType="solid">
        <fgColor rgb="FFFFFF00"/>
        <bgColor indexed="64"/>
      </patternFill>
    </fill>
    <fill>
      <patternFill patternType="solid">
        <fgColor theme="7" tint="0.79998168889431442"/>
        <bgColor indexed="64"/>
      </patternFill>
    </fill>
    <fill>
      <patternFill patternType="solid">
        <fgColor theme="4" tint="0.59999389629810485"/>
        <bgColor indexed="64"/>
      </patternFill>
    </fill>
    <fill>
      <patternFill patternType="solid">
        <fgColor theme="0"/>
        <bgColor indexed="64"/>
      </patternFill>
    </fill>
    <fill>
      <patternFill patternType="solid">
        <fgColor theme="7" tint="0.59999389629810485"/>
        <bgColor indexed="64"/>
      </patternFill>
    </fill>
  </fills>
  <borders count="76">
    <border>
      <left/>
      <right/>
      <top/>
      <bottom/>
      <diagonal/>
    </border>
    <border>
      <left style="medium">
        <color theme="4" tint="-0.249977111117893"/>
      </left>
      <right/>
      <top style="medium">
        <color theme="4" tint="-0.249977111117893"/>
      </top>
      <bottom style="medium">
        <color theme="4" tint="-0.249977111117893"/>
      </bottom>
      <diagonal/>
    </border>
    <border>
      <left/>
      <right/>
      <top style="medium">
        <color theme="4" tint="-0.249977111117893"/>
      </top>
      <bottom style="medium">
        <color theme="4" tint="-0.249977111117893"/>
      </bottom>
      <diagonal/>
    </border>
    <border>
      <left/>
      <right style="medium">
        <color theme="4" tint="-0.249977111117893"/>
      </right>
      <top style="medium">
        <color theme="4" tint="-0.249977111117893"/>
      </top>
      <bottom style="medium">
        <color theme="4" tint="-0.249977111117893"/>
      </bottom>
      <diagonal/>
    </border>
    <border>
      <left/>
      <right/>
      <top style="thin">
        <color theme="9"/>
      </top>
      <bottom/>
      <diagonal/>
    </border>
    <border>
      <left style="medium">
        <color theme="9"/>
      </left>
      <right/>
      <top style="medium">
        <color theme="9"/>
      </top>
      <bottom/>
      <diagonal/>
    </border>
    <border>
      <left/>
      <right/>
      <top style="medium">
        <color theme="9"/>
      </top>
      <bottom/>
      <diagonal/>
    </border>
    <border>
      <left/>
      <right style="medium">
        <color theme="9"/>
      </right>
      <top style="medium">
        <color theme="9"/>
      </top>
      <bottom/>
      <diagonal/>
    </border>
    <border>
      <left style="medium">
        <color theme="9"/>
      </left>
      <right/>
      <top/>
      <bottom/>
      <diagonal/>
    </border>
    <border>
      <left/>
      <right style="medium">
        <color theme="9"/>
      </right>
      <top/>
      <bottom/>
      <diagonal/>
    </border>
    <border>
      <left style="medium">
        <color theme="9"/>
      </left>
      <right/>
      <top/>
      <bottom style="medium">
        <color theme="9"/>
      </bottom>
      <diagonal/>
    </border>
    <border>
      <left/>
      <right/>
      <top/>
      <bottom style="medium">
        <color theme="9"/>
      </bottom>
      <diagonal/>
    </border>
    <border>
      <left/>
      <right style="medium">
        <color theme="9"/>
      </right>
      <top/>
      <bottom style="medium">
        <color theme="9"/>
      </bottom>
      <diagonal/>
    </border>
    <border>
      <left style="thin">
        <color theme="9"/>
      </left>
      <right style="thin">
        <color theme="9"/>
      </right>
      <top style="thin">
        <color theme="9"/>
      </top>
      <bottom style="thin">
        <color theme="9"/>
      </bottom>
      <diagonal/>
    </border>
    <border>
      <left style="thin">
        <color theme="9"/>
      </left>
      <right/>
      <top style="thin">
        <color theme="9"/>
      </top>
      <bottom style="thin">
        <color theme="9"/>
      </bottom>
      <diagonal/>
    </border>
    <border>
      <left/>
      <right/>
      <top style="thin">
        <color theme="9"/>
      </top>
      <bottom style="thin">
        <color theme="9"/>
      </bottom>
      <diagonal/>
    </border>
    <border>
      <left style="medium">
        <color theme="9"/>
      </left>
      <right/>
      <top style="thin">
        <color theme="9"/>
      </top>
      <bottom/>
      <diagonal/>
    </border>
    <border>
      <left/>
      <right style="medium">
        <color theme="9"/>
      </right>
      <top style="thin">
        <color theme="9"/>
      </top>
      <bottom/>
      <diagonal/>
    </border>
    <border>
      <left style="medium">
        <color theme="9"/>
      </left>
      <right/>
      <top style="thin">
        <color theme="9"/>
      </top>
      <bottom style="thin">
        <color theme="9"/>
      </bottom>
      <diagonal/>
    </border>
    <border>
      <left/>
      <right style="medium">
        <color theme="9"/>
      </right>
      <top style="thin">
        <color theme="9"/>
      </top>
      <bottom style="thin">
        <color theme="9"/>
      </bottom>
      <diagonal/>
    </border>
    <border>
      <left/>
      <right/>
      <top style="thin">
        <color theme="9"/>
      </top>
      <bottom style="medium">
        <color theme="9"/>
      </bottom>
      <diagonal/>
    </border>
    <border>
      <left/>
      <right style="medium">
        <color theme="9"/>
      </right>
      <top/>
      <bottom style="thin">
        <color theme="9"/>
      </bottom>
      <diagonal/>
    </border>
    <border>
      <left style="medium">
        <color theme="9"/>
      </left>
      <right style="thin">
        <color theme="9"/>
      </right>
      <top/>
      <bottom style="medium">
        <color theme="9"/>
      </bottom>
      <diagonal/>
    </border>
    <border>
      <left style="thin">
        <color theme="9"/>
      </left>
      <right style="thin">
        <color theme="9"/>
      </right>
      <top style="medium">
        <color theme="9"/>
      </top>
      <bottom/>
      <diagonal/>
    </border>
    <border>
      <left style="thin">
        <color theme="9"/>
      </left>
      <right style="thin">
        <color theme="9"/>
      </right>
      <top style="thin">
        <color theme="9"/>
      </top>
      <bottom/>
      <diagonal/>
    </border>
    <border>
      <left style="medium">
        <color theme="9"/>
      </left>
      <right/>
      <top style="medium">
        <color theme="9"/>
      </top>
      <bottom style="thin">
        <color theme="9"/>
      </bottom>
      <diagonal/>
    </border>
    <border>
      <left/>
      <right/>
      <top style="medium">
        <color theme="9"/>
      </top>
      <bottom style="thin">
        <color theme="9"/>
      </bottom>
      <diagonal/>
    </border>
    <border>
      <left/>
      <right style="medium">
        <color theme="9"/>
      </right>
      <top style="medium">
        <color theme="9"/>
      </top>
      <bottom style="thin">
        <color theme="9"/>
      </bottom>
      <diagonal/>
    </border>
    <border>
      <left style="medium">
        <color theme="9"/>
      </left>
      <right/>
      <top style="thin">
        <color theme="9"/>
      </top>
      <bottom style="medium">
        <color theme="9"/>
      </bottom>
      <diagonal/>
    </border>
    <border>
      <left/>
      <right style="medium">
        <color theme="9"/>
      </right>
      <top style="thin">
        <color theme="9"/>
      </top>
      <bottom style="medium">
        <color theme="9"/>
      </bottom>
      <diagonal/>
    </border>
    <border>
      <left style="thin">
        <color theme="9"/>
      </left>
      <right/>
      <top style="medium">
        <color theme="9"/>
      </top>
      <bottom style="thin">
        <color theme="9"/>
      </bottom>
      <diagonal/>
    </border>
    <border>
      <left style="thin">
        <color theme="9"/>
      </left>
      <right/>
      <top style="thin">
        <color theme="9"/>
      </top>
      <bottom style="medium">
        <color theme="9"/>
      </bottom>
      <diagonal/>
    </border>
    <border>
      <left style="thin">
        <color theme="9"/>
      </left>
      <right style="medium">
        <color theme="9"/>
      </right>
      <top style="medium">
        <color theme="9"/>
      </top>
      <bottom style="thin">
        <color theme="9"/>
      </bottom>
      <diagonal/>
    </border>
    <border>
      <left style="thin">
        <color theme="9"/>
      </left>
      <right style="medium">
        <color theme="9"/>
      </right>
      <top style="thin">
        <color theme="9"/>
      </top>
      <bottom style="thin">
        <color theme="9"/>
      </bottom>
      <diagonal/>
    </border>
    <border>
      <left style="thin">
        <color theme="9"/>
      </left>
      <right style="thin">
        <color theme="9"/>
      </right>
      <top style="thin">
        <color theme="9"/>
      </top>
      <bottom style="medium">
        <color theme="9"/>
      </bottom>
      <diagonal/>
    </border>
    <border>
      <left style="thin">
        <color theme="9"/>
      </left>
      <right style="medium">
        <color theme="9"/>
      </right>
      <top/>
      <bottom/>
      <diagonal/>
    </border>
    <border>
      <left style="thin">
        <color theme="9"/>
      </left>
      <right style="medium">
        <color theme="9"/>
      </right>
      <top/>
      <bottom style="medium">
        <color theme="9"/>
      </bottom>
      <diagonal/>
    </border>
    <border>
      <left/>
      <right style="thin">
        <color theme="9"/>
      </right>
      <top style="thin">
        <color theme="9"/>
      </top>
      <bottom style="medium">
        <color theme="9"/>
      </bottom>
      <diagonal/>
    </border>
    <border>
      <left style="thin">
        <color theme="9"/>
      </left>
      <right style="medium">
        <color theme="9"/>
      </right>
      <top style="thin">
        <color theme="9"/>
      </top>
      <bottom style="medium">
        <color theme="9"/>
      </bottom>
      <diagonal/>
    </border>
    <border>
      <left style="medium">
        <color theme="9"/>
      </left>
      <right style="thin">
        <color theme="9"/>
      </right>
      <top style="medium">
        <color theme="9"/>
      </top>
      <bottom style="medium">
        <color theme="9"/>
      </bottom>
      <diagonal/>
    </border>
    <border>
      <left style="medium">
        <color theme="9"/>
      </left>
      <right style="thin">
        <color theme="9"/>
      </right>
      <top style="medium">
        <color theme="9"/>
      </top>
      <bottom/>
      <diagonal/>
    </border>
    <border>
      <left style="medium">
        <color theme="9"/>
      </left>
      <right style="thin">
        <color theme="9"/>
      </right>
      <top style="thin">
        <color theme="9"/>
      </top>
      <bottom/>
      <diagonal/>
    </border>
    <border>
      <left style="medium">
        <color theme="9"/>
      </left>
      <right style="thin">
        <color theme="9"/>
      </right>
      <top style="thin">
        <color theme="9"/>
      </top>
      <bottom style="thin">
        <color theme="9"/>
      </bottom>
      <diagonal/>
    </border>
    <border>
      <left style="medium">
        <color theme="9"/>
      </left>
      <right style="thin">
        <color theme="9"/>
      </right>
      <top/>
      <bottom/>
      <diagonal/>
    </border>
    <border>
      <left style="medium">
        <color theme="9"/>
      </left>
      <right style="thin">
        <color theme="9"/>
      </right>
      <top style="thin">
        <color theme="9"/>
      </top>
      <bottom style="medium">
        <color theme="9"/>
      </bottom>
      <diagonal/>
    </border>
    <border>
      <left/>
      <right/>
      <top style="medium">
        <color theme="4" tint="-0.249977111117893"/>
      </top>
      <bottom style="medium">
        <color theme="9"/>
      </bottom>
      <diagonal/>
    </border>
    <border>
      <left/>
      <right/>
      <top style="medium">
        <color theme="9"/>
      </top>
      <bottom style="medium">
        <color theme="9"/>
      </bottom>
      <diagonal/>
    </border>
    <border>
      <left/>
      <right style="medium">
        <color theme="9"/>
      </right>
      <top style="medium">
        <color theme="9"/>
      </top>
      <bottom style="medium">
        <color theme="9"/>
      </bottom>
      <diagonal/>
    </border>
    <border>
      <left style="medium">
        <color theme="9"/>
      </left>
      <right/>
      <top style="medium">
        <color theme="9"/>
      </top>
      <bottom style="medium">
        <color theme="9"/>
      </bottom>
      <diagonal/>
    </border>
    <border>
      <left style="medium">
        <color theme="9"/>
      </left>
      <right style="thin">
        <color theme="9"/>
      </right>
      <top style="medium">
        <color theme="9"/>
      </top>
      <bottom style="thin">
        <color theme="9"/>
      </bottom>
      <diagonal/>
    </border>
    <border>
      <left style="thin">
        <color theme="9"/>
      </left>
      <right style="medium">
        <color theme="9"/>
      </right>
      <top style="thin">
        <color theme="9"/>
      </top>
      <bottom/>
      <diagonal/>
    </border>
    <border>
      <left style="thin">
        <color theme="9"/>
      </left>
      <right style="medium">
        <color theme="9"/>
      </right>
      <top style="medium">
        <color theme="9"/>
      </top>
      <bottom/>
      <diagonal/>
    </border>
    <border>
      <left style="thin">
        <color theme="9"/>
      </left>
      <right/>
      <top/>
      <bottom style="medium">
        <color theme="9"/>
      </bottom>
      <diagonal/>
    </border>
    <border>
      <left/>
      <right/>
      <top style="medium">
        <color theme="9"/>
      </top>
      <bottom style="medium">
        <color theme="4" tint="-0.249977111117893"/>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theme="9"/>
      </right>
      <top style="medium">
        <color theme="9"/>
      </top>
      <bottom style="thin">
        <color theme="9"/>
      </bottom>
      <diagonal/>
    </border>
    <border>
      <left/>
      <right style="medium">
        <color rgb="FFC00000"/>
      </right>
      <top style="thin">
        <color theme="9"/>
      </top>
      <bottom style="thin">
        <color theme="9"/>
      </bottom>
      <diagonal/>
    </border>
    <border>
      <left/>
      <right style="medium">
        <color rgb="FFC00000"/>
      </right>
      <top style="thin">
        <color theme="9"/>
      </top>
      <bottom style="medium">
        <color theme="9"/>
      </bottom>
      <diagonal/>
    </border>
    <border>
      <left/>
      <right/>
      <top style="medium">
        <color rgb="FFC00000"/>
      </top>
      <bottom style="medium">
        <color theme="9"/>
      </bottom>
      <diagonal/>
    </border>
    <border>
      <left/>
      <right style="thin">
        <color theme="9"/>
      </right>
      <top style="thin">
        <color theme="9"/>
      </top>
      <bottom style="thin">
        <color theme="9"/>
      </bottom>
      <diagonal/>
    </border>
    <border>
      <left style="medium">
        <color rgb="FFC00000"/>
      </left>
      <right style="medium">
        <color rgb="FFC00000"/>
      </right>
      <top style="medium">
        <color rgb="FFC00000"/>
      </top>
      <bottom style="thin">
        <color rgb="FFC00000"/>
      </bottom>
      <diagonal/>
    </border>
    <border>
      <left style="medium">
        <color rgb="FFC00000"/>
      </left>
      <right style="medium">
        <color rgb="FFC00000"/>
      </right>
      <top style="thin">
        <color rgb="FFC00000"/>
      </top>
      <bottom style="thin">
        <color rgb="FFC00000"/>
      </bottom>
      <diagonal/>
    </border>
    <border>
      <left style="medium">
        <color rgb="FFC00000"/>
      </left>
      <right style="medium">
        <color rgb="FFC00000"/>
      </right>
      <top style="thin">
        <color rgb="FFC00000"/>
      </top>
      <bottom style="medium">
        <color rgb="FFC00000"/>
      </bottom>
      <diagonal/>
    </border>
    <border>
      <left style="thin">
        <color theme="9"/>
      </left>
      <right style="medium">
        <color theme="9"/>
      </right>
      <top style="medium">
        <color theme="9"/>
      </top>
      <bottom style="medium">
        <color theme="9"/>
      </bottom>
      <diagonal/>
    </border>
    <border>
      <left style="medium">
        <color theme="9"/>
      </left>
      <right/>
      <top/>
      <bottom style="thin">
        <color theme="9"/>
      </bottom>
      <diagonal/>
    </border>
    <border>
      <left style="thin">
        <color indexed="64"/>
      </left>
      <right style="thin">
        <color indexed="64"/>
      </right>
      <top style="thin">
        <color indexed="64"/>
      </top>
      <bottom style="thin">
        <color indexed="64"/>
      </bottom>
      <diagonal/>
    </border>
    <border>
      <left style="thin">
        <color theme="9"/>
      </left>
      <right style="thin">
        <color theme="9"/>
      </right>
      <top style="medium">
        <color theme="9"/>
      </top>
      <bottom style="medium">
        <color theme="9"/>
      </bottom>
      <diagonal/>
    </border>
    <border>
      <left style="thin">
        <color theme="9"/>
      </left>
      <right style="thin">
        <color theme="9"/>
      </right>
      <top/>
      <bottom style="thin">
        <color theme="9"/>
      </bottom>
      <diagonal/>
    </border>
    <border>
      <left style="thin">
        <color theme="9"/>
      </left>
      <right style="thin">
        <color theme="9"/>
      </right>
      <top style="medium">
        <color theme="9"/>
      </top>
      <bottom style="thin">
        <color theme="9"/>
      </bottom>
      <diagonal/>
    </border>
  </borders>
  <cellStyleXfs count="1">
    <xf numFmtId="0" fontId="0" fillId="0" borderId="0"/>
  </cellStyleXfs>
  <cellXfs count="238">
    <xf numFmtId="0" fontId="0" fillId="0" borderId="0" xfId="0"/>
    <xf numFmtId="0" fontId="0" fillId="0" borderId="0" xfId="0" applyProtection="1"/>
    <xf numFmtId="0" fontId="4" fillId="0" borderId="0" xfId="0" applyFont="1" applyProtection="1"/>
    <xf numFmtId="0" fontId="0" fillId="0" borderId="0" xfId="0" applyFont="1" applyProtection="1"/>
    <xf numFmtId="0" fontId="0" fillId="0" borderId="0" xfId="0" applyBorder="1" applyProtection="1"/>
    <xf numFmtId="0" fontId="1" fillId="0" borderId="0" xfId="0" applyFont="1" applyFill="1" applyAlignment="1" applyProtection="1">
      <alignment horizontal="center"/>
    </xf>
    <xf numFmtId="0" fontId="1" fillId="0" borderId="45" xfId="0" applyFont="1" applyFill="1" applyBorder="1" applyAlignment="1" applyProtection="1">
      <alignment horizontal="center"/>
    </xf>
    <xf numFmtId="0" fontId="0" fillId="0" borderId="0" xfId="0" applyFont="1" applyFill="1" applyAlignment="1" applyProtection="1">
      <alignment horizontal="left" vertical="center"/>
    </xf>
    <xf numFmtId="0" fontId="0" fillId="0" borderId="0" xfId="0" applyFont="1" applyFill="1" applyAlignment="1" applyProtection="1">
      <alignment horizontal="center"/>
    </xf>
    <xf numFmtId="0" fontId="0" fillId="0" borderId="49" xfId="0" applyFont="1" applyBorder="1" applyProtection="1"/>
    <xf numFmtId="0" fontId="0" fillId="0" borderId="43" xfId="0" applyFont="1" applyBorder="1" applyProtection="1"/>
    <xf numFmtId="0" fontId="0" fillId="0" borderId="0" xfId="0" applyFont="1" applyBorder="1" applyProtection="1"/>
    <xf numFmtId="0" fontId="0" fillId="0" borderId="41" xfId="0" applyFont="1" applyBorder="1" applyProtection="1"/>
    <xf numFmtId="0" fontId="0" fillId="0" borderId="50" xfId="0" applyFont="1" applyBorder="1" applyProtection="1"/>
    <xf numFmtId="0" fontId="0" fillId="0" borderId="42" xfId="0" applyFont="1" applyBorder="1" applyProtection="1"/>
    <xf numFmtId="0" fontId="0" fillId="0" borderId="33" xfId="0" applyFont="1" applyBorder="1" applyProtection="1"/>
    <xf numFmtId="0" fontId="0" fillId="0" borderId="14" xfId="0" applyFont="1" applyBorder="1" applyProtection="1"/>
    <xf numFmtId="0" fontId="0" fillId="0" borderId="22" xfId="0" applyFont="1" applyBorder="1" applyProtection="1"/>
    <xf numFmtId="0" fontId="0" fillId="0" borderId="11" xfId="0" applyFont="1" applyBorder="1" applyProtection="1"/>
    <xf numFmtId="0" fontId="0" fillId="0" borderId="26" xfId="0" applyFont="1" applyBorder="1" applyAlignment="1" applyProtection="1">
      <alignment wrapText="1"/>
    </xf>
    <xf numFmtId="0" fontId="0" fillId="0" borderId="0" xfId="0" applyAlignment="1"/>
    <xf numFmtId="0" fontId="0" fillId="0" borderId="0" xfId="0" applyAlignment="1" applyProtection="1">
      <alignment wrapText="1"/>
    </xf>
    <xf numFmtId="0" fontId="5" fillId="0" borderId="0" xfId="0" applyFont="1" applyAlignment="1">
      <alignment horizontal="center" vertical="center"/>
    </xf>
    <xf numFmtId="0" fontId="6" fillId="0" borderId="0" xfId="0" applyFont="1" applyAlignment="1">
      <alignment horizontal="right"/>
    </xf>
    <xf numFmtId="0" fontId="7" fillId="0" borderId="0" xfId="0" applyFont="1"/>
    <xf numFmtId="0" fontId="7" fillId="0" borderId="0" xfId="0" applyFont="1" applyAlignment="1">
      <alignment horizontal="right"/>
    </xf>
    <xf numFmtId="0" fontId="0" fillId="0" borderId="54" xfId="0" applyBorder="1"/>
    <xf numFmtId="0" fontId="0" fillId="0" borderId="55" xfId="0" applyBorder="1"/>
    <xf numFmtId="0" fontId="0" fillId="0" borderId="56" xfId="0" applyBorder="1"/>
    <xf numFmtId="0" fontId="0" fillId="0" borderId="57" xfId="0" applyBorder="1"/>
    <xf numFmtId="0" fontId="0" fillId="0" borderId="58" xfId="0" applyBorder="1"/>
    <xf numFmtId="0" fontId="0" fillId="0" borderId="0" xfId="0" quotePrefix="1"/>
    <xf numFmtId="0" fontId="0" fillId="0" borderId="59" xfId="0" applyBorder="1"/>
    <xf numFmtId="0" fontId="0" fillId="0" borderId="60" xfId="0" applyBorder="1"/>
    <xf numFmtId="0" fontId="0" fillId="0" borderId="61" xfId="0" applyBorder="1"/>
    <xf numFmtId="0" fontId="0" fillId="0" borderId="0" xfId="0" applyAlignment="1" applyProtection="1">
      <alignment horizontal="center" vertical="center"/>
    </xf>
    <xf numFmtId="14" fontId="0" fillId="0" borderId="0" xfId="0" applyNumberFormat="1" applyProtection="1"/>
    <xf numFmtId="0" fontId="0" fillId="0" borderId="72" xfId="0" applyBorder="1" applyAlignment="1" applyProtection="1">
      <alignment horizontal="center" vertical="center"/>
    </xf>
    <xf numFmtId="0" fontId="0" fillId="0" borderId="72" xfId="0" applyBorder="1" applyAlignment="1" applyProtection="1">
      <alignment horizontal="center" vertical="center" wrapText="1"/>
    </xf>
    <xf numFmtId="0" fontId="0" fillId="0" borderId="72" xfId="0" applyBorder="1" applyAlignment="1">
      <alignment horizontal="center" vertical="center" wrapText="1"/>
    </xf>
    <xf numFmtId="0" fontId="4" fillId="0" borderId="0" xfId="0" applyFont="1" applyAlignment="1" applyProtection="1">
      <alignment horizontal="center"/>
    </xf>
    <xf numFmtId="0" fontId="4" fillId="0" borderId="0" xfId="0" applyFont="1" applyAlignment="1" applyProtection="1">
      <alignment horizontal="right"/>
    </xf>
    <xf numFmtId="14" fontId="0" fillId="0" borderId="72" xfId="0" applyNumberFormat="1" applyBorder="1" applyAlignment="1" applyProtection="1">
      <alignment horizontal="center" vertical="center" wrapText="1"/>
    </xf>
    <xf numFmtId="0" fontId="0" fillId="0" borderId="0" xfId="0" applyBorder="1" applyAlignment="1" applyProtection="1">
      <alignment wrapText="1"/>
    </xf>
    <xf numFmtId="0" fontId="1" fillId="0" borderId="0" xfId="0" applyFont="1" applyFill="1" applyAlignment="1" applyProtection="1">
      <alignment horizontal="center" wrapText="1"/>
    </xf>
    <xf numFmtId="0" fontId="0" fillId="2" borderId="44" xfId="0" applyFill="1" applyBorder="1" applyAlignment="1" applyProtection="1">
      <alignment horizontal="center" wrapText="1"/>
    </xf>
    <xf numFmtId="0" fontId="0" fillId="2" borderId="20" xfId="0" applyFill="1" applyBorder="1" applyAlignment="1" applyProtection="1">
      <alignment horizontal="center" wrapText="1"/>
      <protection locked="0"/>
    </xf>
    <xf numFmtId="0" fontId="0" fillId="0" borderId="34" xfId="0" applyFill="1" applyBorder="1" applyAlignment="1" applyProtection="1">
      <alignment horizontal="center" wrapText="1"/>
    </xf>
    <xf numFmtId="0" fontId="0" fillId="2" borderId="29" xfId="0" applyFill="1" applyBorder="1" applyAlignment="1" applyProtection="1">
      <alignment horizontal="center" wrapText="1"/>
      <protection locked="0"/>
    </xf>
    <xf numFmtId="0" fontId="1" fillId="0" borderId="0" xfId="0" applyFont="1" applyAlignment="1" applyProtection="1">
      <alignment wrapText="1"/>
    </xf>
    <xf numFmtId="0" fontId="1" fillId="0" borderId="45" xfId="0" applyFont="1" applyFill="1" applyBorder="1" applyAlignment="1" applyProtection="1">
      <alignment horizontal="center" wrapText="1"/>
    </xf>
    <xf numFmtId="0" fontId="0" fillId="0" borderId="40" xfId="0" applyFont="1" applyBorder="1" applyAlignment="1" applyProtection="1">
      <alignment wrapText="1"/>
    </xf>
    <xf numFmtId="0" fontId="0" fillId="0" borderId="6" xfId="0" applyFont="1" applyBorder="1" applyAlignment="1" applyProtection="1">
      <alignment horizontal="left" wrapText="1"/>
    </xf>
    <xf numFmtId="0" fontId="0" fillId="0" borderId="22" xfId="0" applyFont="1" applyFill="1" applyBorder="1" applyAlignment="1" applyProtection="1">
      <alignment wrapText="1"/>
    </xf>
    <xf numFmtId="0" fontId="0" fillId="0" borderId="11" xfId="0" applyFont="1" applyFill="1" applyBorder="1" applyAlignment="1" applyProtection="1">
      <alignment wrapText="1"/>
    </xf>
    <xf numFmtId="0" fontId="0" fillId="0" borderId="8" xfId="0" applyFont="1" applyFill="1" applyBorder="1" applyAlignment="1" applyProtection="1">
      <alignment wrapText="1"/>
    </xf>
    <xf numFmtId="0" fontId="0" fillId="0" borderId="6" xfId="0" applyFont="1" applyFill="1" applyBorder="1" applyAlignment="1" applyProtection="1">
      <alignment wrapText="1"/>
    </xf>
    <xf numFmtId="0" fontId="0" fillId="0" borderId="0" xfId="0" applyFont="1" applyFill="1" applyBorder="1" applyAlignment="1" applyProtection="1">
      <alignment horizontal="center" wrapText="1"/>
    </xf>
    <xf numFmtId="0" fontId="0" fillId="0" borderId="9" xfId="0" applyFont="1" applyFill="1" applyBorder="1" applyAlignment="1" applyProtection="1">
      <alignment horizontal="center" wrapText="1"/>
    </xf>
    <xf numFmtId="0" fontId="0" fillId="0" borderId="10" xfId="0" applyFont="1" applyFill="1" applyBorder="1" applyAlignment="1" applyProtection="1">
      <alignment wrapText="1"/>
    </xf>
    <xf numFmtId="0" fontId="0" fillId="0" borderId="25" xfId="0" applyFont="1" applyBorder="1" applyAlignment="1" applyProtection="1">
      <alignment wrapText="1"/>
    </xf>
    <xf numFmtId="0" fontId="0" fillId="2" borderId="30" xfId="0" applyFont="1" applyFill="1" applyBorder="1" applyAlignment="1" applyProtection="1">
      <alignment wrapText="1"/>
      <protection locked="0"/>
    </xf>
    <xf numFmtId="0" fontId="0" fillId="2" borderId="67" xfId="0" applyFont="1" applyFill="1" applyBorder="1" applyAlignment="1" applyProtection="1">
      <alignment horizontal="center" wrapText="1"/>
      <protection locked="0"/>
    </xf>
    <xf numFmtId="0" fontId="0" fillId="3" borderId="62" xfId="0" applyFont="1" applyFill="1" applyBorder="1" applyAlignment="1" applyProtection="1">
      <alignment horizontal="center" wrapText="1"/>
      <protection locked="0"/>
    </xf>
    <xf numFmtId="0" fontId="0" fillId="3" borderId="23" xfId="0" applyFont="1" applyFill="1" applyBorder="1" applyAlignment="1" applyProtection="1">
      <alignment horizontal="center" wrapText="1"/>
      <protection locked="0"/>
    </xf>
    <xf numFmtId="0" fontId="0" fillId="3" borderId="32" xfId="0" applyFont="1" applyFill="1" applyBorder="1" applyAlignment="1" applyProtection="1">
      <alignment horizontal="center" wrapText="1"/>
      <protection locked="0"/>
    </xf>
    <xf numFmtId="0" fontId="0" fillId="2" borderId="68" xfId="0" applyFont="1" applyFill="1" applyBorder="1" applyAlignment="1" applyProtection="1">
      <alignment horizontal="center" wrapText="1"/>
      <protection locked="0"/>
    </xf>
    <xf numFmtId="0" fontId="0" fillId="3" borderId="66" xfId="0" applyFont="1" applyFill="1" applyBorder="1" applyAlignment="1" applyProtection="1">
      <alignment horizontal="center" wrapText="1"/>
      <protection locked="0"/>
    </xf>
    <xf numFmtId="0" fontId="0" fillId="3" borderId="24" xfId="0" applyFont="1" applyFill="1" applyBorder="1" applyAlignment="1" applyProtection="1">
      <alignment horizontal="center" wrapText="1"/>
      <protection locked="0"/>
    </xf>
    <xf numFmtId="0" fontId="0" fillId="3" borderId="33" xfId="0" applyFont="1" applyFill="1" applyBorder="1" applyAlignment="1" applyProtection="1">
      <alignment horizontal="center" wrapText="1"/>
      <protection locked="0"/>
    </xf>
    <xf numFmtId="0" fontId="0" fillId="3" borderId="68" xfId="0" applyFont="1" applyFill="1" applyBorder="1" applyAlignment="1" applyProtection="1">
      <alignment horizontal="center" wrapText="1"/>
      <protection locked="0"/>
    </xf>
    <xf numFmtId="0" fontId="0" fillId="3" borderId="15" xfId="0" applyFont="1" applyFill="1" applyBorder="1" applyAlignment="1" applyProtection="1">
      <alignment horizontal="center" wrapText="1"/>
      <protection locked="0"/>
    </xf>
    <xf numFmtId="0" fontId="0" fillId="3" borderId="13" xfId="0" applyFont="1" applyFill="1" applyBorder="1" applyAlignment="1" applyProtection="1">
      <alignment horizontal="center" wrapText="1"/>
      <protection locked="0"/>
    </xf>
    <xf numFmtId="0" fontId="0" fillId="3" borderId="35" xfId="0" applyFont="1" applyFill="1" applyBorder="1" applyAlignment="1" applyProtection="1">
      <alignment horizontal="center" wrapText="1"/>
      <protection locked="0"/>
    </xf>
    <xf numFmtId="0" fontId="0" fillId="3" borderId="69" xfId="0" applyFont="1" applyFill="1" applyBorder="1" applyAlignment="1" applyProtection="1">
      <alignment horizontal="center" wrapText="1"/>
      <protection locked="0"/>
    </xf>
    <xf numFmtId="0" fontId="0" fillId="3" borderId="37" xfId="0" applyFont="1" applyFill="1" applyBorder="1" applyAlignment="1" applyProtection="1">
      <alignment horizontal="center" wrapText="1"/>
      <protection locked="0"/>
    </xf>
    <xf numFmtId="0" fontId="0" fillId="3" borderId="11" xfId="0" applyFont="1" applyFill="1" applyBorder="1" applyAlignment="1" applyProtection="1">
      <alignment horizontal="center" wrapText="1"/>
      <protection locked="0"/>
    </xf>
    <xf numFmtId="0" fontId="0" fillId="3" borderId="38" xfId="0" applyFont="1" applyFill="1" applyBorder="1" applyAlignment="1" applyProtection="1">
      <alignment horizontal="center" wrapText="1"/>
      <protection locked="0"/>
    </xf>
    <xf numFmtId="0" fontId="0" fillId="0" borderId="65" xfId="0" applyBorder="1" applyAlignment="1" applyProtection="1">
      <alignment wrapText="1"/>
    </xf>
    <xf numFmtId="0" fontId="0" fillId="0" borderId="32" xfId="0" applyFont="1" applyBorder="1" applyAlignment="1" applyProtection="1">
      <alignment wrapText="1"/>
      <protection locked="0"/>
    </xf>
    <xf numFmtId="0" fontId="0" fillId="2" borderId="5" xfId="0" applyFont="1" applyFill="1" applyBorder="1" applyAlignment="1" applyProtection="1">
      <alignment horizontal="center" wrapText="1"/>
      <protection locked="0"/>
    </xf>
    <xf numFmtId="0" fontId="0" fillId="3" borderId="30" xfId="0" applyFont="1" applyFill="1" applyBorder="1" applyAlignment="1" applyProtection="1">
      <alignment horizontal="center" wrapText="1"/>
      <protection locked="0"/>
    </xf>
    <xf numFmtId="0" fontId="0" fillId="2" borderId="16" xfId="0" applyFont="1" applyFill="1" applyBorder="1" applyAlignment="1" applyProtection="1">
      <alignment horizontal="center" wrapText="1"/>
      <protection locked="0"/>
    </xf>
    <xf numFmtId="0" fontId="0" fillId="3" borderId="14" xfId="0" applyFont="1" applyFill="1" applyBorder="1" applyAlignment="1" applyProtection="1">
      <alignment horizontal="center" wrapText="1"/>
      <protection locked="0"/>
    </xf>
    <xf numFmtId="0" fontId="0" fillId="3" borderId="16" xfId="0" applyFont="1" applyFill="1" applyBorder="1" applyAlignment="1" applyProtection="1">
      <alignment horizontal="center" wrapText="1"/>
      <protection locked="0"/>
    </xf>
    <xf numFmtId="0" fontId="0" fillId="3" borderId="18" xfId="0" applyFont="1" applyFill="1" applyBorder="1" applyAlignment="1" applyProtection="1">
      <alignment horizontal="center" wrapText="1"/>
      <protection locked="0"/>
    </xf>
    <xf numFmtId="0" fontId="0" fillId="3" borderId="21" xfId="0" applyFont="1" applyFill="1" applyBorder="1" applyAlignment="1" applyProtection="1">
      <alignment horizontal="center" wrapText="1"/>
      <protection locked="0"/>
    </xf>
    <xf numFmtId="0" fontId="0" fillId="3" borderId="8" xfId="0" applyFont="1" applyFill="1" applyBorder="1" applyAlignment="1" applyProtection="1">
      <alignment horizontal="center" wrapText="1"/>
      <protection locked="0"/>
    </xf>
    <xf numFmtId="0" fontId="0" fillId="3" borderId="28" xfId="0" applyFont="1" applyFill="1" applyBorder="1" applyAlignment="1" applyProtection="1">
      <alignment horizontal="center" wrapText="1"/>
      <protection locked="0"/>
    </xf>
    <xf numFmtId="0" fontId="0" fillId="3" borderId="31" xfId="0" applyFont="1" applyFill="1" applyBorder="1" applyAlignment="1" applyProtection="1">
      <alignment horizontal="center" wrapText="1"/>
      <protection locked="0"/>
    </xf>
    <xf numFmtId="0" fontId="0" fillId="3" borderId="34" xfId="0" applyFont="1" applyFill="1" applyBorder="1" applyAlignment="1" applyProtection="1">
      <alignment horizontal="center" wrapText="1"/>
      <protection locked="0"/>
    </xf>
    <xf numFmtId="0" fontId="0" fillId="3" borderId="29" xfId="0" applyFont="1" applyFill="1" applyBorder="1" applyAlignment="1" applyProtection="1">
      <alignment horizontal="center" wrapText="1"/>
      <protection locked="0"/>
    </xf>
    <xf numFmtId="14" fontId="1" fillId="0" borderId="0" xfId="0" applyNumberFormat="1" applyFont="1" applyFill="1" applyAlignment="1" applyProtection="1">
      <alignment horizontal="center" wrapText="1"/>
    </xf>
    <xf numFmtId="0" fontId="0" fillId="0" borderId="5" xfId="0" applyFont="1" applyFill="1" applyBorder="1" applyAlignment="1" applyProtection="1">
      <alignment horizontal="center" wrapText="1"/>
    </xf>
    <xf numFmtId="0" fontId="0" fillId="2" borderId="32" xfId="0" applyFont="1" applyFill="1" applyBorder="1" applyAlignment="1" applyProtection="1">
      <alignment horizontal="left" wrapText="1"/>
      <protection locked="0"/>
    </xf>
    <xf numFmtId="0" fontId="0" fillId="0" borderId="39" xfId="0" applyFont="1" applyBorder="1" applyAlignment="1" applyProtection="1">
      <alignment horizontal="center" wrapText="1"/>
      <protection locked="0"/>
    </xf>
    <xf numFmtId="0" fontId="0" fillId="0" borderId="23" xfId="0" applyFont="1" applyBorder="1" applyAlignment="1" applyProtection="1">
      <alignment horizontal="center" wrapText="1"/>
      <protection locked="0"/>
    </xf>
    <xf numFmtId="0" fontId="0" fillId="0" borderId="70" xfId="0" applyFont="1" applyBorder="1" applyAlignment="1" applyProtection="1">
      <alignment horizontal="center" wrapText="1"/>
      <protection locked="0"/>
    </xf>
    <xf numFmtId="0" fontId="0" fillId="2" borderId="43" xfId="0" applyFont="1" applyFill="1" applyBorder="1" applyAlignment="1" applyProtection="1">
      <alignment horizontal="center" vertical="center" wrapText="1"/>
      <protection locked="0"/>
    </xf>
    <xf numFmtId="0" fontId="0" fillId="3" borderId="73" xfId="0" applyFont="1" applyFill="1" applyBorder="1" applyAlignment="1" applyProtection="1">
      <alignment horizontal="center" vertical="center" wrapText="1"/>
      <protection locked="0"/>
    </xf>
    <xf numFmtId="0" fontId="0" fillId="3" borderId="9" xfId="0" applyFont="1" applyFill="1" applyBorder="1" applyAlignment="1" applyProtection="1">
      <alignment horizontal="center" vertical="center" wrapText="1"/>
      <protection locked="0"/>
    </xf>
    <xf numFmtId="0" fontId="0" fillId="0" borderId="6" xfId="0" applyFont="1" applyBorder="1" applyAlignment="1" applyProtection="1">
      <alignment horizontal="center" wrapText="1"/>
      <protection locked="0"/>
    </xf>
    <xf numFmtId="0" fontId="0" fillId="0" borderId="73" xfId="0" applyFont="1" applyBorder="1" applyAlignment="1" applyProtection="1">
      <alignment horizontal="center" wrapText="1"/>
      <protection locked="0"/>
    </xf>
    <xf numFmtId="0" fontId="0" fillId="0" borderId="51" xfId="0" applyFont="1" applyBorder="1" applyAlignment="1" applyProtection="1">
      <alignment horizontal="center" wrapText="1"/>
      <protection locked="0"/>
    </xf>
    <xf numFmtId="0" fontId="0" fillId="0" borderId="42" xfId="0" applyFont="1" applyBorder="1" applyAlignment="1" applyProtection="1">
      <alignment vertical="center" wrapText="1"/>
    </xf>
    <xf numFmtId="0" fontId="0" fillId="0" borderId="33" xfId="0" applyFont="1" applyBorder="1" applyAlignment="1" applyProtection="1">
      <alignment vertical="center" wrapText="1"/>
    </xf>
    <xf numFmtId="0" fontId="0" fillId="2" borderId="49" xfId="0" applyFont="1" applyFill="1" applyBorder="1" applyAlignment="1" applyProtection="1">
      <alignment horizontal="center" vertical="center" wrapText="1"/>
      <protection locked="0"/>
    </xf>
    <xf numFmtId="0" fontId="0" fillId="3" borderId="74" xfId="0" applyFont="1" applyFill="1" applyBorder="1" applyAlignment="1" applyProtection="1">
      <alignment horizontal="center" vertical="center" wrapText="1"/>
      <protection locked="0"/>
    </xf>
    <xf numFmtId="0" fontId="0" fillId="3" borderId="75" xfId="0" applyFont="1" applyFill="1" applyBorder="1" applyAlignment="1" applyProtection="1">
      <alignment horizontal="center" vertical="center" wrapText="1"/>
      <protection locked="0"/>
    </xf>
    <xf numFmtId="0" fontId="0" fillId="3" borderId="32" xfId="0" applyFont="1" applyFill="1" applyBorder="1" applyAlignment="1" applyProtection="1">
      <alignment horizontal="center" vertical="center" wrapText="1"/>
      <protection locked="0"/>
    </xf>
    <xf numFmtId="0" fontId="0" fillId="0" borderId="22" xfId="0" applyFont="1" applyBorder="1" applyAlignment="1" applyProtection="1">
      <alignment horizontal="left" vertical="center" wrapText="1"/>
    </xf>
    <xf numFmtId="0" fontId="0" fillId="0" borderId="12" xfId="0" applyFont="1" applyBorder="1" applyAlignment="1" applyProtection="1">
      <alignment horizontal="left" vertical="center" wrapText="1"/>
    </xf>
    <xf numFmtId="0" fontId="0" fillId="2" borderId="44" xfId="0" applyFont="1" applyFill="1" applyBorder="1" applyAlignment="1" applyProtection="1">
      <alignment horizontal="center" wrapText="1"/>
      <protection locked="0"/>
    </xf>
    <xf numFmtId="0" fontId="0" fillId="3" borderId="52" xfId="0" applyFont="1" applyFill="1" applyBorder="1" applyAlignment="1" applyProtection="1">
      <alignment horizontal="center" wrapText="1"/>
      <protection locked="0"/>
    </xf>
    <xf numFmtId="0" fontId="0" fillId="3" borderId="36" xfId="0" applyFont="1" applyFill="1" applyBorder="1" applyAlignment="1" applyProtection="1">
      <alignment horizontal="center" wrapText="1"/>
      <protection locked="0"/>
    </xf>
    <xf numFmtId="0" fontId="0" fillId="0" borderId="25" xfId="0" applyFont="1" applyFill="1" applyBorder="1" applyAlignment="1" applyProtection="1">
      <alignment horizontal="left"/>
    </xf>
    <xf numFmtId="0" fontId="1" fillId="0" borderId="27" xfId="0" applyFont="1" applyFill="1" applyBorder="1" applyAlignment="1" applyProtection="1">
      <alignment horizontal="left"/>
    </xf>
    <xf numFmtId="0" fontId="0" fillId="3" borderId="25" xfId="0" applyFont="1" applyFill="1" applyBorder="1" applyAlignment="1" applyProtection="1">
      <alignment horizontal="center"/>
      <protection locked="0"/>
    </xf>
    <xf numFmtId="0" fontId="0" fillId="3" borderId="26" xfId="0" applyFont="1" applyFill="1" applyBorder="1" applyAlignment="1" applyProtection="1">
      <alignment horizontal="center"/>
      <protection locked="0"/>
    </xf>
    <xf numFmtId="0" fontId="0" fillId="3" borderId="27" xfId="0" applyFont="1" applyFill="1" applyBorder="1" applyAlignment="1" applyProtection="1">
      <alignment horizontal="center"/>
      <protection locked="0"/>
    </xf>
    <xf numFmtId="0" fontId="1" fillId="0" borderId="46" xfId="0" applyFont="1" applyFill="1" applyBorder="1" applyAlignment="1" applyProtection="1">
      <alignment horizontal="center" vertical="center" wrapText="1"/>
    </xf>
    <xf numFmtId="0" fontId="1" fillId="0" borderId="47" xfId="0" applyFont="1" applyFill="1" applyBorder="1" applyAlignment="1" applyProtection="1">
      <alignment horizontal="center" vertical="center" wrapText="1"/>
    </xf>
    <xf numFmtId="0" fontId="0" fillId="2" borderId="18" xfId="0" applyFont="1" applyFill="1" applyBorder="1" applyAlignment="1" applyProtection="1">
      <alignment horizontal="center" wrapText="1"/>
      <protection locked="0"/>
    </xf>
    <xf numFmtId="0" fontId="0" fillId="2" borderId="15" xfId="0" applyFont="1" applyFill="1" applyBorder="1" applyAlignment="1" applyProtection="1">
      <alignment horizontal="center" wrapText="1"/>
      <protection locked="0"/>
    </xf>
    <xf numFmtId="0" fontId="0" fillId="2" borderId="19" xfId="0" applyFont="1" applyFill="1" applyBorder="1" applyAlignment="1" applyProtection="1">
      <alignment horizontal="center" wrapText="1"/>
      <protection locked="0"/>
    </xf>
    <xf numFmtId="0" fontId="3" fillId="4" borderId="1" xfId="0" applyFont="1" applyFill="1" applyBorder="1" applyAlignment="1" applyProtection="1">
      <alignment horizontal="center" wrapText="1"/>
    </xf>
    <xf numFmtId="0" fontId="3" fillId="4" borderId="2" xfId="0" applyFont="1" applyFill="1" applyBorder="1" applyAlignment="1" applyProtection="1">
      <alignment horizontal="center" wrapText="1"/>
    </xf>
    <xf numFmtId="0" fontId="3" fillId="4" borderId="3" xfId="0" applyFont="1" applyFill="1" applyBorder="1" applyAlignment="1" applyProtection="1">
      <alignment horizontal="center" wrapText="1"/>
    </xf>
    <xf numFmtId="0" fontId="1" fillId="0" borderId="48" xfId="0" applyFont="1" applyBorder="1" applyAlignment="1" applyProtection="1">
      <alignment horizontal="center" vertical="center" wrapText="1"/>
    </xf>
    <xf numFmtId="0" fontId="1" fillId="0" borderId="47" xfId="0" applyFont="1" applyBorder="1" applyAlignment="1" applyProtection="1">
      <alignment horizontal="center" vertical="center" wrapText="1"/>
    </xf>
    <xf numFmtId="0" fontId="0" fillId="2" borderId="25" xfId="0" applyFill="1" applyBorder="1" applyAlignment="1" applyProtection="1">
      <alignment horizontal="center" wrapText="1"/>
      <protection locked="0"/>
    </xf>
    <xf numFmtId="0" fontId="0" fillId="2" borderId="26" xfId="0" applyFill="1" applyBorder="1" applyAlignment="1" applyProtection="1">
      <alignment horizontal="center" wrapText="1"/>
      <protection locked="0"/>
    </xf>
    <xf numFmtId="0" fontId="0" fillId="2" borderId="27" xfId="0" applyFill="1" applyBorder="1" applyAlignment="1" applyProtection="1">
      <alignment horizontal="center" wrapText="1"/>
      <protection locked="0"/>
    </xf>
    <xf numFmtId="0" fontId="0" fillId="2" borderId="8" xfId="0" applyFill="1" applyBorder="1" applyAlignment="1" applyProtection="1">
      <alignment horizontal="center" wrapText="1"/>
      <protection locked="0"/>
    </xf>
    <xf numFmtId="0" fontId="0" fillId="2" borderId="0" xfId="0" applyFill="1" applyBorder="1" applyAlignment="1" applyProtection="1">
      <alignment horizontal="center" wrapText="1"/>
      <protection locked="0"/>
    </xf>
    <xf numFmtId="0" fontId="0" fillId="2" borderId="9" xfId="0" applyFill="1" applyBorder="1" applyAlignment="1" applyProtection="1">
      <alignment horizontal="center" wrapText="1"/>
      <protection locked="0"/>
    </xf>
    <xf numFmtId="0" fontId="0" fillId="5" borderId="18" xfId="0" applyFill="1" applyBorder="1" applyAlignment="1" applyProtection="1">
      <alignment horizontal="center" wrapText="1"/>
      <protection locked="0"/>
    </xf>
    <xf numFmtId="0" fontId="0" fillId="5" borderId="15" xfId="0" applyFill="1" applyBorder="1" applyAlignment="1" applyProtection="1">
      <alignment horizontal="center" wrapText="1"/>
      <protection locked="0"/>
    </xf>
    <xf numFmtId="0" fontId="0" fillId="5" borderId="19" xfId="0" applyFill="1" applyBorder="1" applyAlignment="1" applyProtection="1">
      <alignment horizontal="center" wrapText="1"/>
      <protection locked="0"/>
    </xf>
    <xf numFmtId="0" fontId="0" fillId="0" borderId="18" xfId="0" applyFont="1" applyBorder="1" applyAlignment="1" applyProtection="1">
      <alignment horizontal="left" wrapText="1"/>
    </xf>
    <xf numFmtId="0" fontId="0" fillId="0" borderId="19" xfId="0" applyFont="1" applyBorder="1" applyAlignment="1" applyProtection="1">
      <alignment horizontal="left" wrapText="1"/>
    </xf>
    <xf numFmtId="0" fontId="0" fillId="0" borderId="28" xfId="0" applyFont="1" applyBorder="1" applyAlignment="1" applyProtection="1">
      <alignment horizontal="left" wrapText="1"/>
    </xf>
    <xf numFmtId="0" fontId="0" fillId="0" borderId="29" xfId="0" applyFont="1" applyBorder="1" applyAlignment="1" applyProtection="1">
      <alignment horizontal="left" wrapText="1"/>
    </xf>
    <xf numFmtId="0" fontId="0" fillId="2" borderId="18" xfId="0" applyFill="1" applyBorder="1" applyAlignment="1" applyProtection="1">
      <alignment horizontal="center" wrapText="1"/>
      <protection locked="0"/>
    </xf>
    <xf numFmtId="0" fontId="0" fillId="2" borderId="15" xfId="0" applyFill="1" applyBorder="1" applyAlignment="1" applyProtection="1">
      <alignment horizontal="center" wrapText="1"/>
      <protection locked="0"/>
    </xf>
    <xf numFmtId="0" fontId="0" fillId="2" borderId="19" xfId="0" applyFill="1" applyBorder="1" applyAlignment="1" applyProtection="1">
      <alignment horizontal="center" wrapText="1"/>
      <protection locked="0"/>
    </xf>
    <xf numFmtId="0" fontId="0" fillId="2" borderId="25" xfId="0" applyFont="1" applyFill="1" applyBorder="1" applyAlignment="1" applyProtection="1">
      <alignment horizontal="center" wrapText="1"/>
      <protection locked="0"/>
    </xf>
    <xf numFmtId="0" fontId="0" fillId="2" borderId="26" xfId="0" applyFont="1" applyFill="1" applyBorder="1" applyAlignment="1" applyProtection="1">
      <alignment horizontal="center" wrapText="1"/>
      <protection locked="0"/>
    </xf>
    <xf numFmtId="0" fontId="0" fillId="2" borderId="27" xfId="0" applyFont="1" applyFill="1" applyBorder="1" applyAlignment="1" applyProtection="1">
      <alignment horizontal="center" wrapText="1"/>
      <protection locked="0"/>
    </xf>
    <xf numFmtId="0" fontId="0" fillId="3" borderId="18" xfId="0" applyFont="1" applyFill="1" applyBorder="1" applyAlignment="1" applyProtection="1">
      <alignment horizontal="center"/>
      <protection locked="0"/>
    </xf>
    <xf numFmtId="0" fontId="0" fillId="3" borderId="15" xfId="0" applyFont="1" applyFill="1" applyBorder="1" applyAlignment="1" applyProtection="1">
      <alignment horizontal="center"/>
      <protection locked="0"/>
    </xf>
    <xf numFmtId="0" fontId="0" fillId="3" borderId="19" xfId="0" applyFont="1" applyFill="1" applyBorder="1" applyAlignment="1" applyProtection="1">
      <alignment horizontal="center"/>
      <protection locked="0"/>
    </xf>
    <xf numFmtId="0" fontId="0" fillId="3" borderId="8" xfId="0" applyFont="1" applyFill="1" applyBorder="1" applyAlignment="1" applyProtection="1">
      <alignment horizontal="center"/>
      <protection locked="0"/>
    </xf>
    <xf numFmtId="0" fontId="0" fillId="3" borderId="0" xfId="0" applyFont="1" applyFill="1" applyBorder="1" applyAlignment="1" applyProtection="1">
      <alignment horizontal="center"/>
      <protection locked="0"/>
    </xf>
    <xf numFmtId="0" fontId="0" fillId="3" borderId="9" xfId="0" applyFont="1" applyFill="1" applyBorder="1" applyAlignment="1" applyProtection="1">
      <alignment horizontal="center"/>
      <protection locked="0"/>
    </xf>
    <xf numFmtId="0" fontId="0" fillId="3" borderId="28" xfId="0" applyFont="1" applyFill="1" applyBorder="1" applyAlignment="1" applyProtection="1">
      <alignment horizontal="center"/>
      <protection locked="0"/>
    </xf>
    <xf numFmtId="0" fontId="0" fillId="3" borderId="20" xfId="0" applyFont="1" applyFill="1" applyBorder="1" applyAlignment="1" applyProtection="1">
      <alignment horizontal="center"/>
      <protection locked="0"/>
    </xf>
    <xf numFmtId="0" fontId="0" fillId="3" borderId="29" xfId="0" applyFont="1" applyFill="1" applyBorder="1" applyAlignment="1" applyProtection="1">
      <alignment horizontal="center"/>
      <protection locked="0"/>
    </xf>
    <xf numFmtId="0" fontId="0" fillId="0" borderId="25" xfId="0" applyFont="1" applyBorder="1" applyAlignment="1" applyProtection="1">
      <alignment horizontal="left" wrapText="1"/>
    </xf>
    <xf numFmtId="0" fontId="0" fillId="0" borderId="27" xfId="0" applyFont="1" applyBorder="1" applyAlignment="1" applyProtection="1">
      <alignment horizontal="left" wrapText="1"/>
    </xf>
    <xf numFmtId="0" fontId="0" fillId="3" borderId="28" xfId="0" applyFont="1" applyFill="1" applyBorder="1" applyAlignment="1" applyProtection="1">
      <alignment horizontal="center" wrapText="1"/>
      <protection locked="0"/>
    </xf>
    <xf numFmtId="0" fontId="0" fillId="3" borderId="20" xfId="0" applyFont="1" applyFill="1" applyBorder="1" applyAlignment="1" applyProtection="1">
      <alignment horizontal="center" wrapText="1"/>
      <protection locked="0"/>
    </xf>
    <xf numFmtId="0" fontId="0" fillId="3" borderId="29" xfId="0" applyFont="1" applyFill="1" applyBorder="1" applyAlignment="1" applyProtection="1">
      <alignment horizontal="center" wrapText="1"/>
      <protection locked="0"/>
    </xf>
    <xf numFmtId="0" fontId="0" fillId="0" borderId="63" xfId="0" applyFont="1" applyBorder="1" applyAlignment="1" applyProtection="1">
      <alignment horizontal="left" wrapText="1"/>
    </xf>
    <xf numFmtId="0" fontId="0" fillId="0" borderId="0" xfId="0" applyFont="1" applyFill="1" applyBorder="1" applyAlignment="1" applyProtection="1">
      <alignment horizontal="center" wrapText="1"/>
      <protection locked="0"/>
    </xf>
    <xf numFmtId="0" fontId="0" fillId="0" borderId="11" xfId="0" applyFont="1" applyFill="1" applyBorder="1" applyAlignment="1" applyProtection="1">
      <alignment horizontal="center" wrapText="1"/>
      <protection locked="0"/>
    </xf>
    <xf numFmtId="0" fontId="0" fillId="0" borderId="12" xfId="0" applyFont="1" applyFill="1" applyBorder="1" applyAlignment="1" applyProtection="1">
      <alignment horizontal="center" wrapText="1"/>
      <protection locked="0"/>
    </xf>
    <xf numFmtId="0" fontId="0" fillId="0" borderId="64" xfId="0" applyFont="1" applyBorder="1" applyAlignment="1" applyProtection="1">
      <alignment horizontal="left" wrapText="1"/>
    </xf>
    <xf numFmtId="0" fontId="0" fillId="2" borderId="48" xfId="0" applyFont="1" applyFill="1" applyBorder="1" applyAlignment="1" applyProtection="1">
      <alignment horizontal="center" vertical="center" wrapText="1"/>
      <protection locked="0"/>
    </xf>
    <xf numFmtId="0" fontId="0" fillId="2" borderId="46" xfId="0" applyFont="1" applyFill="1" applyBorder="1" applyAlignment="1" applyProtection="1">
      <alignment horizontal="center" vertical="center" wrapText="1"/>
      <protection locked="0"/>
    </xf>
    <xf numFmtId="0" fontId="0" fillId="2" borderId="47" xfId="0" applyFont="1" applyFill="1" applyBorder="1" applyAlignment="1" applyProtection="1">
      <alignment horizontal="center" vertical="center" wrapText="1"/>
      <protection locked="0"/>
    </xf>
    <xf numFmtId="0" fontId="0" fillId="6" borderId="28" xfId="0" applyFill="1" applyBorder="1" applyAlignment="1" applyProtection="1">
      <alignment horizontal="center"/>
      <protection locked="0"/>
    </xf>
    <xf numFmtId="0" fontId="0" fillId="6" borderId="37" xfId="0" applyFill="1" applyBorder="1" applyAlignment="1" applyProtection="1">
      <alignment horizontal="center"/>
      <protection locked="0"/>
    </xf>
    <xf numFmtId="0" fontId="0" fillId="0" borderId="35" xfId="0" applyFont="1" applyBorder="1" applyAlignment="1" applyProtection="1">
      <alignment horizontal="left" vertical="center" wrapText="1"/>
    </xf>
    <xf numFmtId="0" fontId="0" fillId="0" borderId="41" xfId="0" applyFont="1" applyBorder="1" applyAlignment="1" applyProtection="1">
      <alignment horizontal="left" vertical="center" wrapText="1"/>
    </xf>
    <xf numFmtId="0" fontId="0" fillId="0" borderId="43" xfId="0" applyFont="1" applyBorder="1" applyAlignment="1" applyProtection="1">
      <alignment horizontal="left" vertical="center" wrapText="1"/>
    </xf>
    <xf numFmtId="0" fontId="0" fillId="0" borderId="71" xfId="0" applyBorder="1" applyAlignment="1" applyProtection="1">
      <alignment horizontal="left"/>
    </xf>
    <xf numFmtId="0" fontId="0" fillId="0" borderId="21" xfId="0" applyBorder="1" applyAlignment="1" applyProtection="1">
      <alignment horizontal="left"/>
    </xf>
    <xf numFmtId="0" fontId="3" fillId="4" borderId="1" xfId="0" applyFont="1" applyFill="1" applyBorder="1" applyAlignment="1" applyProtection="1">
      <alignment horizontal="center"/>
    </xf>
    <xf numFmtId="0" fontId="3" fillId="4" borderId="2" xfId="0" applyFont="1" applyFill="1" applyBorder="1" applyAlignment="1" applyProtection="1">
      <alignment horizontal="center"/>
    </xf>
    <xf numFmtId="0" fontId="3" fillId="4" borderId="3" xfId="0" applyFont="1" applyFill="1" applyBorder="1" applyAlignment="1" applyProtection="1">
      <alignment horizontal="center"/>
    </xf>
    <xf numFmtId="0" fontId="0" fillId="3" borderId="18" xfId="0" applyFill="1" applyBorder="1" applyAlignment="1" applyProtection="1">
      <alignment horizontal="center"/>
      <protection locked="0"/>
    </xf>
    <xf numFmtId="0" fontId="0" fillId="3" borderId="15" xfId="0" applyFill="1" applyBorder="1" applyAlignment="1" applyProtection="1">
      <alignment horizontal="center"/>
      <protection locked="0"/>
    </xf>
    <xf numFmtId="0" fontId="0" fillId="3" borderId="19" xfId="0" applyFill="1" applyBorder="1" applyAlignment="1" applyProtection="1">
      <alignment horizontal="center"/>
      <protection locked="0"/>
    </xf>
    <xf numFmtId="0" fontId="0" fillId="0" borderId="18" xfId="0" applyFont="1" applyBorder="1" applyAlignment="1" applyProtection="1">
      <alignment horizontal="center" vertical="center" wrapText="1"/>
    </xf>
    <xf numFmtId="0" fontId="0" fillId="0" borderId="19" xfId="0" applyFont="1" applyBorder="1" applyAlignment="1" applyProtection="1">
      <alignment horizontal="center" vertical="center" wrapText="1"/>
    </xf>
    <xf numFmtId="14" fontId="0" fillId="6" borderId="31" xfId="0" applyNumberFormat="1" applyFill="1" applyBorder="1" applyAlignment="1" applyProtection="1">
      <alignment horizontal="center"/>
      <protection locked="0"/>
    </xf>
    <xf numFmtId="0" fontId="0" fillId="6" borderId="29" xfId="0" applyFill="1" applyBorder="1" applyAlignment="1" applyProtection="1">
      <alignment horizontal="center"/>
      <protection locked="0"/>
    </xf>
    <xf numFmtId="0" fontId="0" fillId="2" borderId="25" xfId="0" applyFont="1" applyFill="1" applyBorder="1" applyAlignment="1" applyProtection="1">
      <alignment horizontal="center"/>
      <protection locked="0"/>
    </xf>
    <xf numFmtId="0" fontId="0" fillId="2" borderId="26" xfId="0" applyFont="1" applyFill="1" applyBorder="1" applyAlignment="1" applyProtection="1">
      <alignment horizontal="center"/>
      <protection locked="0"/>
    </xf>
    <xf numFmtId="0" fontId="0" fillId="2" borderId="27" xfId="0" applyFont="1" applyFill="1" applyBorder="1" applyAlignment="1" applyProtection="1">
      <alignment horizontal="center"/>
      <protection locked="0"/>
    </xf>
    <xf numFmtId="0" fontId="0" fillId="3" borderId="16" xfId="0" applyFont="1" applyFill="1" applyBorder="1" applyAlignment="1" applyProtection="1">
      <alignment horizontal="center"/>
      <protection locked="0"/>
    </xf>
    <xf numFmtId="0" fontId="0" fillId="3" borderId="4" xfId="0" applyFont="1" applyFill="1" applyBorder="1" applyAlignment="1" applyProtection="1">
      <alignment horizontal="center"/>
      <protection locked="0"/>
    </xf>
    <xf numFmtId="0" fontId="0" fillId="3" borderId="17" xfId="0" applyFont="1" applyFill="1" applyBorder="1" applyAlignment="1" applyProtection="1">
      <alignment horizontal="center"/>
      <protection locked="0"/>
    </xf>
    <xf numFmtId="14" fontId="0" fillId="0" borderId="0" xfId="0" applyNumberFormat="1" applyFill="1" applyBorder="1" applyAlignment="1" applyProtection="1">
      <alignment horizontal="center"/>
      <protection locked="0"/>
    </xf>
    <xf numFmtId="0" fontId="0" fillId="0" borderId="0" xfId="0" applyFill="1" applyBorder="1" applyAlignment="1" applyProtection="1">
      <alignment horizontal="center"/>
      <protection locked="0"/>
    </xf>
    <xf numFmtId="0" fontId="4" fillId="0" borderId="53" xfId="0" applyFont="1" applyBorder="1" applyAlignment="1" applyProtection="1">
      <alignment horizontal="center" vertical="center" wrapText="1"/>
    </xf>
    <xf numFmtId="0" fontId="0" fillId="0" borderId="18" xfId="0" applyBorder="1" applyAlignment="1" applyProtection="1">
      <alignment horizontal="center" wrapText="1"/>
      <protection locked="0"/>
    </xf>
    <xf numFmtId="0" fontId="0" fillId="0" borderId="15" xfId="0" applyBorder="1" applyAlignment="1" applyProtection="1">
      <alignment horizontal="center" wrapText="1"/>
      <protection locked="0"/>
    </xf>
    <xf numFmtId="0" fontId="0" fillId="0" borderId="19" xfId="0" applyBorder="1" applyAlignment="1" applyProtection="1">
      <alignment horizontal="center" wrapText="1"/>
      <protection locked="0"/>
    </xf>
    <xf numFmtId="0" fontId="0" fillId="0" borderId="10" xfId="0" applyBorder="1" applyAlignment="1" applyProtection="1">
      <alignment horizontal="center" wrapText="1"/>
      <protection locked="0"/>
    </xf>
    <xf numFmtId="0" fontId="0" fillId="0" borderId="11" xfId="0" applyBorder="1" applyAlignment="1" applyProtection="1">
      <alignment horizontal="center" wrapText="1"/>
      <protection locked="0"/>
    </xf>
    <xf numFmtId="0" fontId="0" fillId="0" borderId="12" xfId="0" applyBorder="1" applyAlignment="1" applyProtection="1">
      <alignment horizontal="center" wrapText="1"/>
      <protection locked="0"/>
    </xf>
    <xf numFmtId="0" fontId="0" fillId="0" borderId="8" xfId="0" applyBorder="1" applyAlignment="1" applyProtection="1">
      <alignment horizontal="center"/>
    </xf>
    <xf numFmtId="0" fontId="0" fillId="0" borderId="0" xfId="0" applyBorder="1" applyAlignment="1" applyProtection="1">
      <alignment horizontal="center"/>
    </xf>
    <xf numFmtId="0" fontId="0" fillId="0" borderId="14" xfId="0" applyBorder="1" applyAlignment="1" applyProtection="1">
      <alignment horizontal="center"/>
      <protection locked="0"/>
    </xf>
    <xf numFmtId="0" fontId="0" fillId="0" borderId="19" xfId="0" applyBorder="1" applyAlignment="1" applyProtection="1">
      <alignment horizontal="center"/>
      <protection locked="0"/>
    </xf>
    <xf numFmtId="0" fontId="0" fillId="2" borderId="28" xfId="0" applyFill="1" applyBorder="1" applyAlignment="1" applyProtection="1">
      <alignment horizontal="center"/>
      <protection locked="0"/>
    </xf>
    <xf numFmtId="0" fontId="0" fillId="2" borderId="20" xfId="0" applyFill="1" applyBorder="1" applyAlignment="1" applyProtection="1">
      <alignment horizontal="center"/>
      <protection locked="0"/>
    </xf>
    <xf numFmtId="0" fontId="0" fillId="2" borderId="31" xfId="0" applyFill="1" applyBorder="1" applyAlignment="1" applyProtection="1">
      <alignment horizontal="center"/>
      <protection locked="0"/>
    </xf>
    <xf numFmtId="0" fontId="0" fillId="2" borderId="29" xfId="0" applyFill="1" applyBorder="1" applyAlignment="1" applyProtection="1">
      <alignment horizontal="center"/>
      <protection locked="0"/>
    </xf>
    <xf numFmtId="0" fontId="0" fillId="0" borderId="16" xfId="0" applyBorder="1" applyAlignment="1" applyProtection="1">
      <alignment vertical="center"/>
    </xf>
    <xf numFmtId="0" fontId="0" fillId="0" borderId="17" xfId="0" applyBorder="1" applyAlignment="1" applyProtection="1">
      <alignment vertical="center"/>
    </xf>
    <xf numFmtId="0" fontId="0" fillId="0" borderId="10" xfId="0" applyBorder="1" applyAlignment="1" applyProtection="1">
      <alignment vertical="center"/>
    </xf>
    <xf numFmtId="0" fontId="0" fillId="0" borderId="12" xfId="0" applyBorder="1" applyAlignment="1" applyProtection="1">
      <alignment vertical="center"/>
    </xf>
    <xf numFmtId="0" fontId="4" fillId="0" borderId="0" xfId="0" applyFont="1" applyAlignment="1" applyProtection="1">
      <alignment horizontal="center" wrapText="1"/>
    </xf>
    <xf numFmtId="0" fontId="0" fillId="0" borderId="5" xfId="0" applyBorder="1" applyAlignment="1" applyProtection="1">
      <alignment horizontal="center" wrapText="1"/>
      <protection locked="0"/>
    </xf>
    <xf numFmtId="0" fontId="0" fillId="0" borderId="6" xfId="0" applyBorder="1" applyAlignment="1" applyProtection="1">
      <alignment horizontal="center" wrapText="1"/>
      <protection locked="0"/>
    </xf>
    <xf numFmtId="0" fontId="0" fillId="0" borderId="7" xfId="0" applyBorder="1" applyAlignment="1" applyProtection="1">
      <alignment horizontal="center" wrapText="1"/>
      <protection locked="0"/>
    </xf>
    <xf numFmtId="0" fontId="0" fillId="0" borderId="5" xfId="0" applyBorder="1" applyAlignment="1" applyProtection="1">
      <alignment horizontal="left" vertical="center"/>
    </xf>
    <xf numFmtId="0" fontId="0" fillId="0" borderId="7" xfId="0" applyBorder="1" applyAlignment="1" applyProtection="1">
      <alignment horizontal="left" vertical="center"/>
    </xf>
    <xf numFmtId="0" fontId="0" fillId="0" borderId="10" xfId="0" applyBorder="1" applyAlignment="1" applyProtection="1">
      <alignment horizontal="left" vertical="center"/>
    </xf>
    <xf numFmtId="0" fontId="0" fillId="0" borderId="12" xfId="0" applyBorder="1" applyAlignment="1" applyProtection="1">
      <alignment horizontal="left" vertical="center"/>
    </xf>
    <xf numFmtId="0" fontId="0" fillId="0" borderId="5" xfId="0" applyFill="1" applyBorder="1" applyAlignment="1" applyProtection="1">
      <alignment horizontal="center"/>
      <protection locked="0"/>
    </xf>
    <xf numFmtId="0" fontId="0" fillId="0" borderId="6" xfId="0" applyFill="1" applyBorder="1" applyAlignment="1" applyProtection="1">
      <alignment horizontal="center"/>
      <protection locked="0"/>
    </xf>
    <xf numFmtId="0" fontId="0" fillId="0" borderId="30" xfId="0" applyFill="1" applyBorder="1" applyAlignment="1" applyProtection="1">
      <alignment horizontal="center"/>
      <protection locked="0"/>
    </xf>
    <xf numFmtId="0" fontId="0" fillId="0" borderId="27" xfId="0" applyFill="1" applyBorder="1" applyAlignment="1" applyProtection="1">
      <alignment horizontal="center"/>
      <protection locked="0"/>
    </xf>
    <xf numFmtId="0" fontId="0" fillId="0" borderId="0" xfId="0" applyAlignment="1">
      <alignment horizontal="center"/>
    </xf>
    <xf numFmtId="0" fontId="0" fillId="0" borderId="0" xfId="0" applyAlignment="1">
      <alignment horizontal="center" wrapText="1"/>
    </xf>
    <xf numFmtId="0" fontId="1" fillId="0" borderId="54" xfId="0" applyFont="1" applyBorder="1" applyAlignment="1">
      <alignment horizontal="center" vertical="center" wrapText="1"/>
    </xf>
    <xf numFmtId="0" fontId="1" fillId="0" borderId="55" xfId="0" applyFont="1" applyBorder="1" applyAlignment="1">
      <alignment horizontal="center" vertical="center" wrapText="1"/>
    </xf>
    <xf numFmtId="0" fontId="1" fillId="0" borderId="56" xfId="0" applyFont="1" applyBorder="1" applyAlignment="1">
      <alignment horizontal="center" vertical="center" wrapText="1"/>
    </xf>
    <xf numFmtId="0" fontId="1" fillId="0" borderId="57" xfId="0" applyFont="1" applyBorder="1" applyAlignment="1">
      <alignment horizontal="center" vertical="center" wrapText="1"/>
    </xf>
    <xf numFmtId="0" fontId="1" fillId="0" borderId="0" xfId="0" applyFont="1" applyBorder="1" applyAlignment="1">
      <alignment horizontal="center" vertical="center" wrapText="1"/>
    </xf>
    <xf numFmtId="0" fontId="1" fillId="0" borderId="58" xfId="0" applyFont="1" applyBorder="1" applyAlignment="1">
      <alignment horizontal="center" vertical="center" wrapText="1"/>
    </xf>
    <xf numFmtId="0" fontId="1" fillId="0" borderId="59" xfId="0" applyFont="1" applyBorder="1" applyAlignment="1">
      <alignment horizontal="center" vertical="center" wrapText="1"/>
    </xf>
    <xf numFmtId="0" fontId="1" fillId="0" borderId="60" xfId="0" applyFont="1" applyBorder="1" applyAlignment="1">
      <alignment horizontal="center" vertical="center" wrapText="1"/>
    </xf>
    <xf numFmtId="0" fontId="1" fillId="0" borderId="61" xfId="0" applyFont="1" applyBorder="1" applyAlignment="1">
      <alignment horizontal="center" vertical="center" wrapText="1"/>
    </xf>
  </cellXfs>
  <cellStyles count="1">
    <cellStyle name="Normal" xfId="0" builtinId="0"/>
  </cellStyles>
  <dxfs count="14">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17/10/relationships/person" Target="persons/perso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276225</xdr:colOff>
          <xdr:row>0</xdr:row>
          <xdr:rowOff>180975</xdr:rowOff>
        </xdr:from>
        <xdr:to>
          <xdr:col>8</xdr:col>
          <xdr:colOff>2066925</xdr:colOff>
          <xdr:row>3</xdr:row>
          <xdr:rowOff>228600</xdr:rowOff>
        </xdr:to>
        <xdr:sp macro="" textlink="">
          <xdr:nvSpPr>
            <xdr:cNvPr id="1040" name="Button 16" hidden="1">
              <a:extLst>
                <a:ext uri="{63B3BB69-23CF-44E3-9099-C40C66FF867C}">
                  <a14:compatExt spid="_x0000_s1040"/>
                </a:ext>
                <a:ext uri="{FF2B5EF4-FFF2-40B4-BE49-F238E27FC236}">
                  <a16:creationId xmlns:a16="http://schemas.microsoft.com/office/drawing/2014/main" id="{00000000-0008-0000-0000-000010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Initialisation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2247900</xdr:colOff>
          <xdr:row>1</xdr:row>
          <xdr:rowOff>0</xdr:rowOff>
        </xdr:from>
        <xdr:to>
          <xdr:col>8</xdr:col>
          <xdr:colOff>4010025</xdr:colOff>
          <xdr:row>3</xdr:row>
          <xdr:rowOff>228600</xdr:rowOff>
        </xdr:to>
        <xdr:sp macro="" textlink="">
          <xdr:nvSpPr>
            <xdr:cNvPr id="1042" name="Button 18" hidden="1">
              <a:extLst>
                <a:ext uri="{63B3BB69-23CF-44E3-9099-C40C66FF867C}">
                  <a14:compatExt spid="_x0000_s1042"/>
                </a:ext>
                <a:ext uri="{FF2B5EF4-FFF2-40B4-BE49-F238E27FC236}">
                  <a16:creationId xmlns:a16="http://schemas.microsoft.com/office/drawing/2014/main" id="{00000000-0008-0000-0000-00001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Save this sheet</a:t>
              </a:r>
            </a:p>
          </xdr:txBody>
        </xdr:sp>
        <xdr:clientData fPrintsWithSheet="0"/>
      </xdr:twoCellAnchor>
    </mc:Choice>
    <mc:Fallback/>
  </mc:AlternateContent>
  <xdr:twoCellAnchor>
    <xdr:from>
      <xdr:col>8</xdr:col>
      <xdr:colOff>1695450</xdr:colOff>
      <xdr:row>17</xdr:row>
      <xdr:rowOff>180975</xdr:rowOff>
    </xdr:from>
    <xdr:to>
      <xdr:col>8</xdr:col>
      <xdr:colOff>3352800</xdr:colOff>
      <xdr:row>22</xdr:row>
      <xdr:rowOff>28575</xdr:rowOff>
    </xdr:to>
    <xdr:sp macro="" textlink="">
      <xdr:nvSpPr>
        <xdr:cNvPr id="2" name="Rectangle : coins arrondis 1">
          <a:extLst>
            <a:ext uri="{FF2B5EF4-FFF2-40B4-BE49-F238E27FC236}">
              <a16:creationId xmlns:a16="http://schemas.microsoft.com/office/drawing/2014/main" id="{00000000-0008-0000-0000-000002000000}"/>
            </a:ext>
          </a:extLst>
        </xdr:cNvPr>
        <xdr:cNvSpPr/>
      </xdr:nvSpPr>
      <xdr:spPr>
        <a:xfrm>
          <a:off x="9439275" y="3686175"/>
          <a:ext cx="1657350" cy="8096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u="sng"/>
            <a:t>PROCESS</a:t>
          </a:r>
          <a:endParaRPr lang="fr-FR" sz="1400" b="1" u="sng"/>
        </a:p>
        <a:p>
          <a:pPr algn="ctr"/>
          <a:endParaRPr lang="fr-FR" sz="1100" b="1"/>
        </a:p>
        <a:p>
          <a:pPr algn="ctr"/>
          <a:r>
            <a:rPr lang="fr-FR" sz="1100" b="1">
              <a:solidFill>
                <a:srgbClr val="C00000"/>
              </a:solidFill>
            </a:rPr>
            <a:t>Efficiency</a:t>
          </a:r>
          <a:r>
            <a:rPr lang="fr-FR" sz="1100" b="1" baseline="0">
              <a:solidFill>
                <a:srgbClr val="C00000"/>
              </a:solidFill>
            </a:rPr>
            <a:t> = xx%</a:t>
          </a:r>
          <a:endParaRPr lang="fr-FR" sz="1100" b="1">
            <a:solidFill>
              <a:srgbClr val="C00000"/>
            </a:solidFill>
          </a:endParaRPr>
        </a:p>
      </xdr:txBody>
    </xdr:sp>
    <xdr:clientData/>
  </xdr:twoCellAnchor>
  <xdr:twoCellAnchor>
    <xdr:from>
      <xdr:col>8</xdr:col>
      <xdr:colOff>542925</xdr:colOff>
      <xdr:row>18</xdr:row>
      <xdr:rowOff>142874</xdr:rowOff>
    </xdr:from>
    <xdr:to>
      <xdr:col>8</xdr:col>
      <xdr:colOff>1676400</xdr:colOff>
      <xdr:row>19</xdr:row>
      <xdr:rowOff>180975</xdr:rowOff>
    </xdr:to>
    <xdr:sp macro="" textlink="">
      <xdr:nvSpPr>
        <xdr:cNvPr id="3" name="Flèche : droite 2">
          <a:extLst>
            <a:ext uri="{FF2B5EF4-FFF2-40B4-BE49-F238E27FC236}">
              <a16:creationId xmlns:a16="http://schemas.microsoft.com/office/drawing/2014/main" id="{00000000-0008-0000-0000-000003000000}"/>
            </a:ext>
          </a:extLst>
        </xdr:cNvPr>
        <xdr:cNvSpPr/>
      </xdr:nvSpPr>
      <xdr:spPr>
        <a:xfrm>
          <a:off x="8419686" y="3845200"/>
          <a:ext cx="1133475" cy="228601"/>
        </a:xfrm>
        <a:prstGeom prst="rightArrow">
          <a:avLst/>
        </a:prstGeom>
        <a:solidFill>
          <a:schemeClr val="accent6">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Input</a:t>
          </a:r>
          <a:r>
            <a:rPr lang="fr-FR" sz="1000" baseline="0">
              <a:solidFill>
                <a:schemeClr val="tx1"/>
              </a:solidFill>
            </a:rPr>
            <a:t> 1</a:t>
          </a:r>
          <a:endParaRPr lang="fr-FR" sz="1000">
            <a:solidFill>
              <a:schemeClr val="tx1"/>
            </a:solidFill>
          </a:endParaRPr>
        </a:p>
      </xdr:txBody>
    </xdr:sp>
    <xdr:clientData/>
  </xdr:twoCellAnchor>
  <xdr:twoCellAnchor>
    <xdr:from>
      <xdr:col>8</xdr:col>
      <xdr:colOff>542925</xdr:colOff>
      <xdr:row>20</xdr:row>
      <xdr:rowOff>47624</xdr:rowOff>
    </xdr:from>
    <xdr:to>
      <xdr:col>8</xdr:col>
      <xdr:colOff>1676400</xdr:colOff>
      <xdr:row>21</xdr:row>
      <xdr:rowOff>76199</xdr:rowOff>
    </xdr:to>
    <xdr:sp macro="" textlink="">
      <xdr:nvSpPr>
        <xdr:cNvPr id="6" name="Flèche : droite 5">
          <a:extLst>
            <a:ext uri="{FF2B5EF4-FFF2-40B4-BE49-F238E27FC236}">
              <a16:creationId xmlns:a16="http://schemas.microsoft.com/office/drawing/2014/main" id="{00000000-0008-0000-0000-000006000000}"/>
            </a:ext>
          </a:extLst>
        </xdr:cNvPr>
        <xdr:cNvSpPr/>
      </xdr:nvSpPr>
      <xdr:spPr>
        <a:xfrm>
          <a:off x="8419686" y="4130950"/>
          <a:ext cx="1133475" cy="219075"/>
        </a:xfrm>
        <a:prstGeom prst="rightArrow">
          <a:avLst/>
        </a:prstGeom>
        <a:solidFill>
          <a:schemeClr val="accent6">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Input 2</a:t>
          </a:r>
        </a:p>
      </xdr:txBody>
    </xdr:sp>
    <xdr:clientData/>
  </xdr:twoCellAnchor>
  <xdr:twoCellAnchor>
    <xdr:from>
      <xdr:col>8</xdr:col>
      <xdr:colOff>3352800</xdr:colOff>
      <xdr:row>18</xdr:row>
      <xdr:rowOff>152399</xdr:rowOff>
    </xdr:from>
    <xdr:to>
      <xdr:col>8</xdr:col>
      <xdr:colOff>4486275</xdr:colOff>
      <xdr:row>19</xdr:row>
      <xdr:rowOff>180974</xdr:rowOff>
    </xdr:to>
    <xdr:sp macro="" textlink="">
      <xdr:nvSpPr>
        <xdr:cNvPr id="7" name="Flèche : droite 6">
          <a:extLst>
            <a:ext uri="{FF2B5EF4-FFF2-40B4-BE49-F238E27FC236}">
              <a16:creationId xmlns:a16="http://schemas.microsoft.com/office/drawing/2014/main" id="{00000000-0008-0000-0000-000007000000}"/>
            </a:ext>
          </a:extLst>
        </xdr:cNvPr>
        <xdr:cNvSpPr/>
      </xdr:nvSpPr>
      <xdr:spPr>
        <a:xfrm>
          <a:off x="11229561" y="3854725"/>
          <a:ext cx="1133475" cy="219075"/>
        </a:xfrm>
        <a:prstGeom prst="rightArrow">
          <a:avLst/>
        </a:prstGeom>
        <a:solidFill>
          <a:schemeClr val="accent4">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Main</a:t>
          </a:r>
          <a:r>
            <a:rPr lang="fr-FR" sz="1000" baseline="0">
              <a:solidFill>
                <a:schemeClr val="tx1"/>
              </a:solidFill>
            </a:rPr>
            <a:t> output</a:t>
          </a:r>
          <a:endParaRPr lang="fr-FR" sz="1000">
            <a:solidFill>
              <a:schemeClr val="tx1"/>
            </a:solidFill>
          </a:endParaRPr>
        </a:p>
      </xdr:txBody>
    </xdr:sp>
    <xdr:clientData/>
  </xdr:twoCellAnchor>
  <xdr:twoCellAnchor>
    <xdr:from>
      <xdr:col>8</xdr:col>
      <xdr:colOff>3352800</xdr:colOff>
      <xdr:row>20</xdr:row>
      <xdr:rowOff>57149</xdr:rowOff>
    </xdr:from>
    <xdr:to>
      <xdr:col>8</xdr:col>
      <xdr:colOff>4486275</xdr:colOff>
      <xdr:row>21</xdr:row>
      <xdr:rowOff>85724</xdr:rowOff>
    </xdr:to>
    <xdr:sp macro="" textlink="">
      <xdr:nvSpPr>
        <xdr:cNvPr id="8" name="Flèche : droite 7">
          <a:extLst>
            <a:ext uri="{FF2B5EF4-FFF2-40B4-BE49-F238E27FC236}">
              <a16:creationId xmlns:a16="http://schemas.microsoft.com/office/drawing/2014/main" id="{00000000-0008-0000-0000-000008000000}"/>
            </a:ext>
          </a:extLst>
        </xdr:cNvPr>
        <xdr:cNvSpPr/>
      </xdr:nvSpPr>
      <xdr:spPr>
        <a:xfrm>
          <a:off x="11229561" y="4140475"/>
          <a:ext cx="1133475" cy="219075"/>
        </a:xfrm>
        <a:prstGeom prst="rightArrow">
          <a:avLst/>
        </a:prstGeom>
        <a:solidFill>
          <a:schemeClr val="accent4">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Output 2</a:t>
          </a:r>
        </a:p>
      </xdr:txBody>
    </xdr:sp>
    <xdr:clientData/>
  </xdr:twoCellAnchor>
  <xdr:twoCellAnchor>
    <xdr:from>
      <xdr:col>8</xdr:col>
      <xdr:colOff>1076325</xdr:colOff>
      <xdr:row>17</xdr:row>
      <xdr:rowOff>123825</xdr:rowOff>
    </xdr:from>
    <xdr:to>
      <xdr:col>8</xdr:col>
      <xdr:colOff>1076325</xdr:colOff>
      <xdr:row>19</xdr:row>
      <xdr:rowOff>0</xdr:rowOff>
    </xdr:to>
    <xdr:cxnSp macro="">
      <xdr:nvCxnSpPr>
        <xdr:cNvPr id="5" name="Connecteur droit 4">
          <a:extLst>
            <a:ext uri="{FF2B5EF4-FFF2-40B4-BE49-F238E27FC236}">
              <a16:creationId xmlns:a16="http://schemas.microsoft.com/office/drawing/2014/main" id="{00000000-0008-0000-0000-000005000000}"/>
            </a:ext>
          </a:extLst>
        </xdr:cNvPr>
        <xdr:cNvCxnSpPr/>
      </xdr:nvCxnSpPr>
      <xdr:spPr>
        <a:xfrm flipV="1">
          <a:off x="8820150" y="3629025"/>
          <a:ext cx="0" cy="257175"/>
        </a:xfrm>
        <a:prstGeom prst="line">
          <a:avLst/>
        </a:prstGeom>
        <a:ln>
          <a:solidFill>
            <a:schemeClr val="accent6">
              <a:lumMod val="60000"/>
              <a:lumOff val="4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714375</xdr:colOff>
      <xdr:row>15</xdr:row>
      <xdr:rowOff>85725</xdr:rowOff>
    </xdr:from>
    <xdr:to>
      <xdr:col>8</xdr:col>
      <xdr:colOff>1419225</xdr:colOff>
      <xdr:row>17</xdr:row>
      <xdr:rowOff>123825</xdr:rowOff>
    </xdr:to>
    <xdr:sp macro="" textlink="">
      <xdr:nvSpPr>
        <xdr:cNvPr id="9" name="Rectangle 8">
          <a:extLst>
            <a:ext uri="{FF2B5EF4-FFF2-40B4-BE49-F238E27FC236}">
              <a16:creationId xmlns:a16="http://schemas.microsoft.com/office/drawing/2014/main" id="{00000000-0008-0000-0000-000009000000}"/>
            </a:ext>
          </a:extLst>
        </xdr:cNvPr>
        <xdr:cNvSpPr/>
      </xdr:nvSpPr>
      <xdr:spPr>
        <a:xfrm>
          <a:off x="8458200" y="3200400"/>
          <a:ext cx="704850" cy="428625"/>
        </a:xfrm>
        <a:prstGeom prst="rect">
          <a:avLst/>
        </a:prstGeom>
        <a:solidFill>
          <a:schemeClr val="accent6">
            <a:lumMod val="60000"/>
            <a:lumOff val="40000"/>
          </a:schemeClr>
        </a:solidFill>
        <a:ln>
          <a:solidFill>
            <a:schemeClr val="accent6">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Input</a:t>
          </a:r>
          <a:r>
            <a:rPr lang="fr-FR" sz="1000" baseline="0">
              <a:solidFill>
                <a:schemeClr val="tx1"/>
              </a:solidFill>
            </a:rPr>
            <a:t> 1 attributes</a:t>
          </a:r>
          <a:endParaRPr lang="fr-FR" sz="1000">
            <a:solidFill>
              <a:schemeClr val="tx1"/>
            </a:solidFill>
          </a:endParaRPr>
        </a:p>
      </xdr:txBody>
    </xdr:sp>
    <xdr:clientData/>
  </xdr:twoCellAnchor>
  <xdr:twoCellAnchor>
    <xdr:from>
      <xdr:col>8</xdr:col>
      <xdr:colOff>3876675</xdr:colOff>
      <xdr:row>17</xdr:row>
      <xdr:rowOff>123825</xdr:rowOff>
    </xdr:from>
    <xdr:to>
      <xdr:col>8</xdr:col>
      <xdr:colOff>3876675</xdr:colOff>
      <xdr:row>19</xdr:row>
      <xdr:rowOff>0</xdr:rowOff>
    </xdr:to>
    <xdr:cxnSp macro="">
      <xdr:nvCxnSpPr>
        <xdr:cNvPr id="12" name="Connecteur droit 11">
          <a:extLst>
            <a:ext uri="{FF2B5EF4-FFF2-40B4-BE49-F238E27FC236}">
              <a16:creationId xmlns:a16="http://schemas.microsoft.com/office/drawing/2014/main" id="{00000000-0008-0000-0000-00000C000000}"/>
            </a:ext>
          </a:extLst>
        </xdr:cNvPr>
        <xdr:cNvCxnSpPr/>
      </xdr:nvCxnSpPr>
      <xdr:spPr>
        <a:xfrm flipV="1">
          <a:off x="11620500" y="3629025"/>
          <a:ext cx="0" cy="257175"/>
        </a:xfrm>
        <a:prstGeom prst="line">
          <a:avLst/>
        </a:prstGeom>
        <a:ln>
          <a:solidFill>
            <a:schemeClr val="accent4">
              <a:lumMod val="60000"/>
              <a:lumOff val="4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3429000</xdr:colOff>
      <xdr:row>15</xdr:row>
      <xdr:rowOff>85725</xdr:rowOff>
    </xdr:from>
    <xdr:to>
      <xdr:col>8</xdr:col>
      <xdr:colOff>4305300</xdr:colOff>
      <xdr:row>17</xdr:row>
      <xdr:rowOff>123825</xdr:rowOff>
    </xdr:to>
    <xdr:sp macro="" textlink="">
      <xdr:nvSpPr>
        <xdr:cNvPr id="13" name="Rectangle 12">
          <a:extLst>
            <a:ext uri="{FF2B5EF4-FFF2-40B4-BE49-F238E27FC236}">
              <a16:creationId xmlns:a16="http://schemas.microsoft.com/office/drawing/2014/main" id="{00000000-0008-0000-0000-00000D000000}"/>
            </a:ext>
          </a:extLst>
        </xdr:cNvPr>
        <xdr:cNvSpPr/>
      </xdr:nvSpPr>
      <xdr:spPr>
        <a:xfrm>
          <a:off x="11172825" y="3200400"/>
          <a:ext cx="876300" cy="428625"/>
        </a:xfrm>
        <a:prstGeom prst="rect">
          <a:avLst/>
        </a:prstGeom>
        <a:solidFill>
          <a:schemeClr val="accent4">
            <a:lumMod val="40000"/>
            <a:lumOff val="60000"/>
          </a:schemeClr>
        </a:solidFill>
        <a:ln>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aseline="0">
              <a:solidFill>
                <a:schemeClr val="tx1"/>
              </a:solidFill>
            </a:rPr>
            <a:t>Main output attributes</a:t>
          </a:r>
          <a:endParaRPr lang="fr-FR" sz="1000">
            <a:solidFill>
              <a:schemeClr val="tx1"/>
            </a:solidFill>
          </a:endParaRPr>
        </a:p>
      </xdr:txBody>
    </xdr:sp>
    <xdr:clientData/>
  </xdr:twoCellAnchor>
  <xdr:twoCellAnchor>
    <xdr:from>
      <xdr:col>8</xdr:col>
      <xdr:colOff>1076325</xdr:colOff>
      <xdr:row>21</xdr:row>
      <xdr:rowOff>19050</xdr:rowOff>
    </xdr:from>
    <xdr:to>
      <xdr:col>8</xdr:col>
      <xdr:colOff>1076325</xdr:colOff>
      <xdr:row>22</xdr:row>
      <xdr:rowOff>76200</xdr:rowOff>
    </xdr:to>
    <xdr:cxnSp macro="">
      <xdr:nvCxnSpPr>
        <xdr:cNvPr id="14" name="Connecteur droit 13">
          <a:extLst>
            <a:ext uri="{FF2B5EF4-FFF2-40B4-BE49-F238E27FC236}">
              <a16:creationId xmlns:a16="http://schemas.microsoft.com/office/drawing/2014/main" id="{00000000-0008-0000-0000-00000E000000}"/>
            </a:ext>
          </a:extLst>
        </xdr:cNvPr>
        <xdr:cNvCxnSpPr/>
      </xdr:nvCxnSpPr>
      <xdr:spPr>
        <a:xfrm flipV="1">
          <a:off x="8820150" y="4286250"/>
          <a:ext cx="0" cy="257175"/>
        </a:xfrm>
        <a:prstGeom prst="line">
          <a:avLst/>
        </a:prstGeom>
        <a:ln>
          <a:solidFill>
            <a:schemeClr val="accent6">
              <a:lumMod val="60000"/>
              <a:lumOff val="4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742950</xdr:colOff>
      <xdr:row>22</xdr:row>
      <xdr:rowOff>76200</xdr:rowOff>
    </xdr:from>
    <xdr:to>
      <xdr:col>8</xdr:col>
      <xdr:colOff>1447800</xdr:colOff>
      <xdr:row>24</xdr:row>
      <xdr:rowOff>104775</xdr:rowOff>
    </xdr:to>
    <xdr:sp macro="" textlink="">
      <xdr:nvSpPr>
        <xdr:cNvPr id="15" name="Rectangle 14">
          <a:extLst>
            <a:ext uri="{FF2B5EF4-FFF2-40B4-BE49-F238E27FC236}">
              <a16:creationId xmlns:a16="http://schemas.microsoft.com/office/drawing/2014/main" id="{00000000-0008-0000-0000-00000F000000}"/>
            </a:ext>
          </a:extLst>
        </xdr:cNvPr>
        <xdr:cNvSpPr/>
      </xdr:nvSpPr>
      <xdr:spPr>
        <a:xfrm>
          <a:off x="8486775" y="4543425"/>
          <a:ext cx="704850" cy="428625"/>
        </a:xfrm>
        <a:prstGeom prst="rect">
          <a:avLst/>
        </a:prstGeom>
        <a:solidFill>
          <a:schemeClr val="accent6">
            <a:lumMod val="60000"/>
            <a:lumOff val="40000"/>
          </a:schemeClr>
        </a:solidFill>
        <a:ln>
          <a:solidFill>
            <a:schemeClr val="accent6">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Input</a:t>
          </a:r>
          <a:r>
            <a:rPr lang="fr-FR" sz="1000" baseline="0">
              <a:solidFill>
                <a:schemeClr val="tx1"/>
              </a:solidFill>
            </a:rPr>
            <a:t> 2 attributes</a:t>
          </a:r>
          <a:endParaRPr lang="fr-FR" sz="1000">
            <a:solidFill>
              <a:schemeClr val="tx1"/>
            </a:solidFill>
          </a:endParaRPr>
        </a:p>
      </xdr:txBody>
    </xdr:sp>
    <xdr:clientData/>
  </xdr:twoCellAnchor>
  <xdr:twoCellAnchor>
    <xdr:from>
      <xdr:col>8</xdr:col>
      <xdr:colOff>3886200</xdr:colOff>
      <xdr:row>21</xdr:row>
      <xdr:rowOff>19050</xdr:rowOff>
    </xdr:from>
    <xdr:to>
      <xdr:col>8</xdr:col>
      <xdr:colOff>3886200</xdr:colOff>
      <xdr:row>22</xdr:row>
      <xdr:rowOff>76200</xdr:rowOff>
    </xdr:to>
    <xdr:cxnSp macro="">
      <xdr:nvCxnSpPr>
        <xdr:cNvPr id="16" name="Connecteur droit 15">
          <a:extLst>
            <a:ext uri="{FF2B5EF4-FFF2-40B4-BE49-F238E27FC236}">
              <a16:creationId xmlns:a16="http://schemas.microsoft.com/office/drawing/2014/main" id="{00000000-0008-0000-0000-000010000000}"/>
            </a:ext>
          </a:extLst>
        </xdr:cNvPr>
        <xdr:cNvCxnSpPr/>
      </xdr:nvCxnSpPr>
      <xdr:spPr>
        <a:xfrm flipV="1">
          <a:off x="11630025" y="4286250"/>
          <a:ext cx="0" cy="257175"/>
        </a:xfrm>
        <a:prstGeom prst="line">
          <a:avLst/>
        </a:prstGeom>
        <a:ln>
          <a:solidFill>
            <a:schemeClr val="accent4">
              <a:lumMod val="60000"/>
              <a:lumOff val="4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3552825</xdr:colOff>
      <xdr:row>22</xdr:row>
      <xdr:rowOff>76200</xdr:rowOff>
    </xdr:from>
    <xdr:to>
      <xdr:col>8</xdr:col>
      <xdr:colOff>4257675</xdr:colOff>
      <xdr:row>24</xdr:row>
      <xdr:rowOff>104775</xdr:rowOff>
    </xdr:to>
    <xdr:sp macro="" textlink="">
      <xdr:nvSpPr>
        <xdr:cNvPr id="17" name="Rectangle 16">
          <a:extLst>
            <a:ext uri="{FF2B5EF4-FFF2-40B4-BE49-F238E27FC236}">
              <a16:creationId xmlns:a16="http://schemas.microsoft.com/office/drawing/2014/main" id="{00000000-0008-0000-0000-000011000000}"/>
            </a:ext>
          </a:extLst>
        </xdr:cNvPr>
        <xdr:cNvSpPr/>
      </xdr:nvSpPr>
      <xdr:spPr>
        <a:xfrm>
          <a:off x="11296650" y="4543425"/>
          <a:ext cx="704850" cy="428625"/>
        </a:xfrm>
        <a:prstGeom prst="rect">
          <a:avLst/>
        </a:prstGeom>
        <a:solidFill>
          <a:schemeClr val="accent4">
            <a:lumMod val="40000"/>
            <a:lumOff val="60000"/>
          </a:schemeClr>
        </a:solidFill>
        <a:ln>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Output</a:t>
          </a:r>
          <a:r>
            <a:rPr lang="fr-FR" sz="1000" baseline="0">
              <a:solidFill>
                <a:schemeClr val="tx1"/>
              </a:solidFill>
            </a:rPr>
            <a:t> 2 attributes</a:t>
          </a:r>
          <a:endParaRPr lang="fr-FR" sz="1000">
            <a:solidFill>
              <a:schemeClr val="tx1"/>
            </a:solidFill>
          </a:endParaRPr>
        </a:p>
      </xdr:txBody>
    </xdr:sp>
    <xdr:clientData/>
  </xdr:twoCellAnchor>
  <xdr:twoCellAnchor>
    <xdr:from>
      <xdr:col>8</xdr:col>
      <xdr:colOff>4505325</xdr:colOff>
      <xdr:row>18</xdr:row>
      <xdr:rowOff>123825</xdr:rowOff>
    </xdr:from>
    <xdr:to>
      <xdr:col>8</xdr:col>
      <xdr:colOff>5238750</xdr:colOff>
      <xdr:row>19</xdr:row>
      <xdr:rowOff>180975</xdr:rowOff>
    </xdr:to>
    <xdr:sp macro="" textlink="">
      <xdr:nvSpPr>
        <xdr:cNvPr id="10" name="ZoneTexte 9">
          <a:extLst>
            <a:ext uri="{FF2B5EF4-FFF2-40B4-BE49-F238E27FC236}">
              <a16:creationId xmlns:a16="http://schemas.microsoft.com/office/drawing/2014/main" id="{00000000-0008-0000-0000-00000A000000}"/>
            </a:ext>
          </a:extLst>
        </xdr:cNvPr>
        <xdr:cNvSpPr txBox="1"/>
      </xdr:nvSpPr>
      <xdr:spPr>
        <a:xfrm>
          <a:off x="12249150" y="3819525"/>
          <a:ext cx="733425" cy="2476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solidFill>
                <a:srgbClr val="C00000"/>
              </a:solidFill>
            </a:rPr>
            <a:t>1 [Unit]</a:t>
          </a:r>
        </a:p>
      </xdr:txBody>
    </xdr:sp>
    <xdr:clientData/>
  </xdr:twoCellAnchor>
  <xdr:twoCellAnchor>
    <xdr:from>
      <xdr:col>8</xdr:col>
      <xdr:colOff>4505325</xdr:colOff>
      <xdr:row>20</xdr:row>
      <xdr:rowOff>47625</xdr:rowOff>
    </xdr:from>
    <xdr:to>
      <xdr:col>8</xdr:col>
      <xdr:colOff>5324475</xdr:colOff>
      <xdr:row>21</xdr:row>
      <xdr:rowOff>104775</xdr:rowOff>
    </xdr:to>
    <xdr:sp macro="" textlink="">
      <xdr:nvSpPr>
        <xdr:cNvPr id="19" name="ZoneTexte 18">
          <a:extLst>
            <a:ext uri="{FF2B5EF4-FFF2-40B4-BE49-F238E27FC236}">
              <a16:creationId xmlns:a16="http://schemas.microsoft.com/office/drawing/2014/main" id="{00000000-0008-0000-0000-000013000000}"/>
            </a:ext>
          </a:extLst>
        </xdr:cNvPr>
        <xdr:cNvSpPr txBox="1"/>
      </xdr:nvSpPr>
      <xdr:spPr>
        <a:xfrm>
          <a:off x="12249150" y="4124325"/>
          <a:ext cx="819150" cy="2476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a:solidFill>
                <a:srgbClr val="C00000"/>
              </a:solidFill>
            </a:rPr>
            <a:t>z [Unit]</a:t>
          </a:r>
        </a:p>
      </xdr:txBody>
    </xdr:sp>
    <xdr:clientData/>
  </xdr:twoCellAnchor>
  <xdr:twoCellAnchor>
    <xdr:from>
      <xdr:col>7</xdr:col>
      <xdr:colOff>66675</xdr:colOff>
      <xdr:row>18</xdr:row>
      <xdr:rowOff>104775</xdr:rowOff>
    </xdr:from>
    <xdr:to>
      <xdr:col>8</xdr:col>
      <xdr:colOff>533400</xdr:colOff>
      <xdr:row>19</xdr:row>
      <xdr:rowOff>161925</xdr:rowOff>
    </xdr:to>
    <xdr:sp macro="" textlink="">
      <xdr:nvSpPr>
        <xdr:cNvPr id="20" name="ZoneTexte 19">
          <a:extLst>
            <a:ext uri="{FF2B5EF4-FFF2-40B4-BE49-F238E27FC236}">
              <a16:creationId xmlns:a16="http://schemas.microsoft.com/office/drawing/2014/main" id="{00000000-0008-0000-0000-000014000000}"/>
            </a:ext>
          </a:extLst>
        </xdr:cNvPr>
        <xdr:cNvSpPr txBox="1"/>
      </xdr:nvSpPr>
      <xdr:spPr>
        <a:xfrm>
          <a:off x="7639050" y="3800475"/>
          <a:ext cx="638175" cy="2476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a:solidFill>
                <a:srgbClr val="C00000"/>
              </a:solidFill>
            </a:rPr>
            <a:t>x [Unit]</a:t>
          </a:r>
        </a:p>
      </xdr:txBody>
    </xdr:sp>
    <xdr:clientData/>
  </xdr:twoCellAnchor>
  <xdr:twoCellAnchor>
    <xdr:from>
      <xdr:col>7</xdr:col>
      <xdr:colOff>66675</xdr:colOff>
      <xdr:row>20</xdr:row>
      <xdr:rowOff>19050</xdr:rowOff>
    </xdr:from>
    <xdr:to>
      <xdr:col>8</xdr:col>
      <xdr:colOff>533400</xdr:colOff>
      <xdr:row>21</xdr:row>
      <xdr:rowOff>76200</xdr:rowOff>
    </xdr:to>
    <xdr:sp macro="" textlink="">
      <xdr:nvSpPr>
        <xdr:cNvPr id="21" name="ZoneTexte 20">
          <a:extLst>
            <a:ext uri="{FF2B5EF4-FFF2-40B4-BE49-F238E27FC236}">
              <a16:creationId xmlns:a16="http://schemas.microsoft.com/office/drawing/2014/main" id="{00000000-0008-0000-0000-000015000000}"/>
            </a:ext>
          </a:extLst>
        </xdr:cNvPr>
        <xdr:cNvSpPr txBox="1"/>
      </xdr:nvSpPr>
      <xdr:spPr>
        <a:xfrm>
          <a:off x="7639050" y="4095750"/>
          <a:ext cx="638175" cy="2476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a:solidFill>
                <a:srgbClr val="C00000"/>
              </a:solidFill>
            </a:rPr>
            <a:t>y [Unit]</a:t>
          </a:r>
        </a:p>
      </xdr:txBody>
    </xdr:sp>
    <xdr:clientData/>
  </xdr:twoCellAnchor>
  <xdr:twoCellAnchor>
    <xdr:from>
      <xdr:col>8</xdr:col>
      <xdr:colOff>2533650</xdr:colOff>
      <xdr:row>21</xdr:row>
      <xdr:rowOff>66676</xdr:rowOff>
    </xdr:from>
    <xdr:to>
      <xdr:col>8</xdr:col>
      <xdr:colOff>2533650</xdr:colOff>
      <xdr:row>25</xdr:row>
      <xdr:rowOff>9525</xdr:rowOff>
    </xdr:to>
    <xdr:cxnSp macro="">
      <xdr:nvCxnSpPr>
        <xdr:cNvPr id="22" name="Connecteur droit 21">
          <a:extLst>
            <a:ext uri="{FF2B5EF4-FFF2-40B4-BE49-F238E27FC236}">
              <a16:creationId xmlns:a16="http://schemas.microsoft.com/office/drawing/2014/main" id="{00000000-0008-0000-0000-000016000000}"/>
            </a:ext>
          </a:extLst>
        </xdr:cNvPr>
        <xdr:cNvCxnSpPr/>
      </xdr:nvCxnSpPr>
      <xdr:spPr>
        <a:xfrm flipV="1">
          <a:off x="10277475" y="4333876"/>
          <a:ext cx="0" cy="733424"/>
        </a:xfrm>
        <a:prstGeom prst="line">
          <a:avLst/>
        </a:prstGeom>
        <a:ln>
          <a:solidFill>
            <a:srgbClr val="C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1619251</xdr:colOff>
      <xdr:row>24</xdr:row>
      <xdr:rowOff>161924</xdr:rowOff>
    </xdr:from>
    <xdr:to>
      <xdr:col>8</xdr:col>
      <xdr:colOff>3371851</xdr:colOff>
      <xdr:row>29</xdr:row>
      <xdr:rowOff>47625</xdr:rowOff>
    </xdr:to>
    <xdr:sp macro="" textlink="">
      <xdr:nvSpPr>
        <xdr:cNvPr id="24" name="ZoneTexte 23">
          <a:extLst>
            <a:ext uri="{FF2B5EF4-FFF2-40B4-BE49-F238E27FC236}">
              <a16:creationId xmlns:a16="http://schemas.microsoft.com/office/drawing/2014/main" id="{00000000-0008-0000-0000-000018000000}"/>
            </a:ext>
          </a:extLst>
        </xdr:cNvPr>
        <xdr:cNvSpPr txBox="1"/>
      </xdr:nvSpPr>
      <xdr:spPr>
        <a:xfrm>
          <a:off x="9363076" y="5029199"/>
          <a:ext cx="1752600" cy="838201"/>
        </a:xfrm>
        <a:prstGeom prst="rect">
          <a:avLst/>
        </a:prstGeom>
        <a:solidFill>
          <a:schemeClr val="lt1"/>
        </a:solidFill>
        <a:ln w="9525"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u="sng">
              <a:solidFill>
                <a:srgbClr val="C00000"/>
              </a:solidFill>
            </a:rPr>
            <a:t>NB : </a:t>
          </a:r>
          <a:r>
            <a:rPr lang="fr-FR" sz="1100" b="0">
              <a:solidFill>
                <a:srgbClr val="C00000"/>
              </a:solidFill>
            </a:rPr>
            <a:t>for process with 1 input and 1</a:t>
          </a:r>
          <a:r>
            <a:rPr lang="fr-FR" sz="1100" b="0" baseline="0">
              <a:solidFill>
                <a:srgbClr val="C00000"/>
              </a:solidFill>
            </a:rPr>
            <a:t> output, the relation between the input and output is : </a:t>
          </a:r>
          <a:r>
            <a:rPr lang="fr-FR" sz="1100" b="1" baseline="0">
              <a:solidFill>
                <a:srgbClr val="C00000"/>
              </a:solidFill>
            </a:rPr>
            <a:t>1/efficiency</a:t>
          </a:r>
          <a:endParaRPr lang="fr-FR" sz="1100" b="1">
            <a:solidFill>
              <a:srgbClr val="C00000"/>
            </a:solidFill>
          </a:endParaRPr>
        </a:p>
      </xdr:txBody>
    </xdr:sp>
    <xdr:clientData/>
  </xdr:twoCellAnchor>
  <xdr:twoCellAnchor>
    <xdr:from>
      <xdr:col>9</xdr:col>
      <xdr:colOff>1228725</xdr:colOff>
      <xdr:row>17</xdr:row>
      <xdr:rowOff>180975</xdr:rowOff>
    </xdr:from>
    <xdr:to>
      <xdr:col>10</xdr:col>
      <xdr:colOff>666750</xdr:colOff>
      <xdr:row>22</xdr:row>
      <xdr:rowOff>28575</xdr:rowOff>
    </xdr:to>
    <xdr:sp macro="" textlink="">
      <xdr:nvSpPr>
        <xdr:cNvPr id="23" name="Rectangle : coins arrondis 22">
          <a:extLst>
            <a:ext uri="{FF2B5EF4-FFF2-40B4-BE49-F238E27FC236}">
              <a16:creationId xmlns:a16="http://schemas.microsoft.com/office/drawing/2014/main" id="{00000000-0008-0000-0000-000017000000}"/>
            </a:ext>
          </a:extLst>
        </xdr:cNvPr>
        <xdr:cNvSpPr/>
      </xdr:nvSpPr>
      <xdr:spPr>
        <a:xfrm>
          <a:off x="15249525" y="3695700"/>
          <a:ext cx="1695450" cy="8001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u="sng"/>
            <a:t>END</a:t>
          </a:r>
          <a:r>
            <a:rPr lang="fr-FR" sz="1200" b="1" u="sng" baseline="0"/>
            <a:t> USE</a:t>
          </a:r>
          <a:endParaRPr lang="fr-FR" sz="1400" b="1" u="sng"/>
        </a:p>
        <a:p>
          <a:pPr algn="ctr"/>
          <a:endParaRPr lang="fr-FR" sz="1100" b="1"/>
        </a:p>
      </xdr:txBody>
    </xdr:sp>
    <xdr:clientData/>
  </xdr:twoCellAnchor>
  <xdr:twoCellAnchor>
    <xdr:from>
      <xdr:col>8</xdr:col>
      <xdr:colOff>6076950</xdr:colOff>
      <xdr:row>18</xdr:row>
      <xdr:rowOff>152399</xdr:rowOff>
    </xdr:from>
    <xdr:to>
      <xdr:col>9</xdr:col>
      <xdr:colOff>1231732</xdr:colOff>
      <xdr:row>20</xdr:row>
      <xdr:rowOff>0</xdr:rowOff>
    </xdr:to>
    <xdr:sp macro="" textlink="">
      <xdr:nvSpPr>
        <xdr:cNvPr id="25" name="Flèche : droite 24">
          <a:extLst>
            <a:ext uri="{FF2B5EF4-FFF2-40B4-BE49-F238E27FC236}">
              <a16:creationId xmlns:a16="http://schemas.microsoft.com/office/drawing/2014/main" id="{00000000-0008-0000-0000-000019000000}"/>
            </a:ext>
          </a:extLst>
        </xdr:cNvPr>
        <xdr:cNvSpPr/>
      </xdr:nvSpPr>
      <xdr:spPr>
        <a:xfrm>
          <a:off x="13935075" y="3857624"/>
          <a:ext cx="1317457" cy="228601"/>
        </a:xfrm>
        <a:prstGeom prst="rightArrow">
          <a:avLst/>
        </a:prstGeom>
        <a:solidFill>
          <a:schemeClr val="accent6">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Input</a:t>
          </a:r>
          <a:r>
            <a:rPr lang="fr-FR" sz="1000" baseline="0">
              <a:solidFill>
                <a:schemeClr val="tx1"/>
              </a:solidFill>
            </a:rPr>
            <a:t> 1</a:t>
          </a:r>
          <a:endParaRPr lang="fr-FR" sz="1000">
            <a:solidFill>
              <a:schemeClr val="tx1"/>
            </a:solidFill>
          </a:endParaRPr>
        </a:p>
      </xdr:txBody>
    </xdr:sp>
    <xdr:clientData/>
  </xdr:twoCellAnchor>
  <xdr:twoCellAnchor>
    <xdr:from>
      <xdr:col>8</xdr:col>
      <xdr:colOff>6076950</xdr:colOff>
      <xdr:row>20</xdr:row>
      <xdr:rowOff>57149</xdr:rowOff>
    </xdr:from>
    <xdr:to>
      <xdr:col>9</xdr:col>
      <xdr:colOff>1231732</xdr:colOff>
      <xdr:row>21</xdr:row>
      <xdr:rowOff>85724</xdr:rowOff>
    </xdr:to>
    <xdr:sp macro="" textlink="">
      <xdr:nvSpPr>
        <xdr:cNvPr id="26" name="Flèche : droite 25">
          <a:extLst>
            <a:ext uri="{FF2B5EF4-FFF2-40B4-BE49-F238E27FC236}">
              <a16:creationId xmlns:a16="http://schemas.microsoft.com/office/drawing/2014/main" id="{00000000-0008-0000-0000-00001A000000}"/>
            </a:ext>
          </a:extLst>
        </xdr:cNvPr>
        <xdr:cNvSpPr/>
      </xdr:nvSpPr>
      <xdr:spPr>
        <a:xfrm>
          <a:off x="13935075" y="4143374"/>
          <a:ext cx="1317457" cy="219075"/>
        </a:xfrm>
        <a:prstGeom prst="rightArrow">
          <a:avLst/>
        </a:prstGeom>
        <a:solidFill>
          <a:schemeClr val="accent6">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Input 2</a:t>
          </a:r>
        </a:p>
      </xdr:txBody>
    </xdr:sp>
    <xdr:clientData/>
  </xdr:twoCellAnchor>
  <xdr:twoCellAnchor>
    <xdr:from>
      <xdr:col>9</xdr:col>
      <xdr:colOff>590550</xdr:colOff>
      <xdr:row>17</xdr:row>
      <xdr:rowOff>133350</xdr:rowOff>
    </xdr:from>
    <xdr:to>
      <xdr:col>9</xdr:col>
      <xdr:colOff>590550</xdr:colOff>
      <xdr:row>19</xdr:row>
      <xdr:rowOff>9525</xdr:rowOff>
    </xdr:to>
    <xdr:cxnSp macro="">
      <xdr:nvCxnSpPr>
        <xdr:cNvPr id="27" name="Connecteur droit 26">
          <a:extLst>
            <a:ext uri="{FF2B5EF4-FFF2-40B4-BE49-F238E27FC236}">
              <a16:creationId xmlns:a16="http://schemas.microsoft.com/office/drawing/2014/main" id="{00000000-0008-0000-0000-00001B000000}"/>
            </a:ext>
          </a:extLst>
        </xdr:cNvPr>
        <xdr:cNvCxnSpPr/>
      </xdr:nvCxnSpPr>
      <xdr:spPr>
        <a:xfrm flipV="1">
          <a:off x="14611350" y="3648075"/>
          <a:ext cx="0" cy="257175"/>
        </a:xfrm>
        <a:prstGeom prst="line">
          <a:avLst/>
        </a:prstGeom>
        <a:ln>
          <a:solidFill>
            <a:schemeClr val="accent6">
              <a:lumMod val="60000"/>
              <a:lumOff val="4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152401</xdr:colOff>
      <xdr:row>15</xdr:row>
      <xdr:rowOff>95250</xdr:rowOff>
    </xdr:from>
    <xdr:to>
      <xdr:col>9</xdr:col>
      <xdr:colOff>1009650</xdr:colOff>
      <xdr:row>17</xdr:row>
      <xdr:rowOff>133350</xdr:rowOff>
    </xdr:to>
    <xdr:sp macro="" textlink="">
      <xdr:nvSpPr>
        <xdr:cNvPr id="28" name="Rectangle 27">
          <a:extLst>
            <a:ext uri="{FF2B5EF4-FFF2-40B4-BE49-F238E27FC236}">
              <a16:creationId xmlns:a16="http://schemas.microsoft.com/office/drawing/2014/main" id="{00000000-0008-0000-0000-00001C000000}"/>
            </a:ext>
          </a:extLst>
        </xdr:cNvPr>
        <xdr:cNvSpPr/>
      </xdr:nvSpPr>
      <xdr:spPr>
        <a:xfrm>
          <a:off x="14173201" y="3209925"/>
          <a:ext cx="857249" cy="438150"/>
        </a:xfrm>
        <a:prstGeom prst="rect">
          <a:avLst/>
        </a:prstGeom>
        <a:solidFill>
          <a:schemeClr val="accent6">
            <a:lumMod val="60000"/>
            <a:lumOff val="40000"/>
          </a:schemeClr>
        </a:solidFill>
        <a:ln>
          <a:solidFill>
            <a:schemeClr val="accent6">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Input</a:t>
          </a:r>
          <a:r>
            <a:rPr lang="fr-FR" sz="1000" baseline="0">
              <a:solidFill>
                <a:schemeClr val="tx1"/>
              </a:solidFill>
            </a:rPr>
            <a:t> 1 attributes</a:t>
          </a:r>
          <a:endParaRPr lang="fr-FR" sz="1000">
            <a:solidFill>
              <a:schemeClr val="tx1"/>
            </a:solidFill>
          </a:endParaRPr>
        </a:p>
      </xdr:txBody>
    </xdr:sp>
    <xdr:clientData/>
  </xdr:twoCellAnchor>
  <xdr:twoCellAnchor>
    <xdr:from>
      <xdr:col>9</xdr:col>
      <xdr:colOff>590550</xdr:colOff>
      <xdr:row>21</xdr:row>
      <xdr:rowOff>28575</xdr:rowOff>
    </xdr:from>
    <xdr:to>
      <xdr:col>9</xdr:col>
      <xdr:colOff>590550</xdr:colOff>
      <xdr:row>22</xdr:row>
      <xdr:rowOff>85725</xdr:rowOff>
    </xdr:to>
    <xdr:cxnSp macro="">
      <xdr:nvCxnSpPr>
        <xdr:cNvPr id="29" name="Connecteur droit 28">
          <a:extLst>
            <a:ext uri="{FF2B5EF4-FFF2-40B4-BE49-F238E27FC236}">
              <a16:creationId xmlns:a16="http://schemas.microsoft.com/office/drawing/2014/main" id="{00000000-0008-0000-0000-00001D000000}"/>
            </a:ext>
          </a:extLst>
        </xdr:cNvPr>
        <xdr:cNvCxnSpPr/>
      </xdr:nvCxnSpPr>
      <xdr:spPr>
        <a:xfrm flipV="1">
          <a:off x="14611350" y="4305300"/>
          <a:ext cx="0" cy="247650"/>
        </a:xfrm>
        <a:prstGeom prst="line">
          <a:avLst/>
        </a:prstGeom>
        <a:ln>
          <a:solidFill>
            <a:schemeClr val="accent6">
              <a:lumMod val="60000"/>
              <a:lumOff val="4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180976</xdr:colOff>
      <xdr:row>22</xdr:row>
      <xdr:rowOff>85725</xdr:rowOff>
    </xdr:from>
    <xdr:to>
      <xdr:col>9</xdr:col>
      <xdr:colOff>1038225</xdr:colOff>
      <xdr:row>24</xdr:row>
      <xdr:rowOff>114300</xdr:rowOff>
    </xdr:to>
    <xdr:sp macro="" textlink="">
      <xdr:nvSpPr>
        <xdr:cNvPr id="30" name="Rectangle 29">
          <a:extLst>
            <a:ext uri="{FF2B5EF4-FFF2-40B4-BE49-F238E27FC236}">
              <a16:creationId xmlns:a16="http://schemas.microsoft.com/office/drawing/2014/main" id="{00000000-0008-0000-0000-00001E000000}"/>
            </a:ext>
          </a:extLst>
        </xdr:cNvPr>
        <xdr:cNvSpPr/>
      </xdr:nvSpPr>
      <xdr:spPr>
        <a:xfrm>
          <a:off x="14201776" y="4552950"/>
          <a:ext cx="857249" cy="428625"/>
        </a:xfrm>
        <a:prstGeom prst="rect">
          <a:avLst/>
        </a:prstGeom>
        <a:solidFill>
          <a:schemeClr val="accent6">
            <a:lumMod val="60000"/>
            <a:lumOff val="40000"/>
          </a:schemeClr>
        </a:solidFill>
        <a:ln>
          <a:solidFill>
            <a:schemeClr val="accent6">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Input</a:t>
          </a:r>
          <a:r>
            <a:rPr lang="fr-FR" sz="1000" baseline="0">
              <a:solidFill>
                <a:schemeClr val="tx1"/>
              </a:solidFill>
            </a:rPr>
            <a:t> 2 attributes</a:t>
          </a:r>
          <a:endParaRPr lang="fr-FR" sz="1000">
            <a:solidFill>
              <a:schemeClr val="tx1"/>
            </a:solidFill>
          </a:endParaRPr>
        </a:p>
      </xdr:txBody>
    </xdr:sp>
    <xdr:clientData/>
  </xdr:twoCellAnchor>
  <xdr:twoCellAnchor>
    <xdr:from>
      <xdr:col>8</xdr:col>
      <xdr:colOff>5429250</xdr:colOff>
      <xdr:row>18</xdr:row>
      <xdr:rowOff>114300</xdr:rowOff>
    </xdr:from>
    <xdr:to>
      <xdr:col>8</xdr:col>
      <xdr:colOff>6067425</xdr:colOff>
      <xdr:row>19</xdr:row>
      <xdr:rowOff>171450</xdr:rowOff>
    </xdr:to>
    <xdr:sp macro="" textlink="">
      <xdr:nvSpPr>
        <xdr:cNvPr id="31" name="ZoneTexte 30">
          <a:extLst>
            <a:ext uri="{FF2B5EF4-FFF2-40B4-BE49-F238E27FC236}">
              <a16:creationId xmlns:a16="http://schemas.microsoft.com/office/drawing/2014/main" id="{00000000-0008-0000-0000-00001F000000}"/>
            </a:ext>
          </a:extLst>
        </xdr:cNvPr>
        <xdr:cNvSpPr txBox="1"/>
      </xdr:nvSpPr>
      <xdr:spPr>
        <a:xfrm>
          <a:off x="13173075" y="3819525"/>
          <a:ext cx="638175" cy="2476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a:solidFill>
                <a:srgbClr val="C00000"/>
              </a:solidFill>
            </a:rPr>
            <a:t>x [Unit]</a:t>
          </a:r>
        </a:p>
      </xdr:txBody>
    </xdr:sp>
    <xdr:clientData/>
  </xdr:twoCellAnchor>
  <xdr:twoCellAnchor>
    <xdr:from>
      <xdr:col>8</xdr:col>
      <xdr:colOff>5429250</xdr:colOff>
      <xdr:row>20</xdr:row>
      <xdr:rowOff>28575</xdr:rowOff>
    </xdr:from>
    <xdr:to>
      <xdr:col>8</xdr:col>
      <xdr:colOff>6067425</xdr:colOff>
      <xdr:row>21</xdr:row>
      <xdr:rowOff>85725</xdr:rowOff>
    </xdr:to>
    <xdr:sp macro="" textlink="">
      <xdr:nvSpPr>
        <xdr:cNvPr id="32" name="ZoneTexte 31">
          <a:extLst>
            <a:ext uri="{FF2B5EF4-FFF2-40B4-BE49-F238E27FC236}">
              <a16:creationId xmlns:a16="http://schemas.microsoft.com/office/drawing/2014/main" id="{00000000-0008-0000-0000-000020000000}"/>
            </a:ext>
          </a:extLst>
        </xdr:cNvPr>
        <xdr:cNvSpPr txBox="1"/>
      </xdr:nvSpPr>
      <xdr:spPr>
        <a:xfrm>
          <a:off x="13173075" y="4114800"/>
          <a:ext cx="638175" cy="2476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a:solidFill>
                <a:srgbClr val="C00000"/>
              </a:solidFill>
            </a:rPr>
            <a:t>y [Unit]</a:t>
          </a:r>
        </a:p>
      </xdr:txBody>
    </xdr:sp>
    <xdr:clientData/>
  </xdr:twoCellAnchor>
  <xdr:twoCellAnchor>
    <xdr:from>
      <xdr:col>10</xdr:col>
      <xdr:colOff>657226</xdr:colOff>
      <xdr:row>18</xdr:row>
      <xdr:rowOff>152400</xdr:rowOff>
    </xdr:from>
    <xdr:to>
      <xdr:col>10</xdr:col>
      <xdr:colOff>2105026</xdr:colOff>
      <xdr:row>21</xdr:row>
      <xdr:rowOff>76200</xdr:rowOff>
    </xdr:to>
    <xdr:sp macro="" textlink="">
      <xdr:nvSpPr>
        <xdr:cNvPr id="33" name="Flèche : droite 32">
          <a:extLst>
            <a:ext uri="{FF2B5EF4-FFF2-40B4-BE49-F238E27FC236}">
              <a16:creationId xmlns:a16="http://schemas.microsoft.com/office/drawing/2014/main" id="{00000000-0008-0000-0000-000021000000}"/>
            </a:ext>
          </a:extLst>
        </xdr:cNvPr>
        <xdr:cNvSpPr/>
      </xdr:nvSpPr>
      <xdr:spPr>
        <a:xfrm>
          <a:off x="16935451" y="3857625"/>
          <a:ext cx="1447800" cy="495300"/>
        </a:xfrm>
        <a:prstGeom prst="rightArrow">
          <a:avLst/>
        </a:prstGeom>
        <a:solidFill>
          <a:schemeClr val="accent4">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tx1"/>
              </a:solidFill>
            </a:rPr>
            <a:t>End use</a:t>
          </a:r>
        </a:p>
      </xdr:txBody>
    </xdr:sp>
    <xdr:clientData/>
  </xdr:twoCellAnchor>
  <xdr:twoCellAnchor>
    <xdr:from>
      <xdr:col>10</xdr:col>
      <xdr:colOff>2181224</xdr:colOff>
      <xdr:row>19</xdr:row>
      <xdr:rowOff>85725</xdr:rowOff>
    </xdr:from>
    <xdr:to>
      <xdr:col>11</xdr:col>
      <xdr:colOff>666749</xdr:colOff>
      <xdr:row>20</xdr:row>
      <xdr:rowOff>142875</xdr:rowOff>
    </xdr:to>
    <xdr:sp macro="" textlink="">
      <xdr:nvSpPr>
        <xdr:cNvPr id="34" name="ZoneTexte 33">
          <a:extLst>
            <a:ext uri="{FF2B5EF4-FFF2-40B4-BE49-F238E27FC236}">
              <a16:creationId xmlns:a16="http://schemas.microsoft.com/office/drawing/2014/main" id="{00000000-0008-0000-0000-000022000000}"/>
            </a:ext>
          </a:extLst>
        </xdr:cNvPr>
        <xdr:cNvSpPr txBox="1"/>
      </xdr:nvSpPr>
      <xdr:spPr>
        <a:xfrm>
          <a:off x="18459449" y="3971925"/>
          <a:ext cx="1266825" cy="2476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solidFill>
                <a:srgbClr val="C00000"/>
              </a:solidFill>
            </a:rPr>
            <a:t>1 [End use</a:t>
          </a:r>
          <a:r>
            <a:rPr lang="fr-FR" sz="1100" b="1" baseline="0">
              <a:solidFill>
                <a:srgbClr val="C00000"/>
              </a:solidFill>
            </a:rPr>
            <a:t> unit</a:t>
          </a:r>
          <a:r>
            <a:rPr lang="fr-FR" sz="1100" b="1">
              <a:solidFill>
                <a:srgbClr val="C00000"/>
              </a:solidFill>
            </a:rPr>
            <a:t>]</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560295</xdr:colOff>
      <xdr:row>1</xdr:row>
      <xdr:rowOff>158562</xdr:rowOff>
    </xdr:from>
    <xdr:to>
      <xdr:col>26</xdr:col>
      <xdr:colOff>317905</xdr:colOff>
      <xdr:row>24</xdr:row>
      <xdr:rowOff>89647</xdr:rowOff>
    </xdr:to>
    <xdr:pic>
      <xdr:nvPicPr>
        <xdr:cNvPr id="2" name="Image 1">
          <a:extLst>
            <a:ext uri="{FF2B5EF4-FFF2-40B4-BE49-F238E27FC236}">
              <a16:creationId xmlns:a16="http://schemas.microsoft.com/office/drawing/2014/main" id="{00000000-0008-0000-0300-000002000000}"/>
            </a:ext>
          </a:extLst>
        </xdr:cNvPr>
        <xdr:cNvPicPr>
          <a:picLocks noChangeAspect="1"/>
        </xdr:cNvPicPr>
      </xdr:nvPicPr>
      <xdr:blipFill>
        <a:blip xmlns:r="http://schemas.openxmlformats.org/officeDocument/2006/relationships" r:embed="rId1"/>
        <a:stretch>
          <a:fillRect/>
        </a:stretch>
      </xdr:blipFill>
      <xdr:spPr>
        <a:xfrm>
          <a:off x="560295" y="1301562"/>
          <a:ext cx="19569610" cy="4312585"/>
        </a:xfrm>
        <a:prstGeom prst="rect">
          <a:avLst/>
        </a:prstGeom>
      </xdr:spPr>
    </xdr:pic>
    <xdr:clientData/>
  </xdr:twoCellAnchor>
  <xdr:twoCellAnchor>
    <xdr:from>
      <xdr:col>14</xdr:col>
      <xdr:colOff>291352</xdr:colOff>
      <xdr:row>11</xdr:row>
      <xdr:rowOff>162488</xdr:rowOff>
    </xdr:from>
    <xdr:to>
      <xdr:col>16</xdr:col>
      <xdr:colOff>509867</xdr:colOff>
      <xdr:row>13</xdr:row>
      <xdr:rowOff>22414</xdr:rowOff>
    </xdr:to>
    <xdr:sp macro="" textlink="">
      <xdr:nvSpPr>
        <xdr:cNvPr id="3" name="Accolade fermante 2">
          <a:extLst>
            <a:ext uri="{FF2B5EF4-FFF2-40B4-BE49-F238E27FC236}">
              <a16:creationId xmlns:a16="http://schemas.microsoft.com/office/drawing/2014/main" id="{00000000-0008-0000-0300-000003000000}"/>
            </a:ext>
          </a:extLst>
        </xdr:cNvPr>
        <xdr:cNvSpPr/>
      </xdr:nvSpPr>
      <xdr:spPr>
        <a:xfrm rot="5400000">
          <a:off x="11710147" y="2459693"/>
          <a:ext cx="240926" cy="1742515"/>
        </a:xfrm>
        <a:prstGeom prst="rightBrace">
          <a:avLst/>
        </a:prstGeom>
        <a:ln w="28575"/>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15</xdr:col>
      <xdr:colOff>268942</xdr:colOff>
      <xdr:row>14</xdr:row>
      <xdr:rowOff>0</xdr:rowOff>
    </xdr:from>
    <xdr:to>
      <xdr:col>16</xdr:col>
      <xdr:colOff>425824</xdr:colOff>
      <xdr:row>15</xdr:row>
      <xdr:rowOff>67236</xdr:rowOff>
    </xdr:to>
    <xdr:sp macro="" textlink="">
      <xdr:nvSpPr>
        <xdr:cNvPr id="4" name="ZoneTexte 3">
          <a:extLst>
            <a:ext uri="{FF2B5EF4-FFF2-40B4-BE49-F238E27FC236}">
              <a16:creationId xmlns:a16="http://schemas.microsoft.com/office/drawing/2014/main" id="{00000000-0008-0000-0300-000004000000}"/>
            </a:ext>
          </a:extLst>
        </xdr:cNvPr>
        <xdr:cNvSpPr txBox="1"/>
      </xdr:nvSpPr>
      <xdr:spPr>
        <a:xfrm>
          <a:off x="11698942" y="3619500"/>
          <a:ext cx="918882" cy="257736"/>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solidFill>
                <a:schemeClr val="accent1"/>
              </a:solidFill>
            </a:rPr>
            <a: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13</xdr:col>
      <xdr:colOff>12286</xdr:colOff>
      <xdr:row>40</xdr:row>
      <xdr:rowOff>30215</xdr:rowOff>
    </xdr:from>
    <xdr:to>
      <xdr:col>14</xdr:col>
      <xdr:colOff>345661</xdr:colOff>
      <xdr:row>43</xdr:row>
      <xdr:rowOff>134990</xdr:rowOff>
    </xdr:to>
    <xdr:sp macro="" textlink="">
      <xdr:nvSpPr>
        <xdr:cNvPr id="2" name="Rectangle : coins arrondis 1">
          <a:extLst>
            <a:ext uri="{FF2B5EF4-FFF2-40B4-BE49-F238E27FC236}">
              <a16:creationId xmlns:a16="http://schemas.microsoft.com/office/drawing/2014/main" id="{00000000-0008-0000-0400-000002000000}"/>
            </a:ext>
          </a:extLst>
        </xdr:cNvPr>
        <xdr:cNvSpPr/>
      </xdr:nvSpPr>
      <xdr:spPr>
        <a:xfrm>
          <a:off x="10670761" y="7288265"/>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H2 STORAGE</a:t>
          </a:r>
        </a:p>
      </xdr:txBody>
    </xdr:sp>
    <xdr:clientData/>
  </xdr:twoCellAnchor>
  <xdr:twoCellAnchor>
    <xdr:from>
      <xdr:col>6</xdr:col>
      <xdr:colOff>609680</xdr:colOff>
      <xdr:row>59</xdr:row>
      <xdr:rowOff>175054</xdr:rowOff>
    </xdr:from>
    <xdr:to>
      <xdr:col>8</xdr:col>
      <xdr:colOff>381000</xdr:colOff>
      <xdr:row>60</xdr:row>
      <xdr:rowOff>0</xdr:rowOff>
    </xdr:to>
    <xdr:cxnSp macro="">
      <xdr:nvCxnSpPr>
        <xdr:cNvPr id="3" name="Connecteur droit 2">
          <a:extLst>
            <a:ext uri="{FF2B5EF4-FFF2-40B4-BE49-F238E27FC236}">
              <a16:creationId xmlns:a16="http://schemas.microsoft.com/office/drawing/2014/main" id="{00000000-0008-0000-0400-000003000000}"/>
            </a:ext>
          </a:extLst>
        </xdr:cNvPr>
        <xdr:cNvCxnSpPr>
          <a:cxnSpLocks/>
        </xdr:cNvCxnSpPr>
      </xdr:nvCxnSpPr>
      <xdr:spPr>
        <a:xfrm>
          <a:off x="5943680" y="11052604"/>
          <a:ext cx="1295320" cy="15446"/>
        </a:xfrm>
        <a:prstGeom prst="line">
          <a:avLst/>
        </a:prstGeom>
        <a:ln w="81280">
          <a:solidFill>
            <a:srgbClr val="FFC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30</xdr:col>
      <xdr:colOff>56030</xdr:colOff>
      <xdr:row>54</xdr:row>
      <xdr:rowOff>114944</xdr:rowOff>
    </xdr:from>
    <xdr:to>
      <xdr:col>30</xdr:col>
      <xdr:colOff>78602</xdr:colOff>
      <xdr:row>65</xdr:row>
      <xdr:rowOff>179294</xdr:rowOff>
    </xdr:to>
    <xdr:cxnSp macro="">
      <xdr:nvCxnSpPr>
        <xdr:cNvPr id="4" name="Connecteur droit 3">
          <a:extLst>
            <a:ext uri="{FF2B5EF4-FFF2-40B4-BE49-F238E27FC236}">
              <a16:creationId xmlns:a16="http://schemas.microsoft.com/office/drawing/2014/main" id="{00000000-0008-0000-0400-000004000000}"/>
            </a:ext>
          </a:extLst>
        </xdr:cNvPr>
        <xdr:cNvCxnSpPr/>
      </xdr:nvCxnSpPr>
      <xdr:spPr>
        <a:xfrm flipV="1">
          <a:off x="23668505" y="10039994"/>
          <a:ext cx="22572" cy="2159850"/>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753321</xdr:colOff>
      <xdr:row>48</xdr:row>
      <xdr:rowOff>44823</xdr:rowOff>
    </xdr:from>
    <xdr:to>
      <xdr:col>27</xdr:col>
      <xdr:colOff>593912</xdr:colOff>
      <xdr:row>48</xdr:row>
      <xdr:rowOff>87137</xdr:rowOff>
    </xdr:to>
    <xdr:cxnSp macro="">
      <xdr:nvCxnSpPr>
        <xdr:cNvPr id="5" name="Connecteur droit 4">
          <a:extLst>
            <a:ext uri="{FF2B5EF4-FFF2-40B4-BE49-F238E27FC236}">
              <a16:creationId xmlns:a16="http://schemas.microsoft.com/office/drawing/2014/main" id="{00000000-0008-0000-0400-000005000000}"/>
            </a:ext>
          </a:extLst>
        </xdr:cNvPr>
        <xdr:cNvCxnSpPr>
          <a:cxnSpLocks/>
        </xdr:cNvCxnSpPr>
      </xdr:nvCxnSpPr>
      <xdr:spPr>
        <a:xfrm flipV="1">
          <a:off x="13697796" y="8826873"/>
          <a:ext cx="8222591" cy="42314"/>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333375</xdr:colOff>
      <xdr:row>16</xdr:row>
      <xdr:rowOff>66675</xdr:rowOff>
    </xdr:from>
    <xdr:to>
      <xdr:col>10</xdr:col>
      <xdr:colOff>333375</xdr:colOff>
      <xdr:row>55</xdr:row>
      <xdr:rowOff>19050</xdr:rowOff>
    </xdr:to>
    <xdr:cxnSp macro="">
      <xdr:nvCxnSpPr>
        <xdr:cNvPr id="6" name="Connecteur droit 5">
          <a:extLst>
            <a:ext uri="{FF2B5EF4-FFF2-40B4-BE49-F238E27FC236}">
              <a16:creationId xmlns:a16="http://schemas.microsoft.com/office/drawing/2014/main" id="{00000000-0008-0000-0400-000006000000}"/>
            </a:ext>
          </a:extLst>
        </xdr:cNvPr>
        <xdr:cNvCxnSpPr/>
      </xdr:nvCxnSpPr>
      <xdr:spPr>
        <a:xfrm>
          <a:off x="8715375" y="2733675"/>
          <a:ext cx="0" cy="7400925"/>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83004</xdr:colOff>
      <xdr:row>28</xdr:row>
      <xdr:rowOff>115661</xdr:rowOff>
    </xdr:from>
    <xdr:to>
      <xdr:col>10</xdr:col>
      <xdr:colOff>319768</xdr:colOff>
      <xdr:row>28</xdr:row>
      <xdr:rowOff>123826</xdr:rowOff>
    </xdr:to>
    <xdr:cxnSp macro="">
      <xdr:nvCxnSpPr>
        <xdr:cNvPr id="7" name="Connecteur droit 6">
          <a:extLst>
            <a:ext uri="{FF2B5EF4-FFF2-40B4-BE49-F238E27FC236}">
              <a16:creationId xmlns:a16="http://schemas.microsoft.com/office/drawing/2014/main" id="{00000000-0008-0000-0400-000007000000}"/>
            </a:ext>
          </a:extLst>
        </xdr:cNvPr>
        <xdr:cNvCxnSpPr>
          <a:cxnSpLocks/>
        </xdr:cNvCxnSpPr>
      </xdr:nvCxnSpPr>
      <xdr:spPr>
        <a:xfrm>
          <a:off x="6179004" y="5087711"/>
          <a:ext cx="2522764" cy="8165"/>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54429</xdr:colOff>
      <xdr:row>33</xdr:row>
      <xdr:rowOff>153761</xdr:rowOff>
    </xdr:from>
    <xdr:to>
      <xdr:col>10</xdr:col>
      <xdr:colOff>361950</xdr:colOff>
      <xdr:row>33</xdr:row>
      <xdr:rowOff>171450</xdr:rowOff>
    </xdr:to>
    <xdr:cxnSp macro="">
      <xdr:nvCxnSpPr>
        <xdr:cNvPr id="8" name="Connecteur droit 7">
          <a:extLst>
            <a:ext uri="{FF2B5EF4-FFF2-40B4-BE49-F238E27FC236}">
              <a16:creationId xmlns:a16="http://schemas.microsoft.com/office/drawing/2014/main" id="{00000000-0008-0000-0400-000008000000}"/>
            </a:ext>
          </a:extLst>
        </xdr:cNvPr>
        <xdr:cNvCxnSpPr>
          <a:cxnSpLocks/>
        </xdr:cNvCxnSpPr>
      </xdr:nvCxnSpPr>
      <xdr:spPr>
        <a:xfrm>
          <a:off x="6150429" y="6078311"/>
          <a:ext cx="2593521" cy="17689"/>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752474</xdr:colOff>
      <xdr:row>16</xdr:row>
      <xdr:rowOff>133349</xdr:rowOff>
    </xdr:from>
    <xdr:to>
      <xdr:col>4</xdr:col>
      <xdr:colOff>323849</xdr:colOff>
      <xdr:row>20</xdr:row>
      <xdr:rowOff>47624</xdr:rowOff>
    </xdr:to>
    <xdr:sp macro="" textlink="">
      <xdr:nvSpPr>
        <xdr:cNvPr id="9" name="Rectangle : coins arrondis 8">
          <a:extLst>
            <a:ext uri="{FF2B5EF4-FFF2-40B4-BE49-F238E27FC236}">
              <a16:creationId xmlns:a16="http://schemas.microsoft.com/office/drawing/2014/main" id="{00000000-0008-0000-0400-000009000000}"/>
            </a:ext>
          </a:extLst>
        </xdr:cNvPr>
        <xdr:cNvSpPr/>
      </xdr:nvSpPr>
      <xdr:spPr>
        <a:xfrm>
          <a:off x="3038474" y="2800349"/>
          <a:ext cx="1095375" cy="685800"/>
        </a:xfrm>
        <a:prstGeom prst="roundRect">
          <a:avLst/>
        </a:prstGeom>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NATURAL GAS EXTRACTION</a:t>
          </a:r>
        </a:p>
      </xdr:txBody>
    </xdr:sp>
    <xdr:clientData/>
  </xdr:twoCellAnchor>
  <xdr:twoCellAnchor>
    <xdr:from>
      <xdr:col>2</xdr:col>
      <xdr:colOff>721414</xdr:colOff>
      <xdr:row>28</xdr:row>
      <xdr:rowOff>144530</xdr:rowOff>
    </xdr:from>
    <xdr:to>
      <xdr:col>4</xdr:col>
      <xdr:colOff>292789</xdr:colOff>
      <xdr:row>32</xdr:row>
      <xdr:rowOff>58805</xdr:rowOff>
    </xdr:to>
    <xdr:sp macro="" textlink="">
      <xdr:nvSpPr>
        <xdr:cNvPr id="10" name="Rectangle : coins arrondis 9">
          <a:extLst>
            <a:ext uri="{FF2B5EF4-FFF2-40B4-BE49-F238E27FC236}">
              <a16:creationId xmlns:a16="http://schemas.microsoft.com/office/drawing/2014/main" id="{00000000-0008-0000-0400-00000A000000}"/>
            </a:ext>
          </a:extLst>
        </xdr:cNvPr>
        <xdr:cNvSpPr/>
      </xdr:nvSpPr>
      <xdr:spPr>
        <a:xfrm>
          <a:off x="3007414" y="5116580"/>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COAL</a:t>
          </a:r>
          <a:r>
            <a:rPr lang="fr-FR" sz="1100" baseline="0"/>
            <a:t> MINING</a:t>
          </a:r>
          <a:endParaRPr lang="fr-FR" sz="1100"/>
        </a:p>
      </xdr:txBody>
    </xdr:sp>
    <xdr:clientData/>
  </xdr:twoCellAnchor>
  <xdr:twoCellAnchor>
    <xdr:from>
      <xdr:col>2</xdr:col>
      <xdr:colOff>546237</xdr:colOff>
      <xdr:row>51</xdr:row>
      <xdr:rowOff>65016</xdr:rowOff>
    </xdr:from>
    <xdr:to>
      <xdr:col>4</xdr:col>
      <xdr:colOff>117612</xdr:colOff>
      <xdr:row>54</xdr:row>
      <xdr:rowOff>169791</xdr:rowOff>
    </xdr:to>
    <xdr:sp macro="" textlink="">
      <xdr:nvSpPr>
        <xdr:cNvPr id="11" name="Rectangle : coins arrondis 10">
          <a:extLst>
            <a:ext uri="{FF2B5EF4-FFF2-40B4-BE49-F238E27FC236}">
              <a16:creationId xmlns:a16="http://schemas.microsoft.com/office/drawing/2014/main" id="{00000000-0008-0000-0400-00000B000000}"/>
            </a:ext>
          </a:extLst>
        </xdr:cNvPr>
        <xdr:cNvSpPr/>
      </xdr:nvSpPr>
      <xdr:spPr>
        <a:xfrm>
          <a:off x="2832237" y="9418566"/>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URANIUM MINING</a:t>
          </a:r>
          <a:r>
            <a:rPr lang="fr-FR" sz="1100" baseline="0"/>
            <a:t> </a:t>
          </a:r>
          <a:endParaRPr lang="fr-FR" sz="1100"/>
        </a:p>
      </xdr:txBody>
    </xdr:sp>
    <xdr:clientData/>
  </xdr:twoCellAnchor>
  <xdr:twoCellAnchor>
    <xdr:from>
      <xdr:col>2</xdr:col>
      <xdr:colOff>663436</xdr:colOff>
      <xdr:row>39</xdr:row>
      <xdr:rowOff>45965</xdr:rowOff>
    </xdr:from>
    <xdr:to>
      <xdr:col>4</xdr:col>
      <xdr:colOff>234811</xdr:colOff>
      <xdr:row>42</xdr:row>
      <xdr:rowOff>150740</xdr:rowOff>
    </xdr:to>
    <xdr:sp macro="" textlink="">
      <xdr:nvSpPr>
        <xdr:cNvPr id="12" name="Rectangle : coins arrondis 11">
          <a:extLst>
            <a:ext uri="{FF2B5EF4-FFF2-40B4-BE49-F238E27FC236}">
              <a16:creationId xmlns:a16="http://schemas.microsoft.com/office/drawing/2014/main" id="{00000000-0008-0000-0400-00000C000000}"/>
            </a:ext>
          </a:extLst>
        </xdr:cNvPr>
        <xdr:cNvSpPr/>
      </xdr:nvSpPr>
      <xdr:spPr>
        <a:xfrm>
          <a:off x="2949436" y="7113515"/>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PRIMARY BIOMASSE</a:t>
          </a:r>
        </a:p>
      </xdr:txBody>
    </xdr:sp>
    <xdr:clientData/>
  </xdr:twoCellAnchor>
  <xdr:twoCellAnchor>
    <xdr:from>
      <xdr:col>5</xdr:col>
      <xdr:colOff>552449</xdr:colOff>
      <xdr:row>13</xdr:row>
      <xdr:rowOff>114299</xdr:rowOff>
    </xdr:from>
    <xdr:to>
      <xdr:col>7</xdr:col>
      <xdr:colOff>123824</xdr:colOff>
      <xdr:row>17</xdr:row>
      <xdr:rowOff>38099</xdr:rowOff>
    </xdr:to>
    <xdr:sp macro="" textlink="">
      <xdr:nvSpPr>
        <xdr:cNvPr id="13" name="Rectangle : coins arrondis 12">
          <a:extLst>
            <a:ext uri="{FF2B5EF4-FFF2-40B4-BE49-F238E27FC236}">
              <a16:creationId xmlns:a16="http://schemas.microsoft.com/office/drawing/2014/main" id="{00000000-0008-0000-0400-00000D000000}"/>
            </a:ext>
          </a:extLst>
        </xdr:cNvPr>
        <xdr:cNvSpPr/>
      </xdr:nvSpPr>
      <xdr:spPr>
        <a:xfrm>
          <a:off x="5124449" y="2209799"/>
          <a:ext cx="1095375" cy="685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SMR</a:t>
          </a:r>
        </a:p>
      </xdr:txBody>
    </xdr:sp>
    <xdr:clientData/>
  </xdr:twoCellAnchor>
  <xdr:twoCellAnchor>
    <xdr:from>
      <xdr:col>5</xdr:col>
      <xdr:colOff>518076</xdr:colOff>
      <xdr:row>25</xdr:row>
      <xdr:rowOff>133762</xdr:rowOff>
    </xdr:from>
    <xdr:to>
      <xdr:col>7</xdr:col>
      <xdr:colOff>89451</xdr:colOff>
      <xdr:row>29</xdr:row>
      <xdr:rowOff>48037</xdr:rowOff>
    </xdr:to>
    <xdr:sp macro="" textlink="">
      <xdr:nvSpPr>
        <xdr:cNvPr id="14" name="Rectangle : coins arrondis 13">
          <a:extLst>
            <a:ext uri="{FF2B5EF4-FFF2-40B4-BE49-F238E27FC236}">
              <a16:creationId xmlns:a16="http://schemas.microsoft.com/office/drawing/2014/main" id="{00000000-0008-0000-0400-00000E000000}"/>
            </a:ext>
          </a:extLst>
        </xdr:cNvPr>
        <xdr:cNvSpPr/>
      </xdr:nvSpPr>
      <xdr:spPr>
        <a:xfrm>
          <a:off x="5090076" y="4534312"/>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COAL GASIFICATION</a:t>
          </a:r>
          <a:r>
            <a:rPr lang="fr-FR" sz="1100" b="1" baseline="0"/>
            <a:t> + CCS</a:t>
          </a:r>
          <a:endParaRPr lang="fr-FR" sz="1100" b="1"/>
        </a:p>
      </xdr:txBody>
    </xdr:sp>
    <xdr:clientData/>
  </xdr:twoCellAnchor>
  <xdr:twoCellAnchor>
    <xdr:from>
      <xdr:col>13</xdr:col>
      <xdr:colOff>4814</xdr:colOff>
      <xdr:row>20</xdr:row>
      <xdr:rowOff>61878</xdr:rowOff>
    </xdr:from>
    <xdr:to>
      <xdr:col>13</xdr:col>
      <xdr:colOff>187747</xdr:colOff>
      <xdr:row>22</xdr:row>
      <xdr:rowOff>20260</xdr:rowOff>
    </xdr:to>
    <xdr:sp macro="" textlink="">
      <xdr:nvSpPr>
        <xdr:cNvPr id="15" name="Flèche : droite à entaille 14">
          <a:extLst>
            <a:ext uri="{FF2B5EF4-FFF2-40B4-BE49-F238E27FC236}">
              <a16:creationId xmlns:a16="http://schemas.microsoft.com/office/drawing/2014/main" id="{00000000-0008-0000-0400-00000F000000}"/>
            </a:ext>
          </a:extLst>
        </xdr:cNvPr>
        <xdr:cNvSpPr/>
      </xdr:nvSpPr>
      <xdr:spPr>
        <a:xfrm rot="5400000">
          <a:off x="10580302" y="3583390"/>
          <a:ext cx="348907" cy="182933"/>
        </a:xfrm>
        <a:prstGeom prst="notchedRightArrow">
          <a:avLst/>
        </a:prstGeom>
        <a:solidFill>
          <a:schemeClr val="accent4"/>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14</xdr:col>
      <xdr:colOff>17417</xdr:colOff>
      <xdr:row>23</xdr:row>
      <xdr:rowOff>151765</xdr:rowOff>
    </xdr:from>
    <xdr:to>
      <xdr:col>16</xdr:col>
      <xdr:colOff>16298</xdr:colOff>
      <xdr:row>25</xdr:row>
      <xdr:rowOff>7649</xdr:rowOff>
    </xdr:to>
    <xdr:sp macro="" textlink="">
      <xdr:nvSpPr>
        <xdr:cNvPr id="16" name="Flèche : droite 15">
          <a:extLst>
            <a:ext uri="{FF2B5EF4-FFF2-40B4-BE49-F238E27FC236}">
              <a16:creationId xmlns:a16="http://schemas.microsoft.com/office/drawing/2014/main" id="{00000000-0008-0000-0400-000010000000}"/>
            </a:ext>
          </a:extLst>
        </xdr:cNvPr>
        <xdr:cNvSpPr/>
      </xdr:nvSpPr>
      <xdr:spPr>
        <a:xfrm>
          <a:off x="11437892" y="4171315"/>
          <a:ext cx="1522881" cy="236884"/>
        </a:xfrm>
        <a:prstGeom prst="rightArrow">
          <a:avLst/>
        </a:prstGeom>
        <a:solidFill>
          <a:schemeClr val="accent2">
            <a:lumMod val="75000"/>
          </a:schemeClr>
        </a:solidFill>
        <a:ln>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CO2-</a:t>
          </a:r>
          <a:r>
            <a:rPr lang="fr-FR" sz="800" b="1" baseline="0"/>
            <a:t> based product / process</a:t>
          </a:r>
          <a:endParaRPr lang="fr-FR" sz="800" b="1"/>
        </a:p>
      </xdr:txBody>
    </xdr:sp>
    <xdr:clientData/>
  </xdr:twoCellAnchor>
  <xdr:twoCellAnchor>
    <xdr:from>
      <xdr:col>12</xdr:col>
      <xdr:colOff>207917</xdr:colOff>
      <xdr:row>22</xdr:row>
      <xdr:rowOff>44066</xdr:rowOff>
    </xdr:from>
    <xdr:to>
      <xdr:col>14</xdr:col>
      <xdr:colOff>8134</xdr:colOff>
      <xdr:row>25</xdr:row>
      <xdr:rowOff>150523</xdr:rowOff>
    </xdr:to>
    <xdr:sp macro="" textlink="">
      <xdr:nvSpPr>
        <xdr:cNvPr id="17" name="Rectangle : coins arrondis 16">
          <a:extLst>
            <a:ext uri="{FF2B5EF4-FFF2-40B4-BE49-F238E27FC236}">
              <a16:creationId xmlns:a16="http://schemas.microsoft.com/office/drawing/2014/main" id="{00000000-0008-0000-0400-000011000000}"/>
            </a:ext>
          </a:extLst>
        </xdr:cNvPr>
        <xdr:cNvSpPr/>
      </xdr:nvSpPr>
      <xdr:spPr>
        <a:xfrm>
          <a:off x="10113917" y="3873116"/>
          <a:ext cx="1314692" cy="67795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INDUSTRIAL PROCESS</a:t>
          </a:r>
        </a:p>
      </xdr:txBody>
    </xdr:sp>
    <xdr:clientData/>
  </xdr:twoCellAnchor>
  <xdr:twoCellAnchor>
    <xdr:from>
      <xdr:col>5</xdr:col>
      <xdr:colOff>320122</xdr:colOff>
      <xdr:row>53</xdr:row>
      <xdr:rowOff>73299</xdr:rowOff>
    </xdr:from>
    <xdr:to>
      <xdr:col>6</xdr:col>
      <xdr:colOff>653497</xdr:colOff>
      <xdr:row>56</xdr:row>
      <xdr:rowOff>178074</xdr:rowOff>
    </xdr:to>
    <xdr:sp macro="" textlink="">
      <xdr:nvSpPr>
        <xdr:cNvPr id="18" name="Rectangle : coins arrondis 17">
          <a:extLst>
            <a:ext uri="{FF2B5EF4-FFF2-40B4-BE49-F238E27FC236}">
              <a16:creationId xmlns:a16="http://schemas.microsoft.com/office/drawing/2014/main" id="{00000000-0008-0000-0400-000012000000}"/>
            </a:ext>
          </a:extLst>
        </xdr:cNvPr>
        <xdr:cNvSpPr/>
      </xdr:nvSpPr>
      <xdr:spPr>
        <a:xfrm>
          <a:off x="4892122" y="9807849"/>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NUCLEAR POWER PLANT</a:t>
          </a:r>
        </a:p>
      </xdr:txBody>
    </xdr:sp>
    <xdr:clientData/>
  </xdr:twoCellAnchor>
  <xdr:twoCellAnchor>
    <xdr:from>
      <xdr:col>4</xdr:col>
      <xdr:colOff>101048</xdr:colOff>
      <xdr:row>50</xdr:row>
      <xdr:rowOff>164409</xdr:rowOff>
    </xdr:from>
    <xdr:to>
      <xdr:col>5</xdr:col>
      <xdr:colOff>339173</xdr:colOff>
      <xdr:row>52</xdr:row>
      <xdr:rowOff>183459</xdr:rowOff>
    </xdr:to>
    <xdr:cxnSp macro="">
      <xdr:nvCxnSpPr>
        <xdr:cNvPr id="19" name="Connecteur : en angle 18">
          <a:extLst>
            <a:ext uri="{FF2B5EF4-FFF2-40B4-BE49-F238E27FC236}">
              <a16:creationId xmlns:a16="http://schemas.microsoft.com/office/drawing/2014/main" id="{00000000-0008-0000-0400-000013000000}"/>
            </a:ext>
          </a:extLst>
        </xdr:cNvPr>
        <xdr:cNvCxnSpPr/>
      </xdr:nvCxnSpPr>
      <xdr:spPr>
        <a:xfrm flipV="1">
          <a:off x="3911048" y="9327459"/>
          <a:ext cx="1000125" cy="400050"/>
        </a:xfrm>
        <a:prstGeom prst="bentConnector3">
          <a:avLst/>
        </a:prstGeom>
        <a:ln w="76200">
          <a:solidFill>
            <a:schemeClr val="accent1"/>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101048</xdr:colOff>
      <xdr:row>53</xdr:row>
      <xdr:rowOff>63775</xdr:rowOff>
    </xdr:from>
    <xdr:to>
      <xdr:col>5</xdr:col>
      <xdr:colOff>339173</xdr:colOff>
      <xdr:row>55</xdr:row>
      <xdr:rowOff>63775</xdr:rowOff>
    </xdr:to>
    <xdr:cxnSp macro="">
      <xdr:nvCxnSpPr>
        <xdr:cNvPr id="20" name="Connecteur : en angle 19">
          <a:extLst>
            <a:ext uri="{FF2B5EF4-FFF2-40B4-BE49-F238E27FC236}">
              <a16:creationId xmlns:a16="http://schemas.microsoft.com/office/drawing/2014/main" id="{00000000-0008-0000-0400-000014000000}"/>
            </a:ext>
          </a:extLst>
        </xdr:cNvPr>
        <xdr:cNvCxnSpPr/>
      </xdr:nvCxnSpPr>
      <xdr:spPr>
        <a:xfrm>
          <a:off x="3911048" y="9798325"/>
          <a:ext cx="1000125" cy="381000"/>
        </a:xfrm>
        <a:prstGeom prst="bentConnector3">
          <a:avLst/>
        </a:prstGeom>
        <a:ln w="76200">
          <a:solidFill>
            <a:schemeClr val="accent1"/>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320122</xdr:colOff>
      <xdr:row>48</xdr:row>
      <xdr:rowOff>183458</xdr:rowOff>
    </xdr:from>
    <xdr:to>
      <xdr:col>6</xdr:col>
      <xdr:colOff>653497</xdr:colOff>
      <xdr:row>52</xdr:row>
      <xdr:rowOff>97733</xdr:rowOff>
    </xdr:to>
    <xdr:sp macro="" textlink="">
      <xdr:nvSpPr>
        <xdr:cNvPr id="21" name="Rectangle : coins arrondis 20">
          <a:extLst>
            <a:ext uri="{FF2B5EF4-FFF2-40B4-BE49-F238E27FC236}">
              <a16:creationId xmlns:a16="http://schemas.microsoft.com/office/drawing/2014/main" id="{00000000-0008-0000-0400-000015000000}"/>
            </a:ext>
          </a:extLst>
        </xdr:cNvPr>
        <xdr:cNvSpPr/>
      </xdr:nvSpPr>
      <xdr:spPr>
        <a:xfrm>
          <a:off x="4892122" y="8965508"/>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H2 COGEN NUCLEAR PP</a:t>
          </a:r>
        </a:p>
      </xdr:txBody>
    </xdr:sp>
    <xdr:clientData/>
  </xdr:twoCellAnchor>
  <xdr:twoCellAnchor>
    <xdr:from>
      <xdr:col>8</xdr:col>
      <xdr:colOff>262972</xdr:colOff>
      <xdr:row>53</xdr:row>
      <xdr:rowOff>111399</xdr:rowOff>
    </xdr:from>
    <xdr:to>
      <xdr:col>9</xdr:col>
      <xdr:colOff>596347</xdr:colOff>
      <xdr:row>57</xdr:row>
      <xdr:rowOff>25674</xdr:rowOff>
    </xdr:to>
    <xdr:sp macro="" textlink="">
      <xdr:nvSpPr>
        <xdr:cNvPr id="22" name="Rectangle : coins arrondis 21">
          <a:extLst>
            <a:ext uri="{FF2B5EF4-FFF2-40B4-BE49-F238E27FC236}">
              <a16:creationId xmlns:a16="http://schemas.microsoft.com/office/drawing/2014/main" id="{00000000-0008-0000-0400-000016000000}"/>
            </a:ext>
          </a:extLst>
        </xdr:cNvPr>
        <xdr:cNvSpPr/>
      </xdr:nvSpPr>
      <xdr:spPr>
        <a:xfrm>
          <a:off x="7120972" y="9845949"/>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ELECTROLYSIS</a:t>
          </a:r>
        </a:p>
      </xdr:txBody>
    </xdr:sp>
    <xdr:clientData/>
  </xdr:twoCellAnchor>
  <xdr:twoCellAnchor>
    <xdr:from>
      <xdr:col>27</xdr:col>
      <xdr:colOff>542326</xdr:colOff>
      <xdr:row>29</xdr:row>
      <xdr:rowOff>141503</xdr:rowOff>
    </xdr:from>
    <xdr:to>
      <xdr:col>32</xdr:col>
      <xdr:colOff>389926</xdr:colOff>
      <xdr:row>48</xdr:row>
      <xdr:rowOff>36728</xdr:rowOff>
    </xdr:to>
    <xdr:cxnSp macro="">
      <xdr:nvCxnSpPr>
        <xdr:cNvPr id="23" name="Connecteur : en angle 22">
          <a:extLst>
            <a:ext uri="{FF2B5EF4-FFF2-40B4-BE49-F238E27FC236}">
              <a16:creationId xmlns:a16="http://schemas.microsoft.com/office/drawing/2014/main" id="{00000000-0008-0000-0400-000017000000}"/>
            </a:ext>
          </a:extLst>
        </xdr:cNvPr>
        <xdr:cNvCxnSpPr/>
      </xdr:nvCxnSpPr>
      <xdr:spPr>
        <a:xfrm flipV="1">
          <a:off x="21868801" y="5304053"/>
          <a:ext cx="3657600" cy="3514725"/>
        </a:xfrm>
        <a:prstGeom prst="bentConnector3">
          <a:avLst>
            <a:gd name="adj1" fmla="val 50000"/>
          </a:avLst>
        </a:prstGeom>
        <a:ln w="76200">
          <a:solidFill>
            <a:srgbClr val="9FC1A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399450</xdr:colOff>
      <xdr:row>27</xdr:row>
      <xdr:rowOff>171808</xdr:rowOff>
    </xdr:from>
    <xdr:to>
      <xdr:col>33</xdr:col>
      <xdr:colOff>748393</xdr:colOff>
      <xdr:row>31</xdr:row>
      <xdr:rowOff>103401</xdr:rowOff>
    </xdr:to>
    <xdr:sp macro="" textlink="">
      <xdr:nvSpPr>
        <xdr:cNvPr id="24" name="Rectangle : coins arrondis 23">
          <a:extLst>
            <a:ext uri="{FF2B5EF4-FFF2-40B4-BE49-F238E27FC236}">
              <a16:creationId xmlns:a16="http://schemas.microsoft.com/office/drawing/2014/main" id="{00000000-0008-0000-0400-000018000000}"/>
            </a:ext>
          </a:extLst>
        </xdr:cNvPr>
        <xdr:cNvSpPr/>
      </xdr:nvSpPr>
      <xdr:spPr>
        <a:xfrm>
          <a:off x="25535925" y="4953358"/>
          <a:ext cx="1110943" cy="69359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FCEV</a:t>
          </a:r>
        </a:p>
      </xdr:txBody>
    </xdr:sp>
    <xdr:clientData/>
  </xdr:twoCellAnchor>
  <xdr:twoCellAnchor>
    <xdr:from>
      <xdr:col>27</xdr:col>
      <xdr:colOff>561376</xdr:colOff>
      <xdr:row>34</xdr:row>
      <xdr:rowOff>160554</xdr:rowOff>
    </xdr:from>
    <xdr:to>
      <xdr:col>32</xdr:col>
      <xdr:colOff>361351</xdr:colOff>
      <xdr:row>48</xdr:row>
      <xdr:rowOff>46253</xdr:rowOff>
    </xdr:to>
    <xdr:cxnSp macro="">
      <xdr:nvCxnSpPr>
        <xdr:cNvPr id="25" name="Connecteur : en angle 24">
          <a:extLst>
            <a:ext uri="{FF2B5EF4-FFF2-40B4-BE49-F238E27FC236}">
              <a16:creationId xmlns:a16="http://schemas.microsoft.com/office/drawing/2014/main" id="{00000000-0008-0000-0400-000019000000}"/>
            </a:ext>
          </a:extLst>
        </xdr:cNvPr>
        <xdr:cNvCxnSpPr/>
      </xdr:nvCxnSpPr>
      <xdr:spPr>
        <a:xfrm flipV="1">
          <a:off x="21887851" y="6275604"/>
          <a:ext cx="3609975" cy="2552699"/>
        </a:xfrm>
        <a:prstGeom prst="bentConnector3">
          <a:avLst>
            <a:gd name="adj1" fmla="val 50000"/>
          </a:avLst>
        </a:prstGeom>
        <a:ln w="76200">
          <a:solidFill>
            <a:srgbClr val="9FC1A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380400</xdr:colOff>
      <xdr:row>33</xdr:row>
      <xdr:rowOff>8151</xdr:rowOff>
    </xdr:from>
    <xdr:to>
      <xdr:col>33</xdr:col>
      <xdr:colOff>748393</xdr:colOff>
      <xdr:row>36</xdr:row>
      <xdr:rowOff>112926</xdr:rowOff>
    </xdr:to>
    <xdr:sp macro="" textlink="">
      <xdr:nvSpPr>
        <xdr:cNvPr id="26" name="Rectangle : coins arrondis 25">
          <a:extLst>
            <a:ext uri="{FF2B5EF4-FFF2-40B4-BE49-F238E27FC236}">
              <a16:creationId xmlns:a16="http://schemas.microsoft.com/office/drawing/2014/main" id="{00000000-0008-0000-0400-00001A000000}"/>
            </a:ext>
          </a:extLst>
        </xdr:cNvPr>
        <xdr:cNvSpPr/>
      </xdr:nvSpPr>
      <xdr:spPr>
        <a:xfrm>
          <a:off x="25516875" y="5932701"/>
          <a:ext cx="1129993"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STEEL</a:t>
          </a:r>
          <a:r>
            <a:rPr lang="fr-FR" sz="1100" baseline="0"/>
            <a:t> DIRECT REDUCTION</a:t>
          </a:r>
          <a:endParaRPr lang="fr-FR" sz="1100"/>
        </a:p>
      </xdr:txBody>
    </xdr:sp>
    <xdr:clientData/>
  </xdr:twoCellAnchor>
  <xdr:twoCellAnchor>
    <xdr:from>
      <xdr:col>27</xdr:col>
      <xdr:colOff>580426</xdr:colOff>
      <xdr:row>40</xdr:row>
      <xdr:rowOff>131979</xdr:rowOff>
    </xdr:from>
    <xdr:to>
      <xdr:col>32</xdr:col>
      <xdr:colOff>361351</xdr:colOff>
      <xdr:row>48</xdr:row>
      <xdr:rowOff>55777</xdr:rowOff>
    </xdr:to>
    <xdr:cxnSp macro="">
      <xdr:nvCxnSpPr>
        <xdr:cNvPr id="27" name="Connecteur : en angle 26">
          <a:extLst>
            <a:ext uri="{FF2B5EF4-FFF2-40B4-BE49-F238E27FC236}">
              <a16:creationId xmlns:a16="http://schemas.microsoft.com/office/drawing/2014/main" id="{00000000-0008-0000-0400-00001B000000}"/>
            </a:ext>
          </a:extLst>
        </xdr:cNvPr>
        <xdr:cNvCxnSpPr/>
      </xdr:nvCxnSpPr>
      <xdr:spPr>
        <a:xfrm flipV="1">
          <a:off x="21906901" y="7390029"/>
          <a:ext cx="3590925" cy="1447798"/>
        </a:xfrm>
        <a:prstGeom prst="bentConnector3">
          <a:avLst>
            <a:gd name="adj1" fmla="val 50000"/>
          </a:avLst>
        </a:prstGeom>
        <a:ln w="76200">
          <a:solidFill>
            <a:srgbClr val="9FC1A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347744</xdr:colOff>
      <xdr:row>43</xdr:row>
      <xdr:rowOff>130616</xdr:rowOff>
    </xdr:from>
    <xdr:to>
      <xdr:col>34</xdr:col>
      <xdr:colOff>0</xdr:colOff>
      <xdr:row>47</xdr:row>
      <xdr:rowOff>44891</xdr:rowOff>
    </xdr:to>
    <xdr:sp macro="" textlink="">
      <xdr:nvSpPr>
        <xdr:cNvPr id="28" name="Rectangle : coins arrondis 27">
          <a:extLst>
            <a:ext uri="{FF2B5EF4-FFF2-40B4-BE49-F238E27FC236}">
              <a16:creationId xmlns:a16="http://schemas.microsoft.com/office/drawing/2014/main" id="{00000000-0008-0000-0400-00001C000000}"/>
            </a:ext>
          </a:extLst>
        </xdr:cNvPr>
        <xdr:cNvSpPr/>
      </xdr:nvSpPr>
      <xdr:spPr>
        <a:xfrm>
          <a:off x="25484219" y="7960166"/>
          <a:ext cx="1176256"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CHEMICAL INDUSTRIES</a:t>
          </a:r>
        </a:p>
      </xdr:txBody>
    </xdr:sp>
    <xdr:clientData/>
  </xdr:twoCellAnchor>
  <xdr:twoCellAnchor>
    <xdr:from>
      <xdr:col>32</xdr:col>
      <xdr:colOff>297397</xdr:colOff>
      <xdr:row>48</xdr:row>
      <xdr:rowOff>119729</xdr:rowOff>
    </xdr:from>
    <xdr:to>
      <xdr:col>34</xdr:col>
      <xdr:colOff>13607</xdr:colOff>
      <xdr:row>52</xdr:row>
      <xdr:rowOff>34004</xdr:rowOff>
    </xdr:to>
    <xdr:sp macro="" textlink="">
      <xdr:nvSpPr>
        <xdr:cNvPr id="29" name="Rectangle : coins arrondis 28">
          <a:extLst>
            <a:ext uri="{FF2B5EF4-FFF2-40B4-BE49-F238E27FC236}">
              <a16:creationId xmlns:a16="http://schemas.microsoft.com/office/drawing/2014/main" id="{00000000-0008-0000-0400-00001D000000}"/>
            </a:ext>
          </a:extLst>
        </xdr:cNvPr>
        <xdr:cNvSpPr/>
      </xdr:nvSpPr>
      <xdr:spPr>
        <a:xfrm>
          <a:off x="25433872" y="8901779"/>
          <a:ext cx="124021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PETROCHEMICAL INDUSTRIES</a:t>
          </a:r>
        </a:p>
      </xdr:txBody>
    </xdr:sp>
    <xdr:clientData/>
  </xdr:twoCellAnchor>
  <xdr:twoCellAnchor>
    <xdr:from>
      <xdr:col>3</xdr:col>
      <xdr:colOff>690867</xdr:colOff>
      <xdr:row>4</xdr:row>
      <xdr:rowOff>98417</xdr:rowOff>
    </xdr:from>
    <xdr:to>
      <xdr:col>5</xdr:col>
      <xdr:colOff>396012</xdr:colOff>
      <xdr:row>5</xdr:row>
      <xdr:rowOff>98417</xdr:rowOff>
    </xdr:to>
    <xdr:sp macro="" textlink="">
      <xdr:nvSpPr>
        <xdr:cNvPr id="30" name="Flèche : droite à entaille 29">
          <a:extLst>
            <a:ext uri="{FF2B5EF4-FFF2-40B4-BE49-F238E27FC236}">
              <a16:creationId xmlns:a16="http://schemas.microsoft.com/office/drawing/2014/main" id="{00000000-0008-0000-0400-00001E000000}"/>
            </a:ext>
          </a:extLst>
        </xdr:cNvPr>
        <xdr:cNvSpPr/>
      </xdr:nvSpPr>
      <xdr:spPr>
        <a:xfrm>
          <a:off x="3738867" y="479417"/>
          <a:ext cx="1229145" cy="190500"/>
        </a:xfrm>
        <a:prstGeom prst="notchedRightArrow">
          <a:avLst/>
        </a:prstGeom>
        <a:solidFill>
          <a:schemeClr val="bg2">
            <a:lumMod val="75000"/>
          </a:schemeClr>
        </a:solidFill>
        <a:ln>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Indirect CO2 emissions</a:t>
          </a:r>
        </a:p>
      </xdr:txBody>
    </xdr:sp>
    <xdr:clientData/>
  </xdr:twoCellAnchor>
  <xdr:twoCellAnchor>
    <xdr:from>
      <xdr:col>5</xdr:col>
      <xdr:colOff>690867</xdr:colOff>
      <xdr:row>3</xdr:row>
      <xdr:rowOff>177344</xdr:rowOff>
    </xdr:from>
    <xdr:to>
      <xdr:col>7</xdr:col>
      <xdr:colOff>396012</xdr:colOff>
      <xdr:row>4</xdr:row>
      <xdr:rowOff>177344</xdr:rowOff>
    </xdr:to>
    <xdr:sp macro="" textlink="">
      <xdr:nvSpPr>
        <xdr:cNvPr id="31" name="Flèche : droite à entaille 30">
          <a:extLst>
            <a:ext uri="{FF2B5EF4-FFF2-40B4-BE49-F238E27FC236}">
              <a16:creationId xmlns:a16="http://schemas.microsoft.com/office/drawing/2014/main" id="{00000000-0008-0000-0400-00001F000000}"/>
            </a:ext>
          </a:extLst>
        </xdr:cNvPr>
        <xdr:cNvSpPr/>
      </xdr:nvSpPr>
      <xdr:spPr>
        <a:xfrm>
          <a:off x="5262867" y="367844"/>
          <a:ext cx="1229145" cy="190500"/>
        </a:xfrm>
        <a:prstGeom prst="notchedRightArrow">
          <a:avLst/>
        </a:prstGeom>
        <a:solidFill>
          <a:schemeClr val="accent4"/>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Electricity</a:t>
          </a:r>
        </a:p>
      </xdr:txBody>
    </xdr:sp>
    <xdr:clientData/>
  </xdr:twoCellAnchor>
  <xdr:twoCellAnchor>
    <xdr:from>
      <xdr:col>5</xdr:col>
      <xdr:colOff>690867</xdr:colOff>
      <xdr:row>5</xdr:row>
      <xdr:rowOff>98903</xdr:rowOff>
    </xdr:from>
    <xdr:to>
      <xdr:col>7</xdr:col>
      <xdr:colOff>401965</xdr:colOff>
      <xdr:row>6</xdr:row>
      <xdr:rowOff>98903</xdr:rowOff>
    </xdr:to>
    <xdr:sp macro="" textlink="">
      <xdr:nvSpPr>
        <xdr:cNvPr id="32" name="Flèche : droite à entaille 31">
          <a:extLst>
            <a:ext uri="{FF2B5EF4-FFF2-40B4-BE49-F238E27FC236}">
              <a16:creationId xmlns:a16="http://schemas.microsoft.com/office/drawing/2014/main" id="{00000000-0008-0000-0400-000020000000}"/>
            </a:ext>
          </a:extLst>
        </xdr:cNvPr>
        <xdr:cNvSpPr/>
      </xdr:nvSpPr>
      <xdr:spPr>
        <a:xfrm>
          <a:off x="5262867" y="670403"/>
          <a:ext cx="1235098" cy="190500"/>
        </a:xfrm>
        <a:prstGeom prst="notchedRightArrow">
          <a:avLst/>
        </a:prstGeom>
        <a:solidFill>
          <a:srgbClr val="FF0000"/>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Heat</a:t>
          </a:r>
        </a:p>
      </xdr:txBody>
    </xdr:sp>
    <xdr:clientData/>
  </xdr:twoCellAnchor>
  <xdr:twoCellAnchor>
    <xdr:from>
      <xdr:col>3</xdr:col>
      <xdr:colOff>702073</xdr:colOff>
      <xdr:row>3</xdr:row>
      <xdr:rowOff>8769</xdr:rowOff>
    </xdr:from>
    <xdr:to>
      <xdr:col>5</xdr:col>
      <xdr:colOff>407918</xdr:colOff>
      <xdr:row>4</xdr:row>
      <xdr:rowOff>8769</xdr:rowOff>
    </xdr:to>
    <xdr:sp macro="" textlink="">
      <xdr:nvSpPr>
        <xdr:cNvPr id="33" name="Flèche : droite à entaille 32">
          <a:extLst>
            <a:ext uri="{FF2B5EF4-FFF2-40B4-BE49-F238E27FC236}">
              <a16:creationId xmlns:a16="http://schemas.microsoft.com/office/drawing/2014/main" id="{00000000-0008-0000-0400-000021000000}"/>
            </a:ext>
          </a:extLst>
        </xdr:cNvPr>
        <xdr:cNvSpPr/>
      </xdr:nvSpPr>
      <xdr:spPr>
        <a:xfrm>
          <a:off x="3750073" y="199269"/>
          <a:ext cx="1229845" cy="190500"/>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Direct</a:t>
          </a:r>
          <a:r>
            <a:rPr lang="fr-FR" sz="800" baseline="0"/>
            <a:t> CO2 emission</a:t>
          </a:r>
          <a:endParaRPr lang="fr-FR" sz="800"/>
        </a:p>
      </xdr:txBody>
    </xdr:sp>
    <xdr:clientData/>
  </xdr:twoCellAnchor>
  <xdr:twoCellAnchor>
    <xdr:from>
      <xdr:col>3</xdr:col>
      <xdr:colOff>682584</xdr:colOff>
      <xdr:row>6</xdr:row>
      <xdr:rowOff>32156</xdr:rowOff>
    </xdr:from>
    <xdr:to>
      <xdr:col>5</xdr:col>
      <xdr:colOff>387729</xdr:colOff>
      <xdr:row>7</xdr:row>
      <xdr:rowOff>32156</xdr:rowOff>
    </xdr:to>
    <xdr:sp macro="" textlink="">
      <xdr:nvSpPr>
        <xdr:cNvPr id="34" name="Flèche : droite à entaille 33">
          <a:extLst>
            <a:ext uri="{FF2B5EF4-FFF2-40B4-BE49-F238E27FC236}">
              <a16:creationId xmlns:a16="http://schemas.microsoft.com/office/drawing/2014/main" id="{00000000-0008-0000-0400-000022000000}"/>
            </a:ext>
          </a:extLst>
        </xdr:cNvPr>
        <xdr:cNvSpPr/>
      </xdr:nvSpPr>
      <xdr:spPr>
        <a:xfrm>
          <a:off x="3730584" y="794156"/>
          <a:ext cx="1229145" cy="190500"/>
        </a:xfrm>
        <a:prstGeom prst="notchedRightArrow">
          <a:avLst/>
        </a:prstGeom>
        <a:solidFill>
          <a:schemeClr val="accent2">
            <a:lumMod val="75000"/>
          </a:schemeClr>
        </a:solidFill>
        <a:ln>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CO2 captured</a:t>
          </a:r>
        </a:p>
      </xdr:txBody>
    </xdr:sp>
    <xdr:clientData/>
  </xdr:twoCellAnchor>
  <xdr:twoCellAnchor>
    <xdr:from>
      <xdr:col>2</xdr:col>
      <xdr:colOff>86236</xdr:colOff>
      <xdr:row>4</xdr:row>
      <xdr:rowOff>115469</xdr:rowOff>
    </xdr:from>
    <xdr:to>
      <xdr:col>3</xdr:col>
      <xdr:colOff>559334</xdr:colOff>
      <xdr:row>5</xdr:row>
      <xdr:rowOff>115469</xdr:rowOff>
    </xdr:to>
    <xdr:sp macro="" textlink="">
      <xdr:nvSpPr>
        <xdr:cNvPr id="35" name="Flèche : droite à entaille 34">
          <a:extLst>
            <a:ext uri="{FF2B5EF4-FFF2-40B4-BE49-F238E27FC236}">
              <a16:creationId xmlns:a16="http://schemas.microsoft.com/office/drawing/2014/main" id="{00000000-0008-0000-0400-000023000000}"/>
            </a:ext>
          </a:extLst>
        </xdr:cNvPr>
        <xdr:cNvSpPr/>
      </xdr:nvSpPr>
      <xdr:spPr>
        <a:xfrm>
          <a:off x="2372236" y="496469"/>
          <a:ext cx="1235098" cy="190500"/>
        </a:xfrm>
        <a:prstGeom prst="notchedRightArrow">
          <a:avLst/>
        </a:prstGeom>
        <a:solidFill>
          <a:schemeClr val="accent1"/>
        </a:solid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Process/raw</a:t>
          </a:r>
          <a:r>
            <a:rPr lang="fr-FR" sz="800" baseline="0"/>
            <a:t> material</a:t>
          </a:r>
          <a:endParaRPr lang="fr-FR" sz="800"/>
        </a:p>
      </xdr:txBody>
    </xdr:sp>
    <xdr:clientData/>
  </xdr:twoCellAnchor>
  <xdr:twoCellAnchor>
    <xdr:from>
      <xdr:col>7</xdr:col>
      <xdr:colOff>541780</xdr:colOff>
      <xdr:row>4</xdr:row>
      <xdr:rowOff>11692</xdr:rowOff>
    </xdr:from>
    <xdr:to>
      <xdr:col>9</xdr:col>
      <xdr:colOff>246925</xdr:colOff>
      <xdr:row>5</xdr:row>
      <xdr:rowOff>11692</xdr:rowOff>
    </xdr:to>
    <xdr:sp macro="" textlink="">
      <xdr:nvSpPr>
        <xdr:cNvPr id="36" name="Flèche : droite à entaille 35">
          <a:extLst>
            <a:ext uri="{FF2B5EF4-FFF2-40B4-BE49-F238E27FC236}">
              <a16:creationId xmlns:a16="http://schemas.microsoft.com/office/drawing/2014/main" id="{00000000-0008-0000-0400-000024000000}"/>
            </a:ext>
          </a:extLst>
        </xdr:cNvPr>
        <xdr:cNvSpPr/>
      </xdr:nvSpPr>
      <xdr:spPr>
        <a:xfrm>
          <a:off x="6637780" y="392692"/>
          <a:ext cx="1229145" cy="190500"/>
        </a:xfrm>
        <a:prstGeom prst="notched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Pure</a:t>
          </a:r>
          <a:r>
            <a:rPr lang="fr-FR" sz="800" baseline="0"/>
            <a:t> gazeous H2</a:t>
          </a:r>
          <a:endParaRPr lang="fr-FR" sz="800"/>
        </a:p>
      </xdr:txBody>
    </xdr:sp>
    <xdr:clientData/>
  </xdr:twoCellAnchor>
  <xdr:twoCellAnchor>
    <xdr:from>
      <xdr:col>7</xdr:col>
      <xdr:colOff>541780</xdr:colOff>
      <xdr:row>5</xdr:row>
      <xdr:rowOff>123751</xdr:rowOff>
    </xdr:from>
    <xdr:to>
      <xdr:col>9</xdr:col>
      <xdr:colOff>252878</xdr:colOff>
      <xdr:row>6</xdr:row>
      <xdr:rowOff>123751</xdr:rowOff>
    </xdr:to>
    <xdr:sp macro="" textlink="">
      <xdr:nvSpPr>
        <xdr:cNvPr id="37" name="Flèche : droite à entaille 36">
          <a:extLst>
            <a:ext uri="{FF2B5EF4-FFF2-40B4-BE49-F238E27FC236}">
              <a16:creationId xmlns:a16="http://schemas.microsoft.com/office/drawing/2014/main" id="{00000000-0008-0000-0400-000025000000}"/>
            </a:ext>
          </a:extLst>
        </xdr:cNvPr>
        <xdr:cNvSpPr/>
      </xdr:nvSpPr>
      <xdr:spPr>
        <a:xfrm>
          <a:off x="6637780" y="695251"/>
          <a:ext cx="1235098" cy="190500"/>
        </a:xfrm>
        <a:prstGeom prst="notchedRightArrow">
          <a:avLst/>
        </a:prstGeom>
        <a:solidFill>
          <a:schemeClr val="accent6">
            <a:lumMod val="75000"/>
          </a:schemeClr>
        </a:solidFill>
        <a:ln>
          <a:solidFill>
            <a:schemeClr val="accent6">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H2/CH4 mix</a:t>
          </a:r>
        </a:p>
      </xdr:txBody>
    </xdr:sp>
    <xdr:clientData/>
  </xdr:twoCellAnchor>
  <xdr:twoCellAnchor>
    <xdr:from>
      <xdr:col>8</xdr:col>
      <xdr:colOff>447675</xdr:colOff>
      <xdr:row>28</xdr:row>
      <xdr:rowOff>171450</xdr:rowOff>
    </xdr:from>
    <xdr:to>
      <xdr:col>9</xdr:col>
      <xdr:colOff>228600</xdr:colOff>
      <xdr:row>29</xdr:row>
      <xdr:rowOff>76200</xdr:rowOff>
    </xdr:to>
    <xdr:sp macro="" textlink="">
      <xdr:nvSpPr>
        <xdr:cNvPr id="38" name="ZoneTexte 37">
          <a:extLst>
            <a:ext uri="{FF2B5EF4-FFF2-40B4-BE49-F238E27FC236}">
              <a16:creationId xmlns:a16="http://schemas.microsoft.com/office/drawing/2014/main" id="{00000000-0008-0000-0400-000026000000}"/>
            </a:ext>
          </a:extLst>
        </xdr:cNvPr>
        <xdr:cNvSpPr txBox="1"/>
      </xdr:nvSpPr>
      <xdr:spPr>
        <a:xfrm>
          <a:off x="7305675" y="5143500"/>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DCO2</a:t>
          </a:r>
        </a:p>
      </xdr:txBody>
    </xdr:sp>
    <xdr:clientData/>
  </xdr:twoCellAnchor>
  <xdr:twoCellAnchor>
    <xdr:from>
      <xdr:col>8</xdr:col>
      <xdr:colOff>514350</xdr:colOff>
      <xdr:row>17</xdr:row>
      <xdr:rowOff>57150</xdr:rowOff>
    </xdr:from>
    <xdr:to>
      <xdr:col>9</xdr:col>
      <xdr:colOff>295275</xdr:colOff>
      <xdr:row>17</xdr:row>
      <xdr:rowOff>152400</xdr:rowOff>
    </xdr:to>
    <xdr:sp macro="" textlink="">
      <xdr:nvSpPr>
        <xdr:cNvPr id="39" name="ZoneTexte 38">
          <a:extLst>
            <a:ext uri="{FF2B5EF4-FFF2-40B4-BE49-F238E27FC236}">
              <a16:creationId xmlns:a16="http://schemas.microsoft.com/office/drawing/2014/main" id="{00000000-0008-0000-0400-000027000000}"/>
            </a:ext>
          </a:extLst>
        </xdr:cNvPr>
        <xdr:cNvSpPr txBox="1"/>
      </xdr:nvSpPr>
      <xdr:spPr>
        <a:xfrm>
          <a:off x="7372350" y="2914650"/>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DCO2</a:t>
          </a:r>
        </a:p>
      </xdr:txBody>
    </xdr:sp>
    <xdr:clientData/>
  </xdr:twoCellAnchor>
  <xdr:twoCellAnchor>
    <xdr:from>
      <xdr:col>4</xdr:col>
      <xdr:colOff>295274</xdr:colOff>
      <xdr:row>15</xdr:row>
      <xdr:rowOff>85725</xdr:rowOff>
    </xdr:from>
    <xdr:to>
      <xdr:col>5</xdr:col>
      <xdr:colOff>561975</xdr:colOff>
      <xdr:row>18</xdr:row>
      <xdr:rowOff>9525</xdr:rowOff>
    </xdr:to>
    <xdr:cxnSp macro="">
      <xdr:nvCxnSpPr>
        <xdr:cNvPr id="40" name="Connecteur : en angle 39">
          <a:extLst>
            <a:ext uri="{FF2B5EF4-FFF2-40B4-BE49-F238E27FC236}">
              <a16:creationId xmlns:a16="http://schemas.microsoft.com/office/drawing/2014/main" id="{00000000-0008-0000-0400-000028000000}"/>
            </a:ext>
          </a:extLst>
        </xdr:cNvPr>
        <xdr:cNvCxnSpPr/>
      </xdr:nvCxnSpPr>
      <xdr:spPr>
        <a:xfrm flipV="1">
          <a:off x="4105274" y="2562225"/>
          <a:ext cx="1028701" cy="495300"/>
        </a:xfrm>
        <a:prstGeom prst="bentConnector3">
          <a:avLst/>
        </a:prstGeom>
        <a:ln w="9525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314324</xdr:colOff>
      <xdr:row>18</xdr:row>
      <xdr:rowOff>85725</xdr:rowOff>
    </xdr:from>
    <xdr:to>
      <xdr:col>5</xdr:col>
      <xdr:colOff>542925</xdr:colOff>
      <xdr:row>20</xdr:row>
      <xdr:rowOff>142875</xdr:rowOff>
    </xdr:to>
    <xdr:cxnSp macro="">
      <xdr:nvCxnSpPr>
        <xdr:cNvPr id="41" name="Connecteur : en angle 40">
          <a:extLst>
            <a:ext uri="{FF2B5EF4-FFF2-40B4-BE49-F238E27FC236}">
              <a16:creationId xmlns:a16="http://schemas.microsoft.com/office/drawing/2014/main" id="{00000000-0008-0000-0400-000029000000}"/>
            </a:ext>
          </a:extLst>
        </xdr:cNvPr>
        <xdr:cNvCxnSpPr/>
      </xdr:nvCxnSpPr>
      <xdr:spPr>
        <a:xfrm>
          <a:off x="4124324" y="3133725"/>
          <a:ext cx="990601" cy="447675"/>
        </a:xfrm>
        <a:prstGeom prst="bentConnector3">
          <a:avLst/>
        </a:prstGeom>
        <a:ln w="9525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285750</xdr:colOff>
      <xdr:row>17</xdr:row>
      <xdr:rowOff>161924</xdr:rowOff>
    </xdr:from>
    <xdr:to>
      <xdr:col>5</xdr:col>
      <xdr:colOff>76200</xdr:colOff>
      <xdr:row>18</xdr:row>
      <xdr:rowOff>133349</xdr:rowOff>
    </xdr:to>
    <xdr:sp macro="" textlink="">
      <xdr:nvSpPr>
        <xdr:cNvPr id="42" name="ZoneTexte 41">
          <a:extLst>
            <a:ext uri="{FF2B5EF4-FFF2-40B4-BE49-F238E27FC236}">
              <a16:creationId xmlns:a16="http://schemas.microsoft.com/office/drawing/2014/main" id="{00000000-0008-0000-0400-00002A000000}"/>
            </a:ext>
          </a:extLst>
        </xdr:cNvPr>
        <xdr:cNvSpPr txBox="1"/>
      </xdr:nvSpPr>
      <xdr:spPr>
        <a:xfrm>
          <a:off x="4095750" y="3019424"/>
          <a:ext cx="552450" cy="1619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NATGAS</a:t>
          </a:r>
        </a:p>
      </xdr:txBody>
    </xdr:sp>
    <xdr:clientData/>
  </xdr:twoCellAnchor>
  <xdr:twoCellAnchor>
    <xdr:from>
      <xdr:col>5</xdr:col>
      <xdr:colOff>542924</xdr:colOff>
      <xdr:row>18</xdr:row>
      <xdr:rowOff>161924</xdr:rowOff>
    </xdr:from>
    <xdr:to>
      <xdr:col>7</xdr:col>
      <xdr:colOff>114299</xdr:colOff>
      <xdr:row>22</xdr:row>
      <xdr:rowOff>76199</xdr:rowOff>
    </xdr:to>
    <xdr:sp macro="" textlink="">
      <xdr:nvSpPr>
        <xdr:cNvPr id="43" name="Rectangle : coins arrondis 42">
          <a:extLst>
            <a:ext uri="{FF2B5EF4-FFF2-40B4-BE49-F238E27FC236}">
              <a16:creationId xmlns:a16="http://schemas.microsoft.com/office/drawing/2014/main" id="{00000000-0008-0000-0400-00002B000000}"/>
            </a:ext>
          </a:extLst>
        </xdr:cNvPr>
        <xdr:cNvSpPr/>
      </xdr:nvSpPr>
      <xdr:spPr>
        <a:xfrm>
          <a:off x="5114924" y="3209924"/>
          <a:ext cx="1095375" cy="6953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SMR</a:t>
          </a:r>
          <a:r>
            <a:rPr lang="fr-FR" sz="1100" b="1" baseline="0"/>
            <a:t> + CCS</a:t>
          </a:r>
          <a:endParaRPr lang="fr-FR" sz="1100" b="1"/>
        </a:p>
      </xdr:txBody>
    </xdr:sp>
    <xdr:clientData/>
  </xdr:twoCellAnchor>
  <xdr:twoCellAnchor>
    <xdr:from>
      <xdr:col>7</xdr:col>
      <xdr:colOff>62718</xdr:colOff>
      <xdr:row>32</xdr:row>
      <xdr:rowOff>17233</xdr:rowOff>
    </xdr:from>
    <xdr:to>
      <xdr:col>8</xdr:col>
      <xdr:colOff>77005</xdr:colOff>
      <xdr:row>32</xdr:row>
      <xdr:rowOff>179148</xdr:rowOff>
    </xdr:to>
    <xdr:sp macro="" textlink="">
      <xdr:nvSpPr>
        <xdr:cNvPr id="44" name="Flèche : droite à entaille 43">
          <a:extLst>
            <a:ext uri="{FF2B5EF4-FFF2-40B4-BE49-F238E27FC236}">
              <a16:creationId xmlns:a16="http://schemas.microsoft.com/office/drawing/2014/main" id="{00000000-0008-0000-0400-00002C000000}"/>
            </a:ext>
          </a:extLst>
        </xdr:cNvPr>
        <xdr:cNvSpPr/>
      </xdr:nvSpPr>
      <xdr:spPr>
        <a:xfrm>
          <a:off x="6158718" y="5751283"/>
          <a:ext cx="776287" cy="161915"/>
        </a:xfrm>
        <a:prstGeom prst="notchedRightArrow">
          <a:avLst/>
        </a:prstGeom>
        <a:solidFill>
          <a:srgbClr val="2C94D4"/>
        </a:solidFill>
        <a:ln>
          <a:solidFill>
            <a:srgbClr val="2C94D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SYNGAS</a:t>
          </a:r>
        </a:p>
      </xdr:txBody>
    </xdr:sp>
    <xdr:clientData/>
  </xdr:twoCellAnchor>
  <xdr:twoCellAnchor>
    <xdr:from>
      <xdr:col>4</xdr:col>
      <xdr:colOff>240609</xdr:colOff>
      <xdr:row>27</xdr:row>
      <xdr:rowOff>97321</xdr:rowOff>
    </xdr:from>
    <xdr:to>
      <xdr:col>5</xdr:col>
      <xdr:colOff>507310</xdr:colOff>
      <xdr:row>30</xdr:row>
      <xdr:rowOff>21121</xdr:rowOff>
    </xdr:to>
    <xdr:cxnSp macro="">
      <xdr:nvCxnSpPr>
        <xdr:cNvPr id="45" name="Connecteur : en angle 44">
          <a:extLst>
            <a:ext uri="{FF2B5EF4-FFF2-40B4-BE49-F238E27FC236}">
              <a16:creationId xmlns:a16="http://schemas.microsoft.com/office/drawing/2014/main" id="{00000000-0008-0000-0400-00002D000000}"/>
            </a:ext>
          </a:extLst>
        </xdr:cNvPr>
        <xdr:cNvCxnSpPr/>
      </xdr:nvCxnSpPr>
      <xdr:spPr>
        <a:xfrm flipV="1">
          <a:off x="4050609" y="4878871"/>
          <a:ext cx="1028701" cy="495300"/>
        </a:xfrm>
        <a:prstGeom prst="bentConnector3">
          <a:avLst/>
        </a:prstGeom>
        <a:ln w="9525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251376</xdr:colOff>
      <xdr:row>30</xdr:row>
      <xdr:rowOff>105603</xdr:rowOff>
    </xdr:from>
    <xdr:to>
      <xdr:col>5</xdr:col>
      <xdr:colOff>479977</xdr:colOff>
      <xdr:row>32</xdr:row>
      <xdr:rowOff>171036</xdr:rowOff>
    </xdr:to>
    <xdr:cxnSp macro="">
      <xdr:nvCxnSpPr>
        <xdr:cNvPr id="46" name="Connecteur : en angle 45">
          <a:extLst>
            <a:ext uri="{FF2B5EF4-FFF2-40B4-BE49-F238E27FC236}">
              <a16:creationId xmlns:a16="http://schemas.microsoft.com/office/drawing/2014/main" id="{00000000-0008-0000-0400-00002E000000}"/>
            </a:ext>
          </a:extLst>
        </xdr:cNvPr>
        <xdr:cNvCxnSpPr/>
      </xdr:nvCxnSpPr>
      <xdr:spPr>
        <a:xfrm>
          <a:off x="4061376" y="5458653"/>
          <a:ext cx="990601" cy="446433"/>
        </a:xfrm>
        <a:prstGeom prst="bentConnector3">
          <a:avLst/>
        </a:prstGeom>
        <a:ln w="9525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222802</xdr:colOff>
      <xdr:row>29</xdr:row>
      <xdr:rowOff>181802</xdr:rowOff>
    </xdr:from>
    <xdr:to>
      <xdr:col>5</xdr:col>
      <xdr:colOff>13252</xdr:colOff>
      <xdr:row>30</xdr:row>
      <xdr:rowOff>153227</xdr:rowOff>
    </xdr:to>
    <xdr:sp macro="" textlink="">
      <xdr:nvSpPr>
        <xdr:cNvPr id="47" name="ZoneTexte 46">
          <a:extLst>
            <a:ext uri="{FF2B5EF4-FFF2-40B4-BE49-F238E27FC236}">
              <a16:creationId xmlns:a16="http://schemas.microsoft.com/office/drawing/2014/main" id="{00000000-0008-0000-0400-00002F000000}"/>
            </a:ext>
          </a:extLst>
        </xdr:cNvPr>
        <xdr:cNvSpPr txBox="1"/>
      </xdr:nvSpPr>
      <xdr:spPr>
        <a:xfrm>
          <a:off x="4032802" y="5344352"/>
          <a:ext cx="552450" cy="1619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COAL</a:t>
          </a:r>
        </a:p>
      </xdr:txBody>
    </xdr:sp>
    <xdr:clientData/>
  </xdr:twoCellAnchor>
  <xdr:twoCellAnchor>
    <xdr:from>
      <xdr:col>5</xdr:col>
      <xdr:colOff>484946</xdr:colOff>
      <xdr:row>31</xdr:row>
      <xdr:rowOff>21119</xdr:rowOff>
    </xdr:from>
    <xdr:to>
      <xdr:col>7</xdr:col>
      <xdr:colOff>56321</xdr:colOff>
      <xdr:row>34</xdr:row>
      <xdr:rowOff>142459</xdr:rowOff>
    </xdr:to>
    <xdr:sp macro="" textlink="">
      <xdr:nvSpPr>
        <xdr:cNvPr id="48" name="Rectangle : coins arrondis 47">
          <a:extLst>
            <a:ext uri="{FF2B5EF4-FFF2-40B4-BE49-F238E27FC236}">
              <a16:creationId xmlns:a16="http://schemas.microsoft.com/office/drawing/2014/main" id="{00000000-0008-0000-0400-000030000000}"/>
            </a:ext>
          </a:extLst>
        </xdr:cNvPr>
        <xdr:cNvSpPr/>
      </xdr:nvSpPr>
      <xdr:spPr>
        <a:xfrm>
          <a:off x="5056946" y="5564669"/>
          <a:ext cx="1095375" cy="69284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COAL GASIFICATION</a:t>
          </a:r>
        </a:p>
      </xdr:txBody>
    </xdr:sp>
    <xdr:clientData/>
  </xdr:twoCellAnchor>
  <xdr:twoCellAnchor>
    <xdr:from>
      <xdr:col>7</xdr:col>
      <xdr:colOff>86687</xdr:colOff>
      <xdr:row>27</xdr:row>
      <xdr:rowOff>12262</xdr:rowOff>
    </xdr:from>
    <xdr:to>
      <xdr:col>8</xdr:col>
      <xdr:colOff>100974</xdr:colOff>
      <xdr:row>27</xdr:row>
      <xdr:rowOff>182459</xdr:rowOff>
    </xdr:to>
    <xdr:sp macro="" textlink="">
      <xdr:nvSpPr>
        <xdr:cNvPr id="49" name="Flèche : droite à entaille 48">
          <a:extLst>
            <a:ext uri="{FF2B5EF4-FFF2-40B4-BE49-F238E27FC236}">
              <a16:creationId xmlns:a16="http://schemas.microsoft.com/office/drawing/2014/main" id="{00000000-0008-0000-0400-000031000000}"/>
            </a:ext>
          </a:extLst>
        </xdr:cNvPr>
        <xdr:cNvSpPr/>
      </xdr:nvSpPr>
      <xdr:spPr>
        <a:xfrm>
          <a:off x="6182687" y="4793812"/>
          <a:ext cx="776287" cy="170197"/>
        </a:xfrm>
        <a:prstGeom prst="notchedRightArrow">
          <a:avLst/>
        </a:prstGeom>
        <a:solidFill>
          <a:srgbClr val="2C94D4"/>
        </a:solidFill>
        <a:ln>
          <a:solidFill>
            <a:srgbClr val="2C94D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SYNGAS</a:t>
          </a:r>
        </a:p>
      </xdr:txBody>
    </xdr:sp>
    <xdr:clientData/>
  </xdr:twoCellAnchor>
  <xdr:twoCellAnchor>
    <xdr:from>
      <xdr:col>7</xdr:col>
      <xdr:colOff>107261</xdr:colOff>
      <xdr:row>24</xdr:row>
      <xdr:rowOff>2045</xdr:rowOff>
    </xdr:from>
    <xdr:to>
      <xdr:col>12</xdr:col>
      <xdr:colOff>207917</xdr:colOff>
      <xdr:row>26</xdr:row>
      <xdr:rowOff>55910</xdr:rowOff>
    </xdr:to>
    <xdr:cxnSp macro="">
      <xdr:nvCxnSpPr>
        <xdr:cNvPr id="50" name="Connecteur : en angle 49">
          <a:extLst>
            <a:ext uri="{FF2B5EF4-FFF2-40B4-BE49-F238E27FC236}">
              <a16:creationId xmlns:a16="http://schemas.microsoft.com/office/drawing/2014/main" id="{00000000-0008-0000-0400-000032000000}"/>
            </a:ext>
          </a:extLst>
        </xdr:cNvPr>
        <xdr:cNvCxnSpPr>
          <a:endCxn id="17" idx="1"/>
        </xdr:cNvCxnSpPr>
      </xdr:nvCxnSpPr>
      <xdr:spPr>
        <a:xfrm flipV="1">
          <a:off x="6203261" y="4212095"/>
          <a:ext cx="3910656" cy="434865"/>
        </a:xfrm>
        <a:prstGeom prst="bentConnector3">
          <a:avLst/>
        </a:prstGeom>
        <a:ln w="81280">
          <a:solidFill>
            <a:schemeClr val="accent2">
              <a:lumMod val="75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99391</xdr:colOff>
      <xdr:row>21</xdr:row>
      <xdr:rowOff>165652</xdr:rowOff>
    </xdr:from>
    <xdr:to>
      <xdr:col>12</xdr:col>
      <xdr:colOff>207917</xdr:colOff>
      <xdr:row>24</xdr:row>
      <xdr:rowOff>2045</xdr:rowOff>
    </xdr:to>
    <xdr:cxnSp macro="">
      <xdr:nvCxnSpPr>
        <xdr:cNvPr id="51" name="Connecteur : en angle 50">
          <a:extLst>
            <a:ext uri="{FF2B5EF4-FFF2-40B4-BE49-F238E27FC236}">
              <a16:creationId xmlns:a16="http://schemas.microsoft.com/office/drawing/2014/main" id="{00000000-0008-0000-0400-000033000000}"/>
            </a:ext>
          </a:extLst>
        </xdr:cNvPr>
        <xdr:cNvCxnSpPr>
          <a:endCxn id="17" idx="1"/>
        </xdr:cNvCxnSpPr>
      </xdr:nvCxnSpPr>
      <xdr:spPr>
        <a:xfrm>
          <a:off x="6195391" y="3804202"/>
          <a:ext cx="3918526" cy="407893"/>
        </a:xfrm>
        <a:prstGeom prst="bentConnector3">
          <a:avLst/>
        </a:prstGeom>
        <a:ln w="81280">
          <a:solidFill>
            <a:schemeClr val="accent2">
              <a:lumMod val="75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260488</xdr:colOff>
      <xdr:row>21</xdr:row>
      <xdr:rowOff>125481</xdr:rowOff>
    </xdr:from>
    <xdr:to>
      <xdr:col>8</xdr:col>
      <xdr:colOff>41413</xdr:colOff>
      <xdr:row>22</xdr:row>
      <xdr:rowOff>30231</xdr:rowOff>
    </xdr:to>
    <xdr:sp macro="" textlink="">
      <xdr:nvSpPr>
        <xdr:cNvPr id="52" name="ZoneTexte 51">
          <a:extLst>
            <a:ext uri="{FF2B5EF4-FFF2-40B4-BE49-F238E27FC236}">
              <a16:creationId xmlns:a16="http://schemas.microsoft.com/office/drawing/2014/main" id="{00000000-0008-0000-0400-000034000000}"/>
            </a:ext>
          </a:extLst>
        </xdr:cNvPr>
        <xdr:cNvSpPr txBox="1"/>
      </xdr:nvSpPr>
      <xdr:spPr>
        <a:xfrm>
          <a:off x="6356488" y="3764031"/>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CCO2</a:t>
          </a:r>
        </a:p>
      </xdr:txBody>
    </xdr:sp>
    <xdr:clientData/>
  </xdr:twoCellAnchor>
  <xdr:twoCellAnchor>
    <xdr:from>
      <xdr:col>7</xdr:col>
      <xdr:colOff>243923</xdr:colOff>
      <xdr:row>26</xdr:row>
      <xdr:rowOff>1242</xdr:rowOff>
    </xdr:from>
    <xdr:to>
      <xdr:col>8</xdr:col>
      <xdr:colOff>24848</xdr:colOff>
      <xdr:row>26</xdr:row>
      <xdr:rowOff>96492</xdr:rowOff>
    </xdr:to>
    <xdr:sp macro="" textlink="">
      <xdr:nvSpPr>
        <xdr:cNvPr id="53" name="ZoneTexte 52">
          <a:extLst>
            <a:ext uri="{FF2B5EF4-FFF2-40B4-BE49-F238E27FC236}">
              <a16:creationId xmlns:a16="http://schemas.microsoft.com/office/drawing/2014/main" id="{00000000-0008-0000-0400-000035000000}"/>
            </a:ext>
          </a:extLst>
        </xdr:cNvPr>
        <xdr:cNvSpPr txBox="1"/>
      </xdr:nvSpPr>
      <xdr:spPr>
        <a:xfrm>
          <a:off x="6339923" y="4592292"/>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CCO2</a:t>
          </a:r>
        </a:p>
      </xdr:txBody>
    </xdr:sp>
    <xdr:clientData/>
  </xdr:twoCellAnchor>
  <xdr:twoCellAnchor>
    <xdr:from>
      <xdr:col>2</xdr:col>
      <xdr:colOff>655153</xdr:colOff>
      <xdr:row>43</xdr:row>
      <xdr:rowOff>79095</xdr:rowOff>
    </xdr:from>
    <xdr:to>
      <xdr:col>4</xdr:col>
      <xdr:colOff>226528</xdr:colOff>
      <xdr:row>46</xdr:row>
      <xdr:rowOff>183870</xdr:rowOff>
    </xdr:to>
    <xdr:sp macro="" textlink="">
      <xdr:nvSpPr>
        <xdr:cNvPr id="54" name="Rectangle : coins arrondis 53">
          <a:extLst>
            <a:ext uri="{FF2B5EF4-FFF2-40B4-BE49-F238E27FC236}">
              <a16:creationId xmlns:a16="http://schemas.microsoft.com/office/drawing/2014/main" id="{00000000-0008-0000-0400-000036000000}"/>
            </a:ext>
          </a:extLst>
        </xdr:cNvPr>
        <xdr:cNvSpPr/>
      </xdr:nvSpPr>
      <xdr:spPr>
        <a:xfrm>
          <a:off x="2941153" y="7908645"/>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SECONDAY BIOMASSE</a:t>
          </a:r>
        </a:p>
      </xdr:txBody>
    </xdr:sp>
    <xdr:clientData/>
  </xdr:twoCellAnchor>
  <xdr:twoCellAnchor>
    <xdr:from>
      <xdr:col>4</xdr:col>
      <xdr:colOff>234811</xdr:colOff>
      <xdr:row>41</xdr:row>
      <xdr:rowOff>3103</xdr:rowOff>
    </xdr:from>
    <xdr:to>
      <xdr:col>5</xdr:col>
      <xdr:colOff>248478</xdr:colOff>
      <xdr:row>43</xdr:row>
      <xdr:rowOff>24848</xdr:rowOff>
    </xdr:to>
    <xdr:cxnSp macro="">
      <xdr:nvCxnSpPr>
        <xdr:cNvPr id="55" name="Connecteur : en angle 54">
          <a:extLst>
            <a:ext uri="{FF2B5EF4-FFF2-40B4-BE49-F238E27FC236}">
              <a16:creationId xmlns:a16="http://schemas.microsoft.com/office/drawing/2014/main" id="{00000000-0008-0000-0400-000037000000}"/>
            </a:ext>
          </a:extLst>
        </xdr:cNvPr>
        <xdr:cNvCxnSpPr>
          <a:stCxn id="12" idx="3"/>
        </xdr:cNvCxnSpPr>
      </xdr:nvCxnSpPr>
      <xdr:spPr>
        <a:xfrm>
          <a:off x="4044811" y="7451653"/>
          <a:ext cx="775667" cy="402745"/>
        </a:xfrm>
        <a:prstGeom prst="bentConnector3">
          <a:avLst/>
        </a:prstGeom>
        <a:ln w="81280"/>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226527</xdr:colOff>
      <xdr:row>43</xdr:row>
      <xdr:rowOff>24847</xdr:rowOff>
    </xdr:from>
    <xdr:to>
      <xdr:col>5</xdr:col>
      <xdr:colOff>256760</xdr:colOff>
      <xdr:row>45</xdr:row>
      <xdr:rowOff>19669</xdr:rowOff>
    </xdr:to>
    <xdr:cxnSp macro="">
      <xdr:nvCxnSpPr>
        <xdr:cNvPr id="56" name="Connecteur : en angle 55">
          <a:extLst>
            <a:ext uri="{FF2B5EF4-FFF2-40B4-BE49-F238E27FC236}">
              <a16:creationId xmlns:a16="http://schemas.microsoft.com/office/drawing/2014/main" id="{00000000-0008-0000-0400-000038000000}"/>
            </a:ext>
          </a:extLst>
        </xdr:cNvPr>
        <xdr:cNvCxnSpPr/>
      </xdr:nvCxnSpPr>
      <xdr:spPr>
        <a:xfrm flipV="1">
          <a:off x="4036527" y="7854397"/>
          <a:ext cx="792233" cy="375822"/>
        </a:xfrm>
        <a:prstGeom prst="bentConnector3">
          <a:avLst/>
        </a:prstGeom>
        <a:ln w="81280"/>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443533</xdr:colOff>
      <xdr:row>38</xdr:row>
      <xdr:rowOff>117197</xdr:rowOff>
    </xdr:from>
    <xdr:to>
      <xdr:col>8</xdr:col>
      <xdr:colOff>14908</xdr:colOff>
      <xdr:row>42</xdr:row>
      <xdr:rowOff>31472</xdr:rowOff>
    </xdr:to>
    <xdr:sp macro="" textlink="">
      <xdr:nvSpPr>
        <xdr:cNvPr id="57" name="Rectangle : coins arrondis 56">
          <a:extLst>
            <a:ext uri="{FF2B5EF4-FFF2-40B4-BE49-F238E27FC236}">
              <a16:creationId xmlns:a16="http://schemas.microsoft.com/office/drawing/2014/main" id="{00000000-0008-0000-0400-000039000000}"/>
            </a:ext>
          </a:extLst>
        </xdr:cNvPr>
        <xdr:cNvSpPr/>
      </xdr:nvSpPr>
      <xdr:spPr>
        <a:xfrm>
          <a:off x="5777533" y="6994247"/>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GASIFICATION + PYROLYSIS</a:t>
          </a:r>
          <a:r>
            <a:rPr lang="fr-FR" sz="1100" b="1" baseline="0"/>
            <a:t> + CCS</a:t>
          </a:r>
          <a:endParaRPr lang="fr-FR" sz="1100" b="1"/>
        </a:p>
      </xdr:txBody>
    </xdr:sp>
    <xdr:clientData/>
  </xdr:twoCellAnchor>
  <xdr:twoCellAnchor>
    <xdr:from>
      <xdr:col>8</xdr:col>
      <xdr:colOff>32512</xdr:colOff>
      <xdr:row>44</xdr:row>
      <xdr:rowOff>186782</xdr:rowOff>
    </xdr:from>
    <xdr:to>
      <xdr:col>9</xdr:col>
      <xdr:colOff>46799</xdr:colOff>
      <xdr:row>45</xdr:row>
      <xdr:rowOff>158197</xdr:rowOff>
    </xdr:to>
    <xdr:sp macro="" textlink="">
      <xdr:nvSpPr>
        <xdr:cNvPr id="58" name="Flèche : droite à entaille 57">
          <a:extLst>
            <a:ext uri="{FF2B5EF4-FFF2-40B4-BE49-F238E27FC236}">
              <a16:creationId xmlns:a16="http://schemas.microsoft.com/office/drawing/2014/main" id="{00000000-0008-0000-0400-00003A000000}"/>
            </a:ext>
          </a:extLst>
        </xdr:cNvPr>
        <xdr:cNvSpPr/>
      </xdr:nvSpPr>
      <xdr:spPr>
        <a:xfrm>
          <a:off x="6890512" y="8206832"/>
          <a:ext cx="776287" cy="161915"/>
        </a:xfrm>
        <a:prstGeom prst="notchedRightArrow">
          <a:avLst/>
        </a:prstGeom>
        <a:solidFill>
          <a:srgbClr val="2C94D4"/>
        </a:solidFill>
        <a:ln>
          <a:solidFill>
            <a:srgbClr val="2C94D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SYNGAS</a:t>
          </a:r>
        </a:p>
      </xdr:txBody>
    </xdr:sp>
    <xdr:clientData/>
  </xdr:twoCellAnchor>
  <xdr:twoCellAnchor>
    <xdr:from>
      <xdr:col>8</xdr:col>
      <xdr:colOff>32512</xdr:colOff>
      <xdr:row>43</xdr:row>
      <xdr:rowOff>186782</xdr:rowOff>
    </xdr:from>
    <xdr:to>
      <xdr:col>9</xdr:col>
      <xdr:colOff>46799</xdr:colOff>
      <xdr:row>44</xdr:row>
      <xdr:rowOff>158197</xdr:rowOff>
    </xdr:to>
    <xdr:sp macro="" textlink="">
      <xdr:nvSpPr>
        <xdr:cNvPr id="59" name="Flèche : droite à entaille 58">
          <a:extLst>
            <a:ext uri="{FF2B5EF4-FFF2-40B4-BE49-F238E27FC236}">
              <a16:creationId xmlns:a16="http://schemas.microsoft.com/office/drawing/2014/main" id="{00000000-0008-0000-0400-00003B000000}"/>
            </a:ext>
          </a:extLst>
        </xdr:cNvPr>
        <xdr:cNvSpPr/>
      </xdr:nvSpPr>
      <xdr:spPr>
        <a:xfrm>
          <a:off x="6890512" y="8016332"/>
          <a:ext cx="776287" cy="16191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6</xdr:col>
      <xdr:colOff>443534</xdr:colOff>
      <xdr:row>43</xdr:row>
      <xdr:rowOff>112227</xdr:rowOff>
    </xdr:from>
    <xdr:to>
      <xdr:col>8</xdr:col>
      <xdr:colOff>14909</xdr:colOff>
      <xdr:row>47</xdr:row>
      <xdr:rowOff>43067</xdr:rowOff>
    </xdr:to>
    <xdr:sp macro="" textlink="">
      <xdr:nvSpPr>
        <xdr:cNvPr id="60" name="Rectangle : coins arrondis 59">
          <a:extLst>
            <a:ext uri="{FF2B5EF4-FFF2-40B4-BE49-F238E27FC236}">
              <a16:creationId xmlns:a16="http://schemas.microsoft.com/office/drawing/2014/main" id="{00000000-0008-0000-0400-00003C000000}"/>
            </a:ext>
          </a:extLst>
        </xdr:cNvPr>
        <xdr:cNvSpPr/>
      </xdr:nvSpPr>
      <xdr:spPr>
        <a:xfrm>
          <a:off x="5777534" y="7941777"/>
          <a:ext cx="1095375" cy="69284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GASIFICATION + PYROLYSIS</a:t>
          </a:r>
        </a:p>
      </xdr:txBody>
    </xdr:sp>
    <xdr:clientData/>
  </xdr:twoCellAnchor>
  <xdr:twoCellAnchor>
    <xdr:from>
      <xdr:col>8</xdr:col>
      <xdr:colOff>45762</xdr:colOff>
      <xdr:row>40</xdr:row>
      <xdr:rowOff>74138</xdr:rowOff>
    </xdr:from>
    <xdr:to>
      <xdr:col>9</xdr:col>
      <xdr:colOff>60049</xdr:colOff>
      <xdr:row>41</xdr:row>
      <xdr:rowOff>53835</xdr:rowOff>
    </xdr:to>
    <xdr:sp macro="" textlink="">
      <xdr:nvSpPr>
        <xdr:cNvPr id="61" name="Flèche : droite à entaille 60">
          <a:extLst>
            <a:ext uri="{FF2B5EF4-FFF2-40B4-BE49-F238E27FC236}">
              <a16:creationId xmlns:a16="http://schemas.microsoft.com/office/drawing/2014/main" id="{00000000-0008-0000-0400-00003D000000}"/>
            </a:ext>
          </a:extLst>
        </xdr:cNvPr>
        <xdr:cNvSpPr/>
      </xdr:nvSpPr>
      <xdr:spPr>
        <a:xfrm>
          <a:off x="6903762" y="7332188"/>
          <a:ext cx="776287" cy="170197"/>
        </a:xfrm>
        <a:prstGeom prst="notchedRightArrow">
          <a:avLst/>
        </a:prstGeom>
        <a:solidFill>
          <a:srgbClr val="2C94D4"/>
        </a:solidFill>
        <a:ln>
          <a:solidFill>
            <a:srgbClr val="2C94D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800"/>
            <a:t>SYNGAS</a:t>
          </a:r>
        </a:p>
      </xdr:txBody>
    </xdr:sp>
    <xdr:clientData/>
  </xdr:twoCellAnchor>
  <xdr:twoCellAnchor>
    <xdr:from>
      <xdr:col>8</xdr:col>
      <xdr:colOff>43278</xdr:colOff>
      <xdr:row>39</xdr:row>
      <xdr:rowOff>92360</xdr:rowOff>
    </xdr:from>
    <xdr:to>
      <xdr:col>9</xdr:col>
      <xdr:colOff>57565</xdr:colOff>
      <xdr:row>40</xdr:row>
      <xdr:rowOff>63775</xdr:rowOff>
    </xdr:to>
    <xdr:sp macro="" textlink="">
      <xdr:nvSpPr>
        <xdr:cNvPr id="62" name="Flèche : droite à entaille 61">
          <a:extLst>
            <a:ext uri="{FF2B5EF4-FFF2-40B4-BE49-F238E27FC236}">
              <a16:creationId xmlns:a16="http://schemas.microsoft.com/office/drawing/2014/main" id="{00000000-0008-0000-0400-00003E000000}"/>
            </a:ext>
          </a:extLst>
        </xdr:cNvPr>
        <xdr:cNvSpPr/>
      </xdr:nvSpPr>
      <xdr:spPr>
        <a:xfrm>
          <a:off x="6901278" y="7159910"/>
          <a:ext cx="776287" cy="16191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800"/>
            <a:t>DCO2</a:t>
          </a:r>
        </a:p>
      </xdr:txBody>
    </xdr:sp>
    <xdr:clientData/>
  </xdr:twoCellAnchor>
  <xdr:twoCellAnchor>
    <xdr:from>
      <xdr:col>5</xdr:col>
      <xdr:colOff>248478</xdr:colOff>
      <xdr:row>40</xdr:row>
      <xdr:rowOff>74335</xdr:rowOff>
    </xdr:from>
    <xdr:to>
      <xdr:col>6</xdr:col>
      <xdr:colOff>443533</xdr:colOff>
      <xdr:row>43</xdr:row>
      <xdr:rowOff>24849</xdr:rowOff>
    </xdr:to>
    <xdr:cxnSp macro="">
      <xdr:nvCxnSpPr>
        <xdr:cNvPr id="63" name="Connecteur : en angle 62">
          <a:extLst>
            <a:ext uri="{FF2B5EF4-FFF2-40B4-BE49-F238E27FC236}">
              <a16:creationId xmlns:a16="http://schemas.microsoft.com/office/drawing/2014/main" id="{00000000-0008-0000-0400-00003F000000}"/>
            </a:ext>
          </a:extLst>
        </xdr:cNvPr>
        <xdr:cNvCxnSpPr>
          <a:endCxn id="57" idx="1"/>
        </xdr:cNvCxnSpPr>
      </xdr:nvCxnSpPr>
      <xdr:spPr>
        <a:xfrm flipV="1">
          <a:off x="4820478" y="7332385"/>
          <a:ext cx="957055" cy="522014"/>
        </a:xfrm>
        <a:prstGeom prst="bentConnector3">
          <a:avLst/>
        </a:prstGeom>
        <a:ln w="8128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248478</xdr:colOff>
      <xdr:row>43</xdr:row>
      <xdr:rowOff>24848</xdr:rowOff>
    </xdr:from>
    <xdr:to>
      <xdr:col>6</xdr:col>
      <xdr:colOff>443533</xdr:colOff>
      <xdr:row>45</xdr:row>
      <xdr:rowOff>85930</xdr:rowOff>
    </xdr:to>
    <xdr:cxnSp macro="">
      <xdr:nvCxnSpPr>
        <xdr:cNvPr id="64" name="Connecteur : en angle 63">
          <a:extLst>
            <a:ext uri="{FF2B5EF4-FFF2-40B4-BE49-F238E27FC236}">
              <a16:creationId xmlns:a16="http://schemas.microsoft.com/office/drawing/2014/main" id="{00000000-0008-0000-0400-000040000000}"/>
            </a:ext>
          </a:extLst>
        </xdr:cNvPr>
        <xdr:cNvCxnSpPr/>
      </xdr:nvCxnSpPr>
      <xdr:spPr>
        <a:xfrm>
          <a:off x="4820478" y="7854398"/>
          <a:ext cx="957055" cy="442082"/>
        </a:xfrm>
        <a:prstGeom prst="bentConnector3">
          <a:avLst/>
        </a:prstGeom>
        <a:ln w="8128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16565</xdr:colOff>
      <xdr:row>39</xdr:row>
      <xdr:rowOff>8283</xdr:rowOff>
    </xdr:from>
    <xdr:to>
      <xdr:col>9</xdr:col>
      <xdr:colOff>622565</xdr:colOff>
      <xdr:row>39</xdr:row>
      <xdr:rowOff>8283</xdr:rowOff>
    </xdr:to>
    <xdr:cxnSp macro="">
      <xdr:nvCxnSpPr>
        <xdr:cNvPr id="65" name="Connecteur droit 64">
          <a:extLst>
            <a:ext uri="{FF2B5EF4-FFF2-40B4-BE49-F238E27FC236}">
              <a16:creationId xmlns:a16="http://schemas.microsoft.com/office/drawing/2014/main" id="{00000000-0008-0000-0400-000041000000}"/>
            </a:ext>
          </a:extLst>
        </xdr:cNvPr>
        <xdr:cNvCxnSpPr/>
      </xdr:nvCxnSpPr>
      <xdr:spPr>
        <a:xfrm>
          <a:off x="6874565" y="7075833"/>
          <a:ext cx="1368000" cy="0"/>
        </a:xfrm>
        <a:prstGeom prst="line">
          <a:avLst/>
        </a:prstGeom>
        <a:ln w="81280">
          <a:solidFill>
            <a:schemeClr val="accent2">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679795</xdr:colOff>
      <xdr:row>50</xdr:row>
      <xdr:rowOff>39766</xdr:rowOff>
    </xdr:from>
    <xdr:to>
      <xdr:col>7</xdr:col>
      <xdr:colOff>694082</xdr:colOff>
      <xdr:row>51</xdr:row>
      <xdr:rowOff>20705</xdr:rowOff>
    </xdr:to>
    <xdr:sp macro="" textlink="">
      <xdr:nvSpPr>
        <xdr:cNvPr id="66" name="Flèche : droite à entaille 65">
          <a:extLst>
            <a:ext uri="{FF2B5EF4-FFF2-40B4-BE49-F238E27FC236}">
              <a16:creationId xmlns:a16="http://schemas.microsoft.com/office/drawing/2014/main" id="{00000000-0008-0000-0400-000042000000}"/>
            </a:ext>
          </a:extLst>
        </xdr:cNvPr>
        <xdr:cNvSpPr/>
      </xdr:nvSpPr>
      <xdr:spPr>
        <a:xfrm>
          <a:off x="6013795" y="9202816"/>
          <a:ext cx="776287" cy="171439"/>
        </a:xfrm>
        <a:prstGeom prst="notchedRightArrow">
          <a:avLst/>
        </a:prstGeom>
        <a:solidFill>
          <a:schemeClr val="accent4"/>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ELEC</a:t>
          </a:r>
        </a:p>
      </xdr:txBody>
    </xdr:sp>
    <xdr:clientData/>
  </xdr:twoCellAnchor>
  <xdr:twoCellAnchor>
    <xdr:from>
      <xdr:col>6</xdr:col>
      <xdr:colOff>670270</xdr:colOff>
      <xdr:row>55</xdr:row>
      <xdr:rowOff>34382</xdr:rowOff>
    </xdr:from>
    <xdr:to>
      <xdr:col>8</xdr:col>
      <xdr:colOff>257175</xdr:colOff>
      <xdr:row>56</xdr:row>
      <xdr:rowOff>38100</xdr:rowOff>
    </xdr:to>
    <xdr:sp macro="" textlink="">
      <xdr:nvSpPr>
        <xdr:cNvPr id="67" name="Flèche : droite à entaille 66">
          <a:extLst>
            <a:ext uri="{FF2B5EF4-FFF2-40B4-BE49-F238E27FC236}">
              <a16:creationId xmlns:a16="http://schemas.microsoft.com/office/drawing/2014/main" id="{00000000-0008-0000-0400-000043000000}"/>
            </a:ext>
          </a:extLst>
        </xdr:cNvPr>
        <xdr:cNvSpPr/>
      </xdr:nvSpPr>
      <xdr:spPr>
        <a:xfrm>
          <a:off x="6004270" y="10149932"/>
          <a:ext cx="1110905" cy="194218"/>
        </a:xfrm>
        <a:prstGeom prst="notchedRightArrow">
          <a:avLst/>
        </a:prstGeom>
        <a:solidFill>
          <a:srgbClr val="FFC000"/>
        </a:solidFill>
        <a:ln>
          <a:solidFill>
            <a:srgbClr val="FFC000">
              <a:alpha val="40000"/>
            </a:srgb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800" b="1"/>
            <a:t>ELEC</a:t>
          </a:r>
        </a:p>
      </xdr:txBody>
    </xdr:sp>
    <xdr:clientData/>
  </xdr:twoCellAnchor>
  <xdr:twoCellAnchor>
    <xdr:from>
      <xdr:col>5</xdr:col>
      <xdr:colOff>291547</xdr:colOff>
      <xdr:row>58</xdr:row>
      <xdr:rowOff>60972</xdr:rowOff>
    </xdr:from>
    <xdr:to>
      <xdr:col>6</xdr:col>
      <xdr:colOff>624922</xdr:colOff>
      <xdr:row>61</xdr:row>
      <xdr:rowOff>165747</xdr:rowOff>
    </xdr:to>
    <xdr:sp macro="" textlink="">
      <xdr:nvSpPr>
        <xdr:cNvPr id="68" name="Rectangle : coins arrondis 67">
          <a:extLst>
            <a:ext uri="{FF2B5EF4-FFF2-40B4-BE49-F238E27FC236}">
              <a16:creationId xmlns:a16="http://schemas.microsoft.com/office/drawing/2014/main" id="{00000000-0008-0000-0400-000044000000}"/>
            </a:ext>
          </a:extLst>
        </xdr:cNvPr>
        <xdr:cNvSpPr/>
      </xdr:nvSpPr>
      <xdr:spPr>
        <a:xfrm>
          <a:off x="4863547" y="10748022"/>
          <a:ext cx="1095375" cy="676275"/>
        </a:xfrm>
        <a:prstGeom prst="roundRect">
          <a:avLst/>
        </a:prstGeom>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ENR</a:t>
          </a:r>
        </a:p>
      </xdr:txBody>
    </xdr:sp>
    <xdr:clientData/>
  </xdr:twoCellAnchor>
  <xdr:twoCellAnchor>
    <xdr:from>
      <xdr:col>8</xdr:col>
      <xdr:colOff>542098</xdr:colOff>
      <xdr:row>57</xdr:row>
      <xdr:rowOff>28576</xdr:rowOff>
    </xdr:from>
    <xdr:to>
      <xdr:col>8</xdr:col>
      <xdr:colOff>733425</xdr:colOff>
      <xdr:row>66</xdr:row>
      <xdr:rowOff>38100</xdr:rowOff>
    </xdr:to>
    <xdr:sp macro="" textlink="">
      <xdr:nvSpPr>
        <xdr:cNvPr id="69" name="Flèche : haut 68">
          <a:extLst>
            <a:ext uri="{FF2B5EF4-FFF2-40B4-BE49-F238E27FC236}">
              <a16:creationId xmlns:a16="http://schemas.microsoft.com/office/drawing/2014/main" id="{00000000-0008-0000-0400-000045000000}"/>
            </a:ext>
          </a:extLst>
        </xdr:cNvPr>
        <xdr:cNvSpPr/>
      </xdr:nvSpPr>
      <xdr:spPr>
        <a:xfrm>
          <a:off x="7400098" y="10525126"/>
          <a:ext cx="191327" cy="1724024"/>
        </a:xfrm>
        <a:prstGeom prst="upArrow">
          <a:avLst/>
        </a:prstGeom>
        <a:solidFill>
          <a:srgbClr val="FFC000"/>
        </a:solidFill>
        <a:ln>
          <a:solidFill>
            <a:srgbClr val="FFC000">
              <a:alpha val="40000"/>
            </a:srgb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127138</xdr:colOff>
      <xdr:row>38</xdr:row>
      <xdr:rowOff>144531</xdr:rowOff>
    </xdr:from>
    <xdr:to>
      <xdr:col>8</xdr:col>
      <xdr:colOff>670063</xdr:colOff>
      <xdr:row>39</xdr:row>
      <xdr:rowOff>49281</xdr:rowOff>
    </xdr:to>
    <xdr:sp macro="" textlink="">
      <xdr:nvSpPr>
        <xdr:cNvPr id="70" name="ZoneTexte 69">
          <a:extLst>
            <a:ext uri="{FF2B5EF4-FFF2-40B4-BE49-F238E27FC236}">
              <a16:creationId xmlns:a16="http://schemas.microsoft.com/office/drawing/2014/main" id="{00000000-0008-0000-0400-000046000000}"/>
            </a:ext>
          </a:extLst>
        </xdr:cNvPr>
        <xdr:cNvSpPr txBox="1"/>
      </xdr:nvSpPr>
      <xdr:spPr>
        <a:xfrm>
          <a:off x="6985138" y="7021581"/>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CCO2</a:t>
          </a:r>
        </a:p>
      </xdr:txBody>
    </xdr:sp>
    <xdr:clientData/>
  </xdr:twoCellAnchor>
  <xdr:twoCellAnchor>
    <xdr:from>
      <xdr:col>6</xdr:col>
      <xdr:colOff>584338</xdr:colOff>
      <xdr:row>59</xdr:row>
      <xdr:rowOff>125481</xdr:rowOff>
    </xdr:from>
    <xdr:to>
      <xdr:col>7</xdr:col>
      <xdr:colOff>365263</xdr:colOff>
      <xdr:row>60</xdr:row>
      <xdr:rowOff>30231</xdr:rowOff>
    </xdr:to>
    <xdr:sp macro="" textlink="">
      <xdr:nvSpPr>
        <xdr:cNvPr id="71" name="ZoneTexte 70">
          <a:extLst>
            <a:ext uri="{FF2B5EF4-FFF2-40B4-BE49-F238E27FC236}">
              <a16:creationId xmlns:a16="http://schemas.microsoft.com/office/drawing/2014/main" id="{00000000-0008-0000-0400-000047000000}"/>
            </a:ext>
          </a:extLst>
        </xdr:cNvPr>
        <xdr:cNvSpPr txBox="1"/>
      </xdr:nvSpPr>
      <xdr:spPr>
        <a:xfrm>
          <a:off x="5918338" y="11003031"/>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ELEC</a:t>
          </a:r>
        </a:p>
      </xdr:txBody>
    </xdr:sp>
    <xdr:clientData/>
  </xdr:twoCellAnchor>
  <xdr:twoCellAnchor>
    <xdr:from>
      <xdr:col>5</xdr:col>
      <xdr:colOff>280341</xdr:colOff>
      <xdr:row>63</xdr:row>
      <xdr:rowOff>72178</xdr:rowOff>
    </xdr:from>
    <xdr:to>
      <xdr:col>6</xdr:col>
      <xdr:colOff>613716</xdr:colOff>
      <xdr:row>66</xdr:row>
      <xdr:rowOff>176953</xdr:rowOff>
    </xdr:to>
    <xdr:sp macro="" textlink="">
      <xdr:nvSpPr>
        <xdr:cNvPr id="72" name="Rectangle : coins arrondis 71">
          <a:extLst>
            <a:ext uri="{FF2B5EF4-FFF2-40B4-BE49-F238E27FC236}">
              <a16:creationId xmlns:a16="http://schemas.microsoft.com/office/drawing/2014/main" id="{00000000-0008-0000-0400-000048000000}"/>
            </a:ext>
          </a:extLst>
        </xdr:cNvPr>
        <xdr:cNvSpPr/>
      </xdr:nvSpPr>
      <xdr:spPr>
        <a:xfrm>
          <a:off x="4852341" y="11711728"/>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ENRi</a:t>
          </a:r>
        </a:p>
      </xdr:txBody>
    </xdr:sp>
    <xdr:clientData/>
  </xdr:twoCellAnchor>
  <xdr:twoCellAnchor>
    <xdr:from>
      <xdr:col>6</xdr:col>
      <xdr:colOff>636652</xdr:colOff>
      <xdr:row>64</xdr:row>
      <xdr:rowOff>157369</xdr:rowOff>
    </xdr:from>
    <xdr:to>
      <xdr:col>8</xdr:col>
      <xdr:colOff>248478</xdr:colOff>
      <xdr:row>65</xdr:row>
      <xdr:rowOff>140804</xdr:rowOff>
    </xdr:to>
    <xdr:sp macro="" textlink="">
      <xdr:nvSpPr>
        <xdr:cNvPr id="73" name="Flèche : droite à entaille 72">
          <a:extLst>
            <a:ext uri="{FF2B5EF4-FFF2-40B4-BE49-F238E27FC236}">
              <a16:creationId xmlns:a16="http://schemas.microsoft.com/office/drawing/2014/main" id="{00000000-0008-0000-0400-000049000000}"/>
            </a:ext>
          </a:extLst>
        </xdr:cNvPr>
        <xdr:cNvSpPr/>
      </xdr:nvSpPr>
      <xdr:spPr>
        <a:xfrm>
          <a:off x="5970652" y="11987419"/>
          <a:ext cx="1135826" cy="173935"/>
        </a:xfrm>
        <a:prstGeom prst="notchedRightArrow">
          <a:avLst/>
        </a:prstGeom>
        <a:solidFill>
          <a:schemeClr val="accent4"/>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800" b="1"/>
            <a:t>iELEC</a:t>
          </a:r>
        </a:p>
      </xdr:txBody>
    </xdr:sp>
    <xdr:clientData/>
  </xdr:twoCellAnchor>
  <xdr:twoCellAnchor>
    <xdr:from>
      <xdr:col>8</xdr:col>
      <xdr:colOff>266699</xdr:colOff>
      <xdr:row>63</xdr:row>
      <xdr:rowOff>49279</xdr:rowOff>
    </xdr:from>
    <xdr:to>
      <xdr:col>9</xdr:col>
      <xdr:colOff>600074</xdr:colOff>
      <xdr:row>66</xdr:row>
      <xdr:rowOff>154054</xdr:rowOff>
    </xdr:to>
    <xdr:sp macro="" textlink="">
      <xdr:nvSpPr>
        <xdr:cNvPr id="74" name="Rectangle : coins arrondis 73">
          <a:extLst>
            <a:ext uri="{FF2B5EF4-FFF2-40B4-BE49-F238E27FC236}">
              <a16:creationId xmlns:a16="http://schemas.microsoft.com/office/drawing/2014/main" id="{00000000-0008-0000-0400-00004A000000}"/>
            </a:ext>
          </a:extLst>
        </xdr:cNvPr>
        <xdr:cNvSpPr/>
      </xdr:nvSpPr>
      <xdr:spPr>
        <a:xfrm>
          <a:off x="7124699" y="11688829"/>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ELEC</a:t>
          </a:r>
          <a:r>
            <a:rPr lang="fr-FR" sz="1100" baseline="0"/>
            <a:t>TRICITY STORAGE</a:t>
          </a:r>
          <a:endParaRPr lang="fr-FR" sz="1100"/>
        </a:p>
      </xdr:txBody>
    </xdr:sp>
    <xdr:clientData/>
  </xdr:twoCellAnchor>
  <xdr:twoCellAnchor>
    <xdr:from>
      <xdr:col>8</xdr:col>
      <xdr:colOff>599329</xdr:colOff>
      <xdr:row>60</xdr:row>
      <xdr:rowOff>160888</xdr:rowOff>
    </xdr:from>
    <xdr:to>
      <xdr:col>8</xdr:col>
      <xdr:colOff>694579</xdr:colOff>
      <xdr:row>63</xdr:row>
      <xdr:rowOff>132313</xdr:rowOff>
    </xdr:to>
    <xdr:sp macro="" textlink="">
      <xdr:nvSpPr>
        <xdr:cNvPr id="75" name="ZoneTexte 74">
          <a:extLst>
            <a:ext uri="{FF2B5EF4-FFF2-40B4-BE49-F238E27FC236}">
              <a16:creationId xmlns:a16="http://schemas.microsoft.com/office/drawing/2014/main" id="{00000000-0008-0000-0400-00004B000000}"/>
            </a:ext>
          </a:extLst>
        </xdr:cNvPr>
        <xdr:cNvSpPr txBox="1"/>
      </xdr:nvSpPr>
      <xdr:spPr>
        <a:xfrm rot="16200000">
          <a:off x="7233491" y="11452776"/>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ELEC</a:t>
          </a:r>
        </a:p>
      </xdr:txBody>
    </xdr:sp>
    <xdr:clientData/>
  </xdr:twoCellAnchor>
  <xdr:twoCellAnchor>
    <xdr:from>
      <xdr:col>7</xdr:col>
      <xdr:colOff>662609</xdr:colOff>
      <xdr:row>65</xdr:row>
      <xdr:rowOff>99397</xdr:rowOff>
    </xdr:from>
    <xdr:to>
      <xdr:col>8</xdr:col>
      <xdr:colOff>281607</xdr:colOff>
      <xdr:row>72</xdr:row>
      <xdr:rowOff>41416</xdr:rowOff>
    </xdr:to>
    <xdr:sp macro="" textlink="">
      <xdr:nvSpPr>
        <xdr:cNvPr id="76" name="Flèche : angle droit 75">
          <a:extLst>
            <a:ext uri="{FF2B5EF4-FFF2-40B4-BE49-F238E27FC236}">
              <a16:creationId xmlns:a16="http://schemas.microsoft.com/office/drawing/2014/main" id="{00000000-0008-0000-0400-00004C000000}"/>
            </a:ext>
          </a:extLst>
        </xdr:cNvPr>
        <xdr:cNvSpPr/>
      </xdr:nvSpPr>
      <xdr:spPr>
        <a:xfrm rot="5400000">
          <a:off x="6311348" y="12567208"/>
          <a:ext cx="1275519" cy="380998"/>
        </a:xfrm>
        <a:prstGeom prst="bentUpArrow">
          <a:avLst/>
        </a:prstGeom>
        <a:solidFill>
          <a:schemeClr val="accent4"/>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312668</xdr:colOff>
      <xdr:row>69</xdr:row>
      <xdr:rowOff>152812</xdr:rowOff>
    </xdr:from>
    <xdr:to>
      <xdr:col>9</xdr:col>
      <xdr:colOff>646043</xdr:colOff>
      <xdr:row>73</xdr:row>
      <xdr:rowOff>67087</xdr:rowOff>
    </xdr:to>
    <xdr:sp macro="" textlink="">
      <xdr:nvSpPr>
        <xdr:cNvPr id="77" name="Rectangle : coins arrondis 76">
          <a:extLst>
            <a:ext uri="{FF2B5EF4-FFF2-40B4-BE49-F238E27FC236}">
              <a16:creationId xmlns:a16="http://schemas.microsoft.com/office/drawing/2014/main" id="{00000000-0008-0000-0400-00004D000000}"/>
            </a:ext>
          </a:extLst>
        </xdr:cNvPr>
        <xdr:cNvSpPr/>
      </xdr:nvSpPr>
      <xdr:spPr>
        <a:xfrm>
          <a:off x="7170668" y="12935362"/>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ELECTROLYSIS</a:t>
          </a:r>
        </a:p>
      </xdr:txBody>
    </xdr:sp>
    <xdr:clientData/>
  </xdr:twoCellAnchor>
  <xdr:twoCellAnchor>
    <xdr:from>
      <xdr:col>7</xdr:col>
      <xdr:colOff>550793</xdr:colOff>
      <xdr:row>71</xdr:row>
      <xdr:rowOff>89037</xdr:rowOff>
    </xdr:from>
    <xdr:to>
      <xdr:col>8</xdr:col>
      <xdr:colOff>331718</xdr:colOff>
      <xdr:row>71</xdr:row>
      <xdr:rowOff>184287</xdr:rowOff>
    </xdr:to>
    <xdr:sp macro="" textlink="">
      <xdr:nvSpPr>
        <xdr:cNvPr id="78" name="ZoneTexte 77">
          <a:extLst>
            <a:ext uri="{FF2B5EF4-FFF2-40B4-BE49-F238E27FC236}">
              <a16:creationId xmlns:a16="http://schemas.microsoft.com/office/drawing/2014/main" id="{00000000-0008-0000-0400-00004E000000}"/>
            </a:ext>
          </a:extLst>
        </xdr:cNvPr>
        <xdr:cNvSpPr txBox="1"/>
      </xdr:nvSpPr>
      <xdr:spPr>
        <a:xfrm>
          <a:off x="6646793" y="13252587"/>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iELEC</a:t>
          </a:r>
        </a:p>
      </xdr:txBody>
    </xdr:sp>
    <xdr:clientData/>
  </xdr:twoCellAnchor>
  <xdr:twoCellAnchor>
    <xdr:from>
      <xdr:col>9</xdr:col>
      <xdr:colOff>599247</xdr:colOff>
      <xdr:row>71</xdr:row>
      <xdr:rowOff>53422</xdr:rowOff>
    </xdr:from>
    <xdr:to>
      <xdr:col>10</xdr:col>
      <xdr:colOff>380172</xdr:colOff>
      <xdr:row>71</xdr:row>
      <xdr:rowOff>148672</xdr:rowOff>
    </xdr:to>
    <xdr:sp macro="" textlink="">
      <xdr:nvSpPr>
        <xdr:cNvPr id="79" name="ZoneTexte 78">
          <a:extLst>
            <a:ext uri="{FF2B5EF4-FFF2-40B4-BE49-F238E27FC236}">
              <a16:creationId xmlns:a16="http://schemas.microsoft.com/office/drawing/2014/main" id="{00000000-0008-0000-0400-00004F000000}"/>
            </a:ext>
          </a:extLst>
        </xdr:cNvPr>
        <xdr:cNvSpPr txBox="1"/>
      </xdr:nvSpPr>
      <xdr:spPr>
        <a:xfrm>
          <a:off x="8219247" y="13216972"/>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iGH2</a:t>
          </a:r>
        </a:p>
      </xdr:txBody>
    </xdr:sp>
    <xdr:clientData/>
  </xdr:twoCellAnchor>
  <xdr:twoCellAnchor>
    <xdr:from>
      <xdr:col>12</xdr:col>
      <xdr:colOff>418109</xdr:colOff>
      <xdr:row>42</xdr:row>
      <xdr:rowOff>100852</xdr:rowOff>
    </xdr:from>
    <xdr:to>
      <xdr:col>13</xdr:col>
      <xdr:colOff>13608</xdr:colOff>
      <xdr:row>71</xdr:row>
      <xdr:rowOff>106381</xdr:rowOff>
    </xdr:to>
    <xdr:sp macro="" textlink="">
      <xdr:nvSpPr>
        <xdr:cNvPr id="80" name="Flèche : angle droit 79">
          <a:extLst>
            <a:ext uri="{FF2B5EF4-FFF2-40B4-BE49-F238E27FC236}">
              <a16:creationId xmlns:a16="http://schemas.microsoft.com/office/drawing/2014/main" id="{00000000-0008-0000-0400-000050000000}"/>
            </a:ext>
          </a:extLst>
        </xdr:cNvPr>
        <xdr:cNvSpPr/>
      </xdr:nvSpPr>
      <xdr:spPr>
        <a:xfrm rot="5400000" flipH="1">
          <a:off x="7733081" y="10330930"/>
          <a:ext cx="5530029" cy="347974"/>
        </a:xfrm>
        <a:prstGeom prst="bentUp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650555</xdr:colOff>
      <xdr:row>71</xdr:row>
      <xdr:rowOff>95250</xdr:rowOff>
    </xdr:from>
    <xdr:to>
      <xdr:col>12</xdr:col>
      <xdr:colOff>680357</xdr:colOff>
      <xdr:row>71</xdr:row>
      <xdr:rowOff>105873</xdr:rowOff>
    </xdr:to>
    <xdr:cxnSp macro="">
      <xdr:nvCxnSpPr>
        <xdr:cNvPr id="81" name="Connecteur droit 80">
          <a:extLst>
            <a:ext uri="{FF2B5EF4-FFF2-40B4-BE49-F238E27FC236}">
              <a16:creationId xmlns:a16="http://schemas.microsoft.com/office/drawing/2014/main" id="{00000000-0008-0000-0400-000051000000}"/>
            </a:ext>
          </a:extLst>
        </xdr:cNvPr>
        <xdr:cNvCxnSpPr/>
      </xdr:nvCxnSpPr>
      <xdr:spPr>
        <a:xfrm flipV="1">
          <a:off x="8270555" y="13258800"/>
          <a:ext cx="2315802" cy="10623"/>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12</xdr:col>
      <xdr:colOff>514350</xdr:colOff>
      <xdr:row>71</xdr:row>
      <xdr:rowOff>9525</xdr:rowOff>
    </xdr:from>
    <xdr:to>
      <xdr:col>13</xdr:col>
      <xdr:colOff>315936</xdr:colOff>
      <xdr:row>71</xdr:row>
      <xdr:rowOff>171430</xdr:rowOff>
    </xdr:to>
    <xdr:pic>
      <xdr:nvPicPr>
        <xdr:cNvPr id="82" name="Image 81">
          <a:extLst>
            <a:ext uri="{FF2B5EF4-FFF2-40B4-BE49-F238E27FC236}">
              <a16:creationId xmlns:a16="http://schemas.microsoft.com/office/drawing/2014/main" id="{00000000-0008-0000-0400-000052000000}"/>
            </a:ext>
          </a:extLst>
        </xdr:cNvPr>
        <xdr:cNvPicPr>
          <a:picLocks noChangeAspect="1"/>
        </xdr:cNvPicPr>
      </xdr:nvPicPr>
      <xdr:blipFill>
        <a:blip xmlns:r="http://schemas.openxmlformats.org/officeDocument/2006/relationships" r:embed="rId1"/>
        <a:stretch>
          <a:fillRect/>
        </a:stretch>
      </xdr:blipFill>
      <xdr:spPr>
        <a:xfrm>
          <a:off x="10420350" y="13173075"/>
          <a:ext cx="563586" cy="161905"/>
        </a:xfrm>
        <a:prstGeom prst="rect">
          <a:avLst/>
        </a:prstGeom>
      </xdr:spPr>
    </xdr:pic>
    <xdr:clientData/>
  </xdr:twoCellAnchor>
  <xdr:twoCellAnchor>
    <xdr:from>
      <xdr:col>9</xdr:col>
      <xdr:colOff>539514</xdr:colOff>
      <xdr:row>71</xdr:row>
      <xdr:rowOff>58246</xdr:rowOff>
    </xdr:from>
    <xdr:to>
      <xdr:col>10</xdr:col>
      <xdr:colOff>320439</xdr:colOff>
      <xdr:row>71</xdr:row>
      <xdr:rowOff>153496</xdr:rowOff>
    </xdr:to>
    <xdr:sp macro="" textlink="">
      <xdr:nvSpPr>
        <xdr:cNvPr id="83" name="ZoneTexte 82">
          <a:extLst>
            <a:ext uri="{FF2B5EF4-FFF2-40B4-BE49-F238E27FC236}">
              <a16:creationId xmlns:a16="http://schemas.microsoft.com/office/drawing/2014/main" id="{00000000-0008-0000-0400-000053000000}"/>
            </a:ext>
          </a:extLst>
        </xdr:cNvPr>
        <xdr:cNvSpPr txBox="1"/>
      </xdr:nvSpPr>
      <xdr:spPr>
        <a:xfrm>
          <a:off x="8159514" y="13221796"/>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iGH2</a:t>
          </a:r>
        </a:p>
      </xdr:txBody>
    </xdr:sp>
    <xdr:clientData/>
  </xdr:twoCellAnchor>
  <xdr:twoCellAnchor>
    <xdr:from>
      <xdr:col>12</xdr:col>
      <xdr:colOff>287154</xdr:colOff>
      <xdr:row>41</xdr:row>
      <xdr:rowOff>71958</xdr:rowOff>
    </xdr:from>
    <xdr:to>
      <xdr:col>13</xdr:col>
      <xdr:colOff>68079</xdr:colOff>
      <xdr:row>41</xdr:row>
      <xdr:rowOff>167208</xdr:rowOff>
    </xdr:to>
    <xdr:sp macro="" textlink="">
      <xdr:nvSpPr>
        <xdr:cNvPr id="84" name="ZoneTexte 83">
          <a:extLst>
            <a:ext uri="{FF2B5EF4-FFF2-40B4-BE49-F238E27FC236}">
              <a16:creationId xmlns:a16="http://schemas.microsoft.com/office/drawing/2014/main" id="{00000000-0008-0000-0400-000054000000}"/>
            </a:ext>
          </a:extLst>
        </xdr:cNvPr>
        <xdr:cNvSpPr txBox="1"/>
      </xdr:nvSpPr>
      <xdr:spPr>
        <a:xfrm>
          <a:off x="10193154" y="7520508"/>
          <a:ext cx="533400"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12</xdr:col>
      <xdr:colOff>310036</xdr:colOff>
      <xdr:row>42</xdr:row>
      <xdr:rowOff>149234</xdr:rowOff>
    </xdr:from>
    <xdr:to>
      <xdr:col>13</xdr:col>
      <xdr:colOff>90961</xdr:colOff>
      <xdr:row>43</xdr:row>
      <xdr:rowOff>53984</xdr:rowOff>
    </xdr:to>
    <xdr:sp macro="" textlink="">
      <xdr:nvSpPr>
        <xdr:cNvPr id="85" name="ZoneTexte 84">
          <a:extLst>
            <a:ext uri="{FF2B5EF4-FFF2-40B4-BE49-F238E27FC236}">
              <a16:creationId xmlns:a16="http://schemas.microsoft.com/office/drawing/2014/main" id="{00000000-0008-0000-0400-000055000000}"/>
            </a:ext>
          </a:extLst>
        </xdr:cNvPr>
        <xdr:cNvSpPr txBox="1"/>
      </xdr:nvSpPr>
      <xdr:spPr>
        <a:xfrm>
          <a:off x="10216036" y="7788284"/>
          <a:ext cx="533400"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iGH2</a:t>
          </a:r>
        </a:p>
      </xdr:txBody>
    </xdr:sp>
    <xdr:clientData/>
  </xdr:twoCellAnchor>
  <xdr:twoCellAnchor>
    <xdr:from>
      <xdr:col>19</xdr:col>
      <xdr:colOff>181403</xdr:colOff>
      <xdr:row>43</xdr:row>
      <xdr:rowOff>67146</xdr:rowOff>
    </xdr:from>
    <xdr:to>
      <xdr:col>20</xdr:col>
      <xdr:colOff>514778</xdr:colOff>
      <xdr:row>46</xdr:row>
      <xdr:rowOff>171921</xdr:rowOff>
    </xdr:to>
    <xdr:sp macro="" textlink="">
      <xdr:nvSpPr>
        <xdr:cNvPr id="86" name="Rectangle : coins arrondis 85">
          <a:extLst>
            <a:ext uri="{FF2B5EF4-FFF2-40B4-BE49-F238E27FC236}">
              <a16:creationId xmlns:a16="http://schemas.microsoft.com/office/drawing/2014/main" id="{00000000-0008-0000-0400-000056000000}"/>
            </a:ext>
          </a:extLst>
        </xdr:cNvPr>
        <xdr:cNvSpPr/>
      </xdr:nvSpPr>
      <xdr:spPr>
        <a:xfrm>
          <a:off x="15411878" y="7896696"/>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ROAD / RAIL TRANSPORT</a:t>
          </a:r>
        </a:p>
      </xdr:txBody>
    </xdr:sp>
    <xdr:clientData/>
  </xdr:twoCellAnchor>
  <xdr:twoCellAnchor>
    <xdr:from>
      <xdr:col>15</xdr:col>
      <xdr:colOff>410522</xdr:colOff>
      <xdr:row>46</xdr:row>
      <xdr:rowOff>142270</xdr:rowOff>
    </xdr:from>
    <xdr:to>
      <xdr:col>16</xdr:col>
      <xdr:colOff>743897</xdr:colOff>
      <xdr:row>50</xdr:row>
      <xdr:rowOff>56545</xdr:rowOff>
    </xdr:to>
    <xdr:sp macro="" textlink="">
      <xdr:nvSpPr>
        <xdr:cNvPr id="87" name="Rectangle : coins arrondis 86">
          <a:extLst>
            <a:ext uri="{FF2B5EF4-FFF2-40B4-BE49-F238E27FC236}">
              <a16:creationId xmlns:a16="http://schemas.microsoft.com/office/drawing/2014/main" id="{00000000-0008-0000-0400-000057000000}"/>
            </a:ext>
          </a:extLst>
        </xdr:cNvPr>
        <xdr:cNvSpPr/>
      </xdr:nvSpPr>
      <xdr:spPr>
        <a:xfrm>
          <a:off x="12592997" y="8543320"/>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H2</a:t>
          </a:r>
          <a:r>
            <a:rPr lang="fr-FR" sz="1100" baseline="0"/>
            <a:t> </a:t>
          </a:r>
          <a:r>
            <a:rPr lang="fr-FR" sz="1100"/>
            <a:t>PIPELINES</a:t>
          </a:r>
          <a:r>
            <a:rPr lang="fr-FR" sz="1100" baseline="0"/>
            <a:t> </a:t>
          </a:r>
          <a:endParaRPr lang="fr-FR" sz="1100"/>
        </a:p>
      </xdr:txBody>
    </xdr:sp>
    <xdr:clientData/>
  </xdr:twoCellAnchor>
  <xdr:twoCellAnchor>
    <xdr:from>
      <xdr:col>15</xdr:col>
      <xdr:colOff>411642</xdr:colOff>
      <xdr:row>35</xdr:row>
      <xdr:rowOff>67407</xdr:rowOff>
    </xdr:from>
    <xdr:to>
      <xdr:col>17</xdr:col>
      <xdr:colOff>9912</xdr:colOff>
      <xdr:row>38</xdr:row>
      <xdr:rowOff>172182</xdr:rowOff>
    </xdr:to>
    <xdr:sp macro="" textlink="">
      <xdr:nvSpPr>
        <xdr:cNvPr id="88" name="Rectangle : coins arrondis 87">
          <a:extLst>
            <a:ext uri="{FF2B5EF4-FFF2-40B4-BE49-F238E27FC236}">
              <a16:creationId xmlns:a16="http://schemas.microsoft.com/office/drawing/2014/main" id="{00000000-0008-0000-0400-000058000000}"/>
            </a:ext>
          </a:extLst>
        </xdr:cNvPr>
        <xdr:cNvSpPr/>
      </xdr:nvSpPr>
      <xdr:spPr>
        <a:xfrm>
          <a:off x="12594117" y="6372957"/>
          <a:ext cx="112227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LIQUEFACTION</a:t>
          </a:r>
        </a:p>
      </xdr:txBody>
    </xdr:sp>
    <xdr:clientData/>
  </xdr:twoCellAnchor>
  <xdr:twoCellAnchor>
    <xdr:from>
      <xdr:col>15</xdr:col>
      <xdr:colOff>51286</xdr:colOff>
      <xdr:row>36</xdr:row>
      <xdr:rowOff>139208</xdr:rowOff>
    </xdr:from>
    <xdr:to>
      <xdr:col>15</xdr:col>
      <xdr:colOff>402979</xdr:colOff>
      <xdr:row>41</xdr:row>
      <xdr:rowOff>80595</xdr:rowOff>
    </xdr:to>
    <xdr:sp macro="" textlink="">
      <xdr:nvSpPr>
        <xdr:cNvPr id="89" name="Flèche : angle droit 88">
          <a:extLst>
            <a:ext uri="{FF2B5EF4-FFF2-40B4-BE49-F238E27FC236}">
              <a16:creationId xmlns:a16="http://schemas.microsoft.com/office/drawing/2014/main" id="{00000000-0008-0000-0400-000059000000}"/>
            </a:ext>
          </a:extLst>
        </xdr:cNvPr>
        <xdr:cNvSpPr/>
      </xdr:nvSpPr>
      <xdr:spPr>
        <a:xfrm rot="5400000" flipH="1">
          <a:off x="11962664" y="6906355"/>
          <a:ext cx="893887" cy="351693"/>
        </a:xfrm>
        <a:prstGeom prst="bentUp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15</xdr:col>
      <xdr:colOff>47405</xdr:colOff>
      <xdr:row>41</xdr:row>
      <xdr:rowOff>183172</xdr:rowOff>
    </xdr:from>
    <xdr:to>
      <xdr:col>15</xdr:col>
      <xdr:colOff>399098</xdr:colOff>
      <xdr:row>48</xdr:row>
      <xdr:rowOff>180978</xdr:rowOff>
    </xdr:to>
    <xdr:sp macro="" textlink="">
      <xdr:nvSpPr>
        <xdr:cNvPr id="90" name="Flèche : angle droit 89">
          <a:extLst>
            <a:ext uri="{FF2B5EF4-FFF2-40B4-BE49-F238E27FC236}">
              <a16:creationId xmlns:a16="http://schemas.microsoft.com/office/drawing/2014/main" id="{00000000-0008-0000-0400-00005A000000}"/>
            </a:ext>
          </a:extLst>
        </xdr:cNvPr>
        <xdr:cNvSpPr/>
      </xdr:nvSpPr>
      <xdr:spPr>
        <a:xfrm rot="5400000">
          <a:off x="11740074" y="8121528"/>
          <a:ext cx="1331306" cy="351693"/>
        </a:xfrm>
        <a:prstGeom prst="bentUp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xdr:col>
      <xdr:colOff>105666</xdr:colOff>
      <xdr:row>33</xdr:row>
      <xdr:rowOff>84290</xdr:rowOff>
    </xdr:from>
    <xdr:to>
      <xdr:col>16</xdr:col>
      <xdr:colOff>299805</xdr:colOff>
      <xdr:row>35</xdr:row>
      <xdr:rowOff>53878</xdr:rowOff>
    </xdr:to>
    <xdr:sp macro="" textlink="">
      <xdr:nvSpPr>
        <xdr:cNvPr id="91" name="Flèche : droite à entaille 90">
          <a:extLst>
            <a:ext uri="{FF2B5EF4-FFF2-40B4-BE49-F238E27FC236}">
              <a16:creationId xmlns:a16="http://schemas.microsoft.com/office/drawing/2014/main" id="{00000000-0008-0000-0400-00005B000000}"/>
            </a:ext>
          </a:extLst>
        </xdr:cNvPr>
        <xdr:cNvSpPr/>
      </xdr:nvSpPr>
      <xdr:spPr>
        <a:xfrm rot="5400000">
          <a:off x="12971917" y="6087064"/>
          <a:ext cx="350588" cy="194139"/>
        </a:xfrm>
        <a:prstGeom prst="notchedRightArrow">
          <a:avLst/>
        </a:prstGeom>
        <a:solidFill>
          <a:schemeClr val="accent4"/>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xdr:col>
      <xdr:colOff>28575</xdr:colOff>
      <xdr:row>34</xdr:row>
      <xdr:rowOff>187138</xdr:rowOff>
    </xdr:from>
    <xdr:to>
      <xdr:col>19</xdr:col>
      <xdr:colOff>184897</xdr:colOff>
      <xdr:row>37</xdr:row>
      <xdr:rowOff>85725</xdr:rowOff>
    </xdr:to>
    <xdr:cxnSp macro="">
      <xdr:nvCxnSpPr>
        <xdr:cNvPr id="92" name="Connecteur : en angle 91">
          <a:extLst>
            <a:ext uri="{FF2B5EF4-FFF2-40B4-BE49-F238E27FC236}">
              <a16:creationId xmlns:a16="http://schemas.microsoft.com/office/drawing/2014/main" id="{00000000-0008-0000-0400-00005C000000}"/>
            </a:ext>
          </a:extLst>
        </xdr:cNvPr>
        <xdr:cNvCxnSpPr/>
      </xdr:nvCxnSpPr>
      <xdr:spPr>
        <a:xfrm flipV="1">
          <a:off x="13735050" y="6302188"/>
          <a:ext cx="1680322" cy="470087"/>
        </a:xfrm>
        <a:prstGeom prst="bentConnector3">
          <a:avLst/>
        </a:prstGeom>
        <a:ln w="76200">
          <a:solidFill>
            <a:schemeClr val="accent6"/>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17</xdr:col>
      <xdr:colOff>19050</xdr:colOff>
      <xdr:row>37</xdr:row>
      <xdr:rowOff>76200</xdr:rowOff>
    </xdr:from>
    <xdr:to>
      <xdr:col>19</xdr:col>
      <xdr:colOff>184897</xdr:colOff>
      <xdr:row>39</xdr:row>
      <xdr:rowOff>177613</xdr:rowOff>
    </xdr:to>
    <xdr:cxnSp macro="">
      <xdr:nvCxnSpPr>
        <xdr:cNvPr id="93" name="Connecteur : en angle 92">
          <a:extLst>
            <a:ext uri="{FF2B5EF4-FFF2-40B4-BE49-F238E27FC236}">
              <a16:creationId xmlns:a16="http://schemas.microsoft.com/office/drawing/2014/main" id="{00000000-0008-0000-0400-00005D000000}"/>
            </a:ext>
          </a:extLst>
        </xdr:cNvPr>
        <xdr:cNvCxnSpPr/>
      </xdr:nvCxnSpPr>
      <xdr:spPr>
        <a:xfrm>
          <a:off x="13725525" y="6762750"/>
          <a:ext cx="1689847" cy="482413"/>
        </a:xfrm>
        <a:prstGeom prst="bentConnector3">
          <a:avLst/>
        </a:prstGeom>
        <a:ln w="76200">
          <a:solidFill>
            <a:schemeClr val="accent6"/>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184896</xdr:colOff>
      <xdr:row>33</xdr:row>
      <xdr:rowOff>34737</xdr:rowOff>
    </xdr:from>
    <xdr:to>
      <xdr:col>20</xdr:col>
      <xdr:colOff>518271</xdr:colOff>
      <xdr:row>36</xdr:row>
      <xdr:rowOff>139512</xdr:rowOff>
    </xdr:to>
    <xdr:sp macro="" textlink="">
      <xdr:nvSpPr>
        <xdr:cNvPr id="94" name="Rectangle : coins arrondis 93">
          <a:extLst>
            <a:ext uri="{FF2B5EF4-FFF2-40B4-BE49-F238E27FC236}">
              <a16:creationId xmlns:a16="http://schemas.microsoft.com/office/drawing/2014/main" id="{00000000-0008-0000-0400-00005E000000}"/>
            </a:ext>
          </a:extLst>
        </xdr:cNvPr>
        <xdr:cNvSpPr/>
      </xdr:nvSpPr>
      <xdr:spPr>
        <a:xfrm>
          <a:off x="15415371" y="5959287"/>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Truck</a:t>
          </a:r>
        </a:p>
      </xdr:txBody>
    </xdr:sp>
    <xdr:clientData/>
  </xdr:twoCellAnchor>
  <xdr:twoCellAnchor>
    <xdr:from>
      <xdr:col>19</xdr:col>
      <xdr:colOff>194421</xdr:colOff>
      <xdr:row>38</xdr:row>
      <xdr:rowOff>6162</xdr:rowOff>
    </xdr:from>
    <xdr:to>
      <xdr:col>20</xdr:col>
      <xdr:colOff>527796</xdr:colOff>
      <xdr:row>41</xdr:row>
      <xdr:rowOff>110937</xdr:rowOff>
    </xdr:to>
    <xdr:sp macro="" textlink="">
      <xdr:nvSpPr>
        <xdr:cNvPr id="95" name="Rectangle : coins arrondis 94">
          <a:extLst>
            <a:ext uri="{FF2B5EF4-FFF2-40B4-BE49-F238E27FC236}">
              <a16:creationId xmlns:a16="http://schemas.microsoft.com/office/drawing/2014/main" id="{00000000-0008-0000-0400-00005F000000}"/>
            </a:ext>
          </a:extLst>
        </xdr:cNvPr>
        <xdr:cNvSpPr/>
      </xdr:nvSpPr>
      <xdr:spPr>
        <a:xfrm>
          <a:off x="15424896" y="6883212"/>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Ships</a:t>
          </a:r>
        </a:p>
      </xdr:txBody>
    </xdr:sp>
    <xdr:clientData/>
  </xdr:twoCellAnchor>
  <xdr:twoCellAnchor>
    <xdr:from>
      <xdr:col>16</xdr:col>
      <xdr:colOff>712284</xdr:colOff>
      <xdr:row>37</xdr:row>
      <xdr:rowOff>41615</xdr:rowOff>
    </xdr:from>
    <xdr:to>
      <xdr:col>17</xdr:col>
      <xdr:colOff>493209</xdr:colOff>
      <xdr:row>37</xdr:row>
      <xdr:rowOff>136865</xdr:rowOff>
    </xdr:to>
    <xdr:sp macro="" textlink="">
      <xdr:nvSpPr>
        <xdr:cNvPr id="96" name="ZoneTexte 95">
          <a:extLst>
            <a:ext uri="{FF2B5EF4-FFF2-40B4-BE49-F238E27FC236}">
              <a16:creationId xmlns:a16="http://schemas.microsoft.com/office/drawing/2014/main" id="{00000000-0008-0000-0400-000060000000}"/>
            </a:ext>
          </a:extLst>
        </xdr:cNvPr>
        <xdr:cNvSpPr txBox="1"/>
      </xdr:nvSpPr>
      <xdr:spPr>
        <a:xfrm>
          <a:off x="13656759" y="6728165"/>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LH2</a:t>
          </a:r>
        </a:p>
      </xdr:txBody>
    </xdr:sp>
    <xdr:clientData/>
  </xdr:twoCellAnchor>
  <xdr:twoCellAnchor>
    <xdr:from>
      <xdr:col>14</xdr:col>
      <xdr:colOff>268104</xdr:colOff>
      <xdr:row>41</xdr:row>
      <xdr:rowOff>81483</xdr:rowOff>
    </xdr:from>
    <xdr:to>
      <xdr:col>15</xdr:col>
      <xdr:colOff>49029</xdr:colOff>
      <xdr:row>41</xdr:row>
      <xdr:rowOff>176733</xdr:rowOff>
    </xdr:to>
    <xdr:sp macro="" textlink="">
      <xdr:nvSpPr>
        <xdr:cNvPr id="97" name="ZoneTexte 96">
          <a:extLst>
            <a:ext uri="{FF2B5EF4-FFF2-40B4-BE49-F238E27FC236}">
              <a16:creationId xmlns:a16="http://schemas.microsoft.com/office/drawing/2014/main" id="{00000000-0008-0000-0400-000061000000}"/>
            </a:ext>
          </a:extLst>
        </xdr:cNvPr>
        <xdr:cNvSpPr txBox="1"/>
      </xdr:nvSpPr>
      <xdr:spPr>
        <a:xfrm>
          <a:off x="11688579" y="7530033"/>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15</xdr:col>
      <xdr:colOff>47405</xdr:colOff>
      <xdr:row>46</xdr:row>
      <xdr:rowOff>30773</xdr:rowOff>
    </xdr:from>
    <xdr:to>
      <xdr:col>15</xdr:col>
      <xdr:colOff>399098</xdr:colOff>
      <xdr:row>53</xdr:row>
      <xdr:rowOff>2</xdr:rowOff>
    </xdr:to>
    <xdr:sp macro="" textlink="">
      <xdr:nvSpPr>
        <xdr:cNvPr id="98" name="Flèche : angle droit 97">
          <a:extLst>
            <a:ext uri="{FF2B5EF4-FFF2-40B4-BE49-F238E27FC236}">
              <a16:creationId xmlns:a16="http://schemas.microsoft.com/office/drawing/2014/main" id="{00000000-0008-0000-0400-000062000000}"/>
            </a:ext>
          </a:extLst>
        </xdr:cNvPr>
        <xdr:cNvSpPr/>
      </xdr:nvSpPr>
      <xdr:spPr>
        <a:xfrm rot="5400000">
          <a:off x="11754362" y="8907341"/>
          <a:ext cx="1302729" cy="351693"/>
        </a:xfrm>
        <a:prstGeom prst="bentUp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15</xdr:col>
      <xdr:colOff>400997</xdr:colOff>
      <xdr:row>50</xdr:row>
      <xdr:rowOff>142270</xdr:rowOff>
    </xdr:from>
    <xdr:to>
      <xdr:col>16</xdr:col>
      <xdr:colOff>734372</xdr:colOff>
      <xdr:row>54</xdr:row>
      <xdr:rowOff>56545</xdr:rowOff>
    </xdr:to>
    <xdr:sp macro="" textlink="">
      <xdr:nvSpPr>
        <xdr:cNvPr id="99" name="Rectangle : coins arrondis 98">
          <a:extLst>
            <a:ext uri="{FF2B5EF4-FFF2-40B4-BE49-F238E27FC236}">
              <a16:creationId xmlns:a16="http://schemas.microsoft.com/office/drawing/2014/main" id="{00000000-0008-0000-0400-000063000000}"/>
            </a:ext>
          </a:extLst>
        </xdr:cNvPr>
        <xdr:cNvSpPr/>
      </xdr:nvSpPr>
      <xdr:spPr>
        <a:xfrm>
          <a:off x="12583472" y="9305320"/>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NAT</a:t>
          </a:r>
          <a:r>
            <a:rPr lang="fr-FR" sz="1100" baseline="0"/>
            <a:t> GAS BLENDING</a:t>
          </a:r>
          <a:endParaRPr lang="fr-FR" sz="1100"/>
        </a:p>
      </xdr:txBody>
    </xdr:sp>
    <xdr:clientData/>
  </xdr:twoCellAnchor>
  <xdr:twoCellAnchor>
    <xdr:from>
      <xdr:col>20</xdr:col>
      <xdr:colOff>518271</xdr:colOff>
      <xdr:row>34</xdr:row>
      <xdr:rowOff>182375</xdr:rowOff>
    </xdr:from>
    <xdr:to>
      <xdr:col>22</xdr:col>
      <xdr:colOff>672353</xdr:colOff>
      <xdr:row>37</xdr:row>
      <xdr:rowOff>89647</xdr:rowOff>
    </xdr:to>
    <xdr:cxnSp macro="">
      <xdr:nvCxnSpPr>
        <xdr:cNvPr id="100" name="Connecteur : en angle 99">
          <a:extLst>
            <a:ext uri="{FF2B5EF4-FFF2-40B4-BE49-F238E27FC236}">
              <a16:creationId xmlns:a16="http://schemas.microsoft.com/office/drawing/2014/main" id="{00000000-0008-0000-0400-000064000000}"/>
            </a:ext>
          </a:extLst>
        </xdr:cNvPr>
        <xdr:cNvCxnSpPr>
          <a:stCxn id="94" idx="3"/>
        </xdr:cNvCxnSpPr>
      </xdr:nvCxnSpPr>
      <xdr:spPr>
        <a:xfrm>
          <a:off x="16510746" y="6297425"/>
          <a:ext cx="1678082" cy="478772"/>
        </a:xfrm>
        <a:prstGeom prst="bentConnector3">
          <a:avLst/>
        </a:prstGeom>
        <a:ln w="81280">
          <a:solidFill>
            <a:schemeClr val="accent6"/>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535123</xdr:colOff>
      <xdr:row>37</xdr:row>
      <xdr:rowOff>86199</xdr:rowOff>
    </xdr:from>
    <xdr:to>
      <xdr:col>22</xdr:col>
      <xdr:colOff>668474</xdr:colOff>
      <xdr:row>39</xdr:row>
      <xdr:rowOff>139146</xdr:rowOff>
    </xdr:to>
    <xdr:cxnSp macro="">
      <xdr:nvCxnSpPr>
        <xdr:cNvPr id="101" name="Connecteur : en angle 100">
          <a:extLst>
            <a:ext uri="{FF2B5EF4-FFF2-40B4-BE49-F238E27FC236}">
              <a16:creationId xmlns:a16="http://schemas.microsoft.com/office/drawing/2014/main" id="{00000000-0008-0000-0400-000065000000}"/>
            </a:ext>
          </a:extLst>
        </xdr:cNvPr>
        <xdr:cNvCxnSpPr/>
      </xdr:nvCxnSpPr>
      <xdr:spPr>
        <a:xfrm flipV="1">
          <a:off x="16527598" y="6772749"/>
          <a:ext cx="1657351" cy="433947"/>
        </a:xfrm>
        <a:prstGeom prst="bentConnector3">
          <a:avLst/>
        </a:prstGeom>
        <a:ln w="81280">
          <a:solidFill>
            <a:schemeClr val="accent6"/>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668043</xdr:colOff>
      <xdr:row>23</xdr:row>
      <xdr:rowOff>119062</xdr:rowOff>
    </xdr:from>
    <xdr:to>
      <xdr:col>32</xdr:col>
      <xdr:colOff>381000</xdr:colOff>
      <xdr:row>37</xdr:row>
      <xdr:rowOff>86201</xdr:rowOff>
    </xdr:to>
    <xdr:cxnSp macro="">
      <xdr:nvCxnSpPr>
        <xdr:cNvPr id="102" name="Connecteur : en angle 101">
          <a:extLst>
            <a:ext uri="{FF2B5EF4-FFF2-40B4-BE49-F238E27FC236}">
              <a16:creationId xmlns:a16="http://schemas.microsoft.com/office/drawing/2014/main" id="{00000000-0008-0000-0400-000066000000}"/>
            </a:ext>
          </a:extLst>
        </xdr:cNvPr>
        <xdr:cNvCxnSpPr/>
      </xdr:nvCxnSpPr>
      <xdr:spPr>
        <a:xfrm flipV="1">
          <a:off x="18184518" y="4138612"/>
          <a:ext cx="7332957" cy="2634139"/>
        </a:xfrm>
        <a:prstGeom prst="bentConnector3">
          <a:avLst/>
        </a:prstGeom>
        <a:ln w="81280">
          <a:solidFill>
            <a:schemeClr val="accent6"/>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626165</xdr:colOff>
      <xdr:row>37</xdr:row>
      <xdr:rowOff>85725</xdr:rowOff>
    </xdr:from>
    <xdr:to>
      <xdr:col>24</xdr:col>
      <xdr:colOff>198782</xdr:colOff>
      <xdr:row>39</xdr:row>
      <xdr:rowOff>149087</xdr:rowOff>
    </xdr:to>
    <xdr:cxnSp macro="">
      <xdr:nvCxnSpPr>
        <xdr:cNvPr id="103" name="Connecteur : en angle 102">
          <a:extLst>
            <a:ext uri="{FF2B5EF4-FFF2-40B4-BE49-F238E27FC236}">
              <a16:creationId xmlns:a16="http://schemas.microsoft.com/office/drawing/2014/main" id="{00000000-0008-0000-0400-000067000000}"/>
            </a:ext>
          </a:extLst>
        </xdr:cNvPr>
        <xdr:cNvCxnSpPr/>
      </xdr:nvCxnSpPr>
      <xdr:spPr>
        <a:xfrm>
          <a:off x="18142640" y="6772275"/>
          <a:ext cx="1096617" cy="444362"/>
        </a:xfrm>
        <a:prstGeom prst="bentConnector3">
          <a:avLst/>
        </a:prstGeom>
        <a:ln w="81280">
          <a:solidFill>
            <a:schemeClr val="accent6"/>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218514</xdr:colOff>
      <xdr:row>37</xdr:row>
      <xdr:rowOff>169207</xdr:rowOff>
    </xdr:from>
    <xdr:to>
      <xdr:col>25</xdr:col>
      <xdr:colOff>661147</xdr:colOff>
      <xdr:row>41</xdr:row>
      <xdr:rowOff>83482</xdr:rowOff>
    </xdr:to>
    <xdr:sp macro="" textlink="">
      <xdr:nvSpPr>
        <xdr:cNvPr id="104" name="Rectangle : coins arrondis 103">
          <a:extLst>
            <a:ext uri="{FF2B5EF4-FFF2-40B4-BE49-F238E27FC236}">
              <a16:creationId xmlns:a16="http://schemas.microsoft.com/office/drawing/2014/main" id="{00000000-0008-0000-0400-000068000000}"/>
            </a:ext>
          </a:extLst>
        </xdr:cNvPr>
        <xdr:cNvSpPr/>
      </xdr:nvSpPr>
      <xdr:spPr>
        <a:xfrm>
          <a:off x="19258989" y="6855757"/>
          <a:ext cx="1204633"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REGASIFICATION</a:t>
          </a:r>
        </a:p>
      </xdr:txBody>
    </xdr:sp>
    <xdr:clientData/>
  </xdr:twoCellAnchor>
  <xdr:twoCellAnchor>
    <xdr:from>
      <xdr:col>24</xdr:col>
      <xdr:colOff>690053</xdr:colOff>
      <xdr:row>41</xdr:row>
      <xdr:rowOff>84290</xdr:rowOff>
    </xdr:from>
    <xdr:to>
      <xdr:col>25</xdr:col>
      <xdr:colOff>122192</xdr:colOff>
      <xdr:row>43</xdr:row>
      <xdr:rowOff>50955</xdr:rowOff>
    </xdr:to>
    <xdr:sp macro="" textlink="">
      <xdr:nvSpPr>
        <xdr:cNvPr id="105" name="Flèche : droite à entaille 104">
          <a:extLst>
            <a:ext uri="{FF2B5EF4-FFF2-40B4-BE49-F238E27FC236}">
              <a16:creationId xmlns:a16="http://schemas.microsoft.com/office/drawing/2014/main" id="{00000000-0008-0000-0400-000069000000}"/>
            </a:ext>
          </a:extLst>
        </xdr:cNvPr>
        <xdr:cNvSpPr/>
      </xdr:nvSpPr>
      <xdr:spPr>
        <a:xfrm rot="16200000">
          <a:off x="19653765" y="7609603"/>
          <a:ext cx="347665" cy="194139"/>
        </a:xfrm>
        <a:prstGeom prst="notchedRightArrow">
          <a:avLst/>
        </a:prstGeom>
        <a:solidFill>
          <a:schemeClr val="accent4"/>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20</xdr:col>
      <xdr:colOff>622637</xdr:colOff>
      <xdr:row>34</xdr:row>
      <xdr:rowOff>131263</xdr:rowOff>
    </xdr:from>
    <xdr:to>
      <xdr:col>21</xdr:col>
      <xdr:colOff>403562</xdr:colOff>
      <xdr:row>35</xdr:row>
      <xdr:rowOff>36013</xdr:rowOff>
    </xdr:to>
    <xdr:sp macro="" textlink="">
      <xdr:nvSpPr>
        <xdr:cNvPr id="106" name="ZoneTexte 105">
          <a:extLst>
            <a:ext uri="{FF2B5EF4-FFF2-40B4-BE49-F238E27FC236}">
              <a16:creationId xmlns:a16="http://schemas.microsoft.com/office/drawing/2014/main" id="{00000000-0008-0000-0400-00006A000000}"/>
            </a:ext>
          </a:extLst>
        </xdr:cNvPr>
        <xdr:cNvSpPr txBox="1"/>
      </xdr:nvSpPr>
      <xdr:spPr>
        <a:xfrm>
          <a:off x="16615112" y="6246313"/>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LH2</a:t>
          </a:r>
        </a:p>
      </xdr:txBody>
    </xdr:sp>
    <xdr:clientData/>
  </xdr:twoCellAnchor>
  <xdr:twoCellAnchor>
    <xdr:from>
      <xdr:col>20</xdr:col>
      <xdr:colOff>589019</xdr:colOff>
      <xdr:row>39</xdr:row>
      <xdr:rowOff>97645</xdr:rowOff>
    </xdr:from>
    <xdr:to>
      <xdr:col>21</xdr:col>
      <xdr:colOff>369944</xdr:colOff>
      <xdr:row>40</xdr:row>
      <xdr:rowOff>2395</xdr:rowOff>
    </xdr:to>
    <xdr:sp macro="" textlink="">
      <xdr:nvSpPr>
        <xdr:cNvPr id="107" name="ZoneTexte 106">
          <a:extLst>
            <a:ext uri="{FF2B5EF4-FFF2-40B4-BE49-F238E27FC236}">
              <a16:creationId xmlns:a16="http://schemas.microsoft.com/office/drawing/2014/main" id="{00000000-0008-0000-0400-00006B000000}"/>
            </a:ext>
          </a:extLst>
        </xdr:cNvPr>
        <xdr:cNvSpPr txBox="1"/>
      </xdr:nvSpPr>
      <xdr:spPr>
        <a:xfrm>
          <a:off x="16581494" y="7165195"/>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LH2</a:t>
          </a:r>
        </a:p>
      </xdr:txBody>
    </xdr:sp>
    <xdr:clientData/>
  </xdr:twoCellAnchor>
  <xdr:twoCellAnchor>
    <xdr:from>
      <xdr:col>23</xdr:col>
      <xdr:colOff>351295</xdr:colOff>
      <xdr:row>39</xdr:row>
      <xdr:rowOff>95244</xdr:rowOff>
    </xdr:from>
    <xdr:to>
      <xdr:col>24</xdr:col>
      <xdr:colOff>132220</xdr:colOff>
      <xdr:row>39</xdr:row>
      <xdr:rowOff>190494</xdr:rowOff>
    </xdr:to>
    <xdr:sp macro="" textlink="">
      <xdr:nvSpPr>
        <xdr:cNvPr id="108" name="ZoneTexte 107">
          <a:extLst>
            <a:ext uri="{FF2B5EF4-FFF2-40B4-BE49-F238E27FC236}">
              <a16:creationId xmlns:a16="http://schemas.microsoft.com/office/drawing/2014/main" id="{00000000-0008-0000-0400-00006C000000}"/>
            </a:ext>
          </a:extLst>
        </xdr:cNvPr>
        <xdr:cNvSpPr txBox="1"/>
      </xdr:nvSpPr>
      <xdr:spPr>
        <a:xfrm>
          <a:off x="18629770" y="7162794"/>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LH2</a:t>
          </a:r>
        </a:p>
      </xdr:txBody>
    </xdr:sp>
    <xdr:clientData/>
  </xdr:twoCellAnchor>
  <xdr:twoCellAnchor>
    <xdr:from>
      <xdr:col>26</xdr:col>
      <xdr:colOff>677066</xdr:colOff>
      <xdr:row>34</xdr:row>
      <xdr:rowOff>3997</xdr:rowOff>
    </xdr:from>
    <xdr:to>
      <xdr:col>27</xdr:col>
      <xdr:colOff>457991</xdr:colOff>
      <xdr:row>34</xdr:row>
      <xdr:rowOff>99247</xdr:rowOff>
    </xdr:to>
    <xdr:sp macro="" textlink="">
      <xdr:nvSpPr>
        <xdr:cNvPr id="109" name="ZoneTexte 108">
          <a:extLst>
            <a:ext uri="{FF2B5EF4-FFF2-40B4-BE49-F238E27FC236}">
              <a16:creationId xmlns:a16="http://schemas.microsoft.com/office/drawing/2014/main" id="{00000000-0008-0000-0400-00006D000000}"/>
            </a:ext>
          </a:extLst>
        </xdr:cNvPr>
        <xdr:cNvSpPr txBox="1"/>
      </xdr:nvSpPr>
      <xdr:spPr>
        <a:xfrm>
          <a:off x="21241541" y="6119047"/>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LH2</a:t>
          </a:r>
        </a:p>
      </xdr:txBody>
    </xdr:sp>
    <xdr:clientData/>
  </xdr:twoCellAnchor>
  <xdr:twoCellAnchor>
    <xdr:from>
      <xdr:col>7</xdr:col>
      <xdr:colOff>130629</xdr:colOff>
      <xdr:row>16</xdr:row>
      <xdr:rowOff>87086</xdr:rowOff>
    </xdr:from>
    <xdr:to>
      <xdr:col>10</xdr:col>
      <xdr:colOff>367393</xdr:colOff>
      <xdr:row>16</xdr:row>
      <xdr:rowOff>95251</xdr:rowOff>
    </xdr:to>
    <xdr:cxnSp macro="">
      <xdr:nvCxnSpPr>
        <xdr:cNvPr id="110" name="Connecteur droit 109">
          <a:extLst>
            <a:ext uri="{FF2B5EF4-FFF2-40B4-BE49-F238E27FC236}">
              <a16:creationId xmlns:a16="http://schemas.microsoft.com/office/drawing/2014/main" id="{00000000-0008-0000-0400-00006E000000}"/>
            </a:ext>
          </a:extLst>
        </xdr:cNvPr>
        <xdr:cNvCxnSpPr>
          <a:cxnSpLocks/>
        </xdr:cNvCxnSpPr>
      </xdr:nvCxnSpPr>
      <xdr:spPr>
        <a:xfrm>
          <a:off x="6226629" y="2754086"/>
          <a:ext cx="2522764" cy="8165"/>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291962</xdr:colOff>
      <xdr:row>16</xdr:row>
      <xdr:rowOff>43069</xdr:rowOff>
    </xdr:from>
    <xdr:to>
      <xdr:col>8</xdr:col>
      <xdr:colOff>6212</xdr:colOff>
      <xdr:row>16</xdr:row>
      <xdr:rowOff>128794</xdr:rowOff>
    </xdr:to>
    <xdr:sp macro="" textlink="">
      <xdr:nvSpPr>
        <xdr:cNvPr id="111" name="ZoneTexte 110">
          <a:extLst>
            <a:ext uri="{FF2B5EF4-FFF2-40B4-BE49-F238E27FC236}">
              <a16:creationId xmlns:a16="http://schemas.microsoft.com/office/drawing/2014/main" id="{00000000-0008-0000-0400-00006F000000}"/>
            </a:ext>
          </a:extLst>
        </xdr:cNvPr>
        <xdr:cNvSpPr txBox="1"/>
      </xdr:nvSpPr>
      <xdr:spPr>
        <a:xfrm>
          <a:off x="6387962" y="2710069"/>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7</xdr:col>
      <xdr:colOff>113260</xdr:colOff>
      <xdr:row>19</xdr:row>
      <xdr:rowOff>106696</xdr:rowOff>
    </xdr:from>
    <xdr:to>
      <xdr:col>10</xdr:col>
      <xdr:colOff>350024</xdr:colOff>
      <xdr:row>19</xdr:row>
      <xdr:rowOff>114861</xdr:rowOff>
    </xdr:to>
    <xdr:cxnSp macro="">
      <xdr:nvCxnSpPr>
        <xdr:cNvPr id="112" name="Connecteur droit 111">
          <a:extLst>
            <a:ext uri="{FF2B5EF4-FFF2-40B4-BE49-F238E27FC236}">
              <a16:creationId xmlns:a16="http://schemas.microsoft.com/office/drawing/2014/main" id="{00000000-0008-0000-0400-000070000000}"/>
            </a:ext>
          </a:extLst>
        </xdr:cNvPr>
        <xdr:cNvCxnSpPr>
          <a:cxnSpLocks/>
        </xdr:cNvCxnSpPr>
      </xdr:nvCxnSpPr>
      <xdr:spPr>
        <a:xfrm>
          <a:off x="6209260" y="3354721"/>
          <a:ext cx="2522764" cy="8165"/>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9605</xdr:colOff>
      <xdr:row>46</xdr:row>
      <xdr:rowOff>41702</xdr:rowOff>
    </xdr:from>
    <xdr:to>
      <xdr:col>10</xdr:col>
      <xdr:colOff>361950</xdr:colOff>
      <xdr:row>46</xdr:row>
      <xdr:rowOff>47625</xdr:rowOff>
    </xdr:to>
    <xdr:cxnSp macro="">
      <xdr:nvCxnSpPr>
        <xdr:cNvPr id="113" name="Connecteur droit 112">
          <a:extLst>
            <a:ext uri="{FF2B5EF4-FFF2-40B4-BE49-F238E27FC236}">
              <a16:creationId xmlns:a16="http://schemas.microsoft.com/office/drawing/2014/main" id="{00000000-0008-0000-0400-000071000000}"/>
            </a:ext>
          </a:extLst>
        </xdr:cNvPr>
        <xdr:cNvCxnSpPr>
          <a:cxnSpLocks/>
        </xdr:cNvCxnSpPr>
      </xdr:nvCxnSpPr>
      <xdr:spPr>
        <a:xfrm>
          <a:off x="6867605" y="8442752"/>
          <a:ext cx="1876345" cy="5923"/>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581105</xdr:colOff>
      <xdr:row>55</xdr:row>
      <xdr:rowOff>38100</xdr:rowOff>
    </xdr:from>
    <xdr:to>
      <xdr:col>10</xdr:col>
      <xdr:colOff>381000</xdr:colOff>
      <xdr:row>55</xdr:row>
      <xdr:rowOff>41702</xdr:rowOff>
    </xdr:to>
    <xdr:cxnSp macro="">
      <xdr:nvCxnSpPr>
        <xdr:cNvPr id="114" name="Connecteur droit 113">
          <a:extLst>
            <a:ext uri="{FF2B5EF4-FFF2-40B4-BE49-F238E27FC236}">
              <a16:creationId xmlns:a16="http://schemas.microsoft.com/office/drawing/2014/main" id="{00000000-0008-0000-0400-000072000000}"/>
            </a:ext>
          </a:extLst>
        </xdr:cNvPr>
        <xdr:cNvCxnSpPr>
          <a:cxnSpLocks/>
        </xdr:cNvCxnSpPr>
      </xdr:nvCxnSpPr>
      <xdr:spPr>
        <a:xfrm flipV="1">
          <a:off x="8201105" y="10153650"/>
          <a:ext cx="561895" cy="3602"/>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376107</xdr:colOff>
      <xdr:row>45</xdr:row>
      <xdr:rowOff>86438</xdr:rowOff>
    </xdr:from>
    <xdr:to>
      <xdr:col>21</xdr:col>
      <xdr:colOff>157032</xdr:colOff>
      <xdr:row>45</xdr:row>
      <xdr:rowOff>181688</xdr:rowOff>
    </xdr:to>
    <xdr:sp macro="" textlink="">
      <xdr:nvSpPr>
        <xdr:cNvPr id="115" name="ZoneTexte 114">
          <a:extLst>
            <a:ext uri="{FF2B5EF4-FFF2-40B4-BE49-F238E27FC236}">
              <a16:creationId xmlns:a16="http://schemas.microsoft.com/office/drawing/2014/main" id="{00000000-0008-0000-0400-000073000000}"/>
            </a:ext>
          </a:extLst>
        </xdr:cNvPr>
        <xdr:cNvSpPr txBox="1"/>
      </xdr:nvSpPr>
      <xdr:spPr>
        <a:xfrm>
          <a:off x="16368582" y="8296988"/>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27</xdr:col>
      <xdr:colOff>161925</xdr:colOff>
      <xdr:row>38</xdr:row>
      <xdr:rowOff>180975</xdr:rowOff>
    </xdr:from>
    <xdr:to>
      <xdr:col>27</xdr:col>
      <xdr:colOff>171450</xdr:colOff>
      <xdr:row>48</xdr:row>
      <xdr:rowOff>85726</xdr:rowOff>
    </xdr:to>
    <xdr:cxnSp macro="">
      <xdr:nvCxnSpPr>
        <xdr:cNvPr id="116" name="Connecteur droit 115">
          <a:extLst>
            <a:ext uri="{FF2B5EF4-FFF2-40B4-BE49-F238E27FC236}">
              <a16:creationId xmlns:a16="http://schemas.microsoft.com/office/drawing/2014/main" id="{00000000-0008-0000-0400-000074000000}"/>
            </a:ext>
          </a:extLst>
        </xdr:cNvPr>
        <xdr:cNvCxnSpPr/>
      </xdr:nvCxnSpPr>
      <xdr:spPr>
        <a:xfrm flipV="1">
          <a:off x="21488400" y="7058025"/>
          <a:ext cx="9525" cy="1809751"/>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666830</xdr:colOff>
      <xdr:row>39</xdr:row>
      <xdr:rowOff>19050</xdr:rowOff>
    </xdr:from>
    <xdr:to>
      <xdr:col>27</xdr:col>
      <xdr:colOff>209550</xdr:colOff>
      <xdr:row>39</xdr:row>
      <xdr:rowOff>22653</xdr:rowOff>
    </xdr:to>
    <xdr:cxnSp macro="">
      <xdr:nvCxnSpPr>
        <xdr:cNvPr id="117" name="Connecteur droit 116">
          <a:extLst>
            <a:ext uri="{FF2B5EF4-FFF2-40B4-BE49-F238E27FC236}">
              <a16:creationId xmlns:a16="http://schemas.microsoft.com/office/drawing/2014/main" id="{00000000-0008-0000-0400-000075000000}"/>
            </a:ext>
          </a:extLst>
        </xdr:cNvPr>
        <xdr:cNvCxnSpPr>
          <a:cxnSpLocks/>
        </xdr:cNvCxnSpPr>
      </xdr:nvCxnSpPr>
      <xdr:spPr>
        <a:xfrm flipV="1">
          <a:off x="20469305" y="7086600"/>
          <a:ext cx="1066720" cy="3603"/>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572904</xdr:colOff>
      <xdr:row>38</xdr:row>
      <xdr:rowOff>167208</xdr:rowOff>
    </xdr:from>
    <xdr:to>
      <xdr:col>26</xdr:col>
      <xdr:colOff>353829</xdr:colOff>
      <xdr:row>39</xdr:row>
      <xdr:rowOff>71958</xdr:rowOff>
    </xdr:to>
    <xdr:sp macro="" textlink="">
      <xdr:nvSpPr>
        <xdr:cNvPr id="118" name="ZoneTexte 117">
          <a:extLst>
            <a:ext uri="{FF2B5EF4-FFF2-40B4-BE49-F238E27FC236}">
              <a16:creationId xmlns:a16="http://schemas.microsoft.com/office/drawing/2014/main" id="{00000000-0008-0000-0400-000076000000}"/>
            </a:ext>
          </a:extLst>
        </xdr:cNvPr>
        <xdr:cNvSpPr txBox="1"/>
      </xdr:nvSpPr>
      <xdr:spPr>
        <a:xfrm>
          <a:off x="20375379" y="7044258"/>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16</xdr:col>
      <xdr:colOff>650225</xdr:colOff>
      <xdr:row>48</xdr:row>
      <xdr:rowOff>51788</xdr:rowOff>
    </xdr:from>
    <xdr:to>
      <xdr:col>17</xdr:col>
      <xdr:colOff>431150</xdr:colOff>
      <xdr:row>48</xdr:row>
      <xdr:rowOff>147038</xdr:rowOff>
    </xdr:to>
    <xdr:sp macro="" textlink="">
      <xdr:nvSpPr>
        <xdr:cNvPr id="119" name="ZoneTexte 118">
          <a:extLst>
            <a:ext uri="{FF2B5EF4-FFF2-40B4-BE49-F238E27FC236}">
              <a16:creationId xmlns:a16="http://schemas.microsoft.com/office/drawing/2014/main" id="{00000000-0008-0000-0400-000077000000}"/>
            </a:ext>
          </a:extLst>
        </xdr:cNvPr>
        <xdr:cNvSpPr txBox="1"/>
      </xdr:nvSpPr>
      <xdr:spPr>
        <a:xfrm>
          <a:off x="13594700" y="8833838"/>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30</xdr:col>
      <xdr:colOff>80282</xdr:colOff>
      <xdr:row>45</xdr:row>
      <xdr:rowOff>92529</xdr:rowOff>
    </xdr:from>
    <xdr:to>
      <xdr:col>30</xdr:col>
      <xdr:colOff>89807</xdr:colOff>
      <xdr:row>54</xdr:row>
      <xdr:rowOff>187780</xdr:rowOff>
    </xdr:to>
    <xdr:cxnSp macro="">
      <xdr:nvCxnSpPr>
        <xdr:cNvPr id="120" name="Connecteur droit 119">
          <a:extLst>
            <a:ext uri="{FF2B5EF4-FFF2-40B4-BE49-F238E27FC236}">
              <a16:creationId xmlns:a16="http://schemas.microsoft.com/office/drawing/2014/main" id="{00000000-0008-0000-0400-000078000000}"/>
            </a:ext>
          </a:extLst>
        </xdr:cNvPr>
        <xdr:cNvCxnSpPr/>
      </xdr:nvCxnSpPr>
      <xdr:spPr>
        <a:xfrm flipV="1">
          <a:off x="23692757" y="8303079"/>
          <a:ext cx="9525" cy="1809751"/>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30</xdr:col>
      <xdr:colOff>95250</xdr:colOff>
      <xdr:row>45</xdr:row>
      <xdr:rowOff>13607</xdr:rowOff>
    </xdr:from>
    <xdr:to>
      <xdr:col>32</xdr:col>
      <xdr:colOff>340179</xdr:colOff>
      <xdr:row>45</xdr:row>
      <xdr:rowOff>163286</xdr:rowOff>
    </xdr:to>
    <xdr:sp macro="" textlink="">
      <xdr:nvSpPr>
        <xdr:cNvPr id="121" name="Flèche : droite 120">
          <a:extLst>
            <a:ext uri="{FF2B5EF4-FFF2-40B4-BE49-F238E27FC236}">
              <a16:creationId xmlns:a16="http://schemas.microsoft.com/office/drawing/2014/main" id="{00000000-0008-0000-0400-000079000000}"/>
            </a:ext>
          </a:extLst>
        </xdr:cNvPr>
        <xdr:cNvSpPr/>
      </xdr:nvSpPr>
      <xdr:spPr>
        <a:xfrm>
          <a:off x="23707725" y="8224157"/>
          <a:ext cx="1768929" cy="149679"/>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31</xdr:col>
      <xdr:colOff>396011</xdr:colOff>
      <xdr:row>29</xdr:row>
      <xdr:rowOff>85565</xdr:rowOff>
    </xdr:from>
    <xdr:to>
      <xdr:col>32</xdr:col>
      <xdr:colOff>176936</xdr:colOff>
      <xdr:row>29</xdr:row>
      <xdr:rowOff>180815</xdr:rowOff>
    </xdr:to>
    <xdr:sp macro="" textlink="">
      <xdr:nvSpPr>
        <xdr:cNvPr id="122" name="ZoneTexte 121">
          <a:extLst>
            <a:ext uri="{FF2B5EF4-FFF2-40B4-BE49-F238E27FC236}">
              <a16:creationId xmlns:a16="http://schemas.microsoft.com/office/drawing/2014/main" id="{00000000-0008-0000-0400-00007A000000}"/>
            </a:ext>
          </a:extLst>
        </xdr:cNvPr>
        <xdr:cNvSpPr txBox="1"/>
      </xdr:nvSpPr>
      <xdr:spPr>
        <a:xfrm>
          <a:off x="24770486" y="5248115"/>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31</xdr:col>
      <xdr:colOff>368797</xdr:colOff>
      <xdr:row>34</xdr:row>
      <xdr:rowOff>112779</xdr:rowOff>
    </xdr:from>
    <xdr:to>
      <xdr:col>32</xdr:col>
      <xdr:colOff>149722</xdr:colOff>
      <xdr:row>35</xdr:row>
      <xdr:rowOff>17529</xdr:rowOff>
    </xdr:to>
    <xdr:sp macro="" textlink="">
      <xdr:nvSpPr>
        <xdr:cNvPr id="123" name="ZoneTexte 122">
          <a:extLst>
            <a:ext uri="{FF2B5EF4-FFF2-40B4-BE49-F238E27FC236}">
              <a16:creationId xmlns:a16="http://schemas.microsoft.com/office/drawing/2014/main" id="{00000000-0008-0000-0400-00007B000000}"/>
            </a:ext>
          </a:extLst>
        </xdr:cNvPr>
        <xdr:cNvSpPr txBox="1"/>
      </xdr:nvSpPr>
      <xdr:spPr>
        <a:xfrm>
          <a:off x="24743272" y="6227829"/>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31</xdr:col>
      <xdr:colOff>382404</xdr:colOff>
      <xdr:row>40</xdr:row>
      <xdr:rowOff>71958</xdr:rowOff>
    </xdr:from>
    <xdr:to>
      <xdr:col>32</xdr:col>
      <xdr:colOff>163329</xdr:colOff>
      <xdr:row>40</xdr:row>
      <xdr:rowOff>167208</xdr:rowOff>
    </xdr:to>
    <xdr:sp macro="" textlink="">
      <xdr:nvSpPr>
        <xdr:cNvPr id="124" name="ZoneTexte 123">
          <a:extLst>
            <a:ext uri="{FF2B5EF4-FFF2-40B4-BE49-F238E27FC236}">
              <a16:creationId xmlns:a16="http://schemas.microsoft.com/office/drawing/2014/main" id="{00000000-0008-0000-0400-00007C000000}"/>
            </a:ext>
          </a:extLst>
        </xdr:cNvPr>
        <xdr:cNvSpPr txBox="1"/>
      </xdr:nvSpPr>
      <xdr:spPr>
        <a:xfrm>
          <a:off x="24756879" y="7330008"/>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31</xdr:col>
      <xdr:colOff>409619</xdr:colOff>
      <xdr:row>45</xdr:row>
      <xdr:rowOff>44744</xdr:rowOff>
    </xdr:from>
    <xdr:to>
      <xdr:col>32</xdr:col>
      <xdr:colOff>190544</xdr:colOff>
      <xdr:row>45</xdr:row>
      <xdr:rowOff>139994</xdr:rowOff>
    </xdr:to>
    <xdr:sp macro="" textlink="">
      <xdr:nvSpPr>
        <xdr:cNvPr id="125" name="ZoneTexte 124">
          <a:extLst>
            <a:ext uri="{FF2B5EF4-FFF2-40B4-BE49-F238E27FC236}">
              <a16:creationId xmlns:a16="http://schemas.microsoft.com/office/drawing/2014/main" id="{00000000-0008-0000-0400-00007D000000}"/>
            </a:ext>
          </a:extLst>
        </xdr:cNvPr>
        <xdr:cNvSpPr txBox="1"/>
      </xdr:nvSpPr>
      <xdr:spPr>
        <a:xfrm>
          <a:off x="24784094" y="8255294"/>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30</xdr:col>
      <xdr:colOff>40821</xdr:colOff>
      <xdr:row>50</xdr:row>
      <xdr:rowOff>13607</xdr:rowOff>
    </xdr:from>
    <xdr:to>
      <xdr:col>32</xdr:col>
      <xdr:colOff>285750</xdr:colOff>
      <xdr:row>50</xdr:row>
      <xdr:rowOff>163286</xdr:rowOff>
    </xdr:to>
    <xdr:sp macro="" textlink="">
      <xdr:nvSpPr>
        <xdr:cNvPr id="126" name="Flèche : droite 125">
          <a:extLst>
            <a:ext uri="{FF2B5EF4-FFF2-40B4-BE49-F238E27FC236}">
              <a16:creationId xmlns:a16="http://schemas.microsoft.com/office/drawing/2014/main" id="{00000000-0008-0000-0400-00007E000000}"/>
            </a:ext>
          </a:extLst>
        </xdr:cNvPr>
        <xdr:cNvSpPr/>
      </xdr:nvSpPr>
      <xdr:spPr>
        <a:xfrm>
          <a:off x="23653296" y="9176657"/>
          <a:ext cx="1768929" cy="149679"/>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31</xdr:col>
      <xdr:colOff>355190</xdr:colOff>
      <xdr:row>50</xdr:row>
      <xdr:rowOff>44744</xdr:rowOff>
    </xdr:from>
    <xdr:to>
      <xdr:col>32</xdr:col>
      <xdr:colOff>136115</xdr:colOff>
      <xdr:row>50</xdr:row>
      <xdr:rowOff>139994</xdr:rowOff>
    </xdr:to>
    <xdr:sp macro="" textlink="">
      <xdr:nvSpPr>
        <xdr:cNvPr id="127" name="ZoneTexte 126">
          <a:extLst>
            <a:ext uri="{FF2B5EF4-FFF2-40B4-BE49-F238E27FC236}">
              <a16:creationId xmlns:a16="http://schemas.microsoft.com/office/drawing/2014/main" id="{00000000-0008-0000-0400-00007F000000}"/>
            </a:ext>
          </a:extLst>
        </xdr:cNvPr>
        <xdr:cNvSpPr txBox="1"/>
      </xdr:nvSpPr>
      <xdr:spPr>
        <a:xfrm>
          <a:off x="24729665" y="9207794"/>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31</xdr:col>
      <xdr:colOff>321263</xdr:colOff>
      <xdr:row>41</xdr:row>
      <xdr:rowOff>100444</xdr:rowOff>
    </xdr:from>
    <xdr:to>
      <xdr:col>32</xdr:col>
      <xdr:colOff>335550</xdr:colOff>
      <xdr:row>42</xdr:row>
      <xdr:rowOff>71859</xdr:rowOff>
    </xdr:to>
    <xdr:sp macro="" textlink="">
      <xdr:nvSpPr>
        <xdr:cNvPr id="128" name="Flèche : droite à entaille 127">
          <a:extLst>
            <a:ext uri="{FF2B5EF4-FFF2-40B4-BE49-F238E27FC236}">
              <a16:creationId xmlns:a16="http://schemas.microsoft.com/office/drawing/2014/main" id="{00000000-0008-0000-0400-000080000000}"/>
            </a:ext>
          </a:extLst>
        </xdr:cNvPr>
        <xdr:cNvSpPr/>
      </xdr:nvSpPr>
      <xdr:spPr>
        <a:xfrm>
          <a:off x="24695738" y="7548994"/>
          <a:ext cx="776287" cy="161915"/>
        </a:xfrm>
        <a:prstGeom prst="notchedRightArrow">
          <a:avLst/>
        </a:prstGeom>
        <a:solidFill>
          <a:schemeClr val="accent2">
            <a:lumMod val="75000"/>
          </a:schemeClr>
        </a:solidFill>
        <a:ln>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CCO2</a:t>
          </a:r>
        </a:p>
      </xdr:txBody>
    </xdr:sp>
    <xdr:clientData/>
  </xdr:twoCellAnchor>
  <xdr:twoCellAnchor>
    <xdr:from>
      <xdr:col>34</xdr:col>
      <xdr:colOff>0</xdr:colOff>
      <xdr:row>40</xdr:row>
      <xdr:rowOff>133462</xdr:rowOff>
    </xdr:from>
    <xdr:to>
      <xdr:col>35</xdr:col>
      <xdr:colOff>170076</xdr:colOff>
      <xdr:row>41</xdr:row>
      <xdr:rowOff>149679</xdr:rowOff>
    </xdr:to>
    <xdr:sp macro="" textlink="">
      <xdr:nvSpPr>
        <xdr:cNvPr id="129" name="Flèche : droite 128">
          <a:extLst>
            <a:ext uri="{FF2B5EF4-FFF2-40B4-BE49-F238E27FC236}">
              <a16:creationId xmlns:a16="http://schemas.microsoft.com/office/drawing/2014/main" id="{00000000-0008-0000-0400-000081000000}"/>
            </a:ext>
          </a:extLst>
        </xdr:cNvPr>
        <xdr:cNvSpPr/>
      </xdr:nvSpPr>
      <xdr:spPr>
        <a:xfrm>
          <a:off x="26660475" y="7391512"/>
          <a:ext cx="932076" cy="206717"/>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t>NATGAS</a:t>
          </a:r>
        </a:p>
      </xdr:txBody>
    </xdr:sp>
    <xdr:clientData/>
  </xdr:twoCellAnchor>
  <xdr:twoCellAnchor>
    <xdr:from>
      <xdr:col>35</xdr:col>
      <xdr:colOff>175833</xdr:colOff>
      <xdr:row>39</xdr:row>
      <xdr:rowOff>93894</xdr:rowOff>
    </xdr:from>
    <xdr:to>
      <xdr:col>36</xdr:col>
      <xdr:colOff>509208</xdr:colOff>
      <xdr:row>43</xdr:row>
      <xdr:rowOff>8169</xdr:rowOff>
    </xdr:to>
    <xdr:sp macro="" textlink="">
      <xdr:nvSpPr>
        <xdr:cNvPr id="130" name="Rectangle : coins arrondis 129">
          <a:extLst>
            <a:ext uri="{FF2B5EF4-FFF2-40B4-BE49-F238E27FC236}">
              <a16:creationId xmlns:a16="http://schemas.microsoft.com/office/drawing/2014/main" id="{00000000-0008-0000-0400-000082000000}"/>
            </a:ext>
          </a:extLst>
        </xdr:cNvPr>
        <xdr:cNvSpPr/>
      </xdr:nvSpPr>
      <xdr:spPr>
        <a:xfrm>
          <a:off x="27598308" y="7161444"/>
          <a:ext cx="10953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NATGAS</a:t>
          </a:r>
          <a:r>
            <a:rPr lang="fr-FR" sz="1100" baseline="0"/>
            <a:t> POWER PLANT</a:t>
          </a:r>
          <a:endParaRPr lang="fr-FR" sz="1100"/>
        </a:p>
      </xdr:txBody>
    </xdr:sp>
    <xdr:clientData/>
  </xdr:twoCellAnchor>
  <xdr:twoCellAnchor>
    <xdr:from>
      <xdr:col>36</xdr:col>
      <xdr:colOff>500878</xdr:colOff>
      <xdr:row>39</xdr:row>
      <xdr:rowOff>50979</xdr:rowOff>
    </xdr:from>
    <xdr:to>
      <xdr:col>38</xdr:col>
      <xdr:colOff>410936</xdr:colOff>
      <xdr:row>41</xdr:row>
      <xdr:rowOff>59392</xdr:rowOff>
    </xdr:to>
    <xdr:sp macro="" textlink="">
      <xdr:nvSpPr>
        <xdr:cNvPr id="131" name="Flèche : droite à entaille 130">
          <a:extLst>
            <a:ext uri="{FF2B5EF4-FFF2-40B4-BE49-F238E27FC236}">
              <a16:creationId xmlns:a16="http://schemas.microsoft.com/office/drawing/2014/main" id="{00000000-0008-0000-0400-000083000000}"/>
            </a:ext>
          </a:extLst>
        </xdr:cNvPr>
        <xdr:cNvSpPr/>
      </xdr:nvSpPr>
      <xdr:spPr>
        <a:xfrm>
          <a:off x="28685353" y="7118529"/>
          <a:ext cx="1434058"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MWh elec</a:t>
          </a:r>
        </a:p>
      </xdr:txBody>
    </xdr:sp>
    <xdr:clientData/>
  </xdr:twoCellAnchor>
  <xdr:twoCellAnchor>
    <xdr:from>
      <xdr:col>34</xdr:col>
      <xdr:colOff>8300</xdr:colOff>
      <xdr:row>28</xdr:row>
      <xdr:rowOff>141266</xdr:rowOff>
    </xdr:from>
    <xdr:to>
      <xdr:col>35</xdr:col>
      <xdr:colOff>680358</xdr:colOff>
      <xdr:row>30</xdr:row>
      <xdr:rowOff>149679</xdr:rowOff>
    </xdr:to>
    <xdr:sp macro="" textlink="">
      <xdr:nvSpPr>
        <xdr:cNvPr id="132" name="Flèche : droite à entaille 131">
          <a:extLst>
            <a:ext uri="{FF2B5EF4-FFF2-40B4-BE49-F238E27FC236}">
              <a16:creationId xmlns:a16="http://schemas.microsoft.com/office/drawing/2014/main" id="{00000000-0008-0000-0400-000084000000}"/>
            </a:ext>
          </a:extLst>
        </xdr:cNvPr>
        <xdr:cNvSpPr/>
      </xdr:nvSpPr>
      <xdr:spPr>
        <a:xfrm>
          <a:off x="26668775" y="5113316"/>
          <a:ext cx="1434058"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34</xdr:col>
      <xdr:colOff>21907</xdr:colOff>
      <xdr:row>33</xdr:row>
      <xdr:rowOff>141266</xdr:rowOff>
    </xdr:from>
    <xdr:to>
      <xdr:col>35</xdr:col>
      <xdr:colOff>693965</xdr:colOff>
      <xdr:row>35</xdr:row>
      <xdr:rowOff>149679</xdr:rowOff>
    </xdr:to>
    <xdr:sp macro="" textlink="">
      <xdr:nvSpPr>
        <xdr:cNvPr id="133" name="Flèche : droite à entaille 132">
          <a:extLst>
            <a:ext uri="{FF2B5EF4-FFF2-40B4-BE49-F238E27FC236}">
              <a16:creationId xmlns:a16="http://schemas.microsoft.com/office/drawing/2014/main" id="{00000000-0008-0000-0400-000085000000}"/>
            </a:ext>
          </a:extLst>
        </xdr:cNvPr>
        <xdr:cNvSpPr/>
      </xdr:nvSpPr>
      <xdr:spPr>
        <a:xfrm>
          <a:off x="26682382" y="6065816"/>
          <a:ext cx="1434058"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T</a:t>
          </a:r>
          <a:r>
            <a:rPr lang="fr-FR" sz="1100" b="1" baseline="0"/>
            <a:t> Steel</a:t>
          </a:r>
          <a:endParaRPr lang="fr-FR" sz="1100" b="1"/>
        </a:p>
      </xdr:txBody>
    </xdr:sp>
    <xdr:clientData/>
  </xdr:twoCellAnchor>
  <xdr:twoCellAnchor>
    <xdr:from>
      <xdr:col>34</xdr:col>
      <xdr:colOff>35514</xdr:colOff>
      <xdr:row>44</xdr:row>
      <xdr:rowOff>73230</xdr:rowOff>
    </xdr:from>
    <xdr:to>
      <xdr:col>35</xdr:col>
      <xdr:colOff>707572</xdr:colOff>
      <xdr:row>46</xdr:row>
      <xdr:rowOff>81643</xdr:rowOff>
    </xdr:to>
    <xdr:sp macro="" textlink="">
      <xdr:nvSpPr>
        <xdr:cNvPr id="134" name="Flèche : droite à entaille 133">
          <a:extLst>
            <a:ext uri="{FF2B5EF4-FFF2-40B4-BE49-F238E27FC236}">
              <a16:creationId xmlns:a16="http://schemas.microsoft.com/office/drawing/2014/main" id="{00000000-0008-0000-0400-000086000000}"/>
            </a:ext>
          </a:extLst>
        </xdr:cNvPr>
        <xdr:cNvSpPr/>
      </xdr:nvSpPr>
      <xdr:spPr>
        <a:xfrm>
          <a:off x="26695989" y="8093280"/>
          <a:ext cx="1434058"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T product</a:t>
          </a:r>
        </a:p>
      </xdr:txBody>
    </xdr:sp>
    <xdr:clientData/>
  </xdr:twoCellAnchor>
  <xdr:twoCellAnchor>
    <xdr:from>
      <xdr:col>34</xdr:col>
      <xdr:colOff>21907</xdr:colOff>
      <xdr:row>49</xdr:row>
      <xdr:rowOff>73230</xdr:rowOff>
    </xdr:from>
    <xdr:to>
      <xdr:col>35</xdr:col>
      <xdr:colOff>693965</xdr:colOff>
      <xdr:row>51</xdr:row>
      <xdr:rowOff>81643</xdr:rowOff>
    </xdr:to>
    <xdr:sp macro="" textlink="">
      <xdr:nvSpPr>
        <xdr:cNvPr id="135" name="Flèche : droite à entaille 134">
          <a:extLst>
            <a:ext uri="{FF2B5EF4-FFF2-40B4-BE49-F238E27FC236}">
              <a16:creationId xmlns:a16="http://schemas.microsoft.com/office/drawing/2014/main" id="{00000000-0008-0000-0400-000087000000}"/>
            </a:ext>
          </a:extLst>
        </xdr:cNvPr>
        <xdr:cNvSpPr/>
      </xdr:nvSpPr>
      <xdr:spPr>
        <a:xfrm>
          <a:off x="26682382" y="9045780"/>
          <a:ext cx="1434058"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T product</a:t>
          </a:r>
        </a:p>
      </xdr:txBody>
    </xdr:sp>
    <xdr:clientData/>
  </xdr:twoCellAnchor>
  <xdr:twoCellAnchor>
    <xdr:from>
      <xdr:col>32</xdr:col>
      <xdr:colOff>377038</xdr:colOff>
      <xdr:row>21</xdr:row>
      <xdr:rowOff>183014</xdr:rowOff>
    </xdr:from>
    <xdr:to>
      <xdr:col>34</xdr:col>
      <xdr:colOff>145676</xdr:colOff>
      <xdr:row>25</xdr:row>
      <xdr:rowOff>114607</xdr:rowOff>
    </xdr:to>
    <xdr:sp macro="" textlink="">
      <xdr:nvSpPr>
        <xdr:cNvPr id="136" name="Rectangle : coins arrondis 135">
          <a:extLst>
            <a:ext uri="{FF2B5EF4-FFF2-40B4-BE49-F238E27FC236}">
              <a16:creationId xmlns:a16="http://schemas.microsoft.com/office/drawing/2014/main" id="{00000000-0008-0000-0400-000088000000}"/>
            </a:ext>
          </a:extLst>
        </xdr:cNvPr>
        <xdr:cNvSpPr/>
      </xdr:nvSpPr>
      <xdr:spPr>
        <a:xfrm>
          <a:off x="25513513" y="3821564"/>
          <a:ext cx="1292638" cy="69359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H2</a:t>
          </a:r>
          <a:r>
            <a:rPr lang="fr-FR" sz="1100" baseline="0"/>
            <a:t> COMBUSTION ENGINE (freight)</a:t>
          </a:r>
          <a:endParaRPr lang="fr-FR" sz="1100"/>
        </a:p>
      </xdr:txBody>
    </xdr:sp>
    <xdr:clientData/>
  </xdr:twoCellAnchor>
  <xdr:twoCellAnchor>
    <xdr:from>
      <xdr:col>32</xdr:col>
      <xdr:colOff>22410</xdr:colOff>
      <xdr:row>18</xdr:row>
      <xdr:rowOff>123264</xdr:rowOff>
    </xdr:from>
    <xdr:to>
      <xdr:col>32</xdr:col>
      <xdr:colOff>358587</xdr:colOff>
      <xdr:row>23</xdr:row>
      <xdr:rowOff>156880</xdr:rowOff>
    </xdr:to>
    <xdr:sp macro="" textlink="">
      <xdr:nvSpPr>
        <xdr:cNvPr id="137" name="Flèche : angle droit 136">
          <a:extLst>
            <a:ext uri="{FF2B5EF4-FFF2-40B4-BE49-F238E27FC236}">
              <a16:creationId xmlns:a16="http://schemas.microsoft.com/office/drawing/2014/main" id="{00000000-0008-0000-0400-000089000000}"/>
            </a:ext>
          </a:extLst>
        </xdr:cNvPr>
        <xdr:cNvSpPr/>
      </xdr:nvSpPr>
      <xdr:spPr>
        <a:xfrm rot="5400000" flipH="1">
          <a:off x="24824391" y="3505758"/>
          <a:ext cx="1005166" cy="336177"/>
        </a:xfrm>
        <a:prstGeom prst="bentUpArrow">
          <a:avLst/>
        </a:prstGeom>
        <a:solidFill>
          <a:schemeClr val="accent6"/>
        </a:solidFill>
        <a:ln>
          <a:solidFill>
            <a:schemeClr val="accent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xdr:col>
      <xdr:colOff>377038</xdr:colOff>
      <xdr:row>17</xdr:row>
      <xdr:rowOff>37338</xdr:rowOff>
    </xdr:from>
    <xdr:to>
      <xdr:col>33</xdr:col>
      <xdr:colOff>725981</xdr:colOff>
      <xdr:row>20</xdr:row>
      <xdr:rowOff>148225</xdr:rowOff>
    </xdr:to>
    <xdr:sp macro="" textlink="">
      <xdr:nvSpPr>
        <xdr:cNvPr id="138" name="Rectangle : coins arrondis 137">
          <a:extLst>
            <a:ext uri="{FF2B5EF4-FFF2-40B4-BE49-F238E27FC236}">
              <a16:creationId xmlns:a16="http://schemas.microsoft.com/office/drawing/2014/main" id="{00000000-0008-0000-0400-00008A000000}"/>
            </a:ext>
          </a:extLst>
        </xdr:cNvPr>
        <xdr:cNvSpPr/>
      </xdr:nvSpPr>
      <xdr:spPr>
        <a:xfrm>
          <a:off x="25513513" y="2894838"/>
          <a:ext cx="1110943" cy="691912"/>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AERONOTIC</a:t>
          </a:r>
        </a:p>
      </xdr:txBody>
    </xdr:sp>
    <xdr:clientData/>
  </xdr:twoCellAnchor>
  <xdr:twoCellAnchor>
    <xdr:from>
      <xdr:col>34</xdr:col>
      <xdr:colOff>159070</xdr:colOff>
      <xdr:row>22</xdr:row>
      <xdr:rowOff>88292</xdr:rowOff>
    </xdr:from>
    <xdr:to>
      <xdr:col>35</xdr:col>
      <xdr:colOff>688653</xdr:colOff>
      <xdr:row>24</xdr:row>
      <xdr:rowOff>96705</xdr:rowOff>
    </xdr:to>
    <xdr:sp macro="" textlink="">
      <xdr:nvSpPr>
        <xdr:cNvPr id="139" name="Flèche : droite à entaille 138">
          <a:extLst>
            <a:ext uri="{FF2B5EF4-FFF2-40B4-BE49-F238E27FC236}">
              <a16:creationId xmlns:a16="http://schemas.microsoft.com/office/drawing/2014/main" id="{00000000-0008-0000-0400-00008B000000}"/>
            </a:ext>
          </a:extLst>
        </xdr:cNvPr>
        <xdr:cNvSpPr/>
      </xdr:nvSpPr>
      <xdr:spPr>
        <a:xfrm>
          <a:off x="26819545" y="3917342"/>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T.km</a:t>
          </a:r>
        </a:p>
      </xdr:txBody>
    </xdr:sp>
    <xdr:clientData/>
  </xdr:twoCellAnchor>
  <xdr:twoCellAnchor>
    <xdr:from>
      <xdr:col>33</xdr:col>
      <xdr:colOff>747888</xdr:colOff>
      <xdr:row>17</xdr:row>
      <xdr:rowOff>163678</xdr:rowOff>
    </xdr:from>
    <xdr:to>
      <xdr:col>35</xdr:col>
      <xdr:colOff>705971</xdr:colOff>
      <xdr:row>19</xdr:row>
      <xdr:rowOff>160885</xdr:rowOff>
    </xdr:to>
    <xdr:sp macro="" textlink="">
      <xdr:nvSpPr>
        <xdr:cNvPr id="140" name="Flèche : droite à entaille 139">
          <a:extLst>
            <a:ext uri="{FF2B5EF4-FFF2-40B4-BE49-F238E27FC236}">
              <a16:creationId xmlns:a16="http://schemas.microsoft.com/office/drawing/2014/main" id="{00000000-0008-0000-0400-00008C000000}"/>
            </a:ext>
          </a:extLst>
        </xdr:cNvPr>
        <xdr:cNvSpPr/>
      </xdr:nvSpPr>
      <xdr:spPr>
        <a:xfrm>
          <a:off x="26646363" y="3021178"/>
          <a:ext cx="1482083" cy="387732"/>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MWh</a:t>
          </a:r>
          <a:r>
            <a:rPr lang="fr-FR" sz="1100" b="1" baseline="0"/>
            <a:t> chemical</a:t>
          </a:r>
          <a:endParaRPr lang="fr-FR" sz="1100" b="1"/>
        </a:p>
      </xdr:txBody>
    </xdr:sp>
    <xdr:clientData/>
  </xdr:twoCellAnchor>
  <xdr:twoCellAnchor>
    <xdr:from>
      <xdr:col>16</xdr:col>
      <xdr:colOff>734372</xdr:colOff>
      <xdr:row>52</xdr:row>
      <xdr:rowOff>99408</xdr:rowOff>
    </xdr:from>
    <xdr:to>
      <xdr:col>32</xdr:col>
      <xdr:colOff>257735</xdr:colOff>
      <xdr:row>57</xdr:row>
      <xdr:rowOff>0</xdr:rowOff>
    </xdr:to>
    <xdr:cxnSp macro="">
      <xdr:nvCxnSpPr>
        <xdr:cNvPr id="141" name="Connecteur : en angle 140">
          <a:extLst>
            <a:ext uri="{FF2B5EF4-FFF2-40B4-BE49-F238E27FC236}">
              <a16:creationId xmlns:a16="http://schemas.microsoft.com/office/drawing/2014/main" id="{00000000-0008-0000-0400-00008D000000}"/>
            </a:ext>
          </a:extLst>
        </xdr:cNvPr>
        <xdr:cNvCxnSpPr>
          <a:stCxn id="99" idx="3"/>
        </xdr:cNvCxnSpPr>
      </xdr:nvCxnSpPr>
      <xdr:spPr>
        <a:xfrm>
          <a:off x="13678847" y="9643458"/>
          <a:ext cx="11715363" cy="853092"/>
        </a:xfrm>
        <a:prstGeom prst="bentConnector3">
          <a:avLst/>
        </a:prstGeom>
        <a:ln w="81280">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393665</xdr:colOff>
      <xdr:row>53</xdr:row>
      <xdr:rowOff>28333</xdr:rowOff>
    </xdr:from>
    <xdr:to>
      <xdr:col>15</xdr:col>
      <xdr:colOff>407952</xdr:colOff>
      <xdr:row>53</xdr:row>
      <xdr:rowOff>190248</xdr:rowOff>
    </xdr:to>
    <xdr:sp macro="" textlink="">
      <xdr:nvSpPr>
        <xdr:cNvPr id="142" name="Flèche : droite à entaille 141">
          <a:extLst>
            <a:ext uri="{FF2B5EF4-FFF2-40B4-BE49-F238E27FC236}">
              <a16:creationId xmlns:a16="http://schemas.microsoft.com/office/drawing/2014/main" id="{00000000-0008-0000-0400-00008E000000}"/>
            </a:ext>
          </a:extLst>
        </xdr:cNvPr>
        <xdr:cNvSpPr/>
      </xdr:nvSpPr>
      <xdr:spPr>
        <a:xfrm>
          <a:off x="11814140" y="9762883"/>
          <a:ext cx="776287" cy="161915"/>
        </a:xfrm>
        <a:prstGeom prst="notchedRightArrow">
          <a:avLst/>
        </a:prstGeom>
        <a:solidFill>
          <a:schemeClr val="accent1"/>
        </a:solid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NATGAS</a:t>
          </a:r>
        </a:p>
      </xdr:txBody>
    </xdr:sp>
    <xdr:clientData/>
  </xdr:twoCellAnchor>
  <xdr:twoCellAnchor>
    <xdr:from>
      <xdr:col>31</xdr:col>
      <xdr:colOff>661147</xdr:colOff>
      <xdr:row>57</xdr:row>
      <xdr:rowOff>16810</xdr:rowOff>
    </xdr:from>
    <xdr:to>
      <xdr:col>32</xdr:col>
      <xdr:colOff>268940</xdr:colOff>
      <xdr:row>61</xdr:row>
      <xdr:rowOff>156886</xdr:rowOff>
    </xdr:to>
    <xdr:sp macro="" textlink="">
      <xdr:nvSpPr>
        <xdr:cNvPr id="143" name="Flèche : angle droit 142">
          <a:extLst>
            <a:ext uri="{FF2B5EF4-FFF2-40B4-BE49-F238E27FC236}">
              <a16:creationId xmlns:a16="http://schemas.microsoft.com/office/drawing/2014/main" id="{00000000-0008-0000-0400-00008F000000}"/>
            </a:ext>
          </a:extLst>
        </xdr:cNvPr>
        <xdr:cNvSpPr/>
      </xdr:nvSpPr>
      <xdr:spPr>
        <a:xfrm rot="5400000">
          <a:off x="24769481" y="10779501"/>
          <a:ext cx="902076" cy="369793"/>
        </a:xfrm>
        <a:prstGeom prst="bentUpArrow">
          <a:avLst/>
        </a:prstGeom>
        <a:solidFill>
          <a:srgbClr val="00B050"/>
        </a:solidFill>
        <a:ln>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xdr:col>
      <xdr:colOff>265579</xdr:colOff>
      <xdr:row>55</xdr:row>
      <xdr:rowOff>38099</xdr:rowOff>
    </xdr:from>
    <xdr:to>
      <xdr:col>34</xdr:col>
      <xdr:colOff>227480</xdr:colOff>
      <xdr:row>58</xdr:row>
      <xdr:rowOff>142874</xdr:rowOff>
    </xdr:to>
    <xdr:sp macro="" textlink="">
      <xdr:nvSpPr>
        <xdr:cNvPr id="144" name="Rectangle : coins arrondis 143">
          <a:extLst>
            <a:ext uri="{FF2B5EF4-FFF2-40B4-BE49-F238E27FC236}">
              <a16:creationId xmlns:a16="http://schemas.microsoft.com/office/drawing/2014/main" id="{00000000-0008-0000-0400-000090000000}"/>
            </a:ext>
          </a:extLst>
        </xdr:cNvPr>
        <xdr:cNvSpPr/>
      </xdr:nvSpPr>
      <xdr:spPr>
        <a:xfrm>
          <a:off x="25402054" y="10153649"/>
          <a:ext cx="1485901"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H2/CH4</a:t>
          </a:r>
          <a:r>
            <a:rPr lang="fr-FR" sz="1100" baseline="0"/>
            <a:t> co-firing PP</a:t>
          </a:r>
          <a:endParaRPr lang="fr-FR" sz="1100"/>
        </a:p>
      </xdr:txBody>
    </xdr:sp>
    <xdr:clientData/>
  </xdr:twoCellAnchor>
  <xdr:twoCellAnchor>
    <xdr:from>
      <xdr:col>34</xdr:col>
      <xdr:colOff>236420</xdr:colOff>
      <xdr:row>55</xdr:row>
      <xdr:rowOff>148469</xdr:rowOff>
    </xdr:from>
    <xdr:to>
      <xdr:col>36</xdr:col>
      <xdr:colOff>146478</xdr:colOff>
      <xdr:row>57</xdr:row>
      <xdr:rowOff>156882</xdr:rowOff>
    </xdr:to>
    <xdr:sp macro="" textlink="">
      <xdr:nvSpPr>
        <xdr:cNvPr id="145" name="Flèche : droite à entaille 144">
          <a:extLst>
            <a:ext uri="{FF2B5EF4-FFF2-40B4-BE49-F238E27FC236}">
              <a16:creationId xmlns:a16="http://schemas.microsoft.com/office/drawing/2014/main" id="{00000000-0008-0000-0400-000091000000}"/>
            </a:ext>
          </a:extLst>
        </xdr:cNvPr>
        <xdr:cNvSpPr/>
      </xdr:nvSpPr>
      <xdr:spPr>
        <a:xfrm>
          <a:off x="26896895" y="10264019"/>
          <a:ext cx="1434058"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MWh elec</a:t>
          </a:r>
        </a:p>
      </xdr:txBody>
    </xdr:sp>
    <xdr:clientData/>
  </xdr:twoCellAnchor>
  <xdr:twoCellAnchor>
    <xdr:from>
      <xdr:col>32</xdr:col>
      <xdr:colOff>276785</xdr:colOff>
      <xdr:row>59</xdr:row>
      <xdr:rowOff>60510</xdr:rowOff>
    </xdr:from>
    <xdr:to>
      <xdr:col>34</xdr:col>
      <xdr:colOff>238686</xdr:colOff>
      <xdr:row>62</xdr:row>
      <xdr:rowOff>165285</xdr:rowOff>
    </xdr:to>
    <xdr:sp macro="" textlink="">
      <xdr:nvSpPr>
        <xdr:cNvPr id="146" name="Rectangle : coins arrondis 145">
          <a:extLst>
            <a:ext uri="{FF2B5EF4-FFF2-40B4-BE49-F238E27FC236}">
              <a16:creationId xmlns:a16="http://schemas.microsoft.com/office/drawing/2014/main" id="{00000000-0008-0000-0400-000092000000}"/>
            </a:ext>
          </a:extLst>
        </xdr:cNvPr>
        <xdr:cNvSpPr/>
      </xdr:nvSpPr>
      <xdr:spPr>
        <a:xfrm>
          <a:off x="25413260" y="10938060"/>
          <a:ext cx="1485901"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RESIDENTIAL</a:t>
          </a:r>
          <a:r>
            <a:rPr lang="fr-FR" sz="1100" baseline="0"/>
            <a:t> HEATING</a:t>
          </a:r>
          <a:endParaRPr lang="fr-FR" sz="1100"/>
        </a:p>
      </xdr:txBody>
    </xdr:sp>
    <xdr:clientData/>
  </xdr:twoCellAnchor>
  <xdr:twoCellAnchor>
    <xdr:from>
      <xdr:col>34</xdr:col>
      <xdr:colOff>236421</xdr:colOff>
      <xdr:row>59</xdr:row>
      <xdr:rowOff>182086</xdr:rowOff>
    </xdr:from>
    <xdr:to>
      <xdr:col>36</xdr:col>
      <xdr:colOff>146479</xdr:colOff>
      <xdr:row>61</xdr:row>
      <xdr:rowOff>190499</xdr:rowOff>
    </xdr:to>
    <xdr:sp macro="" textlink="">
      <xdr:nvSpPr>
        <xdr:cNvPr id="147" name="Flèche : droite à entaille 146">
          <a:extLst>
            <a:ext uri="{FF2B5EF4-FFF2-40B4-BE49-F238E27FC236}">
              <a16:creationId xmlns:a16="http://schemas.microsoft.com/office/drawing/2014/main" id="{00000000-0008-0000-0400-000093000000}"/>
            </a:ext>
          </a:extLst>
        </xdr:cNvPr>
        <xdr:cNvSpPr/>
      </xdr:nvSpPr>
      <xdr:spPr>
        <a:xfrm>
          <a:off x="26896896" y="11059636"/>
          <a:ext cx="1434058"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MWh ther</a:t>
          </a:r>
        </a:p>
      </xdr:txBody>
    </xdr:sp>
    <xdr:clientData/>
  </xdr:twoCellAnchor>
  <xdr:twoCellAnchor>
    <xdr:from>
      <xdr:col>32</xdr:col>
      <xdr:colOff>287989</xdr:colOff>
      <xdr:row>64</xdr:row>
      <xdr:rowOff>15687</xdr:rowOff>
    </xdr:from>
    <xdr:to>
      <xdr:col>34</xdr:col>
      <xdr:colOff>249890</xdr:colOff>
      <xdr:row>67</xdr:row>
      <xdr:rowOff>120462</xdr:rowOff>
    </xdr:to>
    <xdr:sp macro="" textlink="">
      <xdr:nvSpPr>
        <xdr:cNvPr id="148" name="Rectangle : coins arrondis 147">
          <a:extLst>
            <a:ext uri="{FF2B5EF4-FFF2-40B4-BE49-F238E27FC236}">
              <a16:creationId xmlns:a16="http://schemas.microsoft.com/office/drawing/2014/main" id="{00000000-0008-0000-0400-000094000000}"/>
            </a:ext>
          </a:extLst>
        </xdr:cNvPr>
        <xdr:cNvSpPr/>
      </xdr:nvSpPr>
      <xdr:spPr>
        <a:xfrm>
          <a:off x="25424464" y="11845737"/>
          <a:ext cx="1485901"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RESIDENTIAL</a:t>
          </a:r>
          <a:r>
            <a:rPr lang="fr-FR" sz="1100" baseline="0"/>
            <a:t> HEATING</a:t>
          </a:r>
          <a:endParaRPr lang="fr-FR" sz="1100"/>
        </a:p>
      </xdr:txBody>
    </xdr:sp>
    <xdr:clientData/>
  </xdr:twoCellAnchor>
  <xdr:twoCellAnchor>
    <xdr:from>
      <xdr:col>30</xdr:col>
      <xdr:colOff>22411</xdr:colOff>
      <xdr:row>65</xdr:row>
      <xdr:rowOff>145678</xdr:rowOff>
    </xdr:from>
    <xdr:to>
      <xdr:col>32</xdr:col>
      <xdr:colOff>280146</xdr:colOff>
      <xdr:row>66</xdr:row>
      <xdr:rowOff>78442</xdr:rowOff>
    </xdr:to>
    <xdr:sp macro="" textlink="">
      <xdr:nvSpPr>
        <xdr:cNvPr id="149" name="Flèche : droite 148">
          <a:extLst>
            <a:ext uri="{FF2B5EF4-FFF2-40B4-BE49-F238E27FC236}">
              <a16:creationId xmlns:a16="http://schemas.microsoft.com/office/drawing/2014/main" id="{00000000-0008-0000-0400-000095000000}"/>
            </a:ext>
          </a:extLst>
        </xdr:cNvPr>
        <xdr:cNvSpPr/>
      </xdr:nvSpPr>
      <xdr:spPr>
        <a:xfrm>
          <a:off x="23634886" y="12166228"/>
          <a:ext cx="1781735" cy="123264"/>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34</xdr:col>
      <xdr:colOff>247625</xdr:colOff>
      <xdr:row>64</xdr:row>
      <xdr:rowOff>137263</xdr:rowOff>
    </xdr:from>
    <xdr:to>
      <xdr:col>36</xdr:col>
      <xdr:colOff>157683</xdr:colOff>
      <xdr:row>66</xdr:row>
      <xdr:rowOff>145676</xdr:rowOff>
    </xdr:to>
    <xdr:sp macro="" textlink="">
      <xdr:nvSpPr>
        <xdr:cNvPr id="150" name="Flèche : droite à entaille 149">
          <a:extLst>
            <a:ext uri="{FF2B5EF4-FFF2-40B4-BE49-F238E27FC236}">
              <a16:creationId xmlns:a16="http://schemas.microsoft.com/office/drawing/2014/main" id="{00000000-0008-0000-0400-000096000000}"/>
            </a:ext>
          </a:extLst>
        </xdr:cNvPr>
        <xdr:cNvSpPr/>
      </xdr:nvSpPr>
      <xdr:spPr>
        <a:xfrm>
          <a:off x="26908100" y="11967313"/>
          <a:ext cx="1434058"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MWh ther</a:t>
          </a:r>
        </a:p>
      </xdr:txBody>
    </xdr:sp>
    <xdr:clientData/>
  </xdr:twoCellAnchor>
  <xdr:twoCellAnchor>
    <xdr:from>
      <xdr:col>16</xdr:col>
      <xdr:colOff>639579</xdr:colOff>
      <xdr:row>52</xdr:row>
      <xdr:rowOff>52908</xdr:rowOff>
    </xdr:from>
    <xdr:to>
      <xdr:col>17</xdr:col>
      <xdr:colOff>420504</xdr:colOff>
      <xdr:row>52</xdr:row>
      <xdr:rowOff>148158</xdr:rowOff>
    </xdr:to>
    <xdr:sp macro="" textlink="">
      <xdr:nvSpPr>
        <xdr:cNvPr id="151" name="ZoneTexte 150">
          <a:extLst>
            <a:ext uri="{FF2B5EF4-FFF2-40B4-BE49-F238E27FC236}">
              <a16:creationId xmlns:a16="http://schemas.microsoft.com/office/drawing/2014/main" id="{00000000-0008-0000-0400-000097000000}"/>
            </a:ext>
          </a:extLst>
        </xdr:cNvPr>
        <xdr:cNvSpPr txBox="1"/>
      </xdr:nvSpPr>
      <xdr:spPr>
        <a:xfrm>
          <a:off x="13584054" y="9596958"/>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MIXH2</a:t>
          </a:r>
        </a:p>
      </xdr:txBody>
    </xdr:sp>
    <xdr:clientData/>
  </xdr:twoCellAnchor>
  <xdr:twoCellAnchor>
    <xdr:from>
      <xdr:col>31</xdr:col>
      <xdr:colOff>393610</xdr:colOff>
      <xdr:row>56</xdr:row>
      <xdr:rowOff>134711</xdr:rowOff>
    </xdr:from>
    <xdr:to>
      <xdr:col>32</xdr:col>
      <xdr:colOff>174535</xdr:colOff>
      <xdr:row>57</xdr:row>
      <xdr:rowOff>39461</xdr:rowOff>
    </xdr:to>
    <xdr:sp macro="" textlink="">
      <xdr:nvSpPr>
        <xdr:cNvPr id="152" name="ZoneTexte 151">
          <a:extLst>
            <a:ext uri="{FF2B5EF4-FFF2-40B4-BE49-F238E27FC236}">
              <a16:creationId xmlns:a16="http://schemas.microsoft.com/office/drawing/2014/main" id="{00000000-0008-0000-0400-000098000000}"/>
            </a:ext>
          </a:extLst>
        </xdr:cNvPr>
        <xdr:cNvSpPr txBox="1"/>
      </xdr:nvSpPr>
      <xdr:spPr>
        <a:xfrm>
          <a:off x="24768085" y="10440761"/>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MIXH2</a:t>
          </a:r>
        </a:p>
      </xdr:txBody>
    </xdr:sp>
    <xdr:clientData/>
  </xdr:twoCellAnchor>
  <xdr:twoCellAnchor>
    <xdr:from>
      <xdr:col>33</xdr:col>
      <xdr:colOff>325254</xdr:colOff>
      <xdr:row>68</xdr:row>
      <xdr:rowOff>119583</xdr:rowOff>
    </xdr:from>
    <xdr:to>
      <xdr:col>34</xdr:col>
      <xdr:colOff>106179</xdr:colOff>
      <xdr:row>69</xdr:row>
      <xdr:rowOff>24333</xdr:rowOff>
    </xdr:to>
    <xdr:sp macro="" textlink="">
      <xdr:nvSpPr>
        <xdr:cNvPr id="153" name="ZoneTexte 152">
          <a:extLst>
            <a:ext uri="{FF2B5EF4-FFF2-40B4-BE49-F238E27FC236}">
              <a16:creationId xmlns:a16="http://schemas.microsoft.com/office/drawing/2014/main" id="{00000000-0008-0000-0400-000099000000}"/>
            </a:ext>
          </a:extLst>
        </xdr:cNvPr>
        <xdr:cNvSpPr txBox="1"/>
      </xdr:nvSpPr>
      <xdr:spPr>
        <a:xfrm>
          <a:off x="26223729" y="12711633"/>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MIXH2</a:t>
          </a:r>
        </a:p>
      </xdr:txBody>
    </xdr:sp>
    <xdr:clientData/>
  </xdr:twoCellAnchor>
  <xdr:twoCellAnchor>
    <xdr:from>
      <xdr:col>31</xdr:col>
      <xdr:colOff>523838</xdr:colOff>
      <xdr:row>65</xdr:row>
      <xdr:rowOff>160554</xdr:rowOff>
    </xdr:from>
    <xdr:to>
      <xdr:col>32</xdr:col>
      <xdr:colOff>304763</xdr:colOff>
      <xdr:row>66</xdr:row>
      <xdr:rowOff>65304</xdr:rowOff>
    </xdr:to>
    <xdr:sp macro="" textlink="">
      <xdr:nvSpPr>
        <xdr:cNvPr id="154" name="ZoneTexte 153">
          <a:extLst>
            <a:ext uri="{FF2B5EF4-FFF2-40B4-BE49-F238E27FC236}">
              <a16:creationId xmlns:a16="http://schemas.microsoft.com/office/drawing/2014/main" id="{00000000-0008-0000-0400-00009A000000}"/>
            </a:ext>
          </a:extLst>
        </xdr:cNvPr>
        <xdr:cNvSpPr txBox="1"/>
      </xdr:nvSpPr>
      <xdr:spPr>
        <a:xfrm>
          <a:off x="24898313" y="12181104"/>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3</xdr:col>
      <xdr:colOff>740050</xdr:colOff>
      <xdr:row>52</xdr:row>
      <xdr:rowOff>144530</xdr:rowOff>
    </xdr:from>
    <xdr:to>
      <xdr:col>4</xdr:col>
      <xdr:colOff>745434</xdr:colOff>
      <xdr:row>53</xdr:row>
      <xdr:rowOff>115957</xdr:rowOff>
    </xdr:to>
    <xdr:sp macro="" textlink="">
      <xdr:nvSpPr>
        <xdr:cNvPr id="155" name="ZoneTexte 154">
          <a:extLst>
            <a:ext uri="{FF2B5EF4-FFF2-40B4-BE49-F238E27FC236}">
              <a16:creationId xmlns:a16="http://schemas.microsoft.com/office/drawing/2014/main" id="{00000000-0008-0000-0400-00009B000000}"/>
            </a:ext>
          </a:extLst>
        </xdr:cNvPr>
        <xdr:cNvSpPr txBox="1"/>
      </xdr:nvSpPr>
      <xdr:spPr>
        <a:xfrm>
          <a:off x="3788050" y="9688580"/>
          <a:ext cx="767384" cy="16192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URANIUM</a:t>
          </a:r>
        </a:p>
      </xdr:txBody>
    </xdr:sp>
    <xdr:clientData/>
  </xdr:twoCellAnchor>
  <xdr:twoCellAnchor>
    <xdr:from>
      <xdr:col>8</xdr:col>
      <xdr:colOff>333375</xdr:colOff>
      <xdr:row>57</xdr:row>
      <xdr:rowOff>19050</xdr:rowOff>
    </xdr:from>
    <xdr:to>
      <xdr:col>8</xdr:col>
      <xdr:colOff>504825</xdr:colOff>
      <xdr:row>60</xdr:row>
      <xdr:rowOff>38100</xdr:rowOff>
    </xdr:to>
    <xdr:sp macro="" textlink="">
      <xdr:nvSpPr>
        <xdr:cNvPr id="156" name="Flèche : haut 155">
          <a:extLst>
            <a:ext uri="{FF2B5EF4-FFF2-40B4-BE49-F238E27FC236}">
              <a16:creationId xmlns:a16="http://schemas.microsoft.com/office/drawing/2014/main" id="{00000000-0008-0000-0400-00009C000000}"/>
            </a:ext>
          </a:extLst>
        </xdr:cNvPr>
        <xdr:cNvSpPr/>
      </xdr:nvSpPr>
      <xdr:spPr>
        <a:xfrm>
          <a:off x="7191375" y="10515600"/>
          <a:ext cx="171450" cy="590550"/>
        </a:xfrm>
        <a:prstGeom prst="upArrow">
          <a:avLst/>
        </a:prstGeom>
        <a:solidFill>
          <a:srgbClr val="FFC000"/>
        </a:solidFill>
        <a:ln>
          <a:solidFill>
            <a:srgbClr val="FFC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xdr:col>
      <xdr:colOff>361349</xdr:colOff>
      <xdr:row>39</xdr:row>
      <xdr:rowOff>100680</xdr:rowOff>
    </xdr:from>
    <xdr:to>
      <xdr:col>34</xdr:col>
      <xdr:colOff>200024</xdr:colOff>
      <xdr:row>43</xdr:row>
      <xdr:rowOff>14955</xdr:rowOff>
    </xdr:to>
    <xdr:sp macro="" textlink="">
      <xdr:nvSpPr>
        <xdr:cNvPr id="157" name="Rectangle : coins arrondis 156">
          <a:extLst>
            <a:ext uri="{FF2B5EF4-FFF2-40B4-BE49-F238E27FC236}">
              <a16:creationId xmlns:a16="http://schemas.microsoft.com/office/drawing/2014/main" id="{00000000-0008-0000-0400-00009D000000}"/>
            </a:ext>
          </a:extLst>
        </xdr:cNvPr>
        <xdr:cNvSpPr/>
      </xdr:nvSpPr>
      <xdr:spPr>
        <a:xfrm>
          <a:off x="25497824" y="7168230"/>
          <a:ext cx="136267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CO2 HYDROGENATION / METHANISATION</a:t>
          </a:r>
        </a:p>
      </xdr:txBody>
    </xdr:sp>
    <xdr:clientData/>
  </xdr:twoCellAnchor>
  <xdr:twoCellAnchor>
    <xdr:from>
      <xdr:col>36</xdr:col>
      <xdr:colOff>500878</xdr:colOff>
      <xdr:row>41</xdr:row>
      <xdr:rowOff>20162</xdr:rowOff>
    </xdr:from>
    <xdr:to>
      <xdr:col>38</xdr:col>
      <xdr:colOff>410936</xdr:colOff>
      <xdr:row>43</xdr:row>
      <xdr:rowOff>28575</xdr:rowOff>
    </xdr:to>
    <xdr:sp macro="" textlink="">
      <xdr:nvSpPr>
        <xdr:cNvPr id="158" name="Flèche : droite à entaille 157">
          <a:extLst>
            <a:ext uri="{FF2B5EF4-FFF2-40B4-BE49-F238E27FC236}">
              <a16:creationId xmlns:a16="http://schemas.microsoft.com/office/drawing/2014/main" id="{00000000-0008-0000-0400-00009E000000}"/>
            </a:ext>
          </a:extLst>
        </xdr:cNvPr>
        <xdr:cNvSpPr/>
      </xdr:nvSpPr>
      <xdr:spPr>
        <a:xfrm>
          <a:off x="28685353" y="7468712"/>
          <a:ext cx="1434058"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MWh therm</a:t>
          </a:r>
        </a:p>
      </xdr:txBody>
    </xdr:sp>
    <xdr:clientData/>
  </xdr:twoCellAnchor>
  <xdr:twoCellAnchor>
    <xdr:from>
      <xdr:col>6</xdr:col>
      <xdr:colOff>666830</xdr:colOff>
      <xdr:row>51</xdr:row>
      <xdr:rowOff>95250</xdr:rowOff>
    </xdr:from>
    <xdr:to>
      <xdr:col>10</xdr:col>
      <xdr:colOff>361950</xdr:colOff>
      <xdr:row>51</xdr:row>
      <xdr:rowOff>108377</xdr:rowOff>
    </xdr:to>
    <xdr:cxnSp macro="">
      <xdr:nvCxnSpPr>
        <xdr:cNvPr id="159" name="Connecteur droit 158">
          <a:extLst>
            <a:ext uri="{FF2B5EF4-FFF2-40B4-BE49-F238E27FC236}">
              <a16:creationId xmlns:a16="http://schemas.microsoft.com/office/drawing/2014/main" id="{00000000-0008-0000-0400-00009F000000}"/>
            </a:ext>
          </a:extLst>
        </xdr:cNvPr>
        <xdr:cNvCxnSpPr>
          <a:cxnSpLocks/>
        </xdr:cNvCxnSpPr>
      </xdr:nvCxnSpPr>
      <xdr:spPr>
        <a:xfrm flipV="1">
          <a:off x="6000830" y="9448800"/>
          <a:ext cx="2743120" cy="13127"/>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274593</xdr:colOff>
      <xdr:row>19</xdr:row>
      <xdr:rowOff>62679</xdr:rowOff>
    </xdr:from>
    <xdr:to>
      <xdr:col>7</xdr:col>
      <xdr:colOff>750843</xdr:colOff>
      <xdr:row>19</xdr:row>
      <xdr:rowOff>148404</xdr:rowOff>
    </xdr:to>
    <xdr:sp macro="" textlink="">
      <xdr:nvSpPr>
        <xdr:cNvPr id="160" name="ZoneTexte 159">
          <a:extLst>
            <a:ext uri="{FF2B5EF4-FFF2-40B4-BE49-F238E27FC236}">
              <a16:creationId xmlns:a16="http://schemas.microsoft.com/office/drawing/2014/main" id="{00000000-0008-0000-0400-0000A0000000}"/>
            </a:ext>
          </a:extLst>
        </xdr:cNvPr>
        <xdr:cNvSpPr txBox="1"/>
      </xdr:nvSpPr>
      <xdr:spPr>
        <a:xfrm>
          <a:off x="6370593" y="3310704"/>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7</xdr:col>
      <xdr:colOff>253862</xdr:colOff>
      <xdr:row>28</xdr:row>
      <xdr:rowOff>71644</xdr:rowOff>
    </xdr:from>
    <xdr:to>
      <xdr:col>7</xdr:col>
      <xdr:colOff>730112</xdr:colOff>
      <xdr:row>28</xdr:row>
      <xdr:rowOff>157369</xdr:rowOff>
    </xdr:to>
    <xdr:sp macro="" textlink="">
      <xdr:nvSpPr>
        <xdr:cNvPr id="161" name="ZoneTexte 160">
          <a:extLst>
            <a:ext uri="{FF2B5EF4-FFF2-40B4-BE49-F238E27FC236}">
              <a16:creationId xmlns:a16="http://schemas.microsoft.com/office/drawing/2014/main" id="{00000000-0008-0000-0400-0000A1000000}"/>
            </a:ext>
          </a:extLst>
        </xdr:cNvPr>
        <xdr:cNvSpPr txBox="1"/>
      </xdr:nvSpPr>
      <xdr:spPr>
        <a:xfrm>
          <a:off x="6349862" y="5043694"/>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7</xdr:col>
      <xdr:colOff>187187</xdr:colOff>
      <xdr:row>33</xdr:row>
      <xdr:rowOff>109744</xdr:rowOff>
    </xdr:from>
    <xdr:to>
      <xdr:col>7</xdr:col>
      <xdr:colOff>663437</xdr:colOff>
      <xdr:row>34</xdr:row>
      <xdr:rowOff>4969</xdr:rowOff>
    </xdr:to>
    <xdr:sp macro="" textlink="">
      <xdr:nvSpPr>
        <xdr:cNvPr id="162" name="ZoneTexte 161">
          <a:extLst>
            <a:ext uri="{FF2B5EF4-FFF2-40B4-BE49-F238E27FC236}">
              <a16:creationId xmlns:a16="http://schemas.microsoft.com/office/drawing/2014/main" id="{00000000-0008-0000-0400-0000A2000000}"/>
            </a:ext>
          </a:extLst>
        </xdr:cNvPr>
        <xdr:cNvSpPr txBox="1"/>
      </xdr:nvSpPr>
      <xdr:spPr>
        <a:xfrm>
          <a:off x="6283187" y="6034294"/>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8</xdr:col>
      <xdr:colOff>206237</xdr:colOff>
      <xdr:row>45</xdr:row>
      <xdr:rowOff>185944</xdr:rowOff>
    </xdr:from>
    <xdr:to>
      <xdr:col>8</xdr:col>
      <xdr:colOff>682487</xdr:colOff>
      <xdr:row>46</xdr:row>
      <xdr:rowOff>81169</xdr:rowOff>
    </xdr:to>
    <xdr:sp macro="" textlink="">
      <xdr:nvSpPr>
        <xdr:cNvPr id="163" name="ZoneTexte 162">
          <a:extLst>
            <a:ext uri="{FF2B5EF4-FFF2-40B4-BE49-F238E27FC236}">
              <a16:creationId xmlns:a16="http://schemas.microsoft.com/office/drawing/2014/main" id="{00000000-0008-0000-0400-0000A3000000}"/>
            </a:ext>
          </a:extLst>
        </xdr:cNvPr>
        <xdr:cNvSpPr txBox="1"/>
      </xdr:nvSpPr>
      <xdr:spPr>
        <a:xfrm>
          <a:off x="7064237" y="8396494"/>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7</xdr:col>
      <xdr:colOff>53837</xdr:colOff>
      <xdr:row>51</xdr:row>
      <xdr:rowOff>62119</xdr:rowOff>
    </xdr:from>
    <xdr:to>
      <xdr:col>7</xdr:col>
      <xdr:colOff>530087</xdr:colOff>
      <xdr:row>51</xdr:row>
      <xdr:rowOff>147844</xdr:rowOff>
    </xdr:to>
    <xdr:sp macro="" textlink="">
      <xdr:nvSpPr>
        <xdr:cNvPr id="164" name="ZoneTexte 163">
          <a:extLst>
            <a:ext uri="{FF2B5EF4-FFF2-40B4-BE49-F238E27FC236}">
              <a16:creationId xmlns:a16="http://schemas.microsoft.com/office/drawing/2014/main" id="{00000000-0008-0000-0400-0000A4000000}"/>
            </a:ext>
          </a:extLst>
        </xdr:cNvPr>
        <xdr:cNvSpPr txBox="1"/>
      </xdr:nvSpPr>
      <xdr:spPr>
        <a:xfrm>
          <a:off x="6149837" y="9415669"/>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20</xdr:col>
      <xdr:colOff>514430</xdr:colOff>
      <xdr:row>45</xdr:row>
      <xdr:rowOff>133350</xdr:rowOff>
    </xdr:from>
    <xdr:to>
      <xdr:col>22</xdr:col>
      <xdr:colOff>57150</xdr:colOff>
      <xdr:row>45</xdr:row>
      <xdr:rowOff>136953</xdr:rowOff>
    </xdr:to>
    <xdr:cxnSp macro="">
      <xdr:nvCxnSpPr>
        <xdr:cNvPr id="165" name="Connecteur droit 164">
          <a:extLst>
            <a:ext uri="{FF2B5EF4-FFF2-40B4-BE49-F238E27FC236}">
              <a16:creationId xmlns:a16="http://schemas.microsoft.com/office/drawing/2014/main" id="{00000000-0008-0000-0400-0000A5000000}"/>
            </a:ext>
          </a:extLst>
        </xdr:cNvPr>
        <xdr:cNvCxnSpPr>
          <a:cxnSpLocks/>
        </xdr:cNvCxnSpPr>
      </xdr:nvCxnSpPr>
      <xdr:spPr>
        <a:xfrm flipV="1">
          <a:off x="16506905" y="8343900"/>
          <a:ext cx="1066720" cy="3603"/>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420504</xdr:colOff>
      <xdr:row>45</xdr:row>
      <xdr:rowOff>91008</xdr:rowOff>
    </xdr:from>
    <xdr:to>
      <xdr:col>21</xdr:col>
      <xdr:colOff>201429</xdr:colOff>
      <xdr:row>45</xdr:row>
      <xdr:rowOff>186258</xdr:rowOff>
    </xdr:to>
    <xdr:sp macro="" textlink="">
      <xdr:nvSpPr>
        <xdr:cNvPr id="166" name="ZoneTexte 165">
          <a:extLst>
            <a:ext uri="{FF2B5EF4-FFF2-40B4-BE49-F238E27FC236}">
              <a16:creationId xmlns:a16="http://schemas.microsoft.com/office/drawing/2014/main" id="{00000000-0008-0000-0400-0000A6000000}"/>
            </a:ext>
          </a:extLst>
        </xdr:cNvPr>
        <xdr:cNvSpPr txBox="1"/>
      </xdr:nvSpPr>
      <xdr:spPr>
        <a:xfrm>
          <a:off x="16412979" y="8301558"/>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22</xdr:col>
      <xdr:colOff>38100</xdr:colOff>
      <xdr:row>45</xdr:row>
      <xdr:rowOff>95250</xdr:rowOff>
    </xdr:from>
    <xdr:to>
      <xdr:col>22</xdr:col>
      <xdr:colOff>38100</xdr:colOff>
      <xdr:row>48</xdr:row>
      <xdr:rowOff>104775</xdr:rowOff>
    </xdr:to>
    <xdr:cxnSp macro="">
      <xdr:nvCxnSpPr>
        <xdr:cNvPr id="167" name="Connecteur droit 166">
          <a:extLst>
            <a:ext uri="{FF2B5EF4-FFF2-40B4-BE49-F238E27FC236}">
              <a16:creationId xmlns:a16="http://schemas.microsoft.com/office/drawing/2014/main" id="{00000000-0008-0000-0400-0000A7000000}"/>
            </a:ext>
          </a:extLst>
        </xdr:cNvPr>
        <xdr:cNvCxnSpPr/>
      </xdr:nvCxnSpPr>
      <xdr:spPr>
        <a:xfrm flipV="1">
          <a:off x="17554575" y="8305800"/>
          <a:ext cx="0" cy="581025"/>
        </a:xfrm>
        <a:prstGeom prst="line">
          <a:avLst/>
        </a:prstGeom>
        <a:ln w="81280">
          <a:solidFill>
            <a:srgbClr val="9FC1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539287</xdr:colOff>
      <xdr:row>61</xdr:row>
      <xdr:rowOff>11447</xdr:rowOff>
    </xdr:from>
    <xdr:to>
      <xdr:col>32</xdr:col>
      <xdr:colOff>320212</xdr:colOff>
      <xdr:row>61</xdr:row>
      <xdr:rowOff>106697</xdr:rowOff>
    </xdr:to>
    <xdr:sp macro="" textlink="">
      <xdr:nvSpPr>
        <xdr:cNvPr id="168" name="ZoneTexte 167">
          <a:extLst>
            <a:ext uri="{FF2B5EF4-FFF2-40B4-BE49-F238E27FC236}">
              <a16:creationId xmlns:a16="http://schemas.microsoft.com/office/drawing/2014/main" id="{00000000-0008-0000-0400-0000A8000000}"/>
            </a:ext>
          </a:extLst>
        </xdr:cNvPr>
        <xdr:cNvSpPr txBox="1"/>
      </xdr:nvSpPr>
      <xdr:spPr>
        <a:xfrm>
          <a:off x="24913762" y="11269997"/>
          <a:ext cx="542925"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MIXH2</a:t>
          </a:r>
        </a:p>
      </xdr:txBody>
    </xdr:sp>
    <xdr:clientData/>
  </xdr:twoCellAnchor>
  <xdr:twoCellAnchor>
    <xdr:from>
      <xdr:col>6</xdr:col>
      <xdr:colOff>241818</xdr:colOff>
      <xdr:row>22</xdr:row>
      <xdr:rowOff>84290</xdr:rowOff>
    </xdr:from>
    <xdr:to>
      <xdr:col>6</xdr:col>
      <xdr:colOff>424751</xdr:colOff>
      <xdr:row>24</xdr:row>
      <xdr:rowOff>50955</xdr:rowOff>
    </xdr:to>
    <xdr:sp macro="" textlink="">
      <xdr:nvSpPr>
        <xdr:cNvPr id="169" name="Flèche : droite à entaille 168">
          <a:extLst>
            <a:ext uri="{FF2B5EF4-FFF2-40B4-BE49-F238E27FC236}">
              <a16:creationId xmlns:a16="http://schemas.microsoft.com/office/drawing/2014/main" id="{00000000-0008-0000-0400-0000A9000000}"/>
            </a:ext>
          </a:extLst>
        </xdr:cNvPr>
        <xdr:cNvSpPr/>
      </xdr:nvSpPr>
      <xdr:spPr>
        <a:xfrm rot="16200000">
          <a:off x="5493452" y="3995706"/>
          <a:ext cx="347665" cy="182933"/>
        </a:xfrm>
        <a:prstGeom prst="notchedRightArrow">
          <a:avLst/>
        </a:prstGeom>
        <a:solidFill>
          <a:schemeClr val="accent4"/>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120305</xdr:colOff>
      <xdr:row>20</xdr:row>
      <xdr:rowOff>68291</xdr:rowOff>
    </xdr:from>
    <xdr:to>
      <xdr:col>8</xdr:col>
      <xdr:colOff>134592</xdr:colOff>
      <xdr:row>21</xdr:row>
      <xdr:rowOff>36782</xdr:rowOff>
    </xdr:to>
    <xdr:sp macro="" textlink="">
      <xdr:nvSpPr>
        <xdr:cNvPr id="170" name="Flèche : droite à entaille 169">
          <a:extLst>
            <a:ext uri="{FF2B5EF4-FFF2-40B4-BE49-F238E27FC236}">
              <a16:creationId xmlns:a16="http://schemas.microsoft.com/office/drawing/2014/main" id="{00000000-0008-0000-0400-0000AA000000}"/>
            </a:ext>
          </a:extLst>
        </xdr:cNvPr>
        <xdr:cNvSpPr/>
      </xdr:nvSpPr>
      <xdr:spPr>
        <a:xfrm>
          <a:off x="6216305" y="3506816"/>
          <a:ext cx="776287" cy="168516"/>
        </a:xfrm>
        <a:prstGeom prst="notchedRightArrow">
          <a:avLst/>
        </a:prstGeom>
        <a:solidFill>
          <a:srgbClr val="2C94D4"/>
        </a:solidFill>
        <a:ln>
          <a:solidFill>
            <a:srgbClr val="2C94D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SYNGAS</a:t>
          </a:r>
        </a:p>
      </xdr:txBody>
    </xdr:sp>
    <xdr:clientData/>
  </xdr:twoCellAnchor>
  <xdr:twoCellAnchor>
    <xdr:from>
      <xdr:col>7</xdr:col>
      <xdr:colOff>142716</xdr:colOff>
      <xdr:row>15</xdr:row>
      <xdr:rowOff>1057</xdr:rowOff>
    </xdr:from>
    <xdr:to>
      <xdr:col>8</xdr:col>
      <xdr:colOff>157003</xdr:colOff>
      <xdr:row>15</xdr:row>
      <xdr:rowOff>171254</xdr:rowOff>
    </xdr:to>
    <xdr:sp macro="" textlink="">
      <xdr:nvSpPr>
        <xdr:cNvPr id="171" name="Flèche : droite à entaille 170">
          <a:extLst>
            <a:ext uri="{FF2B5EF4-FFF2-40B4-BE49-F238E27FC236}">
              <a16:creationId xmlns:a16="http://schemas.microsoft.com/office/drawing/2014/main" id="{00000000-0008-0000-0400-0000AB000000}"/>
            </a:ext>
          </a:extLst>
        </xdr:cNvPr>
        <xdr:cNvSpPr/>
      </xdr:nvSpPr>
      <xdr:spPr>
        <a:xfrm>
          <a:off x="6238716" y="2477557"/>
          <a:ext cx="776287" cy="170197"/>
        </a:xfrm>
        <a:prstGeom prst="notchedRightArrow">
          <a:avLst/>
        </a:prstGeom>
        <a:solidFill>
          <a:srgbClr val="2C94D4"/>
        </a:solidFill>
        <a:ln>
          <a:solidFill>
            <a:srgbClr val="2C94D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SYNGAS</a:t>
          </a:r>
        </a:p>
      </xdr:txBody>
    </xdr:sp>
    <xdr:clientData/>
  </xdr:twoCellAnchor>
  <xdr:twoCellAnchor>
    <xdr:from>
      <xdr:col>2</xdr:col>
      <xdr:colOff>750794</xdr:colOff>
      <xdr:row>16</xdr:row>
      <xdr:rowOff>145679</xdr:rowOff>
    </xdr:from>
    <xdr:to>
      <xdr:col>3</xdr:col>
      <xdr:colOff>179294</xdr:colOff>
      <xdr:row>17</xdr:row>
      <xdr:rowOff>156883</xdr:rowOff>
    </xdr:to>
    <xdr:sp macro="" textlink="">
      <xdr:nvSpPr>
        <xdr:cNvPr id="172" name="Rectangle 171">
          <a:extLst>
            <a:ext uri="{FF2B5EF4-FFF2-40B4-BE49-F238E27FC236}">
              <a16:creationId xmlns:a16="http://schemas.microsoft.com/office/drawing/2014/main" id="{00000000-0008-0000-0400-0000AC000000}"/>
            </a:ext>
          </a:extLst>
        </xdr:cNvPr>
        <xdr:cNvSpPr/>
      </xdr:nvSpPr>
      <xdr:spPr>
        <a:xfrm>
          <a:off x="3036794" y="2812679"/>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560294</xdr:colOff>
      <xdr:row>13</xdr:row>
      <xdr:rowOff>134473</xdr:rowOff>
    </xdr:from>
    <xdr:to>
      <xdr:col>5</xdr:col>
      <xdr:colOff>750794</xdr:colOff>
      <xdr:row>14</xdr:row>
      <xdr:rowOff>145677</xdr:rowOff>
    </xdr:to>
    <xdr:sp macro="" textlink="">
      <xdr:nvSpPr>
        <xdr:cNvPr id="173" name="Rectangle 172">
          <a:extLst>
            <a:ext uri="{FF2B5EF4-FFF2-40B4-BE49-F238E27FC236}">
              <a16:creationId xmlns:a16="http://schemas.microsoft.com/office/drawing/2014/main" id="{00000000-0008-0000-0400-0000AD000000}"/>
            </a:ext>
          </a:extLst>
        </xdr:cNvPr>
        <xdr:cNvSpPr/>
      </xdr:nvSpPr>
      <xdr:spPr>
        <a:xfrm>
          <a:off x="5132294" y="2229973"/>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549088</xdr:colOff>
      <xdr:row>18</xdr:row>
      <xdr:rowOff>179297</xdr:rowOff>
    </xdr:from>
    <xdr:to>
      <xdr:col>5</xdr:col>
      <xdr:colOff>739588</xdr:colOff>
      <xdr:row>19</xdr:row>
      <xdr:rowOff>179295</xdr:rowOff>
    </xdr:to>
    <xdr:sp macro="" textlink="">
      <xdr:nvSpPr>
        <xdr:cNvPr id="174" name="Rectangle 173">
          <a:extLst>
            <a:ext uri="{FF2B5EF4-FFF2-40B4-BE49-F238E27FC236}">
              <a16:creationId xmlns:a16="http://schemas.microsoft.com/office/drawing/2014/main" id="{00000000-0008-0000-0400-0000AE000000}"/>
            </a:ext>
          </a:extLst>
        </xdr:cNvPr>
        <xdr:cNvSpPr/>
      </xdr:nvSpPr>
      <xdr:spPr>
        <a:xfrm>
          <a:off x="5121088" y="3227297"/>
          <a:ext cx="190500" cy="200023"/>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739588</xdr:colOff>
      <xdr:row>28</xdr:row>
      <xdr:rowOff>168091</xdr:rowOff>
    </xdr:from>
    <xdr:to>
      <xdr:col>3</xdr:col>
      <xdr:colOff>168088</xdr:colOff>
      <xdr:row>29</xdr:row>
      <xdr:rowOff>179295</xdr:rowOff>
    </xdr:to>
    <xdr:sp macro="" textlink="">
      <xdr:nvSpPr>
        <xdr:cNvPr id="175" name="Rectangle 174">
          <a:extLst>
            <a:ext uri="{FF2B5EF4-FFF2-40B4-BE49-F238E27FC236}">
              <a16:creationId xmlns:a16="http://schemas.microsoft.com/office/drawing/2014/main" id="{00000000-0008-0000-0400-0000AF000000}"/>
            </a:ext>
          </a:extLst>
        </xdr:cNvPr>
        <xdr:cNvSpPr/>
      </xdr:nvSpPr>
      <xdr:spPr>
        <a:xfrm>
          <a:off x="3025588" y="5140141"/>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526676</xdr:colOff>
      <xdr:row>25</xdr:row>
      <xdr:rowOff>179297</xdr:rowOff>
    </xdr:from>
    <xdr:to>
      <xdr:col>5</xdr:col>
      <xdr:colOff>717176</xdr:colOff>
      <xdr:row>27</xdr:row>
      <xdr:rowOff>1</xdr:rowOff>
    </xdr:to>
    <xdr:sp macro="" textlink="">
      <xdr:nvSpPr>
        <xdr:cNvPr id="176" name="Rectangle 175">
          <a:extLst>
            <a:ext uri="{FF2B5EF4-FFF2-40B4-BE49-F238E27FC236}">
              <a16:creationId xmlns:a16="http://schemas.microsoft.com/office/drawing/2014/main" id="{00000000-0008-0000-0400-0000B0000000}"/>
            </a:ext>
          </a:extLst>
        </xdr:cNvPr>
        <xdr:cNvSpPr/>
      </xdr:nvSpPr>
      <xdr:spPr>
        <a:xfrm>
          <a:off x="5098676" y="4579847"/>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504264</xdr:colOff>
      <xdr:row>31</xdr:row>
      <xdr:rowOff>56032</xdr:rowOff>
    </xdr:from>
    <xdr:to>
      <xdr:col>5</xdr:col>
      <xdr:colOff>694764</xdr:colOff>
      <xdr:row>32</xdr:row>
      <xdr:rowOff>67236</xdr:rowOff>
    </xdr:to>
    <xdr:sp macro="" textlink="">
      <xdr:nvSpPr>
        <xdr:cNvPr id="177" name="Rectangle 176">
          <a:extLst>
            <a:ext uri="{FF2B5EF4-FFF2-40B4-BE49-F238E27FC236}">
              <a16:creationId xmlns:a16="http://schemas.microsoft.com/office/drawing/2014/main" id="{00000000-0008-0000-0400-0000B1000000}"/>
            </a:ext>
          </a:extLst>
        </xdr:cNvPr>
        <xdr:cNvSpPr/>
      </xdr:nvSpPr>
      <xdr:spPr>
        <a:xfrm>
          <a:off x="5076264" y="5599582"/>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392206</xdr:colOff>
      <xdr:row>38</xdr:row>
      <xdr:rowOff>33620</xdr:rowOff>
    </xdr:from>
    <xdr:to>
      <xdr:col>6</xdr:col>
      <xdr:colOff>582706</xdr:colOff>
      <xdr:row>39</xdr:row>
      <xdr:rowOff>44824</xdr:rowOff>
    </xdr:to>
    <xdr:sp macro="" textlink="">
      <xdr:nvSpPr>
        <xdr:cNvPr id="178" name="Rectangle 177">
          <a:extLst>
            <a:ext uri="{FF2B5EF4-FFF2-40B4-BE49-F238E27FC236}">
              <a16:creationId xmlns:a16="http://schemas.microsoft.com/office/drawing/2014/main" id="{00000000-0008-0000-0400-0000B2000000}"/>
            </a:ext>
          </a:extLst>
        </xdr:cNvPr>
        <xdr:cNvSpPr/>
      </xdr:nvSpPr>
      <xdr:spPr>
        <a:xfrm>
          <a:off x="5726206" y="6910670"/>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403411</xdr:colOff>
      <xdr:row>43</xdr:row>
      <xdr:rowOff>67237</xdr:rowOff>
    </xdr:from>
    <xdr:to>
      <xdr:col>6</xdr:col>
      <xdr:colOff>593911</xdr:colOff>
      <xdr:row>44</xdr:row>
      <xdr:rowOff>78441</xdr:rowOff>
    </xdr:to>
    <xdr:sp macro="" textlink="">
      <xdr:nvSpPr>
        <xdr:cNvPr id="179" name="Rectangle 178">
          <a:extLst>
            <a:ext uri="{FF2B5EF4-FFF2-40B4-BE49-F238E27FC236}">
              <a16:creationId xmlns:a16="http://schemas.microsoft.com/office/drawing/2014/main" id="{00000000-0008-0000-0400-0000B3000000}"/>
            </a:ext>
          </a:extLst>
        </xdr:cNvPr>
        <xdr:cNvSpPr/>
      </xdr:nvSpPr>
      <xdr:spPr>
        <a:xfrm>
          <a:off x="5737411" y="7896787"/>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565097</xdr:colOff>
      <xdr:row>51</xdr:row>
      <xdr:rowOff>52029</xdr:rowOff>
    </xdr:from>
    <xdr:to>
      <xdr:col>2</xdr:col>
      <xdr:colOff>755597</xdr:colOff>
      <xdr:row>52</xdr:row>
      <xdr:rowOff>63233</xdr:rowOff>
    </xdr:to>
    <xdr:sp macro="" textlink="">
      <xdr:nvSpPr>
        <xdr:cNvPr id="180" name="Rectangle 179">
          <a:extLst>
            <a:ext uri="{FF2B5EF4-FFF2-40B4-BE49-F238E27FC236}">
              <a16:creationId xmlns:a16="http://schemas.microsoft.com/office/drawing/2014/main" id="{00000000-0008-0000-0400-0000B4000000}"/>
            </a:ext>
          </a:extLst>
        </xdr:cNvPr>
        <xdr:cNvSpPr/>
      </xdr:nvSpPr>
      <xdr:spPr>
        <a:xfrm>
          <a:off x="2851097" y="9405579"/>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xdr:col>
      <xdr:colOff>190499</xdr:colOff>
      <xdr:row>33</xdr:row>
      <xdr:rowOff>11208</xdr:rowOff>
    </xdr:from>
    <xdr:to>
      <xdr:col>19</xdr:col>
      <xdr:colOff>380999</xdr:colOff>
      <xdr:row>34</xdr:row>
      <xdr:rowOff>22412</xdr:rowOff>
    </xdr:to>
    <xdr:sp macro="" textlink="">
      <xdr:nvSpPr>
        <xdr:cNvPr id="181" name="Rectangle 180">
          <a:extLst>
            <a:ext uri="{FF2B5EF4-FFF2-40B4-BE49-F238E27FC236}">
              <a16:creationId xmlns:a16="http://schemas.microsoft.com/office/drawing/2014/main" id="{00000000-0008-0000-0400-0000B5000000}"/>
            </a:ext>
          </a:extLst>
        </xdr:cNvPr>
        <xdr:cNvSpPr/>
      </xdr:nvSpPr>
      <xdr:spPr>
        <a:xfrm>
          <a:off x="15420974" y="5935758"/>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xdr:col>
      <xdr:colOff>190499</xdr:colOff>
      <xdr:row>38</xdr:row>
      <xdr:rowOff>2</xdr:rowOff>
    </xdr:from>
    <xdr:to>
      <xdr:col>19</xdr:col>
      <xdr:colOff>380999</xdr:colOff>
      <xdr:row>39</xdr:row>
      <xdr:rowOff>11206</xdr:rowOff>
    </xdr:to>
    <xdr:sp macro="" textlink="">
      <xdr:nvSpPr>
        <xdr:cNvPr id="182" name="Rectangle 181">
          <a:extLst>
            <a:ext uri="{FF2B5EF4-FFF2-40B4-BE49-F238E27FC236}">
              <a16:creationId xmlns:a16="http://schemas.microsoft.com/office/drawing/2014/main" id="{00000000-0008-0000-0400-0000B6000000}"/>
            </a:ext>
          </a:extLst>
        </xdr:cNvPr>
        <xdr:cNvSpPr/>
      </xdr:nvSpPr>
      <xdr:spPr>
        <a:xfrm>
          <a:off x="15420974" y="6877052"/>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xdr:col>
      <xdr:colOff>190499</xdr:colOff>
      <xdr:row>43</xdr:row>
      <xdr:rowOff>67237</xdr:rowOff>
    </xdr:from>
    <xdr:to>
      <xdr:col>19</xdr:col>
      <xdr:colOff>380999</xdr:colOff>
      <xdr:row>44</xdr:row>
      <xdr:rowOff>78441</xdr:rowOff>
    </xdr:to>
    <xdr:sp macro="" textlink="">
      <xdr:nvSpPr>
        <xdr:cNvPr id="183" name="Rectangle 182">
          <a:extLst>
            <a:ext uri="{FF2B5EF4-FFF2-40B4-BE49-F238E27FC236}">
              <a16:creationId xmlns:a16="http://schemas.microsoft.com/office/drawing/2014/main" id="{00000000-0008-0000-0400-0000B7000000}"/>
            </a:ext>
          </a:extLst>
        </xdr:cNvPr>
        <xdr:cNvSpPr/>
      </xdr:nvSpPr>
      <xdr:spPr>
        <a:xfrm>
          <a:off x="15420974" y="7896787"/>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xdr:col>
      <xdr:colOff>201705</xdr:colOff>
      <xdr:row>39</xdr:row>
      <xdr:rowOff>78443</xdr:rowOff>
    </xdr:from>
    <xdr:to>
      <xdr:col>35</xdr:col>
      <xdr:colOff>392205</xdr:colOff>
      <xdr:row>40</xdr:row>
      <xdr:rowOff>89647</xdr:rowOff>
    </xdr:to>
    <xdr:sp macro="" textlink="">
      <xdr:nvSpPr>
        <xdr:cNvPr id="184" name="Rectangle 183">
          <a:extLst>
            <a:ext uri="{FF2B5EF4-FFF2-40B4-BE49-F238E27FC236}">
              <a16:creationId xmlns:a16="http://schemas.microsoft.com/office/drawing/2014/main" id="{00000000-0008-0000-0400-0000B8000000}"/>
            </a:ext>
          </a:extLst>
        </xdr:cNvPr>
        <xdr:cNvSpPr/>
      </xdr:nvSpPr>
      <xdr:spPr>
        <a:xfrm>
          <a:off x="27624180" y="7145993"/>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xdr:col>
      <xdr:colOff>257735</xdr:colOff>
      <xdr:row>55</xdr:row>
      <xdr:rowOff>44825</xdr:rowOff>
    </xdr:from>
    <xdr:to>
      <xdr:col>32</xdr:col>
      <xdr:colOff>448235</xdr:colOff>
      <xdr:row>56</xdr:row>
      <xdr:rowOff>56029</xdr:rowOff>
    </xdr:to>
    <xdr:sp macro="" textlink="">
      <xdr:nvSpPr>
        <xdr:cNvPr id="185" name="Rectangle 184">
          <a:extLst>
            <a:ext uri="{FF2B5EF4-FFF2-40B4-BE49-F238E27FC236}">
              <a16:creationId xmlns:a16="http://schemas.microsoft.com/office/drawing/2014/main" id="{00000000-0008-0000-0400-0000B9000000}"/>
            </a:ext>
          </a:extLst>
        </xdr:cNvPr>
        <xdr:cNvSpPr/>
      </xdr:nvSpPr>
      <xdr:spPr>
        <a:xfrm>
          <a:off x="25394210" y="10160375"/>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xdr:col>
      <xdr:colOff>291353</xdr:colOff>
      <xdr:row>59</xdr:row>
      <xdr:rowOff>78442</xdr:rowOff>
    </xdr:from>
    <xdr:to>
      <xdr:col>32</xdr:col>
      <xdr:colOff>481853</xdr:colOff>
      <xdr:row>60</xdr:row>
      <xdr:rowOff>89646</xdr:rowOff>
    </xdr:to>
    <xdr:sp macro="" textlink="">
      <xdr:nvSpPr>
        <xdr:cNvPr id="186" name="Rectangle 185">
          <a:extLst>
            <a:ext uri="{FF2B5EF4-FFF2-40B4-BE49-F238E27FC236}">
              <a16:creationId xmlns:a16="http://schemas.microsoft.com/office/drawing/2014/main" id="{00000000-0008-0000-0400-0000BA000000}"/>
            </a:ext>
          </a:extLst>
        </xdr:cNvPr>
        <xdr:cNvSpPr/>
      </xdr:nvSpPr>
      <xdr:spPr>
        <a:xfrm>
          <a:off x="25427828" y="10955992"/>
          <a:ext cx="190500" cy="201704"/>
        </a:xfrm>
        <a:prstGeom prst="rect">
          <a:avLst/>
        </a:prstGeom>
        <a:solidFill>
          <a:schemeClr val="bg2">
            <a:lumMod val="1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526677</xdr:colOff>
      <xdr:row>26</xdr:row>
      <xdr:rowOff>89647</xdr:rowOff>
    </xdr:from>
    <xdr:to>
      <xdr:col>9</xdr:col>
      <xdr:colOff>537883</xdr:colOff>
      <xdr:row>39</xdr:row>
      <xdr:rowOff>22412</xdr:rowOff>
    </xdr:to>
    <xdr:cxnSp macro="">
      <xdr:nvCxnSpPr>
        <xdr:cNvPr id="187" name="Connecteur droit 186">
          <a:extLst>
            <a:ext uri="{FF2B5EF4-FFF2-40B4-BE49-F238E27FC236}">
              <a16:creationId xmlns:a16="http://schemas.microsoft.com/office/drawing/2014/main" id="{00000000-0008-0000-0400-0000BB000000}"/>
            </a:ext>
          </a:extLst>
        </xdr:cNvPr>
        <xdr:cNvCxnSpPr/>
      </xdr:nvCxnSpPr>
      <xdr:spPr>
        <a:xfrm flipH="1">
          <a:off x="8146677" y="4680697"/>
          <a:ext cx="11206" cy="2409265"/>
        </a:xfrm>
        <a:prstGeom prst="line">
          <a:avLst/>
        </a:prstGeom>
        <a:ln w="81280">
          <a:solidFill>
            <a:schemeClr val="accent2">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446634</xdr:colOff>
      <xdr:row>41</xdr:row>
      <xdr:rowOff>120143</xdr:rowOff>
    </xdr:from>
    <xdr:to>
      <xdr:col>15</xdr:col>
      <xdr:colOff>48185</xdr:colOff>
      <xdr:row>41</xdr:row>
      <xdr:rowOff>126066</xdr:rowOff>
    </xdr:to>
    <xdr:cxnSp macro="">
      <xdr:nvCxnSpPr>
        <xdr:cNvPr id="188" name="Connecteur droit 187">
          <a:extLst>
            <a:ext uri="{FF2B5EF4-FFF2-40B4-BE49-F238E27FC236}">
              <a16:creationId xmlns:a16="http://schemas.microsoft.com/office/drawing/2014/main" id="{00000000-0008-0000-0400-0000BC000000}"/>
            </a:ext>
          </a:extLst>
        </xdr:cNvPr>
        <xdr:cNvCxnSpPr>
          <a:cxnSpLocks/>
        </xdr:cNvCxnSpPr>
      </xdr:nvCxnSpPr>
      <xdr:spPr>
        <a:xfrm>
          <a:off x="10352634" y="7568693"/>
          <a:ext cx="1878026" cy="5923"/>
        </a:xfrm>
        <a:prstGeom prst="line">
          <a:avLst/>
        </a:prstGeom>
        <a:ln w="81280">
          <a:solidFill>
            <a:srgbClr val="9FC1A0">
              <a:alpha val="50196"/>
            </a:srgb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9</xdr:col>
      <xdr:colOff>571500</xdr:colOff>
      <xdr:row>38</xdr:row>
      <xdr:rowOff>134470</xdr:rowOff>
    </xdr:from>
    <xdr:to>
      <xdr:col>10</xdr:col>
      <xdr:colOff>171405</xdr:colOff>
      <xdr:row>40</xdr:row>
      <xdr:rowOff>1650</xdr:rowOff>
    </xdr:to>
    <xdr:pic>
      <xdr:nvPicPr>
        <xdr:cNvPr id="189" name="Image 188">
          <a:extLst>
            <a:ext uri="{FF2B5EF4-FFF2-40B4-BE49-F238E27FC236}">
              <a16:creationId xmlns:a16="http://schemas.microsoft.com/office/drawing/2014/main" id="{00000000-0008-0000-0400-0000BD000000}"/>
            </a:ext>
          </a:extLst>
        </xdr:cNvPr>
        <xdr:cNvPicPr>
          <a:picLocks noChangeAspect="1"/>
        </xdr:cNvPicPr>
      </xdr:nvPicPr>
      <xdr:blipFill>
        <a:blip xmlns:r="http://schemas.openxmlformats.org/officeDocument/2006/relationships" r:embed="rId2"/>
        <a:stretch>
          <a:fillRect/>
        </a:stretch>
      </xdr:blipFill>
      <xdr:spPr>
        <a:xfrm>
          <a:off x="8191500" y="7011520"/>
          <a:ext cx="361905" cy="248180"/>
        </a:xfrm>
        <a:prstGeom prst="rect">
          <a:avLst/>
        </a:prstGeom>
      </xdr:spPr>
    </xdr:pic>
    <xdr:clientData/>
  </xdr:twoCellAnchor>
  <xdr:twoCellAnchor>
    <xdr:from>
      <xdr:col>14</xdr:col>
      <xdr:colOff>342900</xdr:colOff>
      <xdr:row>41</xdr:row>
      <xdr:rowOff>123825</xdr:rowOff>
    </xdr:from>
    <xdr:to>
      <xdr:col>19</xdr:col>
      <xdr:colOff>180975</xdr:colOff>
      <xdr:row>45</xdr:row>
      <xdr:rowOff>19050</xdr:rowOff>
    </xdr:to>
    <xdr:cxnSp macro="">
      <xdr:nvCxnSpPr>
        <xdr:cNvPr id="190" name="Connecteur : en angle 189">
          <a:extLst>
            <a:ext uri="{FF2B5EF4-FFF2-40B4-BE49-F238E27FC236}">
              <a16:creationId xmlns:a16="http://schemas.microsoft.com/office/drawing/2014/main" id="{00000000-0008-0000-0400-0000BE000000}"/>
            </a:ext>
          </a:extLst>
        </xdr:cNvPr>
        <xdr:cNvCxnSpPr/>
      </xdr:nvCxnSpPr>
      <xdr:spPr>
        <a:xfrm>
          <a:off x="11763375" y="7572375"/>
          <a:ext cx="3648075" cy="657225"/>
        </a:xfrm>
        <a:prstGeom prst="bentConnector3">
          <a:avLst/>
        </a:prstGeom>
        <a:ln w="81280">
          <a:solidFill>
            <a:srgbClr val="9FC1A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44520</xdr:colOff>
      <xdr:row>41</xdr:row>
      <xdr:rowOff>45562</xdr:rowOff>
    </xdr:from>
    <xdr:to>
      <xdr:col>13</xdr:col>
      <xdr:colOff>0</xdr:colOff>
      <xdr:row>42</xdr:row>
      <xdr:rowOff>7327</xdr:rowOff>
    </xdr:to>
    <xdr:sp macro="" textlink="">
      <xdr:nvSpPr>
        <xdr:cNvPr id="191" name="Flèche : droite à entaille 190">
          <a:extLst>
            <a:ext uri="{FF2B5EF4-FFF2-40B4-BE49-F238E27FC236}">
              <a16:creationId xmlns:a16="http://schemas.microsoft.com/office/drawing/2014/main" id="{00000000-0008-0000-0400-0000BF000000}"/>
            </a:ext>
          </a:extLst>
        </xdr:cNvPr>
        <xdr:cNvSpPr/>
      </xdr:nvSpPr>
      <xdr:spPr>
        <a:xfrm>
          <a:off x="6902520" y="7494112"/>
          <a:ext cx="3755955" cy="152265"/>
        </a:xfrm>
        <a:prstGeom prst="notched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800"/>
            <a:t>GH2</a:t>
          </a:r>
        </a:p>
      </xdr:txBody>
    </xdr:sp>
    <xdr:clientData/>
  </xdr:twoCellAnchor>
  <xdr:twoCellAnchor>
    <xdr:from>
      <xdr:col>12</xdr:col>
      <xdr:colOff>161413</xdr:colOff>
      <xdr:row>41</xdr:row>
      <xdr:rowOff>73885</xdr:rowOff>
    </xdr:from>
    <xdr:to>
      <xdr:col>12</xdr:col>
      <xdr:colOff>637663</xdr:colOff>
      <xdr:row>41</xdr:row>
      <xdr:rowOff>159610</xdr:rowOff>
    </xdr:to>
    <xdr:sp macro="" textlink="">
      <xdr:nvSpPr>
        <xdr:cNvPr id="192" name="ZoneTexte 191">
          <a:extLst>
            <a:ext uri="{FF2B5EF4-FFF2-40B4-BE49-F238E27FC236}">
              <a16:creationId xmlns:a16="http://schemas.microsoft.com/office/drawing/2014/main" id="{00000000-0008-0000-0400-0000C0000000}"/>
            </a:ext>
          </a:extLst>
        </xdr:cNvPr>
        <xdr:cNvSpPr txBox="1"/>
      </xdr:nvSpPr>
      <xdr:spPr>
        <a:xfrm>
          <a:off x="10067413" y="7522435"/>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twoCellAnchor>
    <xdr:from>
      <xdr:col>14</xdr:col>
      <xdr:colOff>284678</xdr:colOff>
      <xdr:row>41</xdr:row>
      <xdr:rowOff>85090</xdr:rowOff>
    </xdr:from>
    <xdr:to>
      <xdr:col>14</xdr:col>
      <xdr:colOff>760928</xdr:colOff>
      <xdr:row>41</xdr:row>
      <xdr:rowOff>170815</xdr:rowOff>
    </xdr:to>
    <xdr:sp macro="" textlink="">
      <xdr:nvSpPr>
        <xdr:cNvPr id="193" name="ZoneTexte 192">
          <a:extLst>
            <a:ext uri="{FF2B5EF4-FFF2-40B4-BE49-F238E27FC236}">
              <a16:creationId xmlns:a16="http://schemas.microsoft.com/office/drawing/2014/main" id="{00000000-0008-0000-0400-0000C1000000}"/>
            </a:ext>
          </a:extLst>
        </xdr:cNvPr>
        <xdr:cNvSpPr txBox="1"/>
      </xdr:nvSpPr>
      <xdr:spPr>
        <a:xfrm>
          <a:off x="11705153" y="7533640"/>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GH2</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19</xdr:col>
      <xdr:colOff>25676</xdr:colOff>
      <xdr:row>91</xdr:row>
      <xdr:rowOff>94421</xdr:rowOff>
    </xdr:from>
    <xdr:to>
      <xdr:col>20</xdr:col>
      <xdr:colOff>34082</xdr:colOff>
      <xdr:row>92</xdr:row>
      <xdr:rowOff>140805</xdr:rowOff>
    </xdr:to>
    <xdr:sp macro="" textlink="">
      <xdr:nvSpPr>
        <xdr:cNvPr id="2" name="Flèche : droite 1">
          <a:extLst>
            <a:ext uri="{FF2B5EF4-FFF2-40B4-BE49-F238E27FC236}">
              <a16:creationId xmlns:a16="http://schemas.microsoft.com/office/drawing/2014/main" id="{00000000-0008-0000-0500-000002000000}"/>
            </a:ext>
          </a:extLst>
        </xdr:cNvPr>
        <xdr:cNvSpPr/>
      </xdr:nvSpPr>
      <xdr:spPr>
        <a:xfrm>
          <a:off x="14503676" y="18096671"/>
          <a:ext cx="770406" cy="236884"/>
        </a:xfrm>
        <a:prstGeom prst="rightArrow">
          <a:avLst/>
        </a:prstGeom>
        <a:solidFill>
          <a:srgbClr val="FFC00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ELECTRICITY</a:t>
          </a:r>
        </a:p>
      </xdr:txBody>
    </xdr:sp>
    <xdr:clientData/>
  </xdr:twoCellAnchor>
  <xdr:twoCellAnchor>
    <xdr:from>
      <xdr:col>18</xdr:col>
      <xdr:colOff>721001</xdr:colOff>
      <xdr:row>98</xdr:row>
      <xdr:rowOff>56321</xdr:rowOff>
    </xdr:from>
    <xdr:to>
      <xdr:col>19</xdr:col>
      <xdr:colOff>729407</xdr:colOff>
      <xdr:row>99</xdr:row>
      <xdr:rowOff>102705</xdr:rowOff>
    </xdr:to>
    <xdr:sp macro="" textlink="">
      <xdr:nvSpPr>
        <xdr:cNvPr id="3" name="Flèche : droite 2">
          <a:extLst>
            <a:ext uri="{FF2B5EF4-FFF2-40B4-BE49-F238E27FC236}">
              <a16:creationId xmlns:a16="http://schemas.microsoft.com/office/drawing/2014/main" id="{00000000-0008-0000-0500-000003000000}"/>
            </a:ext>
          </a:extLst>
        </xdr:cNvPr>
        <xdr:cNvSpPr/>
      </xdr:nvSpPr>
      <xdr:spPr>
        <a:xfrm>
          <a:off x="14437001" y="19392071"/>
          <a:ext cx="770406" cy="236884"/>
        </a:xfrm>
        <a:prstGeom prst="rightArrow">
          <a:avLst/>
        </a:prstGeom>
        <a:solidFill>
          <a:srgbClr val="FFC00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ELECTRICITY</a:t>
          </a:r>
        </a:p>
      </xdr:txBody>
    </xdr:sp>
    <xdr:clientData/>
  </xdr:twoCellAnchor>
  <xdr:twoCellAnchor>
    <xdr:from>
      <xdr:col>18</xdr:col>
      <xdr:colOff>381000</xdr:colOff>
      <xdr:row>56</xdr:row>
      <xdr:rowOff>134470</xdr:rowOff>
    </xdr:from>
    <xdr:to>
      <xdr:col>18</xdr:col>
      <xdr:colOff>392205</xdr:colOff>
      <xdr:row>63</xdr:row>
      <xdr:rowOff>33617</xdr:rowOff>
    </xdr:to>
    <xdr:cxnSp macro="">
      <xdr:nvCxnSpPr>
        <xdr:cNvPr id="4" name="Connecteur droit 3">
          <a:extLst>
            <a:ext uri="{FF2B5EF4-FFF2-40B4-BE49-F238E27FC236}">
              <a16:creationId xmlns:a16="http://schemas.microsoft.com/office/drawing/2014/main" id="{00000000-0008-0000-0500-000004000000}"/>
            </a:ext>
          </a:extLst>
        </xdr:cNvPr>
        <xdr:cNvCxnSpPr/>
      </xdr:nvCxnSpPr>
      <xdr:spPr>
        <a:xfrm flipH="1">
          <a:off x="14097000" y="11469220"/>
          <a:ext cx="11205" cy="1232647"/>
        </a:xfrm>
        <a:prstGeom prst="line">
          <a:avLst/>
        </a:prstGeom>
        <a:ln w="101600">
          <a:solidFill>
            <a:srgbClr val="385723"/>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106456</xdr:colOff>
      <xdr:row>27</xdr:row>
      <xdr:rowOff>92448</xdr:rowOff>
    </xdr:from>
    <xdr:to>
      <xdr:col>22</xdr:col>
      <xdr:colOff>582706</xdr:colOff>
      <xdr:row>27</xdr:row>
      <xdr:rowOff>178173</xdr:rowOff>
    </xdr:to>
    <xdr:sp macro="" textlink="">
      <xdr:nvSpPr>
        <xdr:cNvPr id="5" name="ZoneTexte 4">
          <a:extLst>
            <a:ext uri="{FF2B5EF4-FFF2-40B4-BE49-F238E27FC236}">
              <a16:creationId xmlns:a16="http://schemas.microsoft.com/office/drawing/2014/main" id="{00000000-0008-0000-0500-000005000000}"/>
            </a:ext>
          </a:extLst>
        </xdr:cNvPr>
        <xdr:cNvSpPr txBox="1"/>
      </xdr:nvSpPr>
      <xdr:spPr>
        <a:xfrm>
          <a:off x="16870456" y="5902698"/>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IC2</a:t>
          </a:r>
        </a:p>
      </xdr:txBody>
    </xdr:sp>
    <xdr:clientData/>
  </xdr:twoCellAnchor>
  <xdr:twoCellAnchor>
    <xdr:from>
      <xdr:col>29</xdr:col>
      <xdr:colOff>485775</xdr:colOff>
      <xdr:row>3</xdr:row>
      <xdr:rowOff>57150</xdr:rowOff>
    </xdr:from>
    <xdr:to>
      <xdr:col>31</xdr:col>
      <xdr:colOff>581025</xdr:colOff>
      <xdr:row>6</xdr:row>
      <xdr:rowOff>161925</xdr:rowOff>
    </xdr:to>
    <xdr:sp macro="" textlink="">
      <xdr:nvSpPr>
        <xdr:cNvPr id="6" name="Rectangle : coins arrondis 5">
          <a:extLst>
            <a:ext uri="{FF2B5EF4-FFF2-40B4-BE49-F238E27FC236}">
              <a16:creationId xmlns:a16="http://schemas.microsoft.com/office/drawing/2014/main" id="{00000000-0008-0000-0500-000006000000}"/>
            </a:ext>
          </a:extLst>
        </xdr:cNvPr>
        <xdr:cNvSpPr/>
      </xdr:nvSpPr>
      <xdr:spPr>
        <a:xfrm>
          <a:off x="22583775" y="1276350"/>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KEROZEN-POWERED PLANE</a:t>
          </a:r>
        </a:p>
      </xdr:txBody>
    </xdr:sp>
    <xdr:clientData/>
  </xdr:twoCellAnchor>
  <xdr:twoCellAnchor>
    <xdr:from>
      <xdr:col>31</xdr:col>
      <xdr:colOff>600075</xdr:colOff>
      <xdr:row>3</xdr:row>
      <xdr:rowOff>104775</xdr:rowOff>
    </xdr:from>
    <xdr:to>
      <xdr:col>32</xdr:col>
      <xdr:colOff>400050</xdr:colOff>
      <xdr:row>4</xdr:row>
      <xdr:rowOff>95250</xdr:rowOff>
    </xdr:to>
    <xdr:sp macro="" textlink="">
      <xdr:nvSpPr>
        <xdr:cNvPr id="7" name="Flèche : droite à entaille 6">
          <a:extLst>
            <a:ext uri="{FF2B5EF4-FFF2-40B4-BE49-F238E27FC236}">
              <a16:creationId xmlns:a16="http://schemas.microsoft.com/office/drawing/2014/main" id="{00000000-0008-0000-0500-000007000000}"/>
            </a:ext>
          </a:extLst>
        </xdr:cNvPr>
        <xdr:cNvSpPr/>
      </xdr:nvSpPr>
      <xdr:spPr>
        <a:xfrm>
          <a:off x="24222075" y="1323975"/>
          <a:ext cx="561975" cy="18097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31</xdr:col>
      <xdr:colOff>600075</xdr:colOff>
      <xdr:row>4</xdr:row>
      <xdr:rowOff>76200</xdr:rowOff>
    </xdr:from>
    <xdr:to>
      <xdr:col>33</xdr:col>
      <xdr:colOff>367658</xdr:colOff>
      <xdr:row>6</xdr:row>
      <xdr:rowOff>84613</xdr:rowOff>
    </xdr:to>
    <xdr:sp macro="" textlink="">
      <xdr:nvSpPr>
        <xdr:cNvPr id="8" name="Flèche : droite à entaille 7">
          <a:extLst>
            <a:ext uri="{FF2B5EF4-FFF2-40B4-BE49-F238E27FC236}">
              <a16:creationId xmlns:a16="http://schemas.microsoft.com/office/drawing/2014/main" id="{00000000-0008-0000-0500-000008000000}"/>
            </a:ext>
          </a:extLst>
        </xdr:cNvPr>
        <xdr:cNvSpPr/>
      </xdr:nvSpPr>
      <xdr:spPr>
        <a:xfrm>
          <a:off x="24222075" y="1485900"/>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27</xdr:col>
      <xdr:colOff>476250</xdr:colOff>
      <xdr:row>4</xdr:row>
      <xdr:rowOff>95250</xdr:rowOff>
    </xdr:from>
    <xdr:to>
      <xdr:col>29</xdr:col>
      <xdr:colOff>475131</xdr:colOff>
      <xdr:row>5</xdr:row>
      <xdr:rowOff>141634</xdr:rowOff>
    </xdr:to>
    <xdr:sp macro="" textlink="">
      <xdr:nvSpPr>
        <xdr:cNvPr id="9" name="Flèche : droite 8">
          <a:extLst>
            <a:ext uri="{FF2B5EF4-FFF2-40B4-BE49-F238E27FC236}">
              <a16:creationId xmlns:a16="http://schemas.microsoft.com/office/drawing/2014/main" id="{00000000-0008-0000-0500-000009000000}"/>
            </a:ext>
          </a:extLst>
        </xdr:cNvPr>
        <xdr:cNvSpPr/>
      </xdr:nvSpPr>
      <xdr:spPr>
        <a:xfrm>
          <a:off x="21050250" y="1504950"/>
          <a:ext cx="1522881" cy="236884"/>
        </a:xfrm>
        <a:prstGeom prst="rightArrow">
          <a:avLst/>
        </a:prstGeom>
        <a:solidFill>
          <a:srgbClr val="FF66FF"/>
        </a:solidFill>
        <a:ln>
          <a:solidFill>
            <a:srgbClr val="FF66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KEROZEN</a:t>
          </a:r>
        </a:p>
      </xdr:txBody>
    </xdr:sp>
    <xdr:clientData/>
  </xdr:twoCellAnchor>
  <xdr:twoCellAnchor>
    <xdr:from>
      <xdr:col>26</xdr:col>
      <xdr:colOff>276224</xdr:colOff>
      <xdr:row>3</xdr:row>
      <xdr:rowOff>85725</xdr:rowOff>
    </xdr:from>
    <xdr:to>
      <xdr:col>27</xdr:col>
      <xdr:colOff>476249</xdr:colOff>
      <xdr:row>7</xdr:row>
      <xdr:rowOff>0</xdr:rowOff>
    </xdr:to>
    <xdr:sp macro="" textlink="">
      <xdr:nvSpPr>
        <xdr:cNvPr id="10" name="Rectangle : coins arrondis 9">
          <a:extLst>
            <a:ext uri="{FF2B5EF4-FFF2-40B4-BE49-F238E27FC236}">
              <a16:creationId xmlns:a16="http://schemas.microsoft.com/office/drawing/2014/main" id="{00000000-0008-0000-0500-00000A000000}"/>
            </a:ext>
          </a:extLst>
        </xdr:cNvPr>
        <xdr:cNvSpPr/>
      </xdr:nvSpPr>
      <xdr:spPr>
        <a:xfrm>
          <a:off x="20088224" y="1304925"/>
          <a:ext cx="962025" cy="685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TRANSPORT</a:t>
          </a:r>
        </a:p>
      </xdr:txBody>
    </xdr:sp>
    <xdr:clientData/>
  </xdr:twoCellAnchor>
  <xdr:twoCellAnchor>
    <xdr:from>
      <xdr:col>24</xdr:col>
      <xdr:colOff>257175</xdr:colOff>
      <xdr:row>4</xdr:row>
      <xdr:rowOff>133350</xdr:rowOff>
    </xdr:from>
    <xdr:to>
      <xdr:col>26</xdr:col>
      <xdr:colOff>256056</xdr:colOff>
      <xdr:row>5</xdr:row>
      <xdr:rowOff>179734</xdr:rowOff>
    </xdr:to>
    <xdr:sp macro="" textlink="">
      <xdr:nvSpPr>
        <xdr:cNvPr id="11" name="Flèche : droite 10">
          <a:extLst>
            <a:ext uri="{FF2B5EF4-FFF2-40B4-BE49-F238E27FC236}">
              <a16:creationId xmlns:a16="http://schemas.microsoft.com/office/drawing/2014/main" id="{00000000-0008-0000-0500-00000B000000}"/>
            </a:ext>
          </a:extLst>
        </xdr:cNvPr>
        <xdr:cNvSpPr/>
      </xdr:nvSpPr>
      <xdr:spPr>
        <a:xfrm>
          <a:off x="18545175" y="1543050"/>
          <a:ext cx="1522881" cy="236884"/>
        </a:xfrm>
        <a:prstGeom prst="rightArrow">
          <a:avLst/>
        </a:prstGeom>
        <a:solidFill>
          <a:srgbClr val="FF66FF"/>
        </a:solidFill>
        <a:ln>
          <a:solidFill>
            <a:srgbClr val="FF66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KEROZEN</a:t>
          </a:r>
        </a:p>
      </xdr:txBody>
    </xdr:sp>
    <xdr:clientData/>
  </xdr:twoCellAnchor>
  <xdr:twoCellAnchor>
    <xdr:from>
      <xdr:col>23</xdr:col>
      <xdr:colOff>57149</xdr:colOff>
      <xdr:row>3</xdr:row>
      <xdr:rowOff>123825</xdr:rowOff>
    </xdr:from>
    <xdr:to>
      <xdr:col>24</xdr:col>
      <xdr:colOff>257174</xdr:colOff>
      <xdr:row>7</xdr:row>
      <xdr:rowOff>38100</xdr:rowOff>
    </xdr:to>
    <xdr:sp macro="" textlink="">
      <xdr:nvSpPr>
        <xdr:cNvPr id="12" name="Rectangle : coins arrondis 11">
          <a:extLst>
            <a:ext uri="{FF2B5EF4-FFF2-40B4-BE49-F238E27FC236}">
              <a16:creationId xmlns:a16="http://schemas.microsoft.com/office/drawing/2014/main" id="{00000000-0008-0000-0500-00000C000000}"/>
            </a:ext>
          </a:extLst>
        </xdr:cNvPr>
        <xdr:cNvSpPr/>
      </xdr:nvSpPr>
      <xdr:spPr>
        <a:xfrm>
          <a:off x="17583149" y="1343025"/>
          <a:ext cx="962025" cy="685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REFINING</a:t>
          </a:r>
        </a:p>
      </xdr:txBody>
    </xdr:sp>
    <xdr:clientData/>
  </xdr:twoCellAnchor>
  <xdr:twoCellAnchor>
    <xdr:from>
      <xdr:col>27</xdr:col>
      <xdr:colOff>485775</xdr:colOff>
      <xdr:row>5</xdr:row>
      <xdr:rowOff>123825</xdr:rowOff>
    </xdr:from>
    <xdr:to>
      <xdr:col>28</xdr:col>
      <xdr:colOff>500062</xdr:colOff>
      <xdr:row>6</xdr:row>
      <xdr:rowOff>95240</xdr:rowOff>
    </xdr:to>
    <xdr:sp macro="" textlink="">
      <xdr:nvSpPr>
        <xdr:cNvPr id="13" name="Flèche : droite à entaille 12">
          <a:extLst>
            <a:ext uri="{FF2B5EF4-FFF2-40B4-BE49-F238E27FC236}">
              <a16:creationId xmlns:a16="http://schemas.microsoft.com/office/drawing/2014/main" id="{00000000-0008-0000-0500-00000D000000}"/>
            </a:ext>
          </a:extLst>
        </xdr:cNvPr>
        <xdr:cNvSpPr/>
      </xdr:nvSpPr>
      <xdr:spPr>
        <a:xfrm>
          <a:off x="21059775" y="1724025"/>
          <a:ext cx="776287" cy="16191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21</xdr:col>
      <xdr:colOff>28575</xdr:colOff>
      <xdr:row>4</xdr:row>
      <xdr:rowOff>152400</xdr:rowOff>
    </xdr:from>
    <xdr:to>
      <xdr:col>23</xdr:col>
      <xdr:colOff>27456</xdr:colOff>
      <xdr:row>6</xdr:row>
      <xdr:rowOff>8284</xdr:rowOff>
    </xdr:to>
    <xdr:sp macro="" textlink="">
      <xdr:nvSpPr>
        <xdr:cNvPr id="14" name="Flèche : droite 13">
          <a:extLst>
            <a:ext uri="{FF2B5EF4-FFF2-40B4-BE49-F238E27FC236}">
              <a16:creationId xmlns:a16="http://schemas.microsoft.com/office/drawing/2014/main" id="{00000000-0008-0000-0500-00000E000000}"/>
            </a:ext>
          </a:extLst>
        </xdr:cNvPr>
        <xdr:cNvSpPr/>
      </xdr:nvSpPr>
      <xdr:spPr>
        <a:xfrm>
          <a:off x="16030575" y="1562100"/>
          <a:ext cx="1522881" cy="236884"/>
        </a:xfrm>
        <a:prstGeom prst="rightArrow">
          <a:avLst/>
        </a:prstGeom>
        <a:solidFill>
          <a:srgbClr val="463122">
            <a:alpha val="80000"/>
          </a:srgbClr>
        </a:solidFill>
        <a:ln>
          <a:solidFill>
            <a:srgbClr val="46312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CRUDE OIL</a:t>
          </a:r>
        </a:p>
      </xdr:txBody>
    </xdr:sp>
    <xdr:clientData/>
  </xdr:twoCellAnchor>
  <xdr:twoCellAnchor>
    <xdr:from>
      <xdr:col>19</xdr:col>
      <xdr:colOff>504825</xdr:colOff>
      <xdr:row>3</xdr:row>
      <xdr:rowOff>142875</xdr:rowOff>
    </xdr:from>
    <xdr:to>
      <xdr:col>21</xdr:col>
      <xdr:colOff>28574</xdr:colOff>
      <xdr:row>7</xdr:row>
      <xdr:rowOff>57150</xdr:rowOff>
    </xdr:to>
    <xdr:sp macro="" textlink="">
      <xdr:nvSpPr>
        <xdr:cNvPr id="15" name="Rectangle : coins arrondis 14">
          <a:extLst>
            <a:ext uri="{FF2B5EF4-FFF2-40B4-BE49-F238E27FC236}">
              <a16:creationId xmlns:a16="http://schemas.microsoft.com/office/drawing/2014/main" id="{00000000-0008-0000-0500-00000F000000}"/>
            </a:ext>
          </a:extLst>
        </xdr:cNvPr>
        <xdr:cNvSpPr/>
      </xdr:nvSpPr>
      <xdr:spPr>
        <a:xfrm>
          <a:off x="14982825" y="1362075"/>
          <a:ext cx="1047749" cy="685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CRUDE OIL</a:t>
          </a:r>
          <a:r>
            <a:rPr lang="fr-FR" sz="1100" b="1" baseline="0"/>
            <a:t> EXTRACTION</a:t>
          </a:r>
          <a:endParaRPr lang="fr-FR" sz="1100" b="1"/>
        </a:p>
      </xdr:txBody>
    </xdr:sp>
    <xdr:clientData/>
  </xdr:twoCellAnchor>
  <xdr:twoCellAnchor>
    <xdr:from>
      <xdr:col>21</xdr:col>
      <xdr:colOff>47625</xdr:colOff>
      <xdr:row>5</xdr:row>
      <xdr:rowOff>180975</xdr:rowOff>
    </xdr:from>
    <xdr:to>
      <xdr:col>22</xdr:col>
      <xdr:colOff>61912</xdr:colOff>
      <xdr:row>6</xdr:row>
      <xdr:rowOff>152390</xdr:rowOff>
    </xdr:to>
    <xdr:sp macro="" textlink="">
      <xdr:nvSpPr>
        <xdr:cNvPr id="16" name="Flèche : droite à entaille 15">
          <a:extLst>
            <a:ext uri="{FF2B5EF4-FFF2-40B4-BE49-F238E27FC236}">
              <a16:creationId xmlns:a16="http://schemas.microsoft.com/office/drawing/2014/main" id="{00000000-0008-0000-0500-000010000000}"/>
            </a:ext>
          </a:extLst>
        </xdr:cNvPr>
        <xdr:cNvSpPr/>
      </xdr:nvSpPr>
      <xdr:spPr>
        <a:xfrm>
          <a:off x="16049625" y="1781175"/>
          <a:ext cx="776287" cy="16191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29</xdr:col>
      <xdr:colOff>466725</xdr:colOff>
      <xdr:row>8</xdr:row>
      <xdr:rowOff>95250</xdr:rowOff>
    </xdr:from>
    <xdr:to>
      <xdr:col>31</xdr:col>
      <xdr:colOff>561975</xdr:colOff>
      <xdr:row>12</xdr:row>
      <xdr:rowOff>9525</xdr:rowOff>
    </xdr:to>
    <xdr:sp macro="" textlink="">
      <xdr:nvSpPr>
        <xdr:cNvPr id="17" name="Rectangle : coins arrondis 16">
          <a:extLst>
            <a:ext uri="{FF2B5EF4-FFF2-40B4-BE49-F238E27FC236}">
              <a16:creationId xmlns:a16="http://schemas.microsoft.com/office/drawing/2014/main" id="{00000000-0008-0000-0500-000011000000}"/>
            </a:ext>
          </a:extLst>
        </xdr:cNvPr>
        <xdr:cNvSpPr/>
      </xdr:nvSpPr>
      <xdr:spPr>
        <a:xfrm>
          <a:off x="22564725" y="2276475"/>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ELECTRICITY</a:t>
          </a:r>
          <a:r>
            <a:rPr lang="fr-FR" sz="1100" b="1" baseline="0"/>
            <a:t> POWERED PLANE (batteries)</a:t>
          </a:r>
          <a:endParaRPr lang="fr-FR" sz="1100" b="1"/>
        </a:p>
      </xdr:txBody>
    </xdr:sp>
    <xdr:clientData/>
  </xdr:twoCellAnchor>
  <xdr:twoCellAnchor>
    <xdr:from>
      <xdr:col>31</xdr:col>
      <xdr:colOff>581025</xdr:colOff>
      <xdr:row>9</xdr:row>
      <xdr:rowOff>114300</xdr:rowOff>
    </xdr:from>
    <xdr:to>
      <xdr:col>33</xdr:col>
      <xdr:colOff>348608</xdr:colOff>
      <xdr:row>11</xdr:row>
      <xdr:rowOff>122713</xdr:rowOff>
    </xdr:to>
    <xdr:sp macro="" textlink="">
      <xdr:nvSpPr>
        <xdr:cNvPr id="18" name="Flèche : droite à entaille 17">
          <a:extLst>
            <a:ext uri="{FF2B5EF4-FFF2-40B4-BE49-F238E27FC236}">
              <a16:creationId xmlns:a16="http://schemas.microsoft.com/office/drawing/2014/main" id="{00000000-0008-0000-0500-000012000000}"/>
            </a:ext>
          </a:extLst>
        </xdr:cNvPr>
        <xdr:cNvSpPr/>
      </xdr:nvSpPr>
      <xdr:spPr>
        <a:xfrm>
          <a:off x="24203025" y="2486025"/>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29</xdr:col>
      <xdr:colOff>447675</xdr:colOff>
      <xdr:row>17</xdr:row>
      <xdr:rowOff>180975</xdr:rowOff>
    </xdr:from>
    <xdr:to>
      <xdr:col>31</xdr:col>
      <xdr:colOff>542925</xdr:colOff>
      <xdr:row>21</xdr:row>
      <xdr:rowOff>95250</xdr:rowOff>
    </xdr:to>
    <xdr:sp macro="" textlink="">
      <xdr:nvSpPr>
        <xdr:cNvPr id="19" name="Rectangle : coins arrondis 18">
          <a:extLst>
            <a:ext uri="{FF2B5EF4-FFF2-40B4-BE49-F238E27FC236}">
              <a16:creationId xmlns:a16="http://schemas.microsoft.com/office/drawing/2014/main" id="{00000000-0008-0000-0500-000013000000}"/>
            </a:ext>
          </a:extLst>
        </xdr:cNvPr>
        <xdr:cNvSpPr/>
      </xdr:nvSpPr>
      <xdr:spPr>
        <a:xfrm>
          <a:off x="22545675" y="4086225"/>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ELECTRICITY (FC) POWERED PLANE</a:t>
          </a:r>
        </a:p>
      </xdr:txBody>
    </xdr:sp>
    <xdr:clientData/>
  </xdr:twoCellAnchor>
  <xdr:twoCellAnchor>
    <xdr:from>
      <xdr:col>31</xdr:col>
      <xdr:colOff>561975</xdr:colOff>
      <xdr:row>19</xdr:row>
      <xdr:rowOff>9525</xdr:rowOff>
    </xdr:from>
    <xdr:to>
      <xdr:col>33</xdr:col>
      <xdr:colOff>329558</xdr:colOff>
      <xdr:row>21</xdr:row>
      <xdr:rowOff>17938</xdr:rowOff>
    </xdr:to>
    <xdr:sp macro="" textlink="">
      <xdr:nvSpPr>
        <xdr:cNvPr id="20" name="Flèche : droite à entaille 19">
          <a:extLst>
            <a:ext uri="{FF2B5EF4-FFF2-40B4-BE49-F238E27FC236}">
              <a16:creationId xmlns:a16="http://schemas.microsoft.com/office/drawing/2014/main" id="{00000000-0008-0000-0500-000014000000}"/>
            </a:ext>
          </a:extLst>
        </xdr:cNvPr>
        <xdr:cNvSpPr/>
      </xdr:nvSpPr>
      <xdr:spPr>
        <a:xfrm>
          <a:off x="24183975" y="4295775"/>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27</xdr:col>
      <xdr:colOff>457200</xdr:colOff>
      <xdr:row>9</xdr:row>
      <xdr:rowOff>142875</xdr:rowOff>
    </xdr:from>
    <xdr:to>
      <xdr:col>29</xdr:col>
      <xdr:colOff>456081</xdr:colOff>
      <xdr:row>10</xdr:row>
      <xdr:rowOff>189259</xdr:rowOff>
    </xdr:to>
    <xdr:sp macro="" textlink="">
      <xdr:nvSpPr>
        <xdr:cNvPr id="21" name="Flèche : droite 20">
          <a:extLst>
            <a:ext uri="{FF2B5EF4-FFF2-40B4-BE49-F238E27FC236}">
              <a16:creationId xmlns:a16="http://schemas.microsoft.com/office/drawing/2014/main" id="{00000000-0008-0000-0500-000015000000}"/>
            </a:ext>
          </a:extLst>
        </xdr:cNvPr>
        <xdr:cNvSpPr/>
      </xdr:nvSpPr>
      <xdr:spPr>
        <a:xfrm>
          <a:off x="21031200" y="2514600"/>
          <a:ext cx="1522881" cy="236884"/>
        </a:xfrm>
        <a:prstGeom prst="rightArrow">
          <a:avLst/>
        </a:prstGeom>
        <a:solidFill>
          <a:srgbClr val="FFC00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ELECTRICITY</a:t>
          </a:r>
        </a:p>
      </xdr:txBody>
    </xdr:sp>
    <xdr:clientData/>
  </xdr:twoCellAnchor>
  <xdr:twoCellAnchor>
    <xdr:from>
      <xdr:col>31</xdr:col>
      <xdr:colOff>533400</xdr:colOff>
      <xdr:row>8</xdr:row>
      <xdr:rowOff>161925</xdr:rowOff>
    </xdr:from>
    <xdr:to>
      <xdr:col>32</xdr:col>
      <xdr:colOff>247650</xdr:colOff>
      <xdr:row>9</xdr:row>
      <xdr:rowOff>57150</xdr:rowOff>
    </xdr:to>
    <xdr:sp macro="" textlink="">
      <xdr:nvSpPr>
        <xdr:cNvPr id="22" name="ZoneTexte 21">
          <a:extLst>
            <a:ext uri="{FF2B5EF4-FFF2-40B4-BE49-F238E27FC236}">
              <a16:creationId xmlns:a16="http://schemas.microsoft.com/office/drawing/2014/main" id="{00000000-0008-0000-0500-000016000000}"/>
            </a:ext>
          </a:extLst>
        </xdr:cNvPr>
        <xdr:cNvSpPr txBox="1"/>
      </xdr:nvSpPr>
      <xdr:spPr>
        <a:xfrm>
          <a:off x="24155400" y="2343150"/>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ICO2</a:t>
          </a:r>
        </a:p>
      </xdr:txBody>
    </xdr:sp>
    <xdr:clientData/>
  </xdr:twoCellAnchor>
  <xdr:twoCellAnchor>
    <xdr:from>
      <xdr:col>26</xdr:col>
      <xdr:colOff>238124</xdr:colOff>
      <xdr:row>18</xdr:row>
      <xdr:rowOff>9525</xdr:rowOff>
    </xdr:from>
    <xdr:to>
      <xdr:col>27</xdr:col>
      <xdr:colOff>438149</xdr:colOff>
      <xdr:row>21</xdr:row>
      <xdr:rowOff>114300</xdr:rowOff>
    </xdr:to>
    <xdr:sp macro="" textlink="">
      <xdr:nvSpPr>
        <xdr:cNvPr id="23" name="Rectangle : coins arrondis 22">
          <a:extLst>
            <a:ext uri="{FF2B5EF4-FFF2-40B4-BE49-F238E27FC236}">
              <a16:creationId xmlns:a16="http://schemas.microsoft.com/office/drawing/2014/main" id="{00000000-0008-0000-0500-000017000000}"/>
            </a:ext>
          </a:extLst>
        </xdr:cNvPr>
        <xdr:cNvSpPr/>
      </xdr:nvSpPr>
      <xdr:spPr>
        <a:xfrm>
          <a:off x="20050124" y="4105275"/>
          <a:ext cx="962025"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FC</a:t>
          </a:r>
        </a:p>
      </xdr:txBody>
    </xdr:sp>
    <xdr:clientData/>
  </xdr:twoCellAnchor>
  <xdr:twoCellAnchor>
    <xdr:from>
      <xdr:col>27</xdr:col>
      <xdr:colOff>447675</xdr:colOff>
      <xdr:row>19</xdr:row>
      <xdr:rowOff>28575</xdr:rowOff>
    </xdr:from>
    <xdr:to>
      <xdr:col>29</xdr:col>
      <xdr:colOff>446556</xdr:colOff>
      <xdr:row>20</xdr:row>
      <xdr:rowOff>74959</xdr:rowOff>
    </xdr:to>
    <xdr:sp macro="" textlink="">
      <xdr:nvSpPr>
        <xdr:cNvPr id="24" name="Flèche : droite 23">
          <a:extLst>
            <a:ext uri="{FF2B5EF4-FFF2-40B4-BE49-F238E27FC236}">
              <a16:creationId xmlns:a16="http://schemas.microsoft.com/office/drawing/2014/main" id="{00000000-0008-0000-0500-000018000000}"/>
            </a:ext>
          </a:extLst>
        </xdr:cNvPr>
        <xdr:cNvSpPr/>
      </xdr:nvSpPr>
      <xdr:spPr>
        <a:xfrm>
          <a:off x="21021675" y="4314825"/>
          <a:ext cx="1522881" cy="236884"/>
        </a:xfrm>
        <a:prstGeom prst="rightArrow">
          <a:avLst/>
        </a:prstGeom>
        <a:solidFill>
          <a:srgbClr val="FFC00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ELECTRICITY</a:t>
          </a:r>
        </a:p>
      </xdr:txBody>
    </xdr:sp>
    <xdr:clientData/>
  </xdr:twoCellAnchor>
  <xdr:twoCellAnchor>
    <xdr:from>
      <xdr:col>24</xdr:col>
      <xdr:colOff>134472</xdr:colOff>
      <xdr:row>19</xdr:row>
      <xdr:rowOff>28575</xdr:rowOff>
    </xdr:from>
    <xdr:to>
      <xdr:col>26</xdr:col>
      <xdr:colOff>227482</xdr:colOff>
      <xdr:row>20</xdr:row>
      <xdr:rowOff>89647</xdr:rowOff>
    </xdr:to>
    <xdr:sp macro="" textlink="">
      <xdr:nvSpPr>
        <xdr:cNvPr id="25" name="Flèche : droite 24">
          <a:extLst>
            <a:ext uri="{FF2B5EF4-FFF2-40B4-BE49-F238E27FC236}">
              <a16:creationId xmlns:a16="http://schemas.microsoft.com/office/drawing/2014/main" id="{00000000-0008-0000-0500-000019000000}"/>
            </a:ext>
          </a:extLst>
        </xdr:cNvPr>
        <xdr:cNvSpPr/>
      </xdr:nvSpPr>
      <xdr:spPr>
        <a:xfrm>
          <a:off x="18422472" y="4314825"/>
          <a:ext cx="1617010" cy="251572"/>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GAZEOUS / LIQUID </a:t>
          </a:r>
          <a:r>
            <a:rPr lang="fr-FR" sz="800" b="1" baseline="0"/>
            <a:t> HYDROGEN</a:t>
          </a:r>
          <a:endParaRPr lang="fr-FR" sz="800" b="1"/>
        </a:p>
      </xdr:txBody>
    </xdr:sp>
    <xdr:clientData/>
  </xdr:twoCellAnchor>
  <xdr:twoCellAnchor>
    <xdr:from>
      <xdr:col>29</xdr:col>
      <xdr:colOff>476250</xdr:colOff>
      <xdr:row>13</xdr:row>
      <xdr:rowOff>9525</xdr:rowOff>
    </xdr:from>
    <xdr:to>
      <xdr:col>31</xdr:col>
      <xdr:colOff>571500</xdr:colOff>
      <xdr:row>16</xdr:row>
      <xdr:rowOff>114300</xdr:rowOff>
    </xdr:to>
    <xdr:sp macro="" textlink="">
      <xdr:nvSpPr>
        <xdr:cNvPr id="26" name="Rectangle : coins arrondis 25">
          <a:extLst>
            <a:ext uri="{FF2B5EF4-FFF2-40B4-BE49-F238E27FC236}">
              <a16:creationId xmlns:a16="http://schemas.microsoft.com/office/drawing/2014/main" id="{00000000-0008-0000-0500-00001A000000}"/>
            </a:ext>
          </a:extLst>
        </xdr:cNvPr>
        <xdr:cNvSpPr/>
      </xdr:nvSpPr>
      <xdr:spPr>
        <a:xfrm>
          <a:off x="22574250" y="3143250"/>
          <a:ext cx="1619250" cy="685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HYBRID</a:t>
          </a:r>
          <a:r>
            <a:rPr lang="fr-FR" sz="1100" b="1" baseline="0"/>
            <a:t> PLANE</a:t>
          </a:r>
          <a:endParaRPr lang="fr-FR" sz="1100" b="1"/>
        </a:p>
      </xdr:txBody>
    </xdr:sp>
    <xdr:clientData/>
  </xdr:twoCellAnchor>
  <xdr:twoCellAnchor>
    <xdr:from>
      <xdr:col>31</xdr:col>
      <xdr:colOff>581025</xdr:colOff>
      <xdr:row>14</xdr:row>
      <xdr:rowOff>142875</xdr:rowOff>
    </xdr:from>
    <xdr:to>
      <xdr:col>33</xdr:col>
      <xdr:colOff>348608</xdr:colOff>
      <xdr:row>16</xdr:row>
      <xdr:rowOff>151288</xdr:rowOff>
    </xdr:to>
    <xdr:sp macro="" textlink="">
      <xdr:nvSpPr>
        <xdr:cNvPr id="27" name="Flèche : droite à entaille 26">
          <a:extLst>
            <a:ext uri="{FF2B5EF4-FFF2-40B4-BE49-F238E27FC236}">
              <a16:creationId xmlns:a16="http://schemas.microsoft.com/office/drawing/2014/main" id="{00000000-0008-0000-0500-00001B000000}"/>
            </a:ext>
          </a:extLst>
        </xdr:cNvPr>
        <xdr:cNvSpPr/>
      </xdr:nvSpPr>
      <xdr:spPr>
        <a:xfrm>
          <a:off x="24203025" y="3467100"/>
          <a:ext cx="1291583" cy="398938"/>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27</xdr:col>
      <xdr:colOff>466725</xdr:colOff>
      <xdr:row>14</xdr:row>
      <xdr:rowOff>57150</xdr:rowOff>
    </xdr:from>
    <xdr:to>
      <xdr:col>29</xdr:col>
      <xdr:colOff>465606</xdr:colOff>
      <xdr:row>15</xdr:row>
      <xdr:rowOff>103534</xdr:rowOff>
    </xdr:to>
    <xdr:sp macro="" textlink="">
      <xdr:nvSpPr>
        <xdr:cNvPr id="28" name="Flèche : droite 27">
          <a:extLst>
            <a:ext uri="{FF2B5EF4-FFF2-40B4-BE49-F238E27FC236}">
              <a16:creationId xmlns:a16="http://schemas.microsoft.com/office/drawing/2014/main" id="{00000000-0008-0000-0500-00001C000000}"/>
            </a:ext>
          </a:extLst>
        </xdr:cNvPr>
        <xdr:cNvSpPr/>
      </xdr:nvSpPr>
      <xdr:spPr>
        <a:xfrm>
          <a:off x="21040725" y="3381375"/>
          <a:ext cx="1522881" cy="236884"/>
        </a:xfrm>
        <a:prstGeom prst="rightArrow">
          <a:avLst/>
        </a:prstGeom>
        <a:solidFill>
          <a:srgbClr val="FFC00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ELECTRICITY</a:t>
          </a:r>
        </a:p>
      </xdr:txBody>
    </xdr:sp>
    <xdr:clientData/>
  </xdr:twoCellAnchor>
  <xdr:twoCellAnchor>
    <xdr:from>
      <xdr:col>31</xdr:col>
      <xdr:colOff>514350</xdr:colOff>
      <xdr:row>13</xdr:row>
      <xdr:rowOff>85725</xdr:rowOff>
    </xdr:from>
    <xdr:to>
      <xdr:col>32</xdr:col>
      <xdr:colOff>228600</xdr:colOff>
      <xdr:row>13</xdr:row>
      <xdr:rowOff>171450</xdr:rowOff>
    </xdr:to>
    <xdr:sp macro="" textlink="">
      <xdr:nvSpPr>
        <xdr:cNvPr id="29" name="ZoneTexte 28">
          <a:extLst>
            <a:ext uri="{FF2B5EF4-FFF2-40B4-BE49-F238E27FC236}">
              <a16:creationId xmlns:a16="http://schemas.microsoft.com/office/drawing/2014/main" id="{00000000-0008-0000-0500-00001D000000}"/>
            </a:ext>
          </a:extLst>
        </xdr:cNvPr>
        <xdr:cNvSpPr txBox="1"/>
      </xdr:nvSpPr>
      <xdr:spPr>
        <a:xfrm>
          <a:off x="24136350" y="3219450"/>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ICO2</a:t>
          </a:r>
        </a:p>
      </xdr:txBody>
    </xdr:sp>
    <xdr:clientData/>
  </xdr:twoCellAnchor>
  <xdr:twoCellAnchor>
    <xdr:from>
      <xdr:col>31</xdr:col>
      <xdr:colOff>590550</xdr:colOff>
      <xdr:row>14</xdr:row>
      <xdr:rowOff>57150</xdr:rowOff>
    </xdr:from>
    <xdr:to>
      <xdr:col>32</xdr:col>
      <xdr:colOff>333375</xdr:colOff>
      <xdr:row>15</xdr:row>
      <xdr:rowOff>28575</xdr:rowOff>
    </xdr:to>
    <xdr:sp macro="" textlink="">
      <xdr:nvSpPr>
        <xdr:cNvPr id="30" name="Flèche : droite à entaille 29">
          <a:extLst>
            <a:ext uri="{FF2B5EF4-FFF2-40B4-BE49-F238E27FC236}">
              <a16:creationId xmlns:a16="http://schemas.microsoft.com/office/drawing/2014/main" id="{00000000-0008-0000-0500-00001E000000}"/>
            </a:ext>
          </a:extLst>
        </xdr:cNvPr>
        <xdr:cNvSpPr/>
      </xdr:nvSpPr>
      <xdr:spPr>
        <a:xfrm>
          <a:off x="24212550" y="3381375"/>
          <a:ext cx="504825" cy="16192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31</xdr:col>
      <xdr:colOff>476250</xdr:colOff>
      <xdr:row>18</xdr:row>
      <xdr:rowOff>47625</xdr:rowOff>
    </xdr:from>
    <xdr:to>
      <xdr:col>32</xdr:col>
      <xdr:colOff>190500</xdr:colOff>
      <xdr:row>18</xdr:row>
      <xdr:rowOff>133350</xdr:rowOff>
    </xdr:to>
    <xdr:sp macro="" textlink="">
      <xdr:nvSpPr>
        <xdr:cNvPr id="31" name="ZoneTexte 30">
          <a:extLst>
            <a:ext uri="{FF2B5EF4-FFF2-40B4-BE49-F238E27FC236}">
              <a16:creationId xmlns:a16="http://schemas.microsoft.com/office/drawing/2014/main" id="{00000000-0008-0000-0500-00001F000000}"/>
            </a:ext>
          </a:extLst>
        </xdr:cNvPr>
        <xdr:cNvSpPr txBox="1"/>
      </xdr:nvSpPr>
      <xdr:spPr>
        <a:xfrm>
          <a:off x="24098250" y="4143375"/>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ICO2</a:t>
          </a:r>
        </a:p>
      </xdr:txBody>
    </xdr:sp>
    <xdr:clientData/>
  </xdr:twoCellAnchor>
  <xdr:twoCellAnchor>
    <xdr:from>
      <xdr:col>29</xdr:col>
      <xdr:colOff>66675</xdr:colOff>
      <xdr:row>15</xdr:row>
      <xdr:rowOff>85724</xdr:rowOff>
    </xdr:from>
    <xdr:to>
      <xdr:col>29</xdr:col>
      <xdr:colOff>472345</xdr:colOff>
      <xdr:row>16</xdr:row>
      <xdr:rowOff>47625</xdr:rowOff>
    </xdr:to>
    <xdr:sp macro="" textlink="">
      <xdr:nvSpPr>
        <xdr:cNvPr id="32" name="Flèche : droite 31">
          <a:extLst>
            <a:ext uri="{FF2B5EF4-FFF2-40B4-BE49-F238E27FC236}">
              <a16:creationId xmlns:a16="http://schemas.microsoft.com/office/drawing/2014/main" id="{00000000-0008-0000-0500-000020000000}"/>
            </a:ext>
          </a:extLst>
        </xdr:cNvPr>
        <xdr:cNvSpPr/>
      </xdr:nvSpPr>
      <xdr:spPr>
        <a:xfrm>
          <a:off x="22164675" y="3600449"/>
          <a:ext cx="405670" cy="161926"/>
        </a:xfrm>
        <a:prstGeom prst="rightArrow">
          <a:avLst/>
        </a:prstGeom>
        <a:solidFill>
          <a:srgbClr val="FF66FF"/>
        </a:solidFill>
        <a:ln>
          <a:solidFill>
            <a:srgbClr val="FF66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xdr:col>
      <xdr:colOff>9525</xdr:colOff>
      <xdr:row>15</xdr:row>
      <xdr:rowOff>123825</xdr:rowOff>
    </xdr:from>
    <xdr:to>
      <xdr:col>29</xdr:col>
      <xdr:colOff>485775</xdr:colOff>
      <xdr:row>16</xdr:row>
      <xdr:rowOff>19050</xdr:rowOff>
    </xdr:to>
    <xdr:sp macro="" textlink="">
      <xdr:nvSpPr>
        <xdr:cNvPr id="33" name="ZoneTexte 32">
          <a:extLst>
            <a:ext uri="{FF2B5EF4-FFF2-40B4-BE49-F238E27FC236}">
              <a16:creationId xmlns:a16="http://schemas.microsoft.com/office/drawing/2014/main" id="{00000000-0008-0000-0500-000021000000}"/>
            </a:ext>
          </a:extLst>
        </xdr:cNvPr>
        <xdr:cNvSpPr txBox="1"/>
      </xdr:nvSpPr>
      <xdr:spPr>
        <a:xfrm>
          <a:off x="22107525" y="3638550"/>
          <a:ext cx="476250" cy="952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KER</a:t>
          </a:r>
        </a:p>
      </xdr:txBody>
    </xdr:sp>
    <xdr:clientData/>
  </xdr:twoCellAnchor>
  <xdr:twoCellAnchor>
    <xdr:from>
      <xdr:col>29</xdr:col>
      <xdr:colOff>428035</xdr:colOff>
      <xdr:row>22</xdr:row>
      <xdr:rowOff>102420</xdr:rowOff>
    </xdr:from>
    <xdr:to>
      <xdr:col>31</xdr:col>
      <xdr:colOff>523285</xdr:colOff>
      <xdr:row>26</xdr:row>
      <xdr:rowOff>16694</xdr:rowOff>
    </xdr:to>
    <xdr:sp macro="" textlink="">
      <xdr:nvSpPr>
        <xdr:cNvPr id="34" name="Rectangle : coins arrondis 33">
          <a:extLst>
            <a:ext uri="{FF2B5EF4-FFF2-40B4-BE49-F238E27FC236}">
              <a16:creationId xmlns:a16="http://schemas.microsoft.com/office/drawing/2014/main" id="{00000000-0008-0000-0500-000022000000}"/>
            </a:ext>
          </a:extLst>
        </xdr:cNvPr>
        <xdr:cNvSpPr/>
      </xdr:nvSpPr>
      <xdr:spPr>
        <a:xfrm>
          <a:off x="22526035" y="4960170"/>
          <a:ext cx="1619250" cy="676274"/>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DIRECT H2</a:t>
          </a:r>
          <a:r>
            <a:rPr lang="fr-FR" sz="1100" b="1" baseline="0"/>
            <a:t> POWERED PLANE</a:t>
          </a:r>
          <a:endParaRPr lang="fr-FR" sz="1100" b="1"/>
        </a:p>
      </xdr:txBody>
    </xdr:sp>
    <xdr:clientData/>
  </xdr:twoCellAnchor>
  <xdr:twoCellAnchor>
    <xdr:from>
      <xdr:col>31</xdr:col>
      <xdr:colOff>542335</xdr:colOff>
      <xdr:row>23</xdr:row>
      <xdr:rowOff>117541</xdr:rowOff>
    </xdr:from>
    <xdr:to>
      <xdr:col>33</xdr:col>
      <xdr:colOff>309918</xdr:colOff>
      <xdr:row>25</xdr:row>
      <xdr:rowOff>125954</xdr:rowOff>
    </xdr:to>
    <xdr:sp macro="" textlink="">
      <xdr:nvSpPr>
        <xdr:cNvPr id="35" name="Flèche : droite à entaille 34">
          <a:extLst>
            <a:ext uri="{FF2B5EF4-FFF2-40B4-BE49-F238E27FC236}">
              <a16:creationId xmlns:a16="http://schemas.microsoft.com/office/drawing/2014/main" id="{00000000-0008-0000-0500-000023000000}"/>
            </a:ext>
          </a:extLst>
        </xdr:cNvPr>
        <xdr:cNvSpPr/>
      </xdr:nvSpPr>
      <xdr:spPr>
        <a:xfrm>
          <a:off x="24164335" y="5165791"/>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27</xdr:col>
      <xdr:colOff>428035</xdr:colOff>
      <xdr:row>23</xdr:row>
      <xdr:rowOff>136591</xdr:rowOff>
    </xdr:from>
    <xdr:to>
      <xdr:col>29</xdr:col>
      <xdr:colOff>426916</xdr:colOff>
      <xdr:row>24</xdr:row>
      <xdr:rowOff>182975</xdr:rowOff>
    </xdr:to>
    <xdr:sp macro="" textlink="">
      <xdr:nvSpPr>
        <xdr:cNvPr id="36" name="Flèche : droite 35">
          <a:extLst>
            <a:ext uri="{FF2B5EF4-FFF2-40B4-BE49-F238E27FC236}">
              <a16:creationId xmlns:a16="http://schemas.microsoft.com/office/drawing/2014/main" id="{00000000-0008-0000-0500-000024000000}"/>
            </a:ext>
          </a:extLst>
        </xdr:cNvPr>
        <xdr:cNvSpPr/>
      </xdr:nvSpPr>
      <xdr:spPr>
        <a:xfrm>
          <a:off x="21002035" y="5184841"/>
          <a:ext cx="1522881" cy="236884"/>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baseline="0"/>
            <a:t>LIQUID HYDROGEN</a:t>
          </a:r>
          <a:endParaRPr lang="fr-FR" sz="800" b="1"/>
        </a:p>
      </xdr:txBody>
    </xdr:sp>
    <xdr:clientData/>
  </xdr:twoCellAnchor>
  <xdr:twoCellAnchor>
    <xdr:from>
      <xdr:col>31</xdr:col>
      <xdr:colOff>444077</xdr:colOff>
      <xdr:row>22</xdr:row>
      <xdr:rowOff>143109</xdr:rowOff>
    </xdr:from>
    <xdr:to>
      <xdr:col>32</xdr:col>
      <xdr:colOff>158327</xdr:colOff>
      <xdr:row>23</xdr:row>
      <xdr:rowOff>42261</xdr:rowOff>
    </xdr:to>
    <xdr:sp macro="" textlink="">
      <xdr:nvSpPr>
        <xdr:cNvPr id="37" name="ZoneTexte 36">
          <a:extLst>
            <a:ext uri="{FF2B5EF4-FFF2-40B4-BE49-F238E27FC236}">
              <a16:creationId xmlns:a16="http://schemas.microsoft.com/office/drawing/2014/main" id="{00000000-0008-0000-0500-000025000000}"/>
            </a:ext>
          </a:extLst>
        </xdr:cNvPr>
        <xdr:cNvSpPr txBox="1"/>
      </xdr:nvSpPr>
      <xdr:spPr>
        <a:xfrm>
          <a:off x="24066077" y="5000859"/>
          <a:ext cx="476250" cy="8965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ICO2</a:t>
          </a:r>
        </a:p>
      </xdr:txBody>
    </xdr:sp>
    <xdr:clientData/>
  </xdr:twoCellAnchor>
  <xdr:twoCellAnchor>
    <xdr:from>
      <xdr:col>29</xdr:col>
      <xdr:colOff>494099</xdr:colOff>
      <xdr:row>31</xdr:row>
      <xdr:rowOff>31297</xdr:rowOff>
    </xdr:from>
    <xdr:to>
      <xdr:col>31</xdr:col>
      <xdr:colOff>589349</xdr:colOff>
      <xdr:row>34</xdr:row>
      <xdr:rowOff>136072</xdr:rowOff>
    </xdr:to>
    <xdr:sp macro="" textlink="">
      <xdr:nvSpPr>
        <xdr:cNvPr id="38" name="Rectangle : coins arrondis 37">
          <a:extLst>
            <a:ext uri="{FF2B5EF4-FFF2-40B4-BE49-F238E27FC236}">
              <a16:creationId xmlns:a16="http://schemas.microsoft.com/office/drawing/2014/main" id="{00000000-0008-0000-0500-000026000000}"/>
            </a:ext>
          </a:extLst>
        </xdr:cNvPr>
        <xdr:cNvSpPr/>
      </xdr:nvSpPr>
      <xdr:spPr>
        <a:xfrm>
          <a:off x="22592099" y="6603547"/>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SYNTHETHIC</a:t>
          </a:r>
          <a:r>
            <a:rPr lang="fr-FR" sz="1100" b="1" baseline="0"/>
            <a:t> JF POWERED PLANE</a:t>
          </a:r>
          <a:endParaRPr lang="fr-FR" sz="1100" b="1"/>
        </a:p>
      </xdr:txBody>
    </xdr:sp>
    <xdr:clientData/>
  </xdr:twoCellAnchor>
  <xdr:twoCellAnchor>
    <xdr:from>
      <xdr:col>31</xdr:col>
      <xdr:colOff>608399</xdr:colOff>
      <xdr:row>32</xdr:row>
      <xdr:rowOff>50347</xdr:rowOff>
    </xdr:from>
    <xdr:to>
      <xdr:col>33</xdr:col>
      <xdr:colOff>375982</xdr:colOff>
      <xdr:row>34</xdr:row>
      <xdr:rowOff>58760</xdr:rowOff>
    </xdr:to>
    <xdr:sp macro="" textlink="">
      <xdr:nvSpPr>
        <xdr:cNvPr id="39" name="Flèche : droite à entaille 38">
          <a:extLst>
            <a:ext uri="{FF2B5EF4-FFF2-40B4-BE49-F238E27FC236}">
              <a16:creationId xmlns:a16="http://schemas.microsoft.com/office/drawing/2014/main" id="{00000000-0008-0000-0500-000027000000}"/>
            </a:ext>
          </a:extLst>
        </xdr:cNvPr>
        <xdr:cNvSpPr/>
      </xdr:nvSpPr>
      <xdr:spPr>
        <a:xfrm>
          <a:off x="24230399" y="6813097"/>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27</xdr:col>
      <xdr:colOff>387925</xdr:colOff>
      <xdr:row>32</xdr:row>
      <xdr:rowOff>76147</xdr:rowOff>
    </xdr:from>
    <xdr:to>
      <xdr:col>29</xdr:col>
      <xdr:colOff>493059</xdr:colOff>
      <xdr:row>33</xdr:row>
      <xdr:rowOff>134470</xdr:rowOff>
    </xdr:to>
    <xdr:sp macro="" textlink="">
      <xdr:nvSpPr>
        <xdr:cNvPr id="40" name="Flèche : droite 39">
          <a:extLst>
            <a:ext uri="{FF2B5EF4-FFF2-40B4-BE49-F238E27FC236}">
              <a16:creationId xmlns:a16="http://schemas.microsoft.com/office/drawing/2014/main" id="{00000000-0008-0000-0500-000028000000}"/>
            </a:ext>
          </a:extLst>
        </xdr:cNvPr>
        <xdr:cNvSpPr/>
      </xdr:nvSpPr>
      <xdr:spPr>
        <a:xfrm>
          <a:off x="20961925" y="6838897"/>
          <a:ext cx="1629134" cy="248823"/>
        </a:xfrm>
        <a:prstGeom prst="rightArrow">
          <a:avLst/>
        </a:prstGeom>
        <a:solidFill>
          <a:srgbClr val="8A008A"/>
        </a:solidFill>
        <a:ln>
          <a:solidFill>
            <a:srgbClr val="8A008A"/>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SYNTHETHIC</a:t>
          </a:r>
          <a:r>
            <a:rPr lang="fr-FR" sz="800" b="1" baseline="0"/>
            <a:t> JF</a:t>
          </a:r>
          <a:endParaRPr lang="fr-FR" sz="800" b="1"/>
        </a:p>
      </xdr:txBody>
    </xdr:sp>
    <xdr:clientData/>
  </xdr:twoCellAnchor>
  <xdr:twoCellAnchor>
    <xdr:from>
      <xdr:col>27</xdr:col>
      <xdr:colOff>368419</xdr:colOff>
      <xdr:row>36</xdr:row>
      <xdr:rowOff>102980</xdr:rowOff>
    </xdr:from>
    <xdr:to>
      <xdr:col>29</xdr:col>
      <xdr:colOff>493058</xdr:colOff>
      <xdr:row>37</xdr:row>
      <xdr:rowOff>134472</xdr:rowOff>
    </xdr:to>
    <xdr:sp macro="" textlink="">
      <xdr:nvSpPr>
        <xdr:cNvPr id="41" name="Flèche : droite 40">
          <a:extLst>
            <a:ext uri="{FF2B5EF4-FFF2-40B4-BE49-F238E27FC236}">
              <a16:creationId xmlns:a16="http://schemas.microsoft.com/office/drawing/2014/main" id="{00000000-0008-0000-0500-000029000000}"/>
            </a:ext>
          </a:extLst>
        </xdr:cNvPr>
        <xdr:cNvSpPr/>
      </xdr:nvSpPr>
      <xdr:spPr>
        <a:xfrm>
          <a:off x="20942419" y="7627730"/>
          <a:ext cx="1648639" cy="221992"/>
        </a:xfrm>
        <a:prstGeom prst="rightArrow">
          <a:avLst/>
        </a:prstGeom>
        <a:solidFill>
          <a:srgbClr val="8A008A"/>
        </a:solidFill>
        <a:ln>
          <a:solidFill>
            <a:srgbClr val="8A008A"/>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SYNTHETHIC</a:t>
          </a:r>
          <a:r>
            <a:rPr lang="fr-FR" sz="800" b="1" baseline="0"/>
            <a:t> JF</a:t>
          </a:r>
          <a:endParaRPr lang="fr-FR" sz="800" b="1"/>
        </a:p>
      </xdr:txBody>
    </xdr:sp>
    <xdr:clientData/>
  </xdr:twoCellAnchor>
  <xdr:twoCellAnchor>
    <xdr:from>
      <xdr:col>27</xdr:col>
      <xdr:colOff>392206</xdr:colOff>
      <xdr:row>31</xdr:row>
      <xdr:rowOff>112059</xdr:rowOff>
    </xdr:from>
    <xdr:to>
      <xdr:col>27</xdr:col>
      <xdr:colOff>392206</xdr:colOff>
      <xdr:row>38</xdr:row>
      <xdr:rowOff>37353</xdr:rowOff>
    </xdr:to>
    <xdr:cxnSp macro="">
      <xdr:nvCxnSpPr>
        <xdr:cNvPr id="42" name="Connecteur droit 41">
          <a:extLst>
            <a:ext uri="{FF2B5EF4-FFF2-40B4-BE49-F238E27FC236}">
              <a16:creationId xmlns:a16="http://schemas.microsoft.com/office/drawing/2014/main" id="{00000000-0008-0000-0500-00002A000000}"/>
            </a:ext>
          </a:extLst>
        </xdr:cNvPr>
        <xdr:cNvCxnSpPr/>
      </xdr:nvCxnSpPr>
      <xdr:spPr>
        <a:xfrm>
          <a:off x="20966206" y="6684309"/>
          <a:ext cx="0" cy="1258794"/>
        </a:xfrm>
        <a:prstGeom prst="line">
          <a:avLst/>
        </a:prstGeom>
        <a:ln w="81280">
          <a:solidFill>
            <a:srgbClr val="8A008A"/>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27</xdr:col>
      <xdr:colOff>197972</xdr:colOff>
      <xdr:row>31</xdr:row>
      <xdr:rowOff>61632</xdr:rowOff>
    </xdr:from>
    <xdr:to>
      <xdr:col>28</xdr:col>
      <xdr:colOff>7401</xdr:colOff>
      <xdr:row>32</xdr:row>
      <xdr:rowOff>122486</xdr:rowOff>
    </xdr:to>
    <xdr:pic>
      <xdr:nvPicPr>
        <xdr:cNvPr id="43" name="Image 42">
          <a:extLst>
            <a:ext uri="{FF2B5EF4-FFF2-40B4-BE49-F238E27FC236}">
              <a16:creationId xmlns:a16="http://schemas.microsoft.com/office/drawing/2014/main" id="{00000000-0008-0000-0500-00002B000000}"/>
            </a:ext>
          </a:extLst>
        </xdr:cNvPr>
        <xdr:cNvPicPr>
          <a:picLocks noChangeAspect="1"/>
        </xdr:cNvPicPr>
      </xdr:nvPicPr>
      <xdr:blipFill>
        <a:blip xmlns:r="http://schemas.openxmlformats.org/officeDocument/2006/relationships" r:embed="rId1"/>
        <a:stretch>
          <a:fillRect/>
        </a:stretch>
      </xdr:blipFill>
      <xdr:spPr>
        <a:xfrm>
          <a:off x="20771972" y="6633882"/>
          <a:ext cx="571429" cy="251354"/>
        </a:xfrm>
        <a:prstGeom prst="rect">
          <a:avLst/>
        </a:prstGeom>
      </xdr:spPr>
    </xdr:pic>
    <xdr:clientData/>
  </xdr:twoCellAnchor>
  <xdr:twoCellAnchor editAs="oneCell">
    <xdr:from>
      <xdr:col>27</xdr:col>
      <xdr:colOff>298824</xdr:colOff>
      <xdr:row>37</xdr:row>
      <xdr:rowOff>93383</xdr:rowOff>
    </xdr:from>
    <xdr:to>
      <xdr:col>28</xdr:col>
      <xdr:colOff>104517</xdr:colOff>
      <xdr:row>38</xdr:row>
      <xdr:rowOff>154237</xdr:rowOff>
    </xdr:to>
    <xdr:pic>
      <xdr:nvPicPr>
        <xdr:cNvPr id="44" name="Image 43">
          <a:extLst>
            <a:ext uri="{FF2B5EF4-FFF2-40B4-BE49-F238E27FC236}">
              <a16:creationId xmlns:a16="http://schemas.microsoft.com/office/drawing/2014/main" id="{00000000-0008-0000-0500-00002C000000}"/>
            </a:ext>
          </a:extLst>
        </xdr:cNvPr>
        <xdr:cNvPicPr>
          <a:picLocks noChangeAspect="1"/>
        </xdr:cNvPicPr>
      </xdr:nvPicPr>
      <xdr:blipFill>
        <a:blip xmlns:r="http://schemas.openxmlformats.org/officeDocument/2006/relationships" r:embed="rId1"/>
        <a:stretch>
          <a:fillRect/>
        </a:stretch>
      </xdr:blipFill>
      <xdr:spPr>
        <a:xfrm>
          <a:off x="20872824" y="7808633"/>
          <a:ext cx="567693" cy="251354"/>
        </a:xfrm>
        <a:prstGeom prst="rect">
          <a:avLst/>
        </a:prstGeom>
      </xdr:spPr>
    </xdr:pic>
    <xdr:clientData/>
  </xdr:twoCellAnchor>
  <xdr:twoCellAnchor>
    <xdr:from>
      <xdr:col>24</xdr:col>
      <xdr:colOff>588308</xdr:colOff>
      <xdr:row>35</xdr:row>
      <xdr:rowOff>9338</xdr:rowOff>
    </xdr:from>
    <xdr:to>
      <xdr:col>27</xdr:col>
      <xdr:colOff>373529</xdr:colOff>
      <xdr:row>35</xdr:row>
      <xdr:rowOff>9338</xdr:rowOff>
    </xdr:to>
    <xdr:cxnSp macro="">
      <xdr:nvCxnSpPr>
        <xdr:cNvPr id="45" name="Connecteur droit 44">
          <a:extLst>
            <a:ext uri="{FF2B5EF4-FFF2-40B4-BE49-F238E27FC236}">
              <a16:creationId xmlns:a16="http://schemas.microsoft.com/office/drawing/2014/main" id="{00000000-0008-0000-0500-00002D000000}"/>
            </a:ext>
          </a:extLst>
        </xdr:cNvPr>
        <xdr:cNvCxnSpPr/>
      </xdr:nvCxnSpPr>
      <xdr:spPr>
        <a:xfrm flipH="1">
          <a:off x="18876308" y="7343588"/>
          <a:ext cx="2071221" cy="0"/>
        </a:xfrm>
        <a:prstGeom prst="line">
          <a:avLst/>
        </a:prstGeom>
        <a:ln w="81280">
          <a:solidFill>
            <a:srgbClr val="8A008A"/>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640322</xdr:colOff>
      <xdr:row>35</xdr:row>
      <xdr:rowOff>24474</xdr:rowOff>
    </xdr:from>
    <xdr:to>
      <xdr:col>24</xdr:col>
      <xdr:colOff>640322</xdr:colOff>
      <xdr:row>41</xdr:row>
      <xdr:rowOff>135888</xdr:rowOff>
    </xdr:to>
    <xdr:cxnSp macro="">
      <xdr:nvCxnSpPr>
        <xdr:cNvPr id="46" name="Connecteur droit 45">
          <a:extLst>
            <a:ext uri="{FF2B5EF4-FFF2-40B4-BE49-F238E27FC236}">
              <a16:creationId xmlns:a16="http://schemas.microsoft.com/office/drawing/2014/main" id="{00000000-0008-0000-0500-00002E000000}"/>
            </a:ext>
          </a:extLst>
        </xdr:cNvPr>
        <xdr:cNvCxnSpPr/>
      </xdr:nvCxnSpPr>
      <xdr:spPr>
        <a:xfrm>
          <a:off x="18928322" y="7358724"/>
          <a:ext cx="0" cy="1254414"/>
        </a:xfrm>
        <a:prstGeom prst="line">
          <a:avLst/>
        </a:prstGeom>
        <a:ln w="81280">
          <a:solidFill>
            <a:srgbClr val="8A008A"/>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95457</xdr:colOff>
      <xdr:row>28</xdr:row>
      <xdr:rowOff>86858</xdr:rowOff>
    </xdr:from>
    <xdr:to>
      <xdr:col>24</xdr:col>
      <xdr:colOff>642678</xdr:colOff>
      <xdr:row>28</xdr:row>
      <xdr:rowOff>86858</xdr:rowOff>
    </xdr:to>
    <xdr:cxnSp macro="">
      <xdr:nvCxnSpPr>
        <xdr:cNvPr id="47" name="Connecteur droit 46">
          <a:extLst>
            <a:ext uri="{FF2B5EF4-FFF2-40B4-BE49-F238E27FC236}">
              <a16:creationId xmlns:a16="http://schemas.microsoft.com/office/drawing/2014/main" id="{00000000-0008-0000-0500-00002F000000}"/>
            </a:ext>
          </a:extLst>
        </xdr:cNvPr>
        <xdr:cNvCxnSpPr/>
      </xdr:nvCxnSpPr>
      <xdr:spPr>
        <a:xfrm flipH="1">
          <a:off x="16859457" y="6087608"/>
          <a:ext cx="2071221" cy="0"/>
        </a:xfrm>
        <a:prstGeom prst="line">
          <a:avLst/>
        </a:prstGeom>
        <a:ln w="81280">
          <a:solidFill>
            <a:srgbClr val="8A008A"/>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40620</xdr:colOff>
      <xdr:row>35</xdr:row>
      <xdr:rowOff>12139</xdr:rowOff>
    </xdr:from>
    <xdr:to>
      <xdr:col>24</xdr:col>
      <xdr:colOff>587841</xdr:colOff>
      <xdr:row>35</xdr:row>
      <xdr:rowOff>12139</xdr:rowOff>
    </xdr:to>
    <xdr:cxnSp macro="">
      <xdr:nvCxnSpPr>
        <xdr:cNvPr id="48" name="Connecteur droit 47">
          <a:extLst>
            <a:ext uri="{FF2B5EF4-FFF2-40B4-BE49-F238E27FC236}">
              <a16:creationId xmlns:a16="http://schemas.microsoft.com/office/drawing/2014/main" id="{00000000-0008-0000-0500-000030000000}"/>
            </a:ext>
          </a:extLst>
        </xdr:cNvPr>
        <xdr:cNvCxnSpPr/>
      </xdr:nvCxnSpPr>
      <xdr:spPr>
        <a:xfrm flipH="1">
          <a:off x="16804620" y="7346389"/>
          <a:ext cx="2071221" cy="0"/>
        </a:xfrm>
        <a:prstGeom prst="line">
          <a:avLst/>
        </a:prstGeom>
        <a:ln w="81280">
          <a:solidFill>
            <a:srgbClr val="8A008A"/>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68117</xdr:colOff>
      <xdr:row>41</xdr:row>
      <xdr:rowOff>94721</xdr:rowOff>
    </xdr:from>
    <xdr:to>
      <xdr:col>24</xdr:col>
      <xdr:colOff>615338</xdr:colOff>
      <xdr:row>41</xdr:row>
      <xdr:rowOff>94721</xdr:rowOff>
    </xdr:to>
    <xdr:cxnSp macro="">
      <xdr:nvCxnSpPr>
        <xdr:cNvPr id="49" name="Connecteur droit 48">
          <a:extLst>
            <a:ext uri="{FF2B5EF4-FFF2-40B4-BE49-F238E27FC236}">
              <a16:creationId xmlns:a16="http://schemas.microsoft.com/office/drawing/2014/main" id="{00000000-0008-0000-0500-000031000000}"/>
            </a:ext>
          </a:extLst>
        </xdr:cNvPr>
        <xdr:cNvCxnSpPr/>
      </xdr:nvCxnSpPr>
      <xdr:spPr>
        <a:xfrm flipH="1">
          <a:off x="16832117" y="8571971"/>
          <a:ext cx="2071221" cy="0"/>
        </a:xfrm>
        <a:prstGeom prst="line">
          <a:avLst/>
        </a:prstGeom>
        <a:ln w="81280">
          <a:solidFill>
            <a:srgbClr val="8A008A"/>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640322</xdr:colOff>
      <xdr:row>28</xdr:row>
      <xdr:rowOff>46370</xdr:rowOff>
    </xdr:from>
    <xdr:to>
      <xdr:col>24</xdr:col>
      <xdr:colOff>640322</xdr:colOff>
      <xdr:row>34</xdr:row>
      <xdr:rowOff>157785</xdr:rowOff>
    </xdr:to>
    <xdr:cxnSp macro="">
      <xdr:nvCxnSpPr>
        <xdr:cNvPr id="50" name="Connecteur droit 49">
          <a:extLst>
            <a:ext uri="{FF2B5EF4-FFF2-40B4-BE49-F238E27FC236}">
              <a16:creationId xmlns:a16="http://schemas.microsoft.com/office/drawing/2014/main" id="{00000000-0008-0000-0500-000032000000}"/>
            </a:ext>
          </a:extLst>
        </xdr:cNvPr>
        <xdr:cNvCxnSpPr/>
      </xdr:nvCxnSpPr>
      <xdr:spPr>
        <a:xfrm>
          <a:off x="18928322" y="6047120"/>
          <a:ext cx="0" cy="1254415"/>
        </a:xfrm>
        <a:prstGeom prst="line">
          <a:avLst/>
        </a:prstGeom>
        <a:ln w="81280">
          <a:solidFill>
            <a:srgbClr val="8A008A"/>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762126</xdr:colOff>
      <xdr:row>26</xdr:row>
      <xdr:rowOff>130708</xdr:rowOff>
    </xdr:from>
    <xdr:to>
      <xdr:col>22</xdr:col>
      <xdr:colOff>92869</xdr:colOff>
      <xdr:row>30</xdr:row>
      <xdr:rowOff>44983</xdr:rowOff>
    </xdr:to>
    <xdr:sp macro="" textlink="">
      <xdr:nvSpPr>
        <xdr:cNvPr id="51" name="Rectangle : coins arrondis 50">
          <a:extLst>
            <a:ext uri="{FF2B5EF4-FFF2-40B4-BE49-F238E27FC236}">
              <a16:creationId xmlns:a16="http://schemas.microsoft.com/office/drawing/2014/main" id="{00000000-0008-0000-0500-000033000000}"/>
            </a:ext>
          </a:extLst>
        </xdr:cNvPr>
        <xdr:cNvSpPr/>
      </xdr:nvSpPr>
      <xdr:spPr>
        <a:xfrm>
          <a:off x="15240126" y="5750458"/>
          <a:ext cx="1616743"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FISCHER-TROPSCH</a:t>
          </a:r>
          <a:r>
            <a:rPr lang="fr-FR" sz="1100" b="1" baseline="0"/>
            <a:t> PROCESS</a:t>
          </a:r>
          <a:endParaRPr lang="fr-FR" sz="1100" b="1"/>
        </a:p>
      </xdr:txBody>
    </xdr:sp>
    <xdr:clientData/>
  </xdr:twoCellAnchor>
  <xdr:twoCellAnchor>
    <xdr:from>
      <xdr:col>14</xdr:col>
      <xdr:colOff>437030</xdr:colOff>
      <xdr:row>27</xdr:row>
      <xdr:rowOff>29902</xdr:rowOff>
    </xdr:from>
    <xdr:to>
      <xdr:col>19</xdr:col>
      <xdr:colOff>747346</xdr:colOff>
      <xdr:row>28</xdr:row>
      <xdr:rowOff>67235</xdr:rowOff>
    </xdr:to>
    <xdr:sp macro="" textlink="">
      <xdr:nvSpPr>
        <xdr:cNvPr id="52" name="Flèche : droite 51">
          <a:extLst>
            <a:ext uri="{FF2B5EF4-FFF2-40B4-BE49-F238E27FC236}">
              <a16:creationId xmlns:a16="http://schemas.microsoft.com/office/drawing/2014/main" id="{00000000-0008-0000-0500-000034000000}"/>
            </a:ext>
          </a:extLst>
        </xdr:cNvPr>
        <xdr:cNvSpPr/>
      </xdr:nvSpPr>
      <xdr:spPr>
        <a:xfrm>
          <a:off x="11105030" y="5840152"/>
          <a:ext cx="4120316" cy="227833"/>
        </a:xfrm>
        <a:prstGeom prst="rightArrow">
          <a:avLst/>
        </a:prstGeom>
        <a:solidFill>
          <a:schemeClr val="accent5"/>
        </a:solidFill>
        <a:ln>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SYNGAS</a:t>
          </a:r>
        </a:p>
      </xdr:txBody>
    </xdr:sp>
    <xdr:clientData/>
  </xdr:twoCellAnchor>
  <xdr:twoCellAnchor>
    <xdr:from>
      <xdr:col>20</xdr:col>
      <xdr:colOff>6539</xdr:colOff>
      <xdr:row>39</xdr:row>
      <xdr:rowOff>109457</xdr:rowOff>
    </xdr:from>
    <xdr:to>
      <xdr:col>22</xdr:col>
      <xdr:colOff>59303</xdr:colOff>
      <xdr:row>43</xdr:row>
      <xdr:rowOff>21224</xdr:rowOff>
    </xdr:to>
    <xdr:sp macro="" textlink="">
      <xdr:nvSpPr>
        <xdr:cNvPr id="53" name="Rectangle : coins arrondis 52">
          <a:extLst>
            <a:ext uri="{FF2B5EF4-FFF2-40B4-BE49-F238E27FC236}">
              <a16:creationId xmlns:a16="http://schemas.microsoft.com/office/drawing/2014/main" id="{00000000-0008-0000-0500-000035000000}"/>
            </a:ext>
          </a:extLst>
        </xdr:cNvPr>
        <xdr:cNvSpPr/>
      </xdr:nvSpPr>
      <xdr:spPr>
        <a:xfrm>
          <a:off x="15246539" y="8205707"/>
          <a:ext cx="1576764"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METHANOL</a:t>
          </a:r>
          <a:r>
            <a:rPr lang="fr-FR" sz="1100" b="1" baseline="0"/>
            <a:t> TO FUEL (MTL) PROCESS</a:t>
          </a:r>
          <a:endParaRPr lang="fr-FR" sz="1100" b="1"/>
        </a:p>
      </xdr:txBody>
    </xdr:sp>
    <xdr:clientData/>
  </xdr:twoCellAnchor>
  <xdr:twoCellAnchor>
    <xdr:from>
      <xdr:col>18</xdr:col>
      <xdr:colOff>555479</xdr:colOff>
      <xdr:row>40</xdr:row>
      <xdr:rowOff>120119</xdr:rowOff>
    </xdr:from>
    <xdr:to>
      <xdr:col>19</xdr:col>
      <xdr:colOff>751377</xdr:colOff>
      <xdr:row>41</xdr:row>
      <xdr:rowOff>154209</xdr:rowOff>
    </xdr:to>
    <xdr:sp macro="" textlink="">
      <xdr:nvSpPr>
        <xdr:cNvPr id="54" name="Flèche : droite 53">
          <a:extLst>
            <a:ext uri="{FF2B5EF4-FFF2-40B4-BE49-F238E27FC236}">
              <a16:creationId xmlns:a16="http://schemas.microsoft.com/office/drawing/2014/main" id="{00000000-0008-0000-0500-000036000000}"/>
            </a:ext>
          </a:extLst>
        </xdr:cNvPr>
        <xdr:cNvSpPr/>
      </xdr:nvSpPr>
      <xdr:spPr>
        <a:xfrm>
          <a:off x="14271479" y="8406869"/>
          <a:ext cx="957898" cy="224590"/>
        </a:xfrm>
        <a:prstGeom prst="rightArrow">
          <a:avLst/>
        </a:prstGeom>
        <a:solidFill>
          <a:schemeClr val="accent4">
            <a:lumMod val="75000"/>
          </a:schemeClr>
        </a:solidFill>
        <a:ln>
          <a:solidFill>
            <a:schemeClr val="accent4">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METHANOL</a:t>
          </a:r>
        </a:p>
      </xdr:txBody>
    </xdr:sp>
    <xdr:clientData/>
  </xdr:twoCellAnchor>
  <xdr:twoCellAnchor>
    <xdr:from>
      <xdr:col>16</xdr:col>
      <xdr:colOff>492816</xdr:colOff>
      <xdr:row>39</xdr:row>
      <xdr:rowOff>84392</xdr:rowOff>
    </xdr:from>
    <xdr:to>
      <xdr:col>18</xdr:col>
      <xdr:colOff>548087</xdr:colOff>
      <xdr:row>42</xdr:row>
      <xdr:rowOff>186659</xdr:rowOff>
    </xdr:to>
    <xdr:sp macro="" textlink="">
      <xdr:nvSpPr>
        <xdr:cNvPr id="55" name="Rectangle : coins arrondis 54">
          <a:extLst>
            <a:ext uri="{FF2B5EF4-FFF2-40B4-BE49-F238E27FC236}">
              <a16:creationId xmlns:a16="http://schemas.microsoft.com/office/drawing/2014/main" id="{00000000-0008-0000-0500-000037000000}"/>
            </a:ext>
          </a:extLst>
        </xdr:cNvPr>
        <xdr:cNvSpPr/>
      </xdr:nvSpPr>
      <xdr:spPr>
        <a:xfrm>
          <a:off x="12684816" y="8180642"/>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METHANOL</a:t>
          </a:r>
          <a:r>
            <a:rPr lang="fr-FR" sz="1100" b="1" baseline="0"/>
            <a:t> SYNTHESIS VIA CATALYST</a:t>
          </a:r>
          <a:endParaRPr lang="fr-FR" sz="1100" b="1"/>
        </a:p>
      </xdr:txBody>
    </xdr:sp>
    <xdr:clientData/>
  </xdr:twoCellAnchor>
  <xdr:twoCellAnchor>
    <xdr:from>
      <xdr:col>14</xdr:col>
      <xdr:colOff>447674</xdr:colOff>
      <xdr:row>34</xdr:row>
      <xdr:rowOff>66174</xdr:rowOff>
    </xdr:from>
    <xdr:to>
      <xdr:col>16</xdr:col>
      <xdr:colOff>446555</xdr:colOff>
      <xdr:row>35</xdr:row>
      <xdr:rowOff>112558</xdr:rowOff>
    </xdr:to>
    <xdr:sp macro="" textlink="">
      <xdr:nvSpPr>
        <xdr:cNvPr id="56" name="Flèche : droite 55">
          <a:extLst>
            <a:ext uri="{FF2B5EF4-FFF2-40B4-BE49-F238E27FC236}">
              <a16:creationId xmlns:a16="http://schemas.microsoft.com/office/drawing/2014/main" id="{00000000-0008-0000-0500-000038000000}"/>
            </a:ext>
          </a:extLst>
        </xdr:cNvPr>
        <xdr:cNvSpPr/>
      </xdr:nvSpPr>
      <xdr:spPr>
        <a:xfrm>
          <a:off x="11115674" y="7209924"/>
          <a:ext cx="1522881" cy="236884"/>
        </a:xfrm>
        <a:prstGeom prst="rightArrow">
          <a:avLst/>
        </a:prstGeom>
        <a:solidFill>
          <a:schemeClr val="accent5"/>
        </a:solidFill>
        <a:ln>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SYNGAS</a:t>
          </a:r>
        </a:p>
      </xdr:txBody>
    </xdr:sp>
    <xdr:clientData/>
  </xdr:twoCellAnchor>
  <xdr:twoCellAnchor>
    <xdr:from>
      <xdr:col>19</xdr:col>
      <xdr:colOff>749538</xdr:colOff>
      <xdr:row>33</xdr:row>
      <xdr:rowOff>63660</xdr:rowOff>
    </xdr:from>
    <xdr:to>
      <xdr:col>22</xdr:col>
      <xdr:colOff>40302</xdr:colOff>
      <xdr:row>36</xdr:row>
      <xdr:rowOff>165927</xdr:rowOff>
    </xdr:to>
    <xdr:sp macro="" textlink="">
      <xdr:nvSpPr>
        <xdr:cNvPr id="57" name="Rectangle : coins arrondis 56">
          <a:extLst>
            <a:ext uri="{FF2B5EF4-FFF2-40B4-BE49-F238E27FC236}">
              <a16:creationId xmlns:a16="http://schemas.microsoft.com/office/drawing/2014/main" id="{00000000-0008-0000-0500-000039000000}"/>
            </a:ext>
          </a:extLst>
        </xdr:cNvPr>
        <xdr:cNvSpPr/>
      </xdr:nvSpPr>
      <xdr:spPr>
        <a:xfrm>
          <a:off x="15227538" y="7016910"/>
          <a:ext cx="1576764"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ALCOOL</a:t>
          </a:r>
          <a:r>
            <a:rPr lang="fr-FR" sz="1100" b="1" baseline="0"/>
            <a:t> TO JET PROCESS (ATJ)</a:t>
          </a:r>
          <a:endParaRPr lang="fr-FR" sz="1100" b="1"/>
        </a:p>
      </xdr:txBody>
    </xdr:sp>
    <xdr:clientData/>
  </xdr:twoCellAnchor>
  <xdr:twoCellAnchor>
    <xdr:from>
      <xdr:col>18</xdr:col>
      <xdr:colOff>525272</xdr:colOff>
      <xdr:row>33</xdr:row>
      <xdr:rowOff>175175</xdr:rowOff>
    </xdr:from>
    <xdr:to>
      <xdr:col>19</xdr:col>
      <xdr:colOff>721170</xdr:colOff>
      <xdr:row>35</xdr:row>
      <xdr:rowOff>18765</xdr:rowOff>
    </xdr:to>
    <xdr:sp macro="" textlink="">
      <xdr:nvSpPr>
        <xdr:cNvPr id="58" name="Flèche : droite 57">
          <a:extLst>
            <a:ext uri="{FF2B5EF4-FFF2-40B4-BE49-F238E27FC236}">
              <a16:creationId xmlns:a16="http://schemas.microsoft.com/office/drawing/2014/main" id="{00000000-0008-0000-0500-00003A000000}"/>
            </a:ext>
          </a:extLst>
        </xdr:cNvPr>
        <xdr:cNvSpPr/>
      </xdr:nvSpPr>
      <xdr:spPr>
        <a:xfrm>
          <a:off x="14241272" y="7128425"/>
          <a:ext cx="957898" cy="224590"/>
        </a:xfrm>
        <a:prstGeom prst="rightArrow">
          <a:avLst/>
        </a:prstGeom>
        <a:solidFill>
          <a:schemeClr val="accent1"/>
        </a:solid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ALCOOL</a:t>
          </a:r>
        </a:p>
      </xdr:txBody>
    </xdr:sp>
    <xdr:clientData/>
  </xdr:twoCellAnchor>
  <xdr:twoCellAnchor>
    <xdr:from>
      <xdr:col>16</xdr:col>
      <xdr:colOff>473815</xdr:colOff>
      <xdr:row>33</xdr:row>
      <xdr:rowOff>38595</xdr:rowOff>
    </xdr:from>
    <xdr:to>
      <xdr:col>18</xdr:col>
      <xdr:colOff>529086</xdr:colOff>
      <xdr:row>36</xdr:row>
      <xdr:rowOff>140862</xdr:rowOff>
    </xdr:to>
    <xdr:sp macro="" textlink="">
      <xdr:nvSpPr>
        <xdr:cNvPr id="59" name="Rectangle : coins arrondis 58">
          <a:extLst>
            <a:ext uri="{FF2B5EF4-FFF2-40B4-BE49-F238E27FC236}">
              <a16:creationId xmlns:a16="http://schemas.microsoft.com/office/drawing/2014/main" id="{00000000-0008-0000-0500-00003B000000}"/>
            </a:ext>
          </a:extLst>
        </xdr:cNvPr>
        <xdr:cNvSpPr/>
      </xdr:nvSpPr>
      <xdr:spPr>
        <a:xfrm>
          <a:off x="12665815" y="6991845"/>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SYNGAS FERMENTATION</a:t>
          </a:r>
        </a:p>
      </xdr:txBody>
    </xdr:sp>
    <xdr:clientData/>
  </xdr:twoCellAnchor>
  <xdr:twoCellAnchor>
    <xdr:from>
      <xdr:col>14</xdr:col>
      <xdr:colOff>470086</xdr:colOff>
      <xdr:row>40</xdr:row>
      <xdr:rowOff>144616</xdr:rowOff>
    </xdr:from>
    <xdr:to>
      <xdr:col>16</xdr:col>
      <xdr:colOff>468967</xdr:colOff>
      <xdr:row>42</xdr:row>
      <xdr:rowOff>500</xdr:rowOff>
    </xdr:to>
    <xdr:sp macro="" textlink="">
      <xdr:nvSpPr>
        <xdr:cNvPr id="60" name="Flèche : droite 59">
          <a:extLst>
            <a:ext uri="{FF2B5EF4-FFF2-40B4-BE49-F238E27FC236}">
              <a16:creationId xmlns:a16="http://schemas.microsoft.com/office/drawing/2014/main" id="{00000000-0008-0000-0500-00003C000000}"/>
            </a:ext>
          </a:extLst>
        </xdr:cNvPr>
        <xdr:cNvSpPr/>
      </xdr:nvSpPr>
      <xdr:spPr>
        <a:xfrm>
          <a:off x="11138086" y="8431366"/>
          <a:ext cx="1522881" cy="236884"/>
        </a:xfrm>
        <a:prstGeom prst="rightArrow">
          <a:avLst/>
        </a:prstGeom>
        <a:solidFill>
          <a:schemeClr val="accent5"/>
        </a:solidFill>
        <a:ln>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SYNGAS</a:t>
          </a:r>
        </a:p>
      </xdr:txBody>
    </xdr:sp>
    <xdr:clientData/>
  </xdr:twoCellAnchor>
  <xdr:twoCellAnchor>
    <xdr:from>
      <xdr:col>29</xdr:col>
      <xdr:colOff>509867</xdr:colOff>
      <xdr:row>35</xdr:row>
      <xdr:rowOff>121583</xdr:rowOff>
    </xdr:from>
    <xdr:to>
      <xdr:col>31</xdr:col>
      <xdr:colOff>605117</xdr:colOff>
      <xdr:row>39</xdr:row>
      <xdr:rowOff>35858</xdr:rowOff>
    </xdr:to>
    <xdr:sp macro="" textlink="">
      <xdr:nvSpPr>
        <xdr:cNvPr id="61" name="Rectangle : coins arrondis 60">
          <a:extLst>
            <a:ext uri="{FF2B5EF4-FFF2-40B4-BE49-F238E27FC236}">
              <a16:creationId xmlns:a16="http://schemas.microsoft.com/office/drawing/2014/main" id="{00000000-0008-0000-0500-00003D000000}"/>
            </a:ext>
          </a:extLst>
        </xdr:cNvPr>
        <xdr:cNvSpPr/>
      </xdr:nvSpPr>
      <xdr:spPr>
        <a:xfrm>
          <a:off x="22607867" y="7455833"/>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SYNTHETHIC</a:t>
          </a:r>
          <a:r>
            <a:rPr lang="fr-FR" sz="1100" b="1" baseline="0"/>
            <a:t> JF / KEROZEN MIX POWERED PLANE</a:t>
          </a:r>
          <a:endParaRPr lang="fr-FR" sz="1100" b="1"/>
        </a:p>
      </xdr:txBody>
    </xdr:sp>
    <xdr:clientData/>
  </xdr:twoCellAnchor>
  <xdr:twoCellAnchor>
    <xdr:from>
      <xdr:col>29</xdr:col>
      <xdr:colOff>95250</xdr:colOff>
      <xdr:row>37</xdr:row>
      <xdr:rowOff>180645</xdr:rowOff>
    </xdr:from>
    <xdr:to>
      <xdr:col>29</xdr:col>
      <xdr:colOff>500920</xdr:colOff>
      <xdr:row>38</xdr:row>
      <xdr:rowOff>142546</xdr:rowOff>
    </xdr:to>
    <xdr:sp macro="" textlink="">
      <xdr:nvSpPr>
        <xdr:cNvPr id="62" name="Flèche : droite 61">
          <a:extLst>
            <a:ext uri="{FF2B5EF4-FFF2-40B4-BE49-F238E27FC236}">
              <a16:creationId xmlns:a16="http://schemas.microsoft.com/office/drawing/2014/main" id="{00000000-0008-0000-0500-00003E000000}"/>
            </a:ext>
          </a:extLst>
        </xdr:cNvPr>
        <xdr:cNvSpPr/>
      </xdr:nvSpPr>
      <xdr:spPr>
        <a:xfrm>
          <a:off x="22193250" y="7895895"/>
          <a:ext cx="405670" cy="152401"/>
        </a:xfrm>
        <a:prstGeom prst="rightArrow">
          <a:avLst/>
        </a:prstGeom>
        <a:solidFill>
          <a:srgbClr val="FF66FF"/>
        </a:solidFill>
        <a:ln>
          <a:solidFill>
            <a:srgbClr val="FF66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xdr:col>
      <xdr:colOff>89125</xdr:colOff>
      <xdr:row>38</xdr:row>
      <xdr:rowOff>19107</xdr:rowOff>
    </xdr:from>
    <xdr:to>
      <xdr:col>29</xdr:col>
      <xdr:colOff>453259</xdr:colOff>
      <xdr:row>38</xdr:row>
      <xdr:rowOff>105103</xdr:rowOff>
    </xdr:to>
    <xdr:sp macro="" textlink="">
      <xdr:nvSpPr>
        <xdr:cNvPr id="63" name="ZoneTexte 62">
          <a:extLst>
            <a:ext uri="{FF2B5EF4-FFF2-40B4-BE49-F238E27FC236}">
              <a16:creationId xmlns:a16="http://schemas.microsoft.com/office/drawing/2014/main" id="{00000000-0008-0000-0500-00003F000000}"/>
            </a:ext>
          </a:extLst>
        </xdr:cNvPr>
        <xdr:cNvSpPr txBox="1"/>
      </xdr:nvSpPr>
      <xdr:spPr>
        <a:xfrm>
          <a:off x="22187125" y="7924857"/>
          <a:ext cx="364134" cy="8599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KER</a:t>
          </a:r>
        </a:p>
      </xdr:txBody>
    </xdr:sp>
    <xdr:clientData/>
  </xdr:twoCellAnchor>
  <xdr:twoCellAnchor>
    <xdr:from>
      <xdr:col>14</xdr:col>
      <xdr:colOff>428992</xdr:colOff>
      <xdr:row>27</xdr:row>
      <xdr:rowOff>12863</xdr:rowOff>
    </xdr:from>
    <xdr:to>
      <xdr:col>14</xdr:col>
      <xdr:colOff>428993</xdr:colOff>
      <xdr:row>41</xdr:row>
      <xdr:rowOff>135212</xdr:rowOff>
    </xdr:to>
    <xdr:cxnSp macro="">
      <xdr:nvCxnSpPr>
        <xdr:cNvPr id="64" name="Connecteur droit 63">
          <a:extLst>
            <a:ext uri="{FF2B5EF4-FFF2-40B4-BE49-F238E27FC236}">
              <a16:creationId xmlns:a16="http://schemas.microsoft.com/office/drawing/2014/main" id="{00000000-0008-0000-0500-000040000000}"/>
            </a:ext>
          </a:extLst>
        </xdr:cNvPr>
        <xdr:cNvCxnSpPr/>
      </xdr:nvCxnSpPr>
      <xdr:spPr>
        <a:xfrm>
          <a:off x="11096992" y="5823113"/>
          <a:ext cx="1" cy="2789349"/>
        </a:xfrm>
        <a:prstGeom prst="line">
          <a:avLst/>
        </a:prstGeom>
        <a:ln w="101600">
          <a:solidFill>
            <a:schemeClr val="accent5"/>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14</xdr:col>
      <xdr:colOff>187809</xdr:colOff>
      <xdr:row>26</xdr:row>
      <xdr:rowOff>103464</xdr:rowOff>
    </xdr:from>
    <xdr:to>
      <xdr:col>14</xdr:col>
      <xdr:colOff>759238</xdr:colOff>
      <xdr:row>27</xdr:row>
      <xdr:rowOff>86504</xdr:rowOff>
    </xdr:to>
    <xdr:pic>
      <xdr:nvPicPr>
        <xdr:cNvPr id="65" name="Image 64">
          <a:extLst>
            <a:ext uri="{FF2B5EF4-FFF2-40B4-BE49-F238E27FC236}">
              <a16:creationId xmlns:a16="http://schemas.microsoft.com/office/drawing/2014/main" id="{00000000-0008-0000-0500-000041000000}"/>
            </a:ext>
          </a:extLst>
        </xdr:cNvPr>
        <xdr:cNvPicPr>
          <a:picLocks noChangeAspect="1"/>
        </xdr:cNvPicPr>
      </xdr:nvPicPr>
      <xdr:blipFill>
        <a:blip xmlns:r="http://schemas.openxmlformats.org/officeDocument/2006/relationships" r:embed="rId1"/>
        <a:stretch>
          <a:fillRect/>
        </a:stretch>
      </xdr:blipFill>
      <xdr:spPr>
        <a:xfrm rot="10800000">
          <a:off x="10855809" y="5723214"/>
          <a:ext cx="571429" cy="173540"/>
        </a:xfrm>
        <a:prstGeom prst="rect">
          <a:avLst/>
        </a:prstGeom>
      </xdr:spPr>
    </xdr:pic>
    <xdr:clientData/>
  </xdr:twoCellAnchor>
  <xdr:twoCellAnchor>
    <xdr:from>
      <xdr:col>11</xdr:col>
      <xdr:colOff>615522</xdr:colOff>
      <xdr:row>34</xdr:row>
      <xdr:rowOff>186231</xdr:rowOff>
    </xdr:from>
    <xdr:to>
      <xdr:col>14</xdr:col>
      <xdr:colOff>400743</xdr:colOff>
      <xdr:row>34</xdr:row>
      <xdr:rowOff>186231</xdr:rowOff>
    </xdr:to>
    <xdr:cxnSp macro="">
      <xdr:nvCxnSpPr>
        <xdr:cNvPr id="66" name="Connecteur droit 65">
          <a:extLst>
            <a:ext uri="{FF2B5EF4-FFF2-40B4-BE49-F238E27FC236}">
              <a16:creationId xmlns:a16="http://schemas.microsoft.com/office/drawing/2014/main" id="{00000000-0008-0000-0500-000042000000}"/>
            </a:ext>
          </a:extLst>
        </xdr:cNvPr>
        <xdr:cNvCxnSpPr/>
      </xdr:nvCxnSpPr>
      <xdr:spPr>
        <a:xfrm flipH="1">
          <a:off x="8997522" y="7329981"/>
          <a:ext cx="2071221" cy="0"/>
        </a:xfrm>
        <a:prstGeom prst="line">
          <a:avLst/>
        </a:prstGeom>
        <a:ln w="101600">
          <a:solidFill>
            <a:schemeClr val="accent5"/>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590145</xdr:colOff>
      <xdr:row>34</xdr:row>
      <xdr:rowOff>183508</xdr:rowOff>
    </xdr:from>
    <xdr:to>
      <xdr:col>11</xdr:col>
      <xdr:colOff>590145</xdr:colOff>
      <xdr:row>41</xdr:row>
      <xdr:rowOff>104422</xdr:rowOff>
    </xdr:to>
    <xdr:cxnSp macro="">
      <xdr:nvCxnSpPr>
        <xdr:cNvPr id="67" name="Connecteur droit 66">
          <a:extLst>
            <a:ext uri="{FF2B5EF4-FFF2-40B4-BE49-F238E27FC236}">
              <a16:creationId xmlns:a16="http://schemas.microsoft.com/office/drawing/2014/main" id="{00000000-0008-0000-0500-000043000000}"/>
            </a:ext>
          </a:extLst>
        </xdr:cNvPr>
        <xdr:cNvCxnSpPr/>
      </xdr:nvCxnSpPr>
      <xdr:spPr>
        <a:xfrm>
          <a:off x="8972145" y="7327258"/>
          <a:ext cx="0" cy="1254414"/>
        </a:xfrm>
        <a:prstGeom prst="line">
          <a:avLst/>
        </a:prstGeom>
        <a:ln w="101600">
          <a:solidFill>
            <a:schemeClr val="accent5"/>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122671</xdr:colOff>
      <xdr:row>28</xdr:row>
      <xdr:rowOff>73251</xdr:rowOff>
    </xdr:from>
    <xdr:to>
      <xdr:col>11</xdr:col>
      <xdr:colOff>669892</xdr:colOff>
      <xdr:row>28</xdr:row>
      <xdr:rowOff>73251</xdr:rowOff>
    </xdr:to>
    <xdr:cxnSp macro="">
      <xdr:nvCxnSpPr>
        <xdr:cNvPr id="68" name="Connecteur droit 67">
          <a:extLst>
            <a:ext uri="{FF2B5EF4-FFF2-40B4-BE49-F238E27FC236}">
              <a16:creationId xmlns:a16="http://schemas.microsoft.com/office/drawing/2014/main" id="{00000000-0008-0000-0500-000044000000}"/>
            </a:ext>
          </a:extLst>
        </xdr:cNvPr>
        <xdr:cNvCxnSpPr/>
      </xdr:nvCxnSpPr>
      <xdr:spPr>
        <a:xfrm flipH="1">
          <a:off x="6980671" y="6074001"/>
          <a:ext cx="2071221" cy="0"/>
        </a:xfrm>
        <a:prstGeom prst="line">
          <a:avLst/>
        </a:prstGeom>
        <a:ln w="101600">
          <a:solidFill>
            <a:schemeClr val="accent5"/>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67834</xdr:colOff>
      <xdr:row>34</xdr:row>
      <xdr:rowOff>189032</xdr:rowOff>
    </xdr:from>
    <xdr:to>
      <xdr:col>11</xdr:col>
      <xdr:colOff>615055</xdr:colOff>
      <xdr:row>34</xdr:row>
      <xdr:rowOff>189032</xdr:rowOff>
    </xdr:to>
    <xdr:cxnSp macro="">
      <xdr:nvCxnSpPr>
        <xdr:cNvPr id="69" name="Connecteur droit 68">
          <a:extLst>
            <a:ext uri="{FF2B5EF4-FFF2-40B4-BE49-F238E27FC236}">
              <a16:creationId xmlns:a16="http://schemas.microsoft.com/office/drawing/2014/main" id="{00000000-0008-0000-0500-000045000000}"/>
            </a:ext>
          </a:extLst>
        </xdr:cNvPr>
        <xdr:cNvCxnSpPr/>
      </xdr:nvCxnSpPr>
      <xdr:spPr>
        <a:xfrm flipH="1">
          <a:off x="6925834" y="7332782"/>
          <a:ext cx="2071221" cy="0"/>
        </a:xfrm>
        <a:prstGeom prst="line">
          <a:avLst/>
        </a:prstGeom>
        <a:ln w="101600">
          <a:solidFill>
            <a:schemeClr val="accent5"/>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95331</xdr:colOff>
      <xdr:row>41</xdr:row>
      <xdr:rowOff>81114</xdr:rowOff>
    </xdr:from>
    <xdr:to>
      <xdr:col>11</xdr:col>
      <xdr:colOff>642552</xdr:colOff>
      <xdr:row>41</xdr:row>
      <xdr:rowOff>81114</xdr:rowOff>
    </xdr:to>
    <xdr:cxnSp macro="">
      <xdr:nvCxnSpPr>
        <xdr:cNvPr id="70" name="Connecteur droit 69">
          <a:extLst>
            <a:ext uri="{FF2B5EF4-FFF2-40B4-BE49-F238E27FC236}">
              <a16:creationId xmlns:a16="http://schemas.microsoft.com/office/drawing/2014/main" id="{00000000-0008-0000-0500-000046000000}"/>
            </a:ext>
          </a:extLst>
        </xdr:cNvPr>
        <xdr:cNvCxnSpPr/>
      </xdr:nvCxnSpPr>
      <xdr:spPr>
        <a:xfrm flipH="1">
          <a:off x="6953331" y="8558364"/>
          <a:ext cx="2071221" cy="0"/>
        </a:xfrm>
        <a:prstGeom prst="line">
          <a:avLst/>
        </a:prstGeom>
        <a:ln w="101600">
          <a:solidFill>
            <a:schemeClr val="accent5"/>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584192</xdr:colOff>
      <xdr:row>28</xdr:row>
      <xdr:rowOff>32764</xdr:rowOff>
    </xdr:from>
    <xdr:to>
      <xdr:col>11</xdr:col>
      <xdr:colOff>584192</xdr:colOff>
      <xdr:row>34</xdr:row>
      <xdr:rowOff>144179</xdr:rowOff>
    </xdr:to>
    <xdr:cxnSp macro="">
      <xdr:nvCxnSpPr>
        <xdr:cNvPr id="71" name="Connecteur droit 70">
          <a:extLst>
            <a:ext uri="{FF2B5EF4-FFF2-40B4-BE49-F238E27FC236}">
              <a16:creationId xmlns:a16="http://schemas.microsoft.com/office/drawing/2014/main" id="{00000000-0008-0000-0500-000047000000}"/>
            </a:ext>
          </a:extLst>
        </xdr:cNvPr>
        <xdr:cNvCxnSpPr/>
      </xdr:nvCxnSpPr>
      <xdr:spPr>
        <a:xfrm>
          <a:off x="8966192" y="6033514"/>
          <a:ext cx="0" cy="1254415"/>
        </a:xfrm>
        <a:prstGeom prst="line">
          <a:avLst/>
        </a:prstGeom>
        <a:ln w="101600">
          <a:solidFill>
            <a:schemeClr val="accent5"/>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63234</xdr:colOff>
      <xdr:row>26</xdr:row>
      <xdr:rowOff>121421</xdr:rowOff>
    </xdr:from>
    <xdr:to>
      <xdr:col>9</xdr:col>
      <xdr:colOff>118505</xdr:colOff>
      <xdr:row>30</xdr:row>
      <xdr:rowOff>33188</xdr:rowOff>
    </xdr:to>
    <xdr:sp macro="" textlink="">
      <xdr:nvSpPr>
        <xdr:cNvPr id="72" name="Rectangle : coins arrondis 71">
          <a:extLst>
            <a:ext uri="{FF2B5EF4-FFF2-40B4-BE49-F238E27FC236}">
              <a16:creationId xmlns:a16="http://schemas.microsoft.com/office/drawing/2014/main" id="{00000000-0008-0000-0500-000048000000}"/>
            </a:ext>
          </a:extLst>
        </xdr:cNvPr>
        <xdr:cNvSpPr/>
      </xdr:nvSpPr>
      <xdr:spPr>
        <a:xfrm>
          <a:off x="5397234" y="5741171"/>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BIOMASSE</a:t>
          </a:r>
          <a:r>
            <a:rPr lang="fr-FR" sz="1100" b="1" baseline="0"/>
            <a:t> BASED SYNGAS PRODUCTION</a:t>
          </a:r>
          <a:endParaRPr lang="fr-FR" sz="1100" b="1"/>
        </a:p>
      </xdr:txBody>
    </xdr:sp>
    <xdr:clientData/>
  </xdr:twoCellAnchor>
  <xdr:twoCellAnchor>
    <xdr:from>
      <xdr:col>7</xdr:col>
      <xdr:colOff>8806</xdr:colOff>
      <xdr:row>33</xdr:row>
      <xdr:rowOff>66992</xdr:rowOff>
    </xdr:from>
    <xdr:to>
      <xdr:col>9</xdr:col>
      <xdr:colOff>64077</xdr:colOff>
      <xdr:row>36</xdr:row>
      <xdr:rowOff>169259</xdr:rowOff>
    </xdr:to>
    <xdr:sp macro="" textlink="">
      <xdr:nvSpPr>
        <xdr:cNvPr id="73" name="Rectangle : coins arrondis 72">
          <a:extLst>
            <a:ext uri="{FF2B5EF4-FFF2-40B4-BE49-F238E27FC236}">
              <a16:creationId xmlns:a16="http://schemas.microsoft.com/office/drawing/2014/main" id="{00000000-0008-0000-0500-000049000000}"/>
            </a:ext>
          </a:extLst>
        </xdr:cNvPr>
        <xdr:cNvSpPr/>
      </xdr:nvSpPr>
      <xdr:spPr>
        <a:xfrm>
          <a:off x="5342806" y="7020242"/>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CCUS</a:t>
          </a:r>
          <a:r>
            <a:rPr lang="fr-FR" sz="1100" b="1" baseline="0"/>
            <a:t> BASED SYNGAS PRODUCTION (co-electrolysis)</a:t>
          </a:r>
          <a:endParaRPr lang="fr-FR" sz="1100" b="1"/>
        </a:p>
      </xdr:txBody>
    </xdr:sp>
    <xdr:clientData/>
  </xdr:twoCellAnchor>
  <xdr:twoCellAnchor>
    <xdr:from>
      <xdr:col>7</xdr:col>
      <xdr:colOff>49627</xdr:colOff>
      <xdr:row>39</xdr:row>
      <xdr:rowOff>121420</xdr:rowOff>
    </xdr:from>
    <xdr:to>
      <xdr:col>9</xdr:col>
      <xdr:colOff>104898</xdr:colOff>
      <xdr:row>43</xdr:row>
      <xdr:rowOff>33187</xdr:rowOff>
    </xdr:to>
    <xdr:sp macro="" textlink="">
      <xdr:nvSpPr>
        <xdr:cNvPr id="74" name="Rectangle : coins arrondis 73">
          <a:extLst>
            <a:ext uri="{FF2B5EF4-FFF2-40B4-BE49-F238E27FC236}">
              <a16:creationId xmlns:a16="http://schemas.microsoft.com/office/drawing/2014/main" id="{00000000-0008-0000-0500-00004A000000}"/>
            </a:ext>
          </a:extLst>
        </xdr:cNvPr>
        <xdr:cNvSpPr/>
      </xdr:nvSpPr>
      <xdr:spPr>
        <a:xfrm>
          <a:off x="5383627" y="8217670"/>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FOSSIL FUEL BASED SYNGAS PRODUCTION</a:t>
          </a:r>
        </a:p>
      </xdr:txBody>
    </xdr:sp>
    <xdr:clientData/>
  </xdr:twoCellAnchor>
  <xdr:twoCellAnchor>
    <xdr:from>
      <xdr:col>5</xdr:col>
      <xdr:colOff>41461</xdr:colOff>
      <xdr:row>40</xdr:row>
      <xdr:rowOff>163666</xdr:rowOff>
    </xdr:from>
    <xdr:to>
      <xdr:col>7</xdr:col>
      <xdr:colOff>40342</xdr:colOff>
      <xdr:row>42</xdr:row>
      <xdr:rowOff>19550</xdr:rowOff>
    </xdr:to>
    <xdr:sp macro="" textlink="">
      <xdr:nvSpPr>
        <xdr:cNvPr id="75" name="Flèche : droite 74">
          <a:extLst>
            <a:ext uri="{FF2B5EF4-FFF2-40B4-BE49-F238E27FC236}">
              <a16:creationId xmlns:a16="http://schemas.microsoft.com/office/drawing/2014/main" id="{00000000-0008-0000-0500-00004B000000}"/>
            </a:ext>
          </a:extLst>
        </xdr:cNvPr>
        <xdr:cNvSpPr/>
      </xdr:nvSpPr>
      <xdr:spPr>
        <a:xfrm>
          <a:off x="3851461" y="8450416"/>
          <a:ext cx="1522881" cy="236884"/>
        </a:xfrm>
        <a:prstGeom prst="rightArrow">
          <a:avLst/>
        </a:prstGeom>
        <a:solidFill>
          <a:schemeClr val="accent5"/>
        </a:solidFill>
        <a:ln>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FOSSIL FUEL</a:t>
          </a:r>
        </a:p>
      </xdr:txBody>
    </xdr:sp>
    <xdr:clientData/>
  </xdr:twoCellAnchor>
  <xdr:twoCellAnchor>
    <xdr:from>
      <xdr:col>2</xdr:col>
      <xdr:colOff>744952</xdr:colOff>
      <xdr:row>39</xdr:row>
      <xdr:rowOff>83320</xdr:rowOff>
    </xdr:from>
    <xdr:to>
      <xdr:col>5</xdr:col>
      <xdr:colOff>38223</xdr:colOff>
      <xdr:row>42</xdr:row>
      <xdr:rowOff>185587</xdr:rowOff>
    </xdr:to>
    <xdr:sp macro="" textlink="">
      <xdr:nvSpPr>
        <xdr:cNvPr id="76" name="Rectangle : coins arrondis 75">
          <a:extLst>
            <a:ext uri="{FF2B5EF4-FFF2-40B4-BE49-F238E27FC236}">
              <a16:creationId xmlns:a16="http://schemas.microsoft.com/office/drawing/2014/main" id="{00000000-0008-0000-0500-00004C000000}"/>
            </a:ext>
          </a:extLst>
        </xdr:cNvPr>
        <xdr:cNvSpPr/>
      </xdr:nvSpPr>
      <xdr:spPr>
        <a:xfrm>
          <a:off x="2268952" y="8179570"/>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FOSSIL FUEL EXTRACTION</a:t>
          </a:r>
        </a:p>
      </xdr:txBody>
    </xdr:sp>
    <xdr:clientData/>
  </xdr:twoCellAnchor>
  <xdr:twoCellAnchor>
    <xdr:from>
      <xdr:col>5</xdr:col>
      <xdr:colOff>47625</xdr:colOff>
      <xdr:row>39</xdr:row>
      <xdr:rowOff>161925</xdr:rowOff>
    </xdr:from>
    <xdr:to>
      <xdr:col>5</xdr:col>
      <xdr:colOff>609600</xdr:colOff>
      <xdr:row>40</xdr:row>
      <xdr:rowOff>152400</xdr:rowOff>
    </xdr:to>
    <xdr:sp macro="" textlink="">
      <xdr:nvSpPr>
        <xdr:cNvPr id="77" name="Flèche : droite à entaille 76">
          <a:extLst>
            <a:ext uri="{FF2B5EF4-FFF2-40B4-BE49-F238E27FC236}">
              <a16:creationId xmlns:a16="http://schemas.microsoft.com/office/drawing/2014/main" id="{00000000-0008-0000-0500-00004D000000}"/>
            </a:ext>
          </a:extLst>
        </xdr:cNvPr>
        <xdr:cNvSpPr/>
      </xdr:nvSpPr>
      <xdr:spPr>
        <a:xfrm>
          <a:off x="3857625" y="8258175"/>
          <a:ext cx="561975" cy="18097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editAs="oneCell">
    <xdr:from>
      <xdr:col>11</xdr:col>
      <xdr:colOff>636672</xdr:colOff>
      <xdr:row>27</xdr:row>
      <xdr:rowOff>55146</xdr:rowOff>
    </xdr:from>
    <xdr:to>
      <xdr:col>13</xdr:col>
      <xdr:colOff>531720</xdr:colOff>
      <xdr:row>30</xdr:row>
      <xdr:rowOff>135356</xdr:rowOff>
    </xdr:to>
    <xdr:pic>
      <xdr:nvPicPr>
        <xdr:cNvPr id="78" name="Image 77">
          <a:extLst>
            <a:ext uri="{FF2B5EF4-FFF2-40B4-BE49-F238E27FC236}">
              <a16:creationId xmlns:a16="http://schemas.microsoft.com/office/drawing/2014/main" id="{00000000-0008-0000-0500-00004E000000}"/>
            </a:ext>
          </a:extLst>
        </xdr:cNvPr>
        <xdr:cNvPicPr>
          <a:picLocks noChangeAspect="1"/>
        </xdr:cNvPicPr>
      </xdr:nvPicPr>
      <xdr:blipFill rotWithShape="1">
        <a:blip xmlns:r="http://schemas.openxmlformats.org/officeDocument/2006/relationships" r:embed="rId2"/>
        <a:srcRect b="15519"/>
        <a:stretch/>
      </xdr:blipFill>
      <xdr:spPr>
        <a:xfrm>
          <a:off x="9018672" y="5865396"/>
          <a:ext cx="1419048" cy="651710"/>
        </a:xfrm>
        <a:prstGeom prst="rect">
          <a:avLst/>
        </a:prstGeom>
      </xdr:spPr>
    </xdr:pic>
    <xdr:clientData/>
  </xdr:twoCellAnchor>
  <xdr:twoCellAnchor>
    <xdr:from>
      <xdr:col>2</xdr:col>
      <xdr:colOff>690758</xdr:colOff>
      <xdr:row>34</xdr:row>
      <xdr:rowOff>50804</xdr:rowOff>
    </xdr:from>
    <xdr:to>
      <xdr:col>4</xdr:col>
      <xdr:colOff>746029</xdr:colOff>
      <xdr:row>37</xdr:row>
      <xdr:rowOff>153071</xdr:rowOff>
    </xdr:to>
    <xdr:sp macro="" textlink="">
      <xdr:nvSpPr>
        <xdr:cNvPr id="79" name="Rectangle : coins arrondis 78">
          <a:extLst>
            <a:ext uri="{FF2B5EF4-FFF2-40B4-BE49-F238E27FC236}">
              <a16:creationId xmlns:a16="http://schemas.microsoft.com/office/drawing/2014/main" id="{00000000-0008-0000-0500-00004F000000}"/>
            </a:ext>
          </a:extLst>
        </xdr:cNvPr>
        <xdr:cNvSpPr/>
      </xdr:nvSpPr>
      <xdr:spPr>
        <a:xfrm>
          <a:off x="2214758" y="7194554"/>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WATER ELECTROLYSIS</a:t>
          </a:r>
        </a:p>
      </xdr:txBody>
    </xdr:sp>
    <xdr:clientData/>
  </xdr:twoCellAnchor>
  <xdr:twoCellAnchor>
    <xdr:from>
      <xdr:col>4</xdr:col>
      <xdr:colOff>754939</xdr:colOff>
      <xdr:row>35</xdr:row>
      <xdr:rowOff>64704</xdr:rowOff>
    </xdr:from>
    <xdr:to>
      <xdr:col>6</xdr:col>
      <xdr:colOff>753820</xdr:colOff>
      <xdr:row>36</xdr:row>
      <xdr:rowOff>111088</xdr:rowOff>
    </xdr:to>
    <xdr:sp macro="" textlink="">
      <xdr:nvSpPr>
        <xdr:cNvPr id="80" name="Flèche : droite 79">
          <a:extLst>
            <a:ext uri="{FF2B5EF4-FFF2-40B4-BE49-F238E27FC236}">
              <a16:creationId xmlns:a16="http://schemas.microsoft.com/office/drawing/2014/main" id="{00000000-0008-0000-0500-000050000000}"/>
            </a:ext>
          </a:extLst>
        </xdr:cNvPr>
        <xdr:cNvSpPr/>
      </xdr:nvSpPr>
      <xdr:spPr>
        <a:xfrm>
          <a:off x="3802939" y="7398954"/>
          <a:ext cx="1522881" cy="236884"/>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GAZEOUS</a:t>
          </a:r>
          <a:r>
            <a:rPr lang="fr-FR" sz="800" b="1" baseline="0"/>
            <a:t> HYDROGEN</a:t>
          </a:r>
          <a:endParaRPr lang="fr-FR" sz="800" b="1"/>
        </a:p>
      </xdr:txBody>
    </xdr:sp>
    <xdr:clientData/>
  </xdr:twoCellAnchor>
  <xdr:twoCellAnchor>
    <xdr:from>
      <xdr:col>0</xdr:col>
      <xdr:colOff>676275</xdr:colOff>
      <xdr:row>35</xdr:row>
      <xdr:rowOff>95250</xdr:rowOff>
    </xdr:from>
    <xdr:to>
      <xdr:col>2</xdr:col>
      <xdr:colOff>675156</xdr:colOff>
      <xdr:row>36</xdr:row>
      <xdr:rowOff>141634</xdr:rowOff>
    </xdr:to>
    <xdr:sp macro="" textlink="">
      <xdr:nvSpPr>
        <xdr:cNvPr id="81" name="Flèche : droite 80">
          <a:extLst>
            <a:ext uri="{FF2B5EF4-FFF2-40B4-BE49-F238E27FC236}">
              <a16:creationId xmlns:a16="http://schemas.microsoft.com/office/drawing/2014/main" id="{00000000-0008-0000-0500-000051000000}"/>
            </a:ext>
          </a:extLst>
        </xdr:cNvPr>
        <xdr:cNvSpPr/>
      </xdr:nvSpPr>
      <xdr:spPr>
        <a:xfrm>
          <a:off x="676275" y="7429500"/>
          <a:ext cx="1522881" cy="236884"/>
        </a:xfrm>
        <a:prstGeom prst="rightArrow">
          <a:avLst/>
        </a:prstGeom>
        <a:solidFill>
          <a:srgbClr val="FFC00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RENEWABLE</a:t>
          </a:r>
          <a:r>
            <a:rPr lang="fr-FR" sz="800" b="1" baseline="0"/>
            <a:t> </a:t>
          </a:r>
          <a:r>
            <a:rPr lang="fr-FR" sz="800" b="1"/>
            <a:t>ELECTRICITY</a:t>
          </a:r>
        </a:p>
      </xdr:txBody>
    </xdr:sp>
    <xdr:clientData/>
  </xdr:twoCellAnchor>
  <xdr:twoCellAnchor>
    <xdr:from>
      <xdr:col>6</xdr:col>
      <xdr:colOff>209550</xdr:colOff>
      <xdr:row>33</xdr:row>
      <xdr:rowOff>171450</xdr:rowOff>
    </xdr:from>
    <xdr:to>
      <xdr:col>6</xdr:col>
      <xdr:colOff>760881</xdr:colOff>
      <xdr:row>35</xdr:row>
      <xdr:rowOff>27334</xdr:rowOff>
    </xdr:to>
    <xdr:sp macro="" textlink="">
      <xdr:nvSpPr>
        <xdr:cNvPr id="82" name="Flèche : droite 81">
          <a:extLst>
            <a:ext uri="{FF2B5EF4-FFF2-40B4-BE49-F238E27FC236}">
              <a16:creationId xmlns:a16="http://schemas.microsoft.com/office/drawing/2014/main" id="{00000000-0008-0000-0500-000052000000}"/>
            </a:ext>
          </a:extLst>
        </xdr:cNvPr>
        <xdr:cNvSpPr/>
      </xdr:nvSpPr>
      <xdr:spPr>
        <a:xfrm>
          <a:off x="4781550" y="7124700"/>
          <a:ext cx="551331" cy="236884"/>
        </a:xfrm>
        <a:prstGeom prst="rightArrow">
          <a:avLst/>
        </a:prstGeom>
        <a:solidFill>
          <a:schemeClr val="accent2">
            <a:lumMod val="75000"/>
          </a:schemeClr>
        </a:solidFill>
        <a:ln>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CCO2</a:t>
          </a:r>
        </a:p>
      </xdr:txBody>
    </xdr:sp>
    <xdr:clientData/>
  </xdr:twoCellAnchor>
  <xdr:twoCellAnchor>
    <xdr:from>
      <xdr:col>4</xdr:col>
      <xdr:colOff>676275</xdr:colOff>
      <xdr:row>34</xdr:row>
      <xdr:rowOff>114300</xdr:rowOff>
    </xdr:from>
    <xdr:to>
      <xdr:col>5</xdr:col>
      <xdr:colOff>390525</xdr:colOff>
      <xdr:row>35</xdr:row>
      <xdr:rowOff>9525</xdr:rowOff>
    </xdr:to>
    <xdr:sp macro="" textlink="">
      <xdr:nvSpPr>
        <xdr:cNvPr id="83" name="ZoneTexte 82">
          <a:extLst>
            <a:ext uri="{FF2B5EF4-FFF2-40B4-BE49-F238E27FC236}">
              <a16:creationId xmlns:a16="http://schemas.microsoft.com/office/drawing/2014/main" id="{00000000-0008-0000-0500-000053000000}"/>
            </a:ext>
          </a:extLst>
        </xdr:cNvPr>
        <xdr:cNvSpPr txBox="1"/>
      </xdr:nvSpPr>
      <xdr:spPr>
        <a:xfrm>
          <a:off x="3724275" y="7258050"/>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ICO2</a:t>
          </a:r>
        </a:p>
      </xdr:txBody>
    </xdr:sp>
    <xdr:clientData/>
  </xdr:twoCellAnchor>
  <xdr:twoCellAnchor>
    <xdr:from>
      <xdr:col>5</xdr:col>
      <xdr:colOff>628001</xdr:colOff>
      <xdr:row>27</xdr:row>
      <xdr:rowOff>147623</xdr:rowOff>
    </xdr:from>
    <xdr:to>
      <xdr:col>7</xdr:col>
      <xdr:colOff>61899</xdr:colOff>
      <xdr:row>28</xdr:row>
      <xdr:rowOff>181713</xdr:rowOff>
    </xdr:to>
    <xdr:sp macro="" textlink="">
      <xdr:nvSpPr>
        <xdr:cNvPr id="84" name="Flèche : droite 83">
          <a:extLst>
            <a:ext uri="{FF2B5EF4-FFF2-40B4-BE49-F238E27FC236}">
              <a16:creationId xmlns:a16="http://schemas.microsoft.com/office/drawing/2014/main" id="{00000000-0008-0000-0500-000054000000}"/>
            </a:ext>
          </a:extLst>
        </xdr:cNvPr>
        <xdr:cNvSpPr/>
      </xdr:nvSpPr>
      <xdr:spPr>
        <a:xfrm>
          <a:off x="4438001" y="5957873"/>
          <a:ext cx="957898" cy="224590"/>
        </a:xfrm>
        <a:prstGeom prst="rightArrow">
          <a:avLst/>
        </a:prstGeom>
        <a:solidFill>
          <a:schemeClr val="accent6">
            <a:lumMod val="50000"/>
          </a:schemeClr>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BIOMASSE</a:t>
          </a:r>
        </a:p>
      </xdr:txBody>
    </xdr:sp>
    <xdr:clientData/>
  </xdr:twoCellAnchor>
  <xdr:twoCellAnchor>
    <xdr:from>
      <xdr:col>19</xdr:col>
      <xdr:colOff>8770</xdr:colOff>
      <xdr:row>35</xdr:row>
      <xdr:rowOff>67097</xdr:rowOff>
    </xdr:from>
    <xdr:to>
      <xdr:col>19</xdr:col>
      <xdr:colOff>739041</xdr:colOff>
      <xdr:row>36</xdr:row>
      <xdr:rowOff>96468</xdr:rowOff>
    </xdr:to>
    <xdr:sp macro="" textlink="">
      <xdr:nvSpPr>
        <xdr:cNvPr id="85" name="Flèche : droite 84">
          <a:extLst>
            <a:ext uri="{FF2B5EF4-FFF2-40B4-BE49-F238E27FC236}">
              <a16:creationId xmlns:a16="http://schemas.microsoft.com/office/drawing/2014/main" id="{00000000-0008-0000-0500-000055000000}"/>
            </a:ext>
          </a:extLst>
        </xdr:cNvPr>
        <xdr:cNvSpPr/>
      </xdr:nvSpPr>
      <xdr:spPr>
        <a:xfrm>
          <a:off x="14486770" y="7401347"/>
          <a:ext cx="730271" cy="219871"/>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GH2</a:t>
          </a:r>
        </a:p>
      </xdr:txBody>
    </xdr:sp>
    <xdr:clientData/>
  </xdr:twoCellAnchor>
  <xdr:twoCellAnchor>
    <xdr:from>
      <xdr:col>22</xdr:col>
      <xdr:colOff>81608</xdr:colOff>
      <xdr:row>34</xdr:row>
      <xdr:rowOff>9622</xdr:rowOff>
    </xdr:from>
    <xdr:to>
      <xdr:col>22</xdr:col>
      <xdr:colOff>557858</xdr:colOff>
      <xdr:row>34</xdr:row>
      <xdr:rowOff>95347</xdr:rowOff>
    </xdr:to>
    <xdr:sp macro="" textlink="">
      <xdr:nvSpPr>
        <xdr:cNvPr id="86" name="ZoneTexte 85">
          <a:extLst>
            <a:ext uri="{FF2B5EF4-FFF2-40B4-BE49-F238E27FC236}">
              <a16:creationId xmlns:a16="http://schemas.microsoft.com/office/drawing/2014/main" id="{00000000-0008-0000-0500-000056000000}"/>
            </a:ext>
          </a:extLst>
        </xdr:cNvPr>
        <xdr:cNvSpPr txBox="1"/>
      </xdr:nvSpPr>
      <xdr:spPr>
        <a:xfrm>
          <a:off x="16845608" y="7153372"/>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ICO2</a:t>
          </a:r>
        </a:p>
      </xdr:txBody>
    </xdr:sp>
    <xdr:clientData/>
  </xdr:twoCellAnchor>
  <xdr:twoCellAnchor>
    <xdr:from>
      <xdr:col>29</xdr:col>
      <xdr:colOff>514961</xdr:colOff>
      <xdr:row>64</xdr:row>
      <xdr:rowOff>27860</xdr:rowOff>
    </xdr:from>
    <xdr:to>
      <xdr:col>31</xdr:col>
      <xdr:colOff>610211</xdr:colOff>
      <xdr:row>67</xdr:row>
      <xdr:rowOff>132635</xdr:rowOff>
    </xdr:to>
    <xdr:sp macro="" textlink="">
      <xdr:nvSpPr>
        <xdr:cNvPr id="87" name="Rectangle : coins arrondis 86">
          <a:extLst>
            <a:ext uri="{FF2B5EF4-FFF2-40B4-BE49-F238E27FC236}">
              <a16:creationId xmlns:a16="http://schemas.microsoft.com/office/drawing/2014/main" id="{00000000-0008-0000-0500-000057000000}"/>
            </a:ext>
          </a:extLst>
        </xdr:cNvPr>
        <xdr:cNvSpPr/>
      </xdr:nvSpPr>
      <xdr:spPr>
        <a:xfrm>
          <a:off x="22612961" y="12886610"/>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BIO-</a:t>
          </a:r>
          <a:r>
            <a:rPr lang="fr-FR" sz="1100" b="1" baseline="0"/>
            <a:t>JF / KEROZEN MIX POWERED PLANE</a:t>
          </a:r>
          <a:endParaRPr lang="fr-FR" sz="1100" b="1"/>
        </a:p>
      </xdr:txBody>
    </xdr:sp>
    <xdr:clientData/>
  </xdr:twoCellAnchor>
  <xdr:twoCellAnchor>
    <xdr:from>
      <xdr:col>31</xdr:col>
      <xdr:colOff>630942</xdr:colOff>
      <xdr:row>65</xdr:row>
      <xdr:rowOff>49151</xdr:rowOff>
    </xdr:from>
    <xdr:to>
      <xdr:col>33</xdr:col>
      <xdr:colOff>398525</xdr:colOff>
      <xdr:row>67</xdr:row>
      <xdr:rowOff>57564</xdr:rowOff>
    </xdr:to>
    <xdr:sp macro="" textlink="">
      <xdr:nvSpPr>
        <xdr:cNvPr id="88" name="Flèche : droite à entaille 87">
          <a:extLst>
            <a:ext uri="{FF2B5EF4-FFF2-40B4-BE49-F238E27FC236}">
              <a16:creationId xmlns:a16="http://schemas.microsoft.com/office/drawing/2014/main" id="{00000000-0008-0000-0500-000058000000}"/>
            </a:ext>
          </a:extLst>
        </xdr:cNvPr>
        <xdr:cNvSpPr/>
      </xdr:nvSpPr>
      <xdr:spPr>
        <a:xfrm>
          <a:off x="24252942" y="13098401"/>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29</xdr:col>
      <xdr:colOff>100344</xdr:colOff>
      <xdr:row>66</xdr:row>
      <xdr:rowOff>86922</xdr:rowOff>
    </xdr:from>
    <xdr:to>
      <xdr:col>29</xdr:col>
      <xdr:colOff>506014</xdr:colOff>
      <xdr:row>67</xdr:row>
      <xdr:rowOff>48823</xdr:rowOff>
    </xdr:to>
    <xdr:sp macro="" textlink="">
      <xdr:nvSpPr>
        <xdr:cNvPr id="89" name="Flèche : droite 88">
          <a:extLst>
            <a:ext uri="{FF2B5EF4-FFF2-40B4-BE49-F238E27FC236}">
              <a16:creationId xmlns:a16="http://schemas.microsoft.com/office/drawing/2014/main" id="{00000000-0008-0000-0500-000059000000}"/>
            </a:ext>
          </a:extLst>
        </xdr:cNvPr>
        <xdr:cNvSpPr/>
      </xdr:nvSpPr>
      <xdr:spPr>
        <a:xfrm>
          <a:off x="22198344" y="13326672"/>
          <a:ext cx="405670" cy="152401"/>
        </a:xfrm>
        <a:prstGeom prst="rightArrow">
          <a:avLst/>
        </a:prstGeom>
        <a:solidFill>
          <a:srgbClr val="FF66FF"/>
        </a:solidFill>
        <a:ln>
          <a:solidFill>
            <a:srgbClr val="FF66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xdr:col>
      <xdr:colOff>514961</xdr:colOff>
      <xdr:row>59</xdr:row>
      <xdr:rowOff>61478</xdr:rowOff>
    </xdr:from>
    <xdr:to>
      <xdr:col>31</xdr:col>
      <xdr:colOff>610211</xdr:colOff>
      <xdr:row>62</xdr:row>
      <xdr:rowOff>166253</xdr:rowOff>
    </xdr:to>
    <xdr:sp macro="" textlink="">
      <xdr:nvSpPr>
        <xdr:cNvPr id="90" name="Rectangle : coins arrondis 89">
          <a:extLst>
            <a:ext uri="{FF2B5EF4-FFF2-40B4-BE49-F238E27FC236}">
              <a16:creationId xmlns:a16="http://schemas.microsoft.com/office/drawing/2014/main" id="{00000000-0008-0000-0500-00005A000000}"/>
            </a:ext>
          </a:extLst>
        </xdr:cNvPr>
        <xdr:cNvSpPr/>
      </xdr:nvSpPr>
      <xdr:spPr>
        <a:xfrm>
          <a:off x="22612961" y="11967728"/>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BIO-</a:t>
          </a:r>
          <a:r>
            <a:rPr lang="fr-FR" sz="1100" b="1" baseline="0"/>
            <a:t>JF POWERED PLANE</a:t>
          </a:r>
          <a:endParaRPr lang="fr-FR" sz="1100" b="1"/>
        </a:p>
      </xdr:txBody>
    </xdr:sp>
    <xdr:clientData/>
  </xdr:twoCellAnchor>
  <xdr:twoCellAnchor>
    <xdr:from>
      <xdr:col>31</xdr:col>
      <xdr:colOff>630943</xdr:colOff>
      <xdr:row>60</xdr:row>
      <xdr:rowOff>93974</xdr:rowOff>
    </xdr:from>
    <xdr:to>
      <xdr:col>33</xdr:col>
      <xdr:colOff>398526</xdr:colOff>
      <xdr:row>62</xdr:row>
      <xdr:rowOff>102387</xdr:rowOff>
    </xdr:to>
    <xdr:sp macro="" textlink="">
      <xdr:nvSpPr>
        <xdr:cNvPr id="91" name="Flèche : droite à entaille 90">
          <a:extLst>
            <a:ext uri="{FF2B5EF4-FFF2-40B4-BE49-F238E27FC236}">
              <a16:creationId xmlns:a16="http://schemas.microsoft.com/office/drawing/2014/main" id="{00000000-0008-0000-0500-00005B000000}"/>
            </a:ext>
          </a:extLst>
        </xdr:cNvPr>
        <xdr:cNvSpPr/>
      </xdr:nvSpPr>
      <xdr:spPr>
        <a:xfrm>
          <a:off x="24252943" y="12190724"/>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29</xdr:col>
      <xdr:colOff>64049</xdr:colOff>
      <xdr:row>66</xdr:row>
      <xdr:rowOff>123211</xdr:rowOff>
    </xdr:from>
    <xdr:to>
      <xdr:col>29</xdr:col>
      <xdr:colOff>428183</xdr:colOff>
      <xdr:row>67</xdr:row>
      <xdr:rowOff>18707</xdr:rowOff>
    </xdr:to>
    <xdr:sp macro="" textlink="">
      <xdr:nvSpPr>
        <xdr:cNvPr id="92" name="ZoneTexte 91">
          <a:extLst>
            <a:ext uri="{FF2B5EF4-FFF2-40B4-BE49-F238E27FC236}">
              <a16:creationId xmlns:a16="http://schemas.microsoft.com/office/drawing/2014/main" id="{00000000-0008-0000-0500-00005C000000}"/>
            </a:ext>
          </a:extLst>
        </xdr:cNvPr>
        <xdr:cNvSpPr txBox="1"/>
      </xdr:nvSpPr>
      <xdr:spPr>
        <a:xfrm>
          <a:off x="22162049" y="13362961"/>
          <a:ext cx="364134" cy="8599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KER</a:t>
          </a:r>
        </a:p>
      </xdr:txBody>
    </xdr:sp>
    <xdr:clientData/>
  </xdr:twoCellAnchor>
  <xdr:twoCellAnchor>
    <xdr:from>
      <xdr:col>31</xdr:col>
      <xdr:colOff>601756</xdr:colOff>
      <xdr:row>31</xdr:row>
      <xdr:rowOff>113180</xdr:rowOff>
    </xdr:from>
    <xdr:to>
      <xdr:col>32</xdr:col>
      <xdr:colOff>344581</xdr:colOff>
      <xdr:row>32</xdr:row>
      <xdr:rowOff>84605</xdr:rowOff>
    </xdr:to>
    <xdr:sp macro="" textlink="">
      <xdr:nvSpPr>
        <xdr:cNvPr id="93" name="Flèche : droite à entaille 92">
          <a:extLst>
            <a:ext uri="{FF2B5EF4-FFF2-40B4-BE49-F238E27FC236}">
              <a16:creationId xmlns:a16="http://schemas.microsoft.com/office/drawing/2014/main" id="{00000000-0008-0000-0500-00005D000000}"/>
            </a:ext>
          </a:extLst>
        </xdr:cNvPr>
        <xdr:cNvSpPr/>
      </xdr:nvSpPr>
      <xdr:spPr>
        <a:xfrm>
          <a:off x="24223756" y="6685430"/>
          <a:ext cx="504825" cy="16192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31</xdr:col>
      <xdr:colOff>619604</xdr:colOff>
      <xdr:row>36</xdr:row>
      <xdr:rowOff>151200</xdr:rowOff>
    </xdr:from>
    <xdr:to>
      <xdr:col>33</xdr:col>
      <xdr:colOff>387187</xdr:colOff>
      <xdr:row>38</xdr:row>
      <xdr:rowOff>159613</xdr:rowOff>
    </xdr:to>
    <xdr:sp macro="" textlink="">
      <xdr:nvSpPr>
        <xdr:cNvPr id="94" name="Flèche : droite à entaille 93">
          <a:extLst>
            <a:ext uri="{FF2B5EF4-FFF2-40B4-BE49-F238E27FC236}">
              <a16:creationId xmlns:a16="http://schemas.microsoft.com/office/drawing/2014/main" id="{00000000-0008-0000-0500-00005E000000}"/>
            </a:ext>
          </a:extLst>
        </xdr:cNvPr>
        <xdr:cNvSpPr/>
      </xdr:nvSpPr>
      <xdr:spPr>
        <a:xfrm>
          <a:off x="24241604" y="7675950"/>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31</xdr:col>
      <xdr:colOff>612961</xdr:colOff>
      <xdr:row>36</xdr:row>
      <xdr:rowOff>23533</xdr:rowOff>
    </xdr:from>
    <xdr:to>
      <xdr:col>32</xdr:col>
      <xdr:colOff>355786</xdr:colOff>
      <xdr:row>36</xdr:row>
      <xdr:rowOff>185458</xdr:rowOff>
    </xdr:to>
    <xdr:sp macro="" textlink="">
      <xdr:nvSpPr>
        <xdr:cNvPr id="95" name="Flèche : droite à entaille 94">
          <a:extLst>
            <a:ext uri="{FF2B5EF4-FFF2-40B4-BE49-F238E27FC236}">
              <a16:creationId xmlns:a16="http://schemas.microsoft.com/office/drawing/2014/main" id="{00000000-0008-0000-0500-00005F000000}"/>
            </a:ext>
          </a:extLst>
        </xdr:cNvPr>
        <xdr:cNvSpPr/>
      </xdr:nvSpPr>
      <xdr:spPr>
        <a:xfrm>
          <a:off x="24234961" y="7548283"/>
          <a:ext cx="504825" cy="16192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27</xdr:col>
      <xdr:colOff>401532</xdr:colOff>
      <xdr:row>60</xdr:row>
      <xdr:rowOff>157790</xdr:rowOff>
    </xdr:from>
    <xdr:to>
      <xdr:col>29</xdr:col>
      <xdr:colOff>506666</xdr:colOff>
      <xdr:row>62</xdr:row>
      <xdr:rowOff>25613</xdr:rowOff>
    </xdr:to>
    <xdr:sp macro="" textlink="">
      <xdr:nvSpPr>
        <xdr:cNvPr id="96" name="Flèche : droite 95">
          <a:extLst>
            <a:ext uri="{FF2B5EF4-FFF2-40B4-BE49-F238E27FC236}">
              <a16:creationId xmlns:a16="http://schemas.microsoft.com/office/drawing/2014/main" id="{00000000-0008-0000-0500-000060000000}"/>
            </a:ext>
          </a:extLst>
        </xdr:cNvPr>
        <xdr:cNvSpPr/>
      </xdr:nvSpPr>
      <xdr:spPr>
        <a:xfrm>
          <a:off x="20975532" y="12254540"/>
          <a:ext cx="1629134" cy="248823"/>
        </a:xfrm>
        <a:prstGeom prst="rightArrow">
          <a:avLst/>
        </a:prstGeom>
        <a:solidFill>
          <a:srgbClr val="FFC1FF"/>
        </a:solidFill>
        <a:ln>
          <a:solidFill>
            <a:srgbClr val="FFC1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baseline="0">
              <a:solidFill>
                <a:schemeClr val="tx1"/>
              </a:solidFill>
            </a:rPr>
            <a:t>BIO JETFUEL</a:t>
          </a:r>
          <a:endParaRPr lang="fr-FR" sz="800" b="1">
            <a:solidFill>
              <a:schemeClr val="tx1"/>
            </a:solidFill>
          </a:endParaRPr>
        </a:p>
      </xdr:txBody>
    </xdr:sp>
    <xdr:clientData/>
  </xdr:twoCellAnchor>
  <xdr:twoCellAnchor>
    <xdr:from>
      <xdr:col>27</xdr:col>
      <xdr:colOff>382026</xdr:colOff>
      <xdr:row>64</xdr:row>
      <xdr:rowOff>184623</xdr:rowOff>
    </xdr:from>
    <xdr:to>
      <xdr:col>29</xdr:col>
      <xdr:colOff>506665</xdr:colOff>
      <xdr:row>66</xdr:row>
      <xdr:rowOff>25615</xdr:rowOff>
    </xdr:to>
    <xdr:sp macro="" textlink="">
      <xdr:nvSpPr>
        <xdr:cNvPr id="97" name="Flèche : droite 96">
          <a:extLst>
            <a:ext uri="{FF2B5EF4-FFF2-40B4-BE49-F238E27FC236}">
              <a16:creationId xmlns:a16="http://schemas.microsoft.com/office/drawing/2014/main" id="{00000000-0008-0000-0500-000061000000}"/>
            </a:ext>
          </a:extLst>
        </xdr:cNvPr>
        <xdr:cNvSpPr/>
      </xdr:nvSpPr>
      <xdr:spPr>
        <a:xfrm>
          <a:off x="20956026" y="13043373"/>
          <a:ext cx="1648639" cy="221992"/>
        </a:xfrm>
        <a:prstGeom prst="rightArrow">
          <a:avLst/>
        </a:prstGeom>
        <a:solidFill>
          <a:srgbClr val="FFC1FF"/>
        </a:solidFill>
        <a:ln>
          <a:solidFill>
            <a:srgbClr val="FFC1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solidFill>
                <a:schemeClr val="tx1"/>
              </a:solidFill>
            </a:rPr>
            <a:t>BIO JETFUEL</a:t>
          </a:r>
        </a:p>
      </xdr:txBody>
    </xdr:sp>
    <xdr:clientData/>
  </xdr:twoCellAnchor>
  <xdr:twoCellAnchor>
    <xdr:from>
      <xdr:col>27</xdr:col>
      <xdr:colOff>405813</xdr:colOff>
      <xdr:row>60</xdr:row>
      <xdr:rowOff>3202</xdr:rowOff>
    </xdr:from>
    <xdr:to>
      <xdr:col>27</xdr:col>
      <xdr:colOff>405813</xdr:colOff>
      <xdr:row>66</xdr:row>
      <xdr:rowOff>118996</xdr:rowOff>
    </xdr:to>
    <xdr:cxnSp macro="">
      <xdr:nvCxnSpPr>
        <xdr:cNvPr id="98" name="Connecteur droit 97">
          <a:extLst>
            <a:ext uri="{FF2B5EF4-FFF2-40B4-BE49-F238E27FC236}">
              <a16:creationId xmlns:a16="http://schemas.microsoft.com/office/drawing/2014/main" id="{00000000-0008-0000-0500-000062000000}"/>
            </a:ext>
          </a:extLst>
        </xdr:cNvPr>
        <xdr:cNvCxnSpPr/>
      </xdr:nvCxnSpPr>
      <xdr:spPr>
        <a:xfrm>
          <a:off x="20979813" y="12099952"/>
          <a:ext cx="0" cy="1258794"/>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27</xdr:col>
      <xdr:colOff>199673</xdr:colOff>
      <xdr:row>59</xdr:row>
      <xdr:rowOff>155181</xdr:rowOff>
    </xdr:from>
    <xdr:to>
      <xdr:col>28</xdr:col>
      <xdr:colOff>9102</xdr:colOff>
      <xdr:row>61</xdr:row>
      <xdr:rowOff>25535</xdr:rowOff>
    </xdr:to>
    <xdr:pic>
      <xdr:nvPicPr>
        <xdr:cNvPr id="99" name="Image 98">
          <a:extLst>
            <a:ext uri="{FF2B5EF4-FFF2-40B4-BE49-F238E27FC236}">
              <a16:creationId xmlns:a16="http://schemas.microsoft.com/office/drawing/2014/main" id="{00000000-0008-0000-0500-000063000000}"/>
            </a:ext>
          </a:extLst>
        </xdr:cNvPr>
        <xdr:cNvPicPr>
          <a:picLocks noChangeAspect="1"/>
        </xdr:cNvPicPr>
      </xdr:nvPicPr>
      <xdr:blipFill>
        <a:blip xmlns:r="http://schemas.openxmlformats.org/officeDocument/2006/relationships" r:embed="rId1"/>
        <a:stretch>
          <a:fillRect/>
        </a:stretch>
      </xdr:blipFill>
      <xdr:spPr>
        <a:xfrm>
          <a:off x="20773673" y="12061431"/>
          <a:ext cx="571429" cy="251354"/>
        </a:xfrm>
        <a:prstGeom prst="rect">
          <a:avLst/>
        </a:prstGeom>
      </xdr:spPr>
    </xdr:pic>
    <xdr:clientData/>
  </xdr:twoCellAnchor>
  <xdr:twoCellAnchor editAs="oneCell">
    <xdr:from>
      <xdr:col>27</xdr:col>
      <xdr:colOff>312431</xdr:colOff>
      <xdr:row>65</xdr:row>
      <xdr:rowOff>175026</xdr:rowOff>
    </xdr:from>
    <xdr:to>
      <xdr:col>28</xdr:col>
      <xdr:colOff>118124</xdr:colOff>
      <xdr:row>67</xdr:row>
      <xdr:rowOff>45380</xdr:rowOff>
    </xdr:to>
    <xdr:pic>
      <xdr:nvPicPr>
        <xdr:cNvPr id="100" name="Image 99">
          <a:extLst>
            <a:ext uri="{FF2B5EF4-FFF2-40B4-BE49-F238E27FC236}">
              <a16:creationId xmlns:a16="http://schemas.microsoft.com/office/drawing/2014/main" id="{00000000-0008-0000-0500-000064000000}"/>
            </a:ext>
          </a:extLst>
        </xdr:cNvPr>
        <xdr:cNvPicPr>
          <a:picLocks noChangeAspect="1"/>
        </xdr:cNvPicPr>
      </xdr:nvPicPr>
      <xdr:blipFill>
        <a:blip xmlns:r="http://schemas.openxmlformats.org/officeDocument/2006/relationships" r:embed="rId1"/>
        <a:stretch>
          <a:fillRect/>
        </a:stretch>
      </xdr:blipFill>
      <xdr:spPr>
        <a:xfrm>
          <a:off x="20886431" y="13224276"/>
          <a:ext cx="567693" cy="251354"/>
        </a:xfrm>
        <a:prstGeom prst="rect">
          <a:avLst/>
        </a:prstGeom>
      </xdr:spPr>
    </xdr:pic>
    <xdr:clientData/>
  </xdr:twoCellAnchor>
  <xdr:twoCellAnchor>
    <xdr:from>
      <xdr:col>24</xdr:col>
      <xdr:colOff>601915</xdr:colOff>
      <xdr:row>63</xdr:row>
      <xdr:rowOff>90981</xdr:rowOff>
    </xdr:from>
    <xdr:to>
      <xdr:col>27</xdr:col>
      <xdr:colOff>387136</xdr:colOff>
      <xdr:row>63</xdr:row>
      <xdr:rowOff>90981</xdr:rowOff>
    </xdr:to>
    <xdr:cxnSp macro="">
      <xdr:nvCxnSpPr>
        <xdr:cNvPr id="101" name="Connecteur droit 100">
          <a:extLst>
            <a:ext uri="{FF2B5EF4-FFF2-40B4-BE49-F238E27FC236}">
              <a16:creationId xmlns:a16="http://schemas.microsoft.com/office/drawing/2014/main" id="{00000000-0008-0000-0500-000065000000}"/>
            </a:ext>
          </a:extLst>
        </xdr:cNvPr>
        <xdr:cNvCxnSpPr/>
      </xdr:nvCxnSpPr>
      <xdr:spPr>
        <a:xfrm flipH="1">
          <a:off x="18889915" y="12759231"/>
          <a:ext cx="2071221" cy="0"/>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623004</xdr:colOff>
      <xdr:row>57</xdr:row>
      <xdr:rowOff>24474</xdr:rowOff>
    </xdr:from>
    <xdr:to>
      <xdr:col>24</xdr:col>
      <xdr:colOff>623004</xdr:colOff>
      <xdr:row>63</xdr:row>
      <xdr:rowOff>135888</xdr:rowOff>
    </xdr:to>
    <xdr:cxnSp macro="">
      <xdr:nvCxnSpPr>
        <xdr:cNvPr id="102" name="Connecteur droit 101">
          <a:extLst>
            <a:ext uri="{FF2B5EF4-FFF2-40B4-BE49-F238E27FC236}">
              <a16:creationId xmlns:a16="http://schemas.microsoft.com/office/drawing/2014/main" id="{00000000-0008-0000-0500-000066000000}"/>
            </a:ext>
          </a:extLst>
        </xdr:cNvPr>
        <xdr:cNvCxnSpPr/>
      </xdr:nvCxnSpPr>
      <xdr:spPr>
        <a:xfrm>
          <a:off x="18911004" y="11549724"/>
          <a:ext cx="0" cy="1254414"/>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173389</xdr:colOff>
      <xdr:row>50</xdr:row>
      <xdr:rowOff>86858</xdr:rowOff>
    </xdr:from>
    <xdr:to>
      <xdr:col>24</xdr:col>
      <xdr:colOff>720610</xdr:colOff>
      <xdr:row>50</xdr:row>
      <xdr:rowOff>86858</xdr:rowOff>
    </xdr:to>
    <xdr:cxnSp macro="">
      <xdr:nvCxnSpPr>
        <xdr:cNvPr id="103" name="Connecteur droit 102">
          <a:extLst>
            <a:ext uri="{FF2B5EF4-FFF2-40B4-BE49-F238E27FC236}">
              <a16:creationId xmlns:a16="http://schemas.microsoft.com/office/drawing/2014/main" id="{00000000-0008-0000-0500-000067000000}"/>
            </a:ext>
          </a:extLst>
        </xdr:cNvPr>
        <xdr:cNvCxnSpPr/>
      </xdr:nvCxnSpPr>
      <xdr:spPr>
        <a:xfrm flipH="1">
          <a:off x="16937389" y="10278608"/>
          <a:ext cx="2071221" cy="0"/>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118552</xdr:colOff>
      <xdr:row>57</xdr:row>
      <xdr:rowOff>12139</xdr:rowOff>
    </xdr:from>
    <xdr:to>
      <xdr:col>24</xdr:col>
      <xdr:colOff>665773</xdr:colOff>
      <xdr:row>57</xdr:row>
      <xdr:rowOff>12139</xdr:rowOff>
    </xdr:to>
    <xdr:cxnSp macro="">
      <xdr:nvCxnSpPr>
        <xdr:cNvPr id="104" name="Connecteur droit 103">
          <a:extLst>
            <a:ext uri="{FF2B5EF4-FFF2-40B4-BE49-F238E27FC236}">
              <a16:creationId xmlns:a16="http://schemas.microsoft.com/office/drawing/2014/main" id="{00000000-0008-0000-0500-000068000000}"/>
            </a:ext>
          </a:extLst>
        </xdr:cNvPr>
        <xdr:cNvCxnSpPr/>
      </xdr:nvCxnSpPr>
      <xdr:spPr>
        <a:xfrm flipH="1">
          <a:off x="16882552" y="11537389"/>
          <a:ext cx="2071221" cy="0"/>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146049</xdr:colOff>
      <xdr:row>63</xdr:row>
      <xdr:rowOff>94721</xdr:rowOff>
    </xdr:from>
    <xdr:to>
      <xdr:col>24</xdr:col>
      <xdr:colOff>693270</xdr:colOff>
      <xdr:row>63</xdr:row>
      <xdr:rowOff>94721</xdr:rowOff>
    </xdr:to>
    <xdr:cxnSp macro="">
      <xdr:nvCxnSpPr>
        <xdr:cNvPr id="105" name="Connecteur droit 104">
          <a:extLst>
            <a:ext uri="{FF2B5EF4-FFF2-40B4-BE49-F238E27FC236}">
              <a16:creationId xmlns:a16="http://schemas.microsoft.com/office/drawing/2014/main" id="{00000000-0008-0000-0500-000069000000}"/>
            </a:ext>
          </a:extLst>
        </xdr:cNvPr>
        <xdr:cNvCxnSpPr/>
      </xdr:nvCxnSpPr>
      <xdr:spPr>
        <a:xfrm flipH="1">
          <a:off x="16910049" y="12762971"/>
          <a:ext cx="2071221" cy="0"/>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623004</xdr:colOff>
      <xdr:row>50</xdr:row>
      <xdr:rowOff>46370</xdr:rowOff>
    </xdr:from>
    <xdr:to>
      <xdr:col>24</xdr:col>
      <xdr:colOff>623004</xdr:colOff>
      <xdr:row>56</xdr:row>
      <xdr:rowOff>157785</xdr:rowOff>
    </xdr:to>
    <xdr:cxnSp macro="">
      <xdr:nvCxnSpPr>
        <xdr:cNvPr id="106" name="Connecteur droit 105">
          <a:extLst>
            <a:ext uri="{FF2B5EF4-FFF2-40B4-BE49-F238E27FC236}">
              <a16:creationId xmlns:a16="http://schemas.microsoft.com/office/drawing/2014/main" id="{00000000-0008-0000-0500-00006A000000}"/>
            </a:ext>
          </a:extLst>
        </xdr:cNvPr>
        <xdr:cNvCxnSpPr/>
      </xdr:nvCxnSpPr>
      <xdr:spPr>
        <a:xfrm>
          <a:off x="18911004" y="10238120"/>
          <a:ext cx="0" cy="1254415"/>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24</xdr:col>
      <xdr:colOff>666398</xdr:colOff>
      <xdr:row>49</xdr:row>
      <xdr:rowOff>183756</xdr:rowOff>
    </xdr:from>
    <xdr:to>
      <xdr:col>25</xdr:col>
      <xdr:colOff>475827</xdr:colOff>
      <xdr:row>51</xdr:row>
      <xdr:rowOff>54110</xdr:rowOff>
    </xdr:to>
    <xdr:pic>
      <xdr:nvPicPr>
        <xdr:cNvPr id="107" name="Image 106">
          <a:extLst>
            <a:ext uri="{FF2B5EF4-FFF2-40B4-BE49-F238E27FC236}">
              <a16:creationId xmlns:a16="http://schemas.microsoft.com/office/drawing/2014/main" id="{00000000-0008-0000-0500-00006B000000}"/>
            </a:ext>
          </a:extLst>
        </xdr:cNvPr>
        <xdr:cNvPicPr>
          <a:picLocks noChangeAspect="1"/>
        </xdr:cNvPicPr>
      </xdr:nvPicPr>
      <xdr:blipFill>
        <a:blip xmlns:r="http://schemas.openxmlformats.org/officeDocument/2006/relationships" r:embed="rId1"/>
        <a:stretch>
          <a:fillRect/>
        </a:stretch>
      </xdr:blipFill>
      <xdr:spPr>
        <a:xfrm>
          <a:off x="18954398" y="10185006"/>
          <a:ext cx="571429" cy="251354"/>
        </a:xfrm>
        <a:prstGeom prst="rect">
          <a:avLst/>
        </a:prstGeom>
      </xdr:spPr>
    </xdr:pic>
    <xdr:clientData/>
  </xdr:twoCellAnchor>
  <xdr:twoCellAnchor>
    <xdr:from>
      <xdr:col>24</xdr:col>
      <xdr:colOff>623004</xdr:colOff>
      <xdr:row>63</xdr:row>
      <xdr:rowOff>107300</xdr:rowOff>
    </xdr:from>
    <xdr:to>
      <xdr:col>24</xdr:col>
      <xdr:colOff>623004</xdr:colOff>
      <xdr:row>70</xdr:row>
      <xdr:rowOff>28214</xdr:rowOff>
    </xdr:to>
    <xdr:cxnSp macro="">
      <xdr:nvCxnSpPr>
        <xdr:cNvPr id="108" name="Connecteur droit 107">
          <a:extLst>
            <a:ext uri="{FF2B5EF4-FFF2-40B4-BE49-F238E27FC236}">
              <a16:creationId xmlns:a16="http://schemas.microsoft.com/office/drawing/2014/main" id="{00000000-0008-0000-0500-00006C000000}"/>
            </a:ext>
          </a:extLst>
        </xdr:cNvPr>
        <xdr:cNvCxnSpPr/>
      </xdr:nvCxnSpPr>
      <xdr:spPr>
        <a:xfrm>
          <a:off x="18911004" y="12775550"/>
          <a:ext cx="0" cy="1254414"/>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623004</xdr:colOff>
      <xdr:row>76</xdr:row>
      <xdr:rowOff>160545</xdr:rowOff>
    </xdr:from>
    <xdr:to>
      <xdr:col>24</xdr:col>
      <xdr:colOff>623004</xdr:colOff>
      <xdr:row>83</xdr:row>
      <xdr:rowOff>81459</xdr:rowOff>
    </xdr:to>
    <xdr:cxnSp macro="">
      <xdr:nvCxnSpPr>
        <xdr:cNvPr id="109" name="Connecteur droit 108">
          <a:extLst>
            <a:ext uri="{FF2B5EF4-FFF2-40B4-BE49-F238E27FC236}">
              <a16:creationId xmlns:a16="http://schemas.microsoft.com/office/drawing/2014/main" id="{00000000-0008-0000-0500-00006D000000}"/>
            </a:ext>
          </a:extLst>
        </xdr:cNvPr>
        <xdr:cNvCxnSpPr/>
      </xdr:nvCxnSpPr>
      <xdr:spPr>
        <a:xfrm>
          <a:off x="18911004" y="15305295"/>
          <a:ext cx="0" cy="1254414"/>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173389</xdr:colOff>
      <xdr:row>70</xdr:row>
      <xdr:rowOff>32429</xdr:rowOff>
    </xdr:from>
    <xdr:to>
      <xdr:col>24</xdr:col>
      <xdr:colOff>720610</xdr:colOff>
      <xdr:row>70</xdr:row>
      <xdr:rowOff>32429</xdr:rowOff>
    </xdr:to>
    <xdr:cxnSp macro="">
      <xdr:nvCxnSpPr>
        <xdr:cNvPr id="110" name="Connecteur droit 109">
          <a:extLst>
            <a:ext uri="{FF2B5EF4-FFF2-40B4-BE49-F238E27FC236}">
              <a16:creationId xmlns:a16="http://schemas.microsoft.com/office/drawing/2014/main" id="{00000000-0008-0000-0500-00006E000000}"/>
            </a:ext>
          </a:extLst>
        </xdr:cNvPr>
        <xdr:cNvCxnSpPr/>
      </xdr:nvCxnSpPr>
      <xdr:spPr>
        <a:xfrm flipH="1">
          <a:off x="16937389" y="14034179"/>
          <a:ext cx="2071221" cy="0"/>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118552</xdr:colOff>
      <xdr:row>76</xdr:row>
      <xdr:rowOff>148210</xdr:rowOff>
    </xdr:from>
    <xdr:to>
      <xdr:col>24</xdr:col>
      <xdr:colOff>665773</xdr:colOff>
      <xdr:row>76</xdr:row>
      <xdr:rowOff>148210</xdr:rowOff>
    </xdr:to>
    <xdr:cxnSp macro="">
      <xdr:nvCxnSpPr>
        <xdr:cNvPr id="111" name="Connecteur droit 110">
          <a:extLst>
            <a:ext uri="{FF2B5EF4-FFF2-40B4-BE49-F238E27FC236}">
              <a16:creationId xmlns:a16="http://schemas.microsoft.com/office/drawing/2014/main" id="{00000000-0008-0000-0500-00006F000000}"/>
            </a:ext>
          </a:extLst>
        </xdr:cNvPr>
        <xdr:cNvCxnSpPr/>
      </xdr:nvCxnSpPr>
      <xdr:spPr>
        <a:xfrm flipH="1">
          <a:off x="16882552" y="15292960"/>
          <a:ext cx="2071221" cy="0"/>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146049</xdr:colOff>
      <xdr:row>83</xdr:row>
      <xdr:rowOff>40292</xdr:rowOff>
    </xdr:from>
    <xdr:to>
      <xdr:col>24</xdr:col>
      <xdr:colOff>693270</xdr:colOff>
      <xdr:row>83</xdr:row>
      <xdr:rowOff>40292</xdr:rowOff>
    </xdr:to>
    <xdr:cxnSp macro="">
      <xdr:nvCxnSpPr>
        <xdr:cNvPr id="112" name="Connecteur droit 111">
          <a:extLst>
            <a:ext uri="{FF2B5EF4-FFF2-40B4-BE49-F238E27FC236}">
              <a16:creationId xmlns:a16="http://schemas.microsoft.com/office/drawing/2014/main" id="{00000000-0008-0000-0500-000070000000}"/>
            </a:ext>
          </a:extLst>
        </xdr:cNvPr>
        <xdr:cNvCxnSpPr/>
      </xdr:nvCxnSpPr>
      <xdr:spPr>
        <a:xfrm flipH="1">
          <a:off x="16910049" y="16518542"/>
          <a:ext cx="2071221" cy="0"/>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623004</xdr:colOff>
      <xdr:row>69</xdr:row>
      <xdr:rowOff>182441</xdr:rowOff>
    </xdr:from>
    <xdr:to>
      <xdr:col>24</xdr:col>
      <xdr:colOff>623004</xdr:colOff>
      <xdr:row>76</xdr:row>
      <xdr:rowOff>103356</xdr:rowOff>
    </xdr:to>
    <xdr:cxnSp macro="">
      <xdr:nvCxnSpPr>
        <xdr:cNvPr id="113" name="Connecteur droit 112">
          <a:extLst>
            <a:ext uri="{FF2B5EF4-FFF2-40B4-BE49-F238E27FC236}">
              <a16:creationId xmlns:a16="http://schemas.microsoft.com/office/drawing/2014/main" id="{00000000-0008-0000-0500-000071000000}"/>
            </a:ext>
          </a:extLst>
        </xdr:cNvPr>
        <xdr:cNvCxnSpPr/>
      </xdr:nvCxnSpPr>
      <xdr:spPr>
        <a:xfrm>
          <a:off x="18911004" y="13993691"/>
          <a:ext cx="0" cy="1254415"/>
        </a:xfrm>
        <a:prstGeom prst="line">
          <a:avLst/>
        </a:prstGeom>
        <a:ln w="81280">
          <a:solidFill>
            <a:srgbClr val="FFC1FF"/>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24</xdr:col>
      <xdr:colOff>666398</xdr:colOff>
      <xdr:row>69</xdr:row>
      <xdr:rowOff>136131</xdr:rowOff>
    </xdr:from>
    <xdr:to>
      <xdr:col>25</xdr:col>
      <xdr:colOff>475827</xdr:colOff>
      <xdr:row>71</xdr:row>
      <xdr:rowOff>6485</xdr:rowOff>
    </xdr:to>
    <xdr:pic>
      <xdr:nvPicPr>
        <xdr:cNvPr id="114" name="Image 113">
          <a:extLst>
            <a:ext uri="{FF2B5EF4-FFF2-40B4-BE49-F238E27FC236}">
              <a16:creationId xmlns:a16="http://schemas.microsoft.com/office/drawing/2014/main" id="{00000000-0008-0000-0500-000072000000}"/>
            </a:ext>
          </a:extLst>
        </xdr:cNvPr>
        <xdr:cNvPicPr>
          <a:picLocks noChangeAspect="1"/>
        </xdr:cNvPicPr>
      </xdr:nvPicPr>
      <xdr:blipFill>
        <a:blip xmlns:r="http://schemas.openxmlformats.org/officeDocument/2006/relationships" r:embed="rId1"/>
        <a:stretch>
          <a:fillRect/>
        </a:stretch>
      </xdr:blipFill>
      <xdr:spPr>
        <a:xfrm>
          <a:off x="18954398" y="13947381"/>
          <a:ext cx="571429" cy="251354"/>
        </a:xfrm>
        <a:prstGeom prst="rect">
          <a:avLst/>
        </a:prstGeom>
      </xdr:spPr>
    </xdr:pic>
    <xdr:clientData/>
  </xdr:twoCellAnchor>
  <xdr:twoCellAnchor editAs="oneCell">
    <xdr:from>
      <xdr:col>24</xdr:col>
      <xdr:colOff>666397</xdr:colOff>
      <xdr:row>82</xdr:row>
      <xdr:rowOff>111284</xdr:rowOff>
    </xdr:from>
    <xdr:to>
      <xdr:col>25</xdr:col>
      <xdr:colOff>475826</xdr:colOff>
      <xdr:row>83</xdr:row>
      <xdr:rowOff>172138</xdr:rowOff>
    </xdr:to>
    <xdr:pic>
      <xdr:nvPicPr>
        <xdr:cNvPr id="115" name="Image 114">
          <a:extLst>
            <a:ext uri="{FF2B5EF4-FFF2-40B4-BE49-F238E27FC236}">
              <a16:creationId xmlns:a16="http://schemas.microsoft.com/office/drawing/2014/main" id="{00000000-0008-0000-0500-000073000000}"/>
            </a:ext>
          </a:extLst>
        </xdr:cNvPr>
        <xdr:cNvPicPr>
          <a:picLocks noChangeAspect="1"/>
        </xdr:cNvPicPr>
      </xdr:nvPicPr>
      <xdr:blipFill>
        <a:blip xmlns:r="http://schemas.openxmlformats.org/officeDocument/2006/relationships" r:embed="rId1"/>
        <a:stretch>
          <a:fillRect/>
        </a:stretch>
      </xdr:blipFill>
      <xdr:spPr>
        <a:xfrm>
          <a:off x="18954397" y="16399034"/>
          <a:ext cx="571429" cy="251354"/>
        </a:xfrm>
        <a:prstGeom prst="rect">
          <a:avLst/>
        </a:prstGeom>
      </xdr:spPr>
    </xdr:pic>
    <xdr:clientData/>
  </xdr:twoCellAnchor>
  <xdr:twoCellAnchor>
    <xdr:from>
      <xdr:col>20</xdr:col>
      <xdr:colOff>107636</xdr:colOff>
      <xdr:row>48</xdr:row>
      <xdr:rowOff>70286</xdr:rowOff>
    </xdr:from>
    <xdr:to>
      <xdr:col>22</xdr:col>
      <xdr:colOff>160400</xdr:colOff>
      <xdr:row>51</xdr:row>
      <xdr:rowOff>172553</xdr:rowOff>
    </xdr:to>
    <xdr:sp macro="" textlink="">
      <xdr:nvSpPr>
        <xdr:cNvPr id="116" name="Rectangle : coins arrondis 115">
          <a:extLst>
            <a:ext uri="{FF2B5EF4-FFF2-40B4-BE49-F238E27FC236}">
              <a16:creationId xmlns:a16="http://schemas.microsoft.com/office/drawing/2014/main" id="{00000000-0008-0000-0500-000074000000}"/>
            </a:ext>
          </a:extLst>
        </xdr:cNvPr>
        <xdr:cNvSpPr/>
      </xdr:nvSpPr>
      <xdr:spPr>
        <a:xfrm>
          <a:off x="15347636" y="9881036"/>
          <a:ext cx="1576764"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ALCOOL</a:t>
          </a:r>
          <a:r>
            <a:rPr lang="fr-FR" sz="1100" b="1" baseline="0"/>
            <a:t> TO JET PROCESS (ATJ)</a:t>
          </a:r>
          <a:endParaRPr lang="fr-FR" sz="1100" b="1"/>
        </a:p>
      </xdr:txBody>
    </xdr:sp>
    <xdr:clientData/>
  </xdr:twoCellAnchor>
  <xdr:twoCellAnchor>
    <xdr:from>
      <xdr:col>18</xdr:col>
      <xdr:colOff>645370</xdr:colOff>
      <xdr:row>48</xdr:row>
      <xdr:rowOff>181801</xdr:rowOff>
    </xdr:from>
    <xdr:to>
      <xdr:col>20</xdr:col>
      <xdr:colOff>79268</xdr:colOff>
      <xdr:row>50</xdr:row>
      <xdr:rowOff>25391</xdr:rowOff>
    </xdr:to>
    <xdr:sp macro="" textlink="">
      <xdr:nvSpPr>
        <xdr:cNvPr id="117" name="Flèche : droite 116">
          <a:extLst>
            <a:ext uri="{FF2B5EF4-FFF2-40B4-BE49-F238E27FC236}">
              <a16:creationId xmlns:a16="http://schemas.microsoft.com/office/drawing/2014/main" id="{00000000-0008-0000-0500-000075000000}"/>
            </a:ext>
          </a:extLst>
        </xdr:cNvPr>
        <xdr:cNvSpPr/>
      </xdr:nvSpPr>
      <xdr:spPr>
        <a:xfrm>
          <a:off x="14361370" y="9992551"/>
          <a:ext cx="957898" cy="224590"/>
        </a:xfrm>
        <a:prstGeom prst="rightArrow">
          <a:avLst/>
        </a:prstGeom>
        <a:solidFill>
          <a:schemeClr val="accent1"/>
        </a:solid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ALCOOL</a:t>
          </a:r>
        </a:p>
      </xdr:txBody>
    </xdr:sp>
    <xdr:clientData/>
  </xdr:twoCellAnchor>
  <xdr:twoCellAnchor>
    <xdr:from>
      <xdr:col>16</xdr:col>
      <xdr:colOff>593913</xdr:colOff>
      <xdr:row>48</xdr:row>
      <xdr:rowOff>45221</xdr:rowOff>
    </xdr:from>
    <xdr:to>
      <xdr:col>18</xdr:col>
      <xdr:colOff>649184</xdr:colOff>
      <xdr:row>51</xdr:row>
      <xdr:rowOff>147488</xdr:rowOff>
    </xdr:to>
    <xdr:sp macro="" textlink="">
      <xdr:nvSpPr>
        <xdr:cNvPr id="118" name="Rectangle : coins arrondis 117">
          <a:extLst>
            <a:ext uri="{FF2B5EF4-FFF2-40B4-BE49-F238E27FC236}">
              <a16:creationId xmlns:a16="http://schemas.microsoft.com/office/drawing/2014/main" id="{00000000-0008-0000-0500-000076000000}"/>
            </a:ext>
          </a:extLst>
        </xdr:cNvPr>
        <xdr:cNvSpPr/>
      </xdr:nvSpPr>
      <xdr:spPr>
        <a:xfrm>
          <a:off x="12785913" y="9855971"/>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 FERMENTATION</a:t>
          </a:r>
        </a:p>
      </xdr:txBody>
    </xdr:sp>
    <xdr:clientData/>
  </xdr:twoCellAnchor>
  <xdr:twoCellAnchor>
    <xdr:from>
      <xdr:col>19</xdr:col>
      <xdr:colOff>128868</xdr:colOff>
      <xdr:row>50</xdr:row>
      <xdr:rowOff>73723</xdr:rowOff>
    </xdr:from>
    <xdr:to>
      <xdr:col>20</xdr:col>
      <xdr:colOff>97139</xdr:colOff>
      <xdr:row>51</xdr:row>
      <xdr:rowOff>103094</xdr:rowOff>
    </xdr:to>
    <xdr:sp macro="" textlink="">
      <xdr:nvSpPr>
        <xdr:cNvPr id="119" name="Flèche : droite 118">
          <a:extLst>
            <a:ext uri="{FF2B5EF4-FFF2-40B4-BE49-F238E27FC236}">
              <a16:creationId xmlns:a16="http://schemas.microsoft.com/office/drawing/2014/main" id="{00000000-0008-0000-0500-000077000000}"/>
            </a:ext>
          </a:extLst>
        </xdr:cNvPr>
        <xdr:cNvSpPr/>
      </xdr:nvSpPr>
      <xdr:spPr>
        <a:xfrm>
          <a:off x="14606868" y="10265473"/>
          <a:ext cx="730271" cy="219871"/>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GH2</a:t>
          </a:r>
        </a:p>
      </xdr:txBody>
    </xdr:sp>
    <xdr:clientData/>
  </xdr:twoCellAnchor>
  <xdr:twoCellAnchor>
    <xdr:from>
      <xdr:col>14</xdr:col>
      <xdr:colOff>122464</xdr:colOff>
      <xdr:row>49</xdr:row>
      <xdr:rowOff>99997</xdr:rowOff>
    </xdr:from>
    <xdr:to>
      <xdr:col>16</xdr:col>
      <xdr:colOff>566724</xdr:colOff>
      <xdr:row>50</xdr:row>
      <xdr:rowOff>136070</xdr:rowOff>
    </xdr:to>
    <xdr:sp macro="" textlink="">
      <xdr:nvSpPr>
        <xdr:cNvPr id="120" name="Flèche : droite 119">
          <a:extLst>
            <a:ext uri="{FF2B5EF4-FFF2-40B4-BE49-F238E27FC236}">
              <a16:creationId xmlns:a16="http://schemas.microsoft.com/office/drawing/2014/main" id="{00000000-0008-0000-0500-000078000000}"/>
            </a:ext>
          </a:extLst>
        </xdr:cNvPr>
        <xdr:cNvSpPr/>
      </xdr:nvSpPr>
      <xdr:spPr>
        <a:xfrm>
          <a:off x="10790464" y="10101247"/>
          <a:ext cx="1968260" cy="226573"/>
        </a:xfrm>
        <a:prstGeom prst="rightArrow">
          <a:avLst/>
        </a:prstGeom>
        <a:solidFill>
          <a:schemeClr val="accent6">
            <a:lumMod val="50000"/>
          </a:schemeClr>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BIOMASSE (VARIOUS)</a:t>
          </a:r>
        </a:p>
      </xdr:txBody>
    </xdr:sp>
    <xdr:clientData/>
  </xdr:twoCellAnchor>
  <xdr:twoCellAnchor>
    <xdr:from>
      <xdr:col>16</xdr:col>
      <xdr:colOff>421820</xdr:colOff>
      <xdr:row>49</xdr:row>
      <xdr:rowOff>99997</xdr:rowOff>
    </xdr:from>
    <xdr:to>
      <xdr:col>20</xdr:col>
      <xdr:colOff>95249</xdr:colOff>
      <xdr:row>50</xdr:row>
      <xdr:rowOff>149679</xdr:rowOff>
    </xdr:to>
    <xdr:sp macro="" textlink="">
      <xdr:nvSpPr>
        <xdr:cNvPr id="121" name="Flèche : droite 120">
          <a:extLst>
            <a:ext uri="{FF2B5EF4-FFF2-40B4-BE49-F238E27FC236}">
              <a16:creationId xmlns:a16="http://schemas.microsoft.com/office/drawing/2014/main" id="{00000000-0008-0000-0500-000079000000}"/>
            </a:ext>
          </a:extLst>
        </xdr:cNvPr>
        <xdr:cNvSpPr/>
      </xdr:nvSpPr>
      <xdr:spPr>
        <a:xfrm>
          <a:off x="12613820" y="10101247"/>
          <a:ext cx="2721429" cy="240182"/>
        </a:xfrm>
        <a:prstGeom prst="rightArrow">
          <a:avLst/>
        </a:prstGeom>
        <a:solidFill>
          <a:srgbClr val="385723">
            <a:alpha val="30196"/>
          </a:srgbClr>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fr-FR" sz="800" b="1"/>
        </a:p>
      </xdr:txBody>
    </xdr:sp>
    <xdr:clientData/>
  </xdr:twoCellAnchor>
  <xdr:twoCellAnchor>
    <xdr:from>
      <xdr:col>20</xdr:col>
      <xdr:colOff>49627</xdr:colOff>
      <xdr:row>55</xdr:row>
      <xdr:rowOff>58828</xdr:rowOff>
    </xdr:from>
    <xdr:to>
      <xdr:col>22</xdr:col>
      <xdr:colOff>104898</xdr:colOff>
      <xdr:row>58</xdr:row>
      <xdr:rowOff>161095</xdr:rowOff>
    </xdr:to>
    <xdr:sp macro="" textlink="">
      <xdr:nvSpPr>
        <xdr:cNvPr id="122" name="Rectangle : coins arrondis 121">
          <a:extLst>
            <a:ext uri="{FF2B5EF4-FFF2-40B4-BE49-F238E27FC236}">
              <a16:creationId xmlns:a16="http://schemas.microsoft.com/office/drawing/2014/main" id="{00000000-0008-0000-0500-00007A000000}"/>
            </a:ext>
          </a:extLst>
        </xdr:cNvPr>
        <xdr:cNvSpPr/>
      </xdr:nvSpPr>
      <xdr:spPr>
        <a:xfrm>
          <a:off x="15289627" y="11203078"/>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HRJ</a:t>
          </a:r>
          <a:r>
            <a:rPr lang="fr-FR" sz="1100" b="1" baseline="0"/>
            <a:t> PROCESS</a:t>
          </a:r>
          <a:endParaRPr lang="fr-FR" sz="1100" b="1"/>
        </a:p>
      </xdr:txBody>
    </xdr:sp>
    <xdr:clientData/>
  </xdr:twoCellAnchor>
  <xdr:twoCellAnchor>
    <xdr:from>
      <xdr:col>14</xdr:col>
      <xdr:colOff>89647</xdr:colOff>
      <xdr:row>56</xdr:row>
      <xdr:rowOff>27879</xdr:rowOff>
    </xdr:from>
    <xdr:to>
      <xdr:col>20</xdr:col>
      <xdr:colOff>51013</xdr:colOff>
      <xdr:row>57</xdr:row>
      <xdr:rowOff>44824</xdr:rowOff>
    </xdr:to>
    <xdr:sp macro="" textlink="">
      <xdr:nvSpPr>
        <xdr:cNvPr id="123" name="Flèche : droite 122">
          <a:extLst>
            <a:ext uri="{FF2B5EF4-FFF2-40B4-BE49-F238E27FC236}">
              <a16:creationId xmlns:a16="http://schemas.microsoft.com/office/drawing/2014/main" id="{00000000-0008-0000-0500-00007B000000}"/>
            </a:ext>
          </a:extLst>
        </xdr:cNvPr>
        <xdr:cNvSpPr/>
      </xdr:nvSpPr>
      <xdr:spPr>
        <a:xfrm>
          <a:off x="10757647" y="11362629"/>
          <a:ext cx="4533366" cy="207445"/>
        </a:xfrm>
        <a:prstGeom prst="rightArrow">
          <a:avLst/>
        </a:prstGeom>
        <a:solidFill>
          <a:schemeClr val="accent6">
            <a:lumMod val="50000"/>
          </a:schemeClr>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NON</a:t>
          </a:r>
          <a:r>
            <a:rPr lang="fr-FR" sz="800" b="1" baseline="0"/>
            <a:t> CELLULOSIC BIOMASSE / FOOD WASTE / ANNUAL COVER CROPS + BIOGENIC WASTE OIL</a:t>
          </a:r>
          <a:endParaRPr lang="fr-FR" sz="800" b="1"/>
        </a:p>
      </xdr:txBody>
    </xdr:sp>
    <xdr:clientData/>
  </xdr:twoCellAnchor>
  <xdr:twoCellAnchor>
    <xdr:from>
      <xdr:col>19</xdr:col>
      <xdr:colOff>62193</xdr:colOff>
      <xdr:row>57</xdr:row>
      <xdr:rowOff>73723</xdr:rowOff>
    </xdr:from>
    <xdr:to>
      <xdr:col>20</xdr:col>
      <xdr:colOff>30464</xdr:colOff>
      <xdr:row>58</xdr:row>
      <xdr:rowOff>103094</xdr:rowOff>
    </xdr:to>
    <xdr:sp macro="" textlink="">
      <xdr:nvSpPr>
        <xdr:cNvPr id="124" name="Flèche : droite 123">
          <a:extLst>
            <a:ext uri="{FF2B5EF4-FFF2-40B4-BE49-F238E27FC236}">
              <a16:creationId xmlns:a16="http://schemas.microsoft.com/office/drawing/2014/main" id="{00000000-0008-0000-0500-00007C000000}"/>
            </a:ext>
          </a:extLst>
        </xdr:cNvPr>
        <xdr:cNvSpPr/>
      </xdr:nvSpPr>
      <xdr:spPr>
        <a:xfrm>
          <a:off x="14540193" y="11598973"/>
          <a:ext cx="730271" cy="219871"/>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GH2</a:t>
          </a:r>
        </a:p>
      </xdr:txBody>
    </xdr:sp>
    <xdr:clientData/>
  </xdr:twoCellAnchor>
  <xdr:twoCellAnchor>
    <xdr:from>
      <xdr:col>22</xdr:col>
      <xdr:colOff>107817</xdr:colOff>
      <xdr:row>55</xdr:row>
      <xdr:rowOff>187698</xdr:rowOff>
    </xdr:from>
    <xdr:to>
      <xdr:col>22</xdr:col>
      <xdr:colOff>584067</xdr:colOff>
      <xdr:row>56</xdr:row>
      <xdr:rowOff>82923</xdr:rowOff>
    </xdr:to>
    <xdr:sp macro="" textlink="">
      <xdr:nvSpPr>
        <xdr:cNvPr id="125" name="ZoneTexte 124">
          <a:extLst>
            <a:ext uri="{FF2B5EF4-FFF2-40B4-BE49-F238E27FC236}">
              <a16:creationId xmlns:a16="http://schemas.microsoft.com/office/drawing/2014/main" id="{00000000-0008-0000-0500-00007D000000}"/>
            </a:ext>
          </a:extLst>
        </xdr:cNvPr>
        <xdr:cNvSpPr txBox="1"/>
      </xdr:nvSpPr>
      <xdr:spPr>
        <a:xfrm>
          <a:off x="16871817" y="11331948"/>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IO2</a:t>
          </a:r>
        </a:p>
      </xdr:txBody>
    </xdr:sp>
    <xdr:clientData/>
  </xdr:twoCellAnchor>
  <xdr:twoCellAnchor>
    <xdr:from>
      <xdr:col>22</xdr:col>
      <xdr:colOff>100852</xdr:colOff>
      <xdr:row>57</xdr:row>
      <xdr:rowOff>100853</xdr:rowOff>
    </xdr:from>
    <xdr:to>
      <xdr:col>23</xdr:col>
      <xdr:colOff>0</xdr:colOff>
      <xdr:row>58</xdr:row>
      <xdr:rowOff>134471</xdr:rowOff>
    </xdr:to>
    <xdr:sp macro="" textlink="">
      <xdr:nvSpPr>
        <xdr:cNvPr id="126" name="Flèche : droite 125">
          <a:extLst>
            <a:ext uri="{FF2B5EF4-FFF2-40B4-BE49-F238E27FC236}">
              <a16:creationId xmlns:a16="http://schemas.microsoft.com/office/drawing/2014/main" id="{00000000-0008-0000-0500-00007E000000}"/>
            </a:ext>
          </a:extLst>
        </xdr:cNvPr>
        <xdr:cNvSpPr/>
      </xdr:nvSpPr>
      <xdr:spPr>
        <a:xfrm>
          <a:off x="16864852" y="11626103"/>
          <a:ext cx="661148" cy="224118"/>
        </a:xfrm>
        <a:prstGeom prst="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20</xdr:col>
      <xdr:colOff>94450</xdr:colOff>
      <xdr:row>61</xdr:row>
      <xdr:rowOff>126063</xdr:rowOff>
    </xdr:from>
    <xdr:to>
      <xdr:col>22</xdr:col>
      <xdr:colOff>149721</xdr:colOff>
      <xdr:row>65</xdr:row>
      <xdr:rowOff>37830</xdr:rowOff>
    </xdr:to>
    <xdr:sp macro="" textlink="">
      <xdr:nvSpPr>
        <xdr:cNvPr id="127" name="Rectangle : coins arrondis 126">
          <a:extLst>
            <a:ext uri="{FF2B5EF4-FFF2-40B4-BE49-F238E27FC236}">
              <a16:creationId xmlns:a16="http://schemas.microsoft.com/office/drawing/2014/main" id="{00000000-0008-0000-0500-00007F000000}"/>
            </a:ext>
          </a:extLst>
        </xdr:cNvPr>
        <xdr:cNvSpPr/>
      </xdr:nvSpPr>
      <xdr:spPr>
        <a:xfrm>
          <a:off x="15334450" y="12413313"/>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baseline="0"/>
            <a:t>CH PROCESS</a:t>
          </a:r>
          <a:endParaRPr lang="fr-FR" sz="1100" b="1"/>
        </a:p>
      </xdr:txBody>
    </xdr:sp>
    <xdr:clientData/>
  </xdr:twoCellAnchor>
  <xdr:twoCellAnchor>
    <xdr:from>
      <xdr:col>18</xdr:col>
      <xdr:colOff>336176</xdr:colOff>
      <xdr:row>62</xdr:row>
      <xdr:rowOff>167232</xdr:rowOff>
    </xdr:from>
    <xdr:to>
      <xdr:col>20</xdr:col>
      <xdr:colOff>73664</xdr:colOff>
      <xdr:row>63</xdr:row>
      <xdr:rowOff>168088</xdr:rowOff>
    </xdr:to>
    <xdr:sp macro="" textlink="">
      <xdr:nvSpPr>
        <xdr:cNvPr id="128" name="Flèche : droite 127">
          <a:extLst>
            <a:ext uri="{FF2B5EF4-FFF2-40B4-BE49-F238E27FC236}">
              <a16:creationId xmlns:a16="http://schemas.microsoft.com/office/drawing/2014/main" id="{00000000-0008-0000-0500-000080000000}"/>
            </a:ext>
          </a:extLst>
        </xdr:cNvPr>
        <xdr:cNvSpPr/>
      </xdr:nvSpPr>
      <xdr:spPr>
        <a:xfrm>
          <a:off x="14052176" y="12644982"/>
          <a:ext cx="1261488" cy="191356"/>
        </a:xfrm>
        <a:prstGeom prst="rightArrow">
          <a:avLst/>
        </a:prstGeom>
        <a:solidFill>
          <a:schemeClr val="accent6">
            <a:lumMod val="50000"/>
          </a:schemeClr>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fr-FR" sz="800" b="1"/>
        </a:p>
      </xdr:txBody>
    </xdr:sp>
    <xdr:clientData/>
  </xdr:twoCellAnchor>
  <xdr:twoCellAnchor>
    <xdr:from>
      <xdr:col>20</xdr:col>
      <xdr:colOff>112061</xdr:colOff>
      <xdr:row>67</xdr:row>
      <xdr:rowOff>179692</xdr:rowOff>
    </xdr:from>
    <xdr:to>
      <xdr:col>22</xdr:col>
      <xdr:colOff>167332</xdr:colOff>
      <xdr:row>71</xdr:row>
      <xdr:rowOff>91459</xdr:rowOff>
    </xdr:to>
    <xdr:sp macro="" textlink="">
      <xdr:nvSpPr>
        <xdr:cNvPr id="129" name="Rectangle : coins arrondis 128">
          <a:extLst>
            <a:ext uri="{FF2B5EF4-FFF2-40B4-BE49-F238E27FC236}">
              <a16:creationId xmlns:a16="http://schemas.microsoft.com/office/drawing/2014/main" id="{00000000-0008-0000-0500-000081000000}"/>
            </a:ext>
          </a:extLst>
        </xdr:cNvPr>
        <xdr:cNvSpPr/>
      </xdr:nvSpPr>
      <xdr:spPr>
        <a:xfrm>
          <a:off x="15352061" y="13609942"/>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PYROLYSIS</a:t>
          </a:r>
          <a:r>
            <a:rPr lang="fr-FR" sz="1100" b="1" baseline="0"/>
            <a:t> TO JET (PTJ) </a:t>
          </a:r>
        </a:p>
        <a:p>
          <a:pPr algn="ctr"/>
          <a:r>
            <a:rPr lang="fr-FR" sz="1100" b="1" baseline="0"/>
            <a:t>other name : HDCJ </a:t>
          </a:r>
          <a:endParaRPr lang="fr-FR" sz="1100" b="1"/>
        </a:p>
      </xdr:txBody>
    </xdr:sp>
    <xdr:clientData/>
  </xdr:twoCellAnchor>
  <xdr:twoCellAnchor>
    <xdr:from>
      <xdr:col>14</xdr:col>
      <xdr:colOff>89647</xdr:colOff>
      <xdr:row>68</xdr:row>
      <xdr:rowOff>32764</xdr:rowOff>
    </xdr:from>
    <xdr:to>
      <xdr:col>20</xdr:col>
      <xdr:colOff>107284</xdr:colOff>
      <xdr:row>69</xdr:row>
      <xdr:rowOff>56030</xdr:rowOff>
    </xdr:to>
    <xdr:sp macro="" textlink="">
      <xdr:nvSpPr>
        <xdr:cNvPr id="130" name="Flèche : droite 129">
          <a:extLst>
            <a:ext uri="{FF2B5EF4-FFF2-40B4-BE49-F238E27FC236}">
              <a16:creationId xmlns:a16="http://schemas.microsoft.com/office/drawing/2014/main" id="{00000000-0008-0000-0500-000082000000}"/>
            </a:ext>
          </a:extLst>
        </xdr:cNvPr>
        <xdr:cNvSpPr/>
      </xdr:nvSpPr>
      <xdr:spPr>
        <a:xfrm>
          <a:off x="10757647" y="13653514"/>
          <a:ext cx="4589637" cy="213766"/>
        </a:xfrm>
        <a:prstGeom prst="rightArrow">
          <a:avLst/>
        </a:prstGeom>
        <a:solidFill>
          <a:schemeClr val="accent6">
            <a:lumMod val="50000"/>
          </a:schemeClr>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CELLULOSIC</a:t>
          </a:r>
          <a:r>
            <a:rPr lang="fr-FR" sz="800" b="1" baseline="0"/>
            <a:t> BIOMASSE</a:t>
          </a:r>
          <a:endParaRPr lang="fr-FR" sz="800" b="1"/>
        </a:p>
      </xdr:txBody>
    </xdr:sp>
    <xdr:clientData/>
  </xdr:twoCellAnchor>
  <xdr:twoCellAnchor>
    <xdr:from>
      <xdr:col>19</xdr:col>
      <xdr:colOff>129428</xdr:colOff>
      <xdr:row>70</xdr:row>
      <xdr:rowOff>40106</xdr:rowOff>
    </xdr:from>
    <xdr:to>
      <xdr:col>20</xdr:col>
      <xdr:colOff>97699</xdr:colOff>
      <xdr:row>71</xdr:row>
      <xdr:rowOff>69477</xdr:rowOff>
    </xdr:to>
    <xdr:sp macro="" textlink="">
      <xdr:nvSpPr>
        <xdr:cNvPr id="131" name="Flèche : droite 130">
          <a:extLst>
            <a:ext uri="{FF2B5EF4-FFF2-40B4-BE49-F238E27FC236}">
              <a16:creationId xmlns:a16="http://schemas.microsoft.com/office/drawing/2014/main" id="{00000000-0008-0000-0500-000083000000}"/>
            </a:ext>
          </a:extLst>
        </xdr:cNvPr>
        <xdr:cNvSpPr/>
      </xdr:nvSpPr>
      <xdr:spPr>
        <a:xfrm>
          <a:off x="14607428" y="14041856"/>
          <a:ext cx="730271" cy="219871"/>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GH2</a:t>
          </a:r>
        </a:p>
      </xdr:txBody>
    </xdr:sp>
    <xdr:clientData/>
  </xdr:twoCellAnchor>
  <xdr:twoCellAnchor>
    <xdr:from>
      <xdr:col>19</xdr:col>
      <xdr:colOff>123265</xdr:colOff>
      <xdr:row>69</xdr:row>
      <xdr:rowOff>33884</xdr:rowOff>
    </xdr:from>
    <xdr:to>
      <xdr:col>20</xdr:col>
      <xdr:colOff>84871</xdr:colOff>
      <xdr:row>70</xdr:row>
      <xdr:rowOff>67235</xdr:rowOff>
    </xdr:to>
    <xdr:sp macro="" textlink="">
      <xdr:nvSpPr>
        <xdr:cNvPr id="132" name="Flèche : droite 131">
          <a:extLst>
            <a:ext uri="{FF2B5EF4-FFF2-40B4-BE49-F238E27FC236}">
              <a16:creationId xmlns:a16="http://schemas.microsoft.com/office/drawing/2014/main" id="{00000000-0008-0000-0500-000084000000}"/>
            </a:ext>
          </a:extLst>
        </xdr:cNvPr>
        <xdr:cNvSpPr/>
      </xdr:nvSpPr>
      <xdr:spPr>
        <a:xfrm>
          <a:off x="14601265" y="13845134"/>
          <a:ext cx="723606" cy="223851"/>
        </a:xfrm>
        <a:prstGeom prst="rightArrow">
          <a:avLst/>
        </a:prstGeom>
        <a:solidFill>
          <a:schemeClr val="accent1"/>
        </a:solid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NATGAS</a:t>
          </a:r>
        </a:p>
      </xdr:txBody>
    </xdr:sp>
    <xdr:clientData/>
  </xdr:twoCellAnchor>
  <xdr:twoCellAnchor>
    <xdr:from>
      <xdr:col>20</xdr:col>
      <xdr:colOff>72039</xdr:colOff>
      <xdr:row>74</xdr:row>
      <xdr:rowOff>159681</xdr:rowOff>
    </xdr:from>
    <xdr:to>
      <xdr:col>22</xdr:col>
      <xdr:colOff>127310</xdr:colOff>
      <xdr:row>78</xdr:row>
      <xdr:rowOff>71448</xdr:rowOff>
    </xdr:to>
    <xdr:sp macro="" textlink="">
      <xdr:nvSpPr>
        <xdr:cNvPr id="133" name="Rectangle : coins arrondis 132">
          <a:extLst>
            <a:ext uri="{FF2B5EF4-FFF2-40B4-BE49-F238E27FC236}">
              <a16:creationId xmlns:a16="http://schemas.microsoft.com/office/drawing/2014/main" id="{00000000-0008-0000-0500-000085000000}"/>
            </a:ext>
          </a:extLst>
        </xdr:cNvPr>
        <xdr:cNvSpPr/>
      </xdr:nvSpPr>
      <xdr:spPr>
        <a:xfrm>
          <a:off x="15312039" y="14923431"/>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BIOCONVERSION</a:t>
          </a:r>
          <a:r>
            <a:rPr lang="fr-FR" sz="1100" b="1" baseline="0"/>
            <a:t> PROCESS</a:t>
          </a:r>
          <a:endParaRPr lang="fr-FR" sz="1100" b="1"/>
        </a:p>
      </xdr:txBody>
    </xdr:sp>
    <xdr:clientData/>
  </xdr:twoCellAnchor>
  <xdr:twoCellAnchor>
    <xdr:from>
      <xdr:col>14</xdr:col>
      <xdr:colOff>112059</xdr:colOff>
      <xdr:row>75</xdr:row>
      <xdr:rowOff>128732</xdr:rowOff>
    </xdr:from>
    <xdr:to>
      <xdr:col>20</xdr:col>
      <xdr:colOff>73425</xdr:colOff>
      <xdr:row>76</xdr:row>
      <xdr:rowOff>145677</xdr:rowOff>
    </xdr:to>
    <xdr:sp macro="" textlink="">
      <xdr:nvSpPr>
        <xdr:cNvPr id="134" name="Flèche : droite 133">
          <a:extLst>
            <a:ext uri="{FF2B5EF4-FFF2-40B4-BE49-F238E27FC236}">
              <a16:creationId xmlns:a16="http://schemas.microsoft.com/office/drawing/2014/main" id="{00000000-0008-0000-0500-000086000000}"/>
            </a:ext>
          </a:extLst>
        </xdr:cNvPr>
        <xdr:cNvSpPr/>
      </xdr:nvSpPr>
      <xdr:spPr>
        <a:xfrm>
          <a:off x="10780059" y="15082982"/>
          <a:ext cx="4533366" cy="207445"/>
        </a:xfrm>
        <a:prstGeom prst="rightArrow">
          <a:avLst/>
        </a:prstGeom>
        <a:solidFill>
          <a:schemeClr val="accent6">
            <a:lumMod val="50000"/>
          </a:schemeClr>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SUGAR</a:t>
          </a:r>
          <a:r>
            <a:rPr lang="fr-FR" sz="800" b="1" baseline="0"/>
            <a:t> BASED / RICHE BIOMASSE</a:t>
          </a:r>
          <a:endParaRPr lang="fr-FR" sz="800" b="1"/>
        </a:p>
      </xdr:txBody>
    </xdr:sp>
    <xdr:clientData/>
  </xdr:twoCellAnchor>
  <xdr:twoCellAnchor>
    <xdr:from>
      <xdr:col>19</xdr:col>
      <xdr:colOff>84605</xdr:colOff>
      <xdr:row>76</xdr:row>
      <xdr:rowOff>174576</xdr:rowOff>
    </xdr:from>
    <xdr:to>
      <xdr:col>20</xdr:col>
      <xdr:colOff>52876</xdr:colOff>
      <xdr:row>78</xdr:row>
      <xdr:rowOff>13447</xdr:rowOff>
    </xdr:to>
    <xdr:sp macro="" textlink="">
      <xdr:nvSpPr>
        <xdr:cNvPr id="135" name="Flèche : droite 134">
          <a:extLst>
            <a:ext uri="{FF2B5EF4-FFF2-40B4-BE49-F238E27FC236}">
              <a16:creationId xmlns:a16="http://schemas.microsoft.com/office/drawing/2014/main" id="{00000000-0008-0000-0500-000087000000}"/>
            </a:ext>
          </a:extLst>
        </xdr:cNvPr>
        <xdr:cNvSpPr/>
      </xdr:nvSpPr>
      <xdr:spPr>
        <a:xfrm>
          <a:off x="14562605" y="15319326"/>
          <a:ext cx="730271" cy="219871"/>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GH2</a:t>
          </a:r>
        </a:p>
      </xdr:txBody>
    </xdr:sp>
    <xdr:clientData/>
  </xdr:twoCellAnchor>
  <xdr:twoCellAnchor>
    <xdr:from>
      <xdr:col>22</xdr:col>
      <xdr:colOff>130229</xdr:colOff>
      <xdr:row>75</xdr:row>
      <xdr:rowOff>98051</xdr:rowOff>
    </xdr:from>
    <xdr:to>
      <xdr:col>22</xdr:col>
      <xdr:colOff>606479</xdr:colOff>
      <xdr:row>75</xdr:row>
      <xdr:rowOff>183776</xdr:rowOff>
    </xdr:to>
    <xdr:sp macro="" textlink="">
      <xdr:nvSpPr>
        <xdr:cNvPr id="136" name="ZoneTexte 135">
          <a:extLst>
            <a:ext uri="{FF2B5EF4-FFF2-40B4-BE49-F238E27FC236}">
              <a16:creationId xmlns:a16="http://schemas.microsoft.com/office/drawing/2014/main" id="{00000000-0008-0000-0500-000088000000}"/>
            </a:ext>
          </a:extLst>
        </xdr:cNvPr>
        <xdr:cNvSpPr txBox="1"/>
      </xdr:nvSpPr>
      <xdr:spPr>
        <a:xfrm>
          <a:off x="16894229" y="15052301"/>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ICO</a:t>
          </a:r>
        </a:p>
      </xdr:txBody>
    </xdr:sp>
    <xdr:clientData/>
  </xdr:twoCellAnchor>
  <xdr:twoCellAnchor>
    <xdr:from>
      <xdr:col>20</xdr:col>
      <xdr:colOff>89357</xdr:colOff>
      <xdr:row>81</xdr:row>
      <xdr:rowOff>73090</xdr:rowOff>
    </xdr:from>
    <xdr:to>
      <xdr:col>22</xdr:col>
      <xdr:colOff>144628</xdr:colOff>
      <xdr:row>84</xdr:row>
      <xdr:rowOff>175357</xdr:rowOff>
    </xdr:to>
    <xdr:sp macro="" textlink="">
      <xdr:nvSpPr>
        <xdr:cNvPr id="137" name="Rectangle : coins arrondis 136">
          <a:extLst>
            <a:ext uri="{FF2B5EF4-FFF2-40B4-BE49-F238E27FC236}">
              <a16:creationId xmlns:a16="http://schemas.microsoft.com/office/drawing/2014/main" id="{00000000-0008-0000-0500-000089000000}"/>
            </a:ext>
          </a:extLst>
        </xdr:cNvPr>
        <xdr:cNvSpPr/>
      </xdr:nvSpPr>
      <xdr:spPr>
        <a:xfrm>
          <a:off x="15329357" y="16170340"/>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CATALYTIC</a:t>
          </a:r>
          <a:r>
            <a:rPr lang="fr-FR" sz="1100" b="1" baseline="0"/>
            <a:t> UPGRADING PROCESS</a:t>
          </a:r>
          <a:endParaRPr lang="fr-FR" sz="1100" b="1"/>
        </a:p>
      </xdr:txBody>
    </xdr:sp>
    <xdr:clientData/>
  </xdr:twoCellAnchor>
  <xdr:twoCellAnchor>
    <xdr:from>
      <xdr:col>18</xdr:col>
      <xdr:colOff>381000</xdr:colOff>
      <xdr:row>76</xdr:row>
      <xdr:rowOff>99833</xdr:rowOff>
    </xdr:from>
    <xdr:to>
      <xdr:col>18</xdr:col>
      <xdr:colOff>392205</xdr:colOff>
      <xdr:row>82</xdr:row>
      <xdr:rowOff>189480</xdr:rowOff>
    </xdr:to>
    <xdr:cxnSp macro="">
      <xdr:nvCxnSpPr>
        <xdr:cNvPr id="138" name="Connecteur droit 137">
          <a:extLst>
            <a:ext uri="{FF2B5EF4-FFF2-40B4-BE49-F238E27FC236}">
              <a16:creationId xmlns:a16="http://schemas.microsoft.com/office/drawing/2014/main" id="{00000000-0008-0000-0500-00008A000000}"/>
            </a:ext>
          </a:extLst>
        </xdr:cNvPr>
        <xdr:cNvCxnSpPr/>
      </xdr:nvCxnSpPr>
      <xdr:spPr>
        <a:xfrm flipH="1">
          <a:off x="14097000" y="15244583"/>
          <a:ext cx="11205" cy="1232647"/>
        </a:xfrm>
        <a:prstGeom prst="line">
          <a:avLst/>
        </a:prstGeom>
        <a:ln w="101600">
          <a:solidFill>
            <a:srgbClr val="385723"/>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336176</xdr:colOff>
      <xdr:row>82</xdr:row>
      <xdr:rowOff>132595</xdr:rowOff>
    </xdr:from>
    <xdr:to>
      <xdr:col>20</xdr:col>
      <xdr:colOff>73664</xdr:colOff>
      <xdr:row>83</xdr:row>
      <xdr:rowOff>133451</xdr:rowOff>
    </xdr:to>
    <xdr:sp macro="" textlink="">
      <xdr:nvSpPr>
        <xdr:cNvPr id="139" name="Flèche : droite 138">
          <a:extLst>
            <a:ext uri="{FF2B5EF4-FFF2-40B4-BE49-F238E27FC236}">
              <a16:creationId xmlns:a16="http://schemas.microsoft.com/office/drawing/2014/main" id="{00000000-0008-0000-0500-00008B000000}"/>
            </a:ext>
          </a:extLst>
        </xdr:cNvPr>
        <xdr:cNvSpPr/>
      </xdr:nvSpPr>
      <xdr:spPr>
        <a:xfrm>
          <a:off x="14052176" y="16420345"/>
          <a:ext cx="1261488" cy="191356"/>
        </a:xfrm>
        <a:prstGeom prst="rightArrow">
          <a:avLst/>
        </a:prstGeom>
        <a:solidFill>
          <a:schemeClr val="accent6">
            <a:lumMod val="50000"/>
          </a:schemeClr>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fr-FR" sz="800" b="1"/>
        </a:p>
      </xdr:txBody>
    </xdr:sp>
    <xdr:clientData/>
  </xdr:twoCellAnchor>
  <xdr:twoCellAnchor editAs="oneCell">
    <xdr:from>
      <xdr:col>28</xdr:col>
      <xdr:colOff>543133</xdr:colOff>
      <xdr:row>67</xdr:row>
      <xdr:rowOff>26874</xdr:rowOff>
    </xdr:from>
    <xdr:to>
      <xdr:col>29</xdr:col>
      <xdr:colOff>352562</xdr:colOff>
      <xdr:row>68</xdr:row>
      <xdr:rowOff>87728</xdr:rowOff>
    </xdr:to>
    <xdr:pic>
      <xdr:nvPicPr>
        <xdr:cNvPr id="140" name="Image 139">
          <a:extLst>
            <a:ext uri="{FF2B5EF4-FFF2-40B4-BE49-F238E27FC236}">
              <a16:creationId xmlns:a16="http://schemas.microsoft.com/office/drawing/2014/main" id="{00000000-0008-0000-0500-00008C000000}"/>
            </a:ext>
          </a:extLst>
        </xdr:cNvPr>
        <xdr:cNvPicPr>
          <a:picLocks noChangeAspect="1"/>
        </xdr:cNvPicPr>
      </xdr:nvPicPr>
      <xdr:blipFill>
        <a:blip xmlns:r="http://schemas.openxmlformats.org/officeDocument/2006/relationships" r:embed="rId1"/>
        <a:stretch>
          <a:fillRect/>
        </a:stretch>
      </xdr:blipFill>
      <xdr:spPr>
        <a:xfrm>
          <a:off x="21879133" y="13457124"/>
          <a:ext cx="571429" cy="251354"/>
        </a:xfrm>
        <a:prstGeom prst="rect">
          <a:avLst/>
        </a:prstGeom>
      </xdr:spPr>
    </xdr:pic>
    <xdr:clientData/>
  </xdr:twoCellAnchor>
  <xdr:twoCellAnchor>
    <xdr:from>
      <xdr:col>29</xdr:col>
      <xdr:colOff>494099</xdr:colOff>
      <xdr:row>94</xdr:row>
      <xdr:rowOff>99333</xdr:rowOff>
    </xdr:from>
    <xdr:to>
      <xdr:col>31</xdr:col>
      <xdr:colOff>589349</xdr:colOff>
      <xdr:row>98</xdr:row>
      <xdr:rowOff>13608</xdr:rowOff>
    </xdr:to>
    <xdr:sp macro="" textlink="">
      <xdr:nvSpPr>
        <xdr:cNvPr id="141" name="Rectangle : coins arrondis 140">
          <a:extLst>
            <a:ext uri="{FF2B5EF4-FFF2-40B4-BE49-F238E27FC236}">
              <a16:creationId xmlns:a16="http://schemas.microsoft.com/office/drawing/2014/main" id="{00000000-0008-0000-0500-00008D000000}"/>
            </a:ext>
          </a:extLst>
        </xdr:cNvPr>
        <xdr:cNvSpPr/>
      </xdr:nvSpPr>
      <xdr:spPr>
        <a:xfrm>
          <a:off x="22592099" y="18673083"/>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LNG</a:t>
          </a:r>
          <a:r>
            <a:rPr lang="fr-FR" sz="1100" b="1" baseline="0"/>
            <a:t> POWERED PLANE</a:t>
          </a:r>
          <a:endParaRPr lang="fr-FR" sz="1100" b="1"/>
        </a:p>
      </xdr:txBody>
    </xdr:sp>
    <xdr:clientData/>
  </xdr:twoCellAnchor>
  <xdr:twoCellAnchor>
    <xdr:from>
      <xdr:col>31</xdr:col>
      <xdr:colOff>608399</xdr:colOff>
      <xdr:row>95</xdr:row>
      <xdr:rowOff>118383</xdr:rowOff>
    </xdr:from>
    <xdr:to>
      <xdr:col>33</xdr:col>
      <xdr:colOff>375982</xdr:colOff>
      <xdr:row>97</xdr:row>
      <xdr:rowOff>126796</xdr:rowOff>
    </xdr:to>
    <xdr:sp macro="" textlink="">
      <xdr:nvSpPr>
        <xdr:cNvPr id="142" name="Flèche : droite à entaille 141">
          <a:extLst>
            <a:ext uri="{FF2B5EF4-FFF2-40B4-BE49-F238E27FC236}">
              <a16:creationId xmlns:a16="http://schemas.microsoft.com/office/drawing/2014/main" id="{00000000-0008-0000-0500-00008E000000}"/>
            </a:ext>
          </a:extLst>
        </xdr:cNvPr>
        <xdr:cNvSpPr/>
      </xdr:nvSpPr>
      <xdr:spPr>
        <a:xfrm>
          <a:off x="24230399" y="18882633"/>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27</xdr:col>
      <xdr:colOff>387925</xdr:colOff>
      <xdr:row>95</xdr:row>
      <xdr:rowOff>144183</xdr:rowOff>
    </xdr:from>
    <xdr:to>
      <xdr:col>29</xdr:col>
      <xdr:colOff>493059</xdr:colOff>
      <xdr:row>97</xdr:row>
      <xdr:rowOff>12006</xdr:rowOff>
    </xdr:to>
    <xdr:sp macro="" textlink="">
      <xdr:nvSpPr>
        <xdr:cNvPr id="143" name="Flèche : droite 142">
          <a:extLst>
            <a:ext uri="{FF2B5EF4-FFF2-40B4-BE49-F238E27FC236}">
              <a16:creationId xmlns:a16="http://schemas.microsoft.com/office/drawing/2014/main" id="{00000000-0008-0000-0500-00008F000000}"/>
            </a:ext>
          </a:extLst>
        </xdr:cNvPr>
        <xdr:cNvSpPr/>
      </xdr:nvSpPr>
      <xdr:spPr>
        <a:xfrm>
          <a:off x="20961925" y="18908433"/>
          <a:ext cx="1629134" cy="248823"/>
        </a:xfrm>
        <a:prstGeom prst="rightArrow">
          <a:avLst/>
        </a:prstGeom>
        <a:solidFill>
          <a:srgbClr val="B69148"/>
        </a:solidFill>
        <a:ln>
          <a:solidFill>
            <a:srgbClr val="B69148"/>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LNG</a:t>
          </a:r>
        </a:p>
      </xdr:txBody>
    </xdr:sp>
    <xdr:clientData/>
  </xdr:twoCellAnchor>
  <xdr:twoCellAnchor>
    <xdr:from>
      <xdr:col>27</xdr:col>
      <xdr:colOff>368419</xdr:colOff>
      <xdr:row>99</xdr:row>
      <xdr:rowOff>171016</xdr:rowOff>
    </xdr:from>
    <xdr:to>
      <xdr:col>29</xdr:col>
      <xdr:colOff>493058</xdr:colOff>
      <xdr:row>101</xdr:row>
      <xdr:rowOff>12008</xdr:rowOff>
    </xdr:to>
    <xdr:sp macro="" textlink="">
      <xdr:nvSpPr>
        <xdr:cNvPr id="144" name="Flèche : droite 143">
          <a:extLst>
            <a:ext uri="{FF2B5EF4-FFF2-40B4-BE49-F238E27FC236}">
              <a16:creationId xmlns:a16="http://schemas.microsoft.com/office/drawing/2014/main" id="{00000000-0008-0000-0500-000090000000}"/>
            </a:ext>
          </a:extLst>
        </xdr:cNvPr>
        <xdr:cNvSpPr/>
      </xdr:nvSpPr>
      <xdr:spPr>
        <a:xfrm>
          <a:off x="20942419" y="19697266"/>
          <a:ext cx="1648639" cy="221992"/>
        </a:xfrm>
        <a:prstGeom prst="rightArrow">
          <a:avLst/>
        </a:prstGeom>
        <a:solidFill>
          <a:srgbClr val="B69148"/>
        </a:solidFill>
        <a:ln>
          <a:solidFill>
            <a:srgbClr val="B69148"/>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LNG</a:t>
          </a:r>
        </a:p>
      </xdr:txBody>
    </xdr:sp>
    <xdr:clientData/>
  </xdr:twoCellAnchor>
  <xdr:twoCellAnchor>
    <xdr:from>
      <xdr:col>27</xdr:col>
      <xdr:colOff>392206</xdr:colOff>
      <xdr:row>94</xdr:row>
      <xdr:rowOff>180095</xdr:rowOff>
    </xdr:from>
    <xdr:to>
      <xdr:col>27</xdr:col>
      <xdr:colOff>392206</xdr:colOff>
      <xdr:row>101</xdr:row>
      <xdr:rowOff>105389</xdr:rowOff>
    </xdr:to>
    <xdr:cxnSp macro="">
      <xdr:nvCxnSpPr>
        <xdr:cNvPr id="145" name="Connecteur droit 144">
          <a:extLst>
            <a:ext uri="{FF2B5EF4-FFF2-40B4-BE49-F238E27FC236}">
              <a16:creationId xmlns:a16="http://schemas.microsoft.com/office/drawing/2014/main" id="{00000000-0008-0000-0500-000091000000}"/>
            </a:ext>
          </a:extLst>
        </xdr:cNvPr>
        <xdr:cNvCxnSpPr/>
      </xdr:nvCxnSpPr>
      <xdr:spPr>
        <a:xfrm>
          <a:off x="20966206" y="18753845"/>
          <a:ext cx="0" cy="1258794"/>
        </a:xfrm>
        <a:prstGeom prst="line">
          <a:avLst/>
        </a:prstGeom>
        <a:ln w="81280">
          <a:solidFill>
            <a:srgbClr val="B69148"/>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588308</xdr:colOff>
      <xdr:row>98</xdr:row>
      <xdr:rowOff>77374</xdr:rowOff>
    </xdr:from>
    <xdr:to>
      <xdr:col>27</xdr:col>
      <xdr:colOff>373529</xdr:colOff>
      <xdr:row>98</xdr:row>
      <xdr:rowOff>77374</xdr:rowOff>
    </xdr:to>
    <xdr:cxnSp macro="">
      <xdr:nvCxnSpPr>
        <xdr:cNvPr id="146" name="Connecteur droit 145">
          <a:extLst>
            <a:ext uri="{FF2B5EF4-FFF2-40B4-BE49-F238E27FC236}">
              <a16:creationId xmlns:a16="http://schemas.microsoft.com/office/drawing/2014/main" id="{00000000-0008-0000-0500-000092000000}"/>
            </a:ext>
          </a:extLst>
        </xdr:cNvPr>
        <xdr:cNvCxnSpPr/>
      </xdr:nvCxnSpPr>
      <xdr:spPr>
        <a:xfrm flipH="1">
          <a:off x="18876308" y="19413124"/>
          <a:ext cx="2071221" cy="0"/>
        </a:xfrm>
        <a:prstGeom prst="line">
          <a:avLst/>
        </a:prstGeom>
        <a:ln w="81280">
          <a:solidFill>
            <a:srgbClr val="B69148"/>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640322</xdr:colOff>
      <xdr:row>98</xdr:row>
      <xdr:rowOff>92510</xdr:rowOff>
    </xdr:from>
    <xdr:to>
      <xdr:col>24</xdr:col>
      <xdr:colOff>640322</xdr:colOff>
      <xdr:row>105</xdr:row>
      <xdr:rowOff>13424</xdr:rowOff>
    </xdr:to>
    <xdr:cxnSp macro="">
      <xdr:nvCxnSpPr>
        <xdr:cNvPr id="147" name="Connecteur droit 146">
          <a:extLst>
            <a:ext uri="{FF2B5EF4-FFF2-40B4-BE49-F238E27FC236}">
              <a16:creationId xmlns:a16="http://schemas.microsoft.com/office/drawing/2014/main" id="{00000000-0008-0000-0500-000093000000}"/>
            </a:ext>
          </a:extLst>
        </xdr:cNvPr>
        <xdr:cNvCxnSpPr/>
      </xdr:nvCxnSpPr>
      <xdr:spPr>
        <a:xfrm>
          <a:off x="18928322" y="19428260"/>
          <a:ext cx="0" cy="1254414"/>
        </a:xfrm>
        <a:prstGeom prst="line">
          <a:avLst/>
        </a:prstGeom>
        <a:ln w="81280">
          <a:solidFill>
            <a:srgbClr val="B69148"/>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95457</xdr:colOff>
      <xdr:row>91</xdr:row>
      <xdr:rowOff>154894</xdr:rowOff>
    </xdr:from>
    <xdr:to>
      <xdr:col>24</xdr:col>
      <xdr:colOff>642678</xdr:colOff>
      <xdr:row>91</xdr:row>
      <xdr:rowOff>154894</xdr:rowOff>
    </xdr:to>
    <xdr:cxnSp macro="">
      <xdr:nvCxnSpPr>
        <xdr:cNvPr id="148" name="Connecteur droit 147">
          <a:extLst>
            <a:ext uri="{FF2B5EF4-FFF2-40B4-BE49-F238E27FC236}">
              <a16:creationId xmlns:a16="http://schemas.microsoft.com/office/drawing/2014/main" id="{00000000-0008-0000-0500-000094000000}"/>
            </a:ext>
          </a:extLst>
        </xdr:cNvPr>
        <xdr:cNvCxnSpPr/>
      </xdr:nvCxnSpPr>
      <xdr:spPr>
        <a:xfrm flipH="1">
          <a:off x="16859457" y="18157144"/>
          <a:ext cx="2071221" cy="0"/>
        </a:xfrm>
        <a:prstGeom prst="line">
          <a:avLst/>
        </a:prstGeom>
        <a:ln w="81280">
          <a:solidFill>
            <a:srgbClr val="B69148"/>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40620</xdr:colOff>
      <xdr:row>98</xdr:row>
      <xdr:rowOff>80175</xdr:rowOff>
    </xdr:from>
    <xdr:to>
      <xdr:col>24</xdr:col>
      <xdr:colOff>587841</xdr:colOff>
      <xdr:row>98</xdr:row>
      <xdr:rowOff>80175</xdr:rowOff>
    </xdr:to>
    <xdr:cxnSp macro="">
      <xdr:nvCxnSpPr>
        <xdr:cNvPr id="149" name="Connecteur droit 148">
          <a:extLst>
            <a:ext uri="{FF2B5EF4-FFF2-40B4-BE49-F238E27FC236}">
              <a16:creationId xmlns:a16="http://schemas.microsoft.com/office/drawing/2014/main" id="{00000000-0008-0000-0500-000095000000}"/>
            </a:ext>
          </a:extLst>
        </xdr:cNvPr>
        <xdr:cNvCxnSpPr/>
      </xdr:nvCxnSpPr>
      <xdr:spPr>
        <a:xfrm flipH="1">
          <a:off x="16804620" y="19415925"/>
          <a:ext cx="2071221" cy="0"/>
        </a:xfrm>
        <a:prstGeom prst="line">
          <a:avLst/>
        </a:prstGeom>
        <a:ln w="81280">
          <a:solidFill>
            <a:srgbClr val="B69148"/>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68117</xdr:colOff>
      <xdr:row>104</xdr:row>
      <xdr:rowOff>162757</xdr:rowOff>
    </xdr:from>
    <xdr:to>
      <xdr:col>24</xdr:col>
      <xdr:colOff>615338</xdr:colOff>
      <xdr:row>104</xdr:row>
      <xdr:rowOff>162757</xdr:rowOff>
    </xdr:to>
    <xdr:cxnSp macro="">
      <xdr:nvCxnSpPr>
        <xdr:cNvPr id="150" name="Connecteur droit 149">
          <a:extLst>
            <a:ext uri="{FF2B5EF4-FFF2-40B4-BE49-F238E27FC236}">
              <a16:creationId xmlns:a16="http://schemas.microsoft.com/office/drawing/2014/main" id="{00000000-0008-0000-0500-000096000000}"/>
            </a:ext>
          </a:extLst>
        </xdr:cNvPr>
        <xdr:cNvCxnSpPr/>
      </xdr:nvCxnSpPr>
      <xdr:spPr>
        <a:xfrm flipH="1">
          <a:off x="16832117" y="20641507"/>
          <a:ext cx="2071221" cy="0"/>
        </a:xfrm>
        <a:prstGeom prst="line">
          <a:avLst/>
        </a:prstGeom>
        <a:ln w="81280">
          <a:solidFill>
            <a:srgbClr val="B69148"/>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640322</xdr:colOff>
      <xdr:row>91</xdr:row>
      <xdr:rowOff>114406</xdr:rowOff>
    </xdr:from>
    <xdr:to>
      <xdr:col>24</xdr:col>
      <xdr:colOff>640322</xdr:colOff>
      <xdr:row>98</xdr:row>
      <xdr:rowOff>35321</xdr:rowOff>
    </xdr:to>
    <xdr:cxnSp macro="">
      <xdr:nvCxnSpPr>
        <xdr:cNvPr id="151" name="Connecteur droit 150">
          <a:extLst>
            <a:ext uri="{FF2B5EF4-FFF2-40B4-BE49-F238E27FC236}">
              <a16:creationId xmlns:a16="http://schemas.microsoft.com/office/drawing/2014/main" id="{00000000-0008-0000-0500-000097000000}"/>
            </a:ext>
          </a:extLst>
        </xdr:cNvPr>
        <xdr:cNvCxnSpPr/>
      </xdr:nvCxnSpPr>
      <xdr:spPr>
        <a:xfrm>
          <a:off x="18928322" y="18116656"/>
          <a:ext cx="0" cy="1254415"/>
        </a:xfrm>
        <a:prstGeom prst="line">
          <a:avLst/>
        </a:prstGeom>
        <a:ln w="81280">
          <a:solidFill>
            <a:srgbClr val="B69148"/>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29</xdr:col>
      <xdr:colOff>509867</xdr:colOff>
      <xdr:row>98</xdr:row>
      <xdr:rowOff>189619</xdr:rowOff>
    </xdr:from>
    <xdr:to>
      <xdr:col>31</xdr:col>
      <xdr:colOff>605117</xdr:colOff>
      <xdr:row>102</xdr:row>
      <xdr:rowOff>103894</xdr:rowOff>
    </xdr:to>
    <xdr:sp macro="" textlink="">
      <xdr:nvSpPr>
        <xdr:cNvPr id="152" name="Rectangle : coins arrondis 151">
          <a:extLst>
            <a:ext uri="{FF2B5EF4-FFF2-40B4-BE49-F238E27FC236}">
              <a16:creationId xmlns:a16="http://schemas.microsoft.com/office/drawing/2014/main" id="{00000000-0008-0000-0500-000098000000}"/>
            </a:ext>
          </a:extLst>
        </xdr:cNvPr>
        <xdr:cNvSpPr/>
      </xdr:nvSpPr>
      <xdr:spPr>
        <a:xfrm>
          <a:off x="22607867" y="19525369"/>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baseline="0"/>
            <a:t>LNG / KEROZEN MIX POWERED PLANE</a:t>
          </a:r>
          <a:endParaRPr lang="fr-FR" sz="1100" b="1"/>
        </a:p>
      </xdr:txBody>
    </xdr:sp>
    <xdr:clientData/>
  </xdr:twoCellAnchor>
  <xdr:twoCellAnchor>
    <xdr:from>
      <xdr:col>29</xdr:col>
      <xdr:colOff>95250</xdr:colOff>
      <xdr:row>101</xdr:row>
      <xdr:rowOff>58181</xdr:rowOff>
    </xdr:from>
    <xdr:to>
      <xdr:col>29</xdr:col>
      <xdr:colOff>500920</xdr:colOff>
      <xdr:row>102</xdr:row>
      <xdr:rowOff>20082</xdr:rowOff>
    </xdr:to>
    <xdr:sp macro="" textlink="">
      <xdr:nvSpPr>
        <xdr:cNvPr id="153" name="Flèche : droite 152">
          <a:extLst>
            <a:ext uri="{FF2B5EF4-FFF2-40B4-BE49-F238E27FC236}">
              <a16:creationId xmlns:a16="http://schemas.microsoft.com/office/drawing/2014/main" id="{00000000-0008-0000-0500-000099000000}"/>
            </a:ext>
          </a:extLst>
        </xdr:cNvPr>
        <xdr:cNvSpPr/>
      </xdr:nvSpPr>
      <xdr:spPr>
        <a:xfrm>
          <a:off x="22193250" y="19965431"/>
          <a:ext cx="405670" cy="152401"/>
        </a:xfrm>
        <a:prstGeom prst="rightArrow">
          <a:avLst/>
        </a:prstGeom>
        <a:solidFill>
          <a:srgbClr val="FF66FF"/>
        </a:solidFill>
        <a:ln>
          <a:solidFill>
            <a:srgbClr val="FF66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xdr:col>
      <xdr:colOff>89125</xdr:colOff>
      <xdr:row>101</xdr:row>
      <xdr:rowOff>87143</xdr:rowOff>
    </xdr:from>
    <xdr:to>
      <xdr:col>29</xdr:col>
      <xdr:colOff>453259</xdr:colOff>
      <xdr:row>101</xdr:row>
      <xdr:rowOff>173139</xdr:rowOff>
    </xdr:to>
    <xdr:sp macro="" textlink="">
      <xdr:nvSpPr>
        <xdr:cNvPr id="154" name="ZoneTexte 153">
          <a:extLst>
            <a:ext uri="{FF2B5EF4-FFF2-40B4-BE49-F238E27FC236}">
              <a16:creationId xmlns:a16="http://schemas.microsoft.com/office/drawing/2014/main" id="{00000000-0008-0000-0500-00009A000000}"/>
            </a:ext>
          </a:extLst>
        </xdr:cNvPr>
        <xdr:cNvSpPr txBox="1"/>
      </xdr:nvSpPr>
      <xdr:spPr>
        <a:xfrm>
          <a:off x="22187125" y="19994393"/>
          <a:ext cx="364134" cy="8599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KER</a:t>
          </a:r>
        </a:p>
      </xdr:txBody>
    </xdr:sp>
    <xdr:clientData/>
  </xdr:twoCellAnchor>
  <xdr:twoCellAnchor>
    <xdr:from>
      <xdr:col>31</xdr:col>
      <xdr:colOff>601756</xdr:colOff>
      <xdr:row>94</xdr:row>
      <xdr:rowOff>181216</xdr:rowOff>
    </xdr:from>
    <xdr:to>
      <xdr:col>32</xdr:col>
      <xdr:colOff>344581</xdr:colOff>
      <xdr:row>95</xdr:row>
      <xdr:rowOff>152641</xdr:rowOff>
    </xdr:to>
    <xdr:sp macro="" textlink="">
      <xdr:nvSpPr>
        <xdr:cNvPr id="155" name="Flèche : droite à entaille 154">
          <a:extLst>
            <a:ext uri="{FF2B5EF4-FFF2-40B4-BE49-F238E27FC236}">
              <a16:creationId xmlns:a16="http://schemas.microsoft.com/office/drawing/2014/main" id="{00000000-0008-0000-0500-00009B000000}"/>
            </a:ext>
          </a:extLst>
        </xdr:cNvPr>
        <xdr:cNvSpPr/>
      </xdr:nvSpPr>
      <xdr:spPr>
        <a:xfrm>
          <a:off x="24223756" y="18754966"/>
          <a:ext cx="504825" cy="16192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31</xdr:col>
      <xdr:colOff>619604</xdr:colOff>
      <xdr:row>100</xdr:row>
      <xdr:rowOff>28736</xdr:rowOff>
    </xdr:from>
    <xdr:to>
      <xdr:col>33</xdr:col>
      <xdr:colOff>387187</xdr:colOff>
      <xdr:row>102</xdr:row>
      <xdr:rowOff>37149</xdr:rowOff>
    </xdr:to>
    <xdr:sp macro="" textlink="">
      <xdr:nvSpPr>
        <xdr:cNvPr id="156" name="Flèche : droite à entaille 155">
          <a:extLst>
            <a:ext uri="{FF2B5EF4-FFF2-40B4-BE49-F238E27FC236}">
              <a16:creationId xmlns:a16="http://schemas.microsoft.com/office/drawing/2014/main" id="{00000000-0008-0000-0500-00009C000000}"/>
            </a:ext>
          </a:extLst>
        </xdr:cNvPr>
        <xdr:cNvSpPr/>
      </xdr:nvSpPr>
      <xdr:spPr>
        <a:xfrm>
          <a:off x="24241604" y="19745486"/>
          <a:ext cx="1291583" cy="389413"/>
        </a:xfrm>
        <a:prstGeom prst="notchedRightArrow">
          <a:avLst/>
        </a:prstGeom>
        <a:solidFill>
          <a:schemeClr val="tx1">
            <a:lumMod val="95000"/>
            <a:lumOff val="5000"/>
          </a:schemeClr>
        </a:solidFill>
        <a:ln>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passenger.km</a:t>
          </a:r>
        </a:p>
      </xdr:txBody>
    </xdr:sp>
    <xdr:clientData/>
  </xdr:twoCellAnchor>
  <xdr:twoCellAnchor>
    <xdr:from>
      <xdr:col>31</xdr:col>
      <xdr:colOff>612961</xdr:colOff>
      <xdr:row>99</xdr:row>
      <xdr:rowOff>91569</xdr:rowOff>
    </xdr:from>
    <xdr:to>
      <xdr:col>32</xdr:col>
      <xdr:colOff>355786</xdr:colOff>
      <xdr:row>100</xdr:row>
      <xdr:rowOff>62994</xdr:rowOff>
    </xdr:to>
    <xdr:sp macro="" textlink="">
      <xdr:nvSpPr>
        <xdr:cNvPr id="157" name="Flèche : droite à entaille 156">
          <a:extLst>
            <a:ext uri="{FF2B5EF4-FFF2-40B4-BE49-F238E27FC236}">
              <a16:creationId xmlns:a16="http://schemas.microsoft.com/office/drawing/2014/main" id="{00000000-0008-0000-0500-00009D000000}"/>
            </a:ext>
          </a:extLst>
        </xdr:cNvPr>
        <xdr:cNvSpPr/>
      </xdr:nvSpPr>
      <xdr:spPr>
        <a:xfrm>
          <a:off x="24234961" y="19617819"/>
          <a:ext cx="504825" cy="16192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editAs="oneCell">
    <xdr:from>
      <xdr:col>27</xdr:col>
      <xdr:colOff>167617</xdr:colOff>
      <xdr:row>94</xdr:row>
      <xdr:rowOff>135948</xdr:rowOff>
    </xdr:from>
    <xdr:to>
      <xdr:col>27</xdr:col>
      <xdr:colOff>739046</xdr:colOff>
      <xdr:row>96</xdr:row>
      <xdr:rowOff>6302</xdr:rowOff>
    </xdr:to>
    <xdr:pic>
      <xdr:nvPicPr>
        <xdr:cNvPr id="158" name="Image 157">
          <a:extLst>
            <a:ext uri="{FF2B5EF4-FFF2-40B4-BE49-F238E27FC236}">
              <a16:creationId xmlns:a16="http://schemas.microsoft.com/office/drawing/2014/main" id="{00000000-0008-0000-0500-00009E000000}"/>
            </a:ext>
          </a:extLst>
        </xdr:cNvPr>
        <xdr:cNvPicPr>
          <a:picLocks noChangeAspect="1"/>
        </xdr:cNvPicPr>
      </xdr:nvPicPr>
      <xdr:blipFill>
        <a:blip xmlns:r="http://schemas.openxmlformats.org/officeDocument/2006/relationships" r:embed="rId1"/>
        <a:stretch>
          <a:fillRect/>
        </a:stretch>
      </xdr:blipFill>
      <xdr:spPr>
        <a:xfrm>
          <a:off x="20741617" y="18709698"/>
          <a:ext cx="571429" cy="251354"/>
        </a:xfrm>
        <a:prstGeom prst="rect">
          <a:avLst/>
        </a:prstGeom>
      </xdr:spPr>
    </xdr:pic>
    <xdr:clientData/>
  </xdr:twoCellAnchor>
  <xdr:twoCellAnchor editAs="oneCell">
    <xdr:from>
      <xdr:col>27</xdr:col>
      <xdr:colOff>196925</xdr:colOff>
      <xdr:row>100</xdr:row>
      <xdr:rowOff>150601</xdr:rowOff>
    </xdr:from>
    <xdr:to>
      <xdr:col>28</xdr:col>
      <xdr:colOff>6354</xdr:colOff>
      <xdr:row>102</xdr:row>
      <xdr:rowOff>20955</xdr:rowOff>
    </xdr:to>
    <xdr:pic>
      <xdr:nvPicPr>
        <xdr:cNvPr id="159" name="Image 158">
          <a:extLst>
            <a:ext uri="{FF2B5EF4-FFF2-40B4-BE49-F238E27FC236}">
              <a16:creationId xmlns:a16="http://schemas.microsoft.com/office/drawing/2014/main" id="{00000000-0008-0000-0500-00009F000000}"/>
            </a:ext>
          </a:extLst>
        </xdr:cNvPr>
        <xdr:cNvPicPr>
          <a:picLocks noChangeAspect="1"/>
        </xdr:cNvPicPr>
      </xdr:nvPicPr>
      <xdr:blipFill>
        <a:blip xmlns:r="http://schemas.openxmlformats.org/officeDocument/2006/relationships" r:embed="rId1"/>
        <a:stretch>
          <a:fillRect/>
        </a:stretch>
      </xdr:blipFill>
      <xdr:spPr>
        <a:xfrm>
          <a:off x="20770925" y="19867351"/>
          <a:ext cx="571429" cy="251354"/>
        </a:xfrm>
        <a:prstGeom prst="rect">
          <a:avLst/>
        </a:prstGeom>
      </xdr:spPr>
    </xdr:pic>
    <xdr:clientData/>
  </xdr:twoCellAnchor>
  <xdr:twoCellAnchor>
    <xdr:from>
      <xdr:col>20</xdr:col>
      <xdr:colOff>45555</xdr:colOff>
      <xdr:row>89</xdr:row>
      <xdr:rowOff>109239</xdr:rowOff>
    </xdr:from>
    <xdr:to>
      <xdr:col>22</xdr:col>
      <xdr:colOff>100826</xdr:colOff>
      <xdr:row>93</xdr:row>
      <xdr:rowOff>21006</xdr:rowOff>
    </xdr:to>
    <xdr:sp macro="" textlink="">
      <xdr:nvSpPr>
        <xdr:cNvPr id="160" name="Rectangle : coins arrondis 159">
          <a:extLst>
            <a:ext uri="{FF2B5EF4-FFF2-40B4-BE49-F238E27FC236}">
              <a16:creationId xmlns:a16="http://schemas.microsoft.com/office/drawing/2014/main" id="{00000000-0008-0000-0500-0000A0000000}"/>
            </a:ext>
          </a:extLst>
        </xdr:cNvPr>
        <xdr:cNvSpPr/>
      </xdr:nvSpPr>
      <xdr:spPr>
        <a:xfrm>
          <a:off x="15285555" y="17730489"/>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LIQUEFACTION</a:t>
          </a:r>
        </a:p>
      </xdr:txBody>
    </xdr:sp>
    <xdr:clientData/>
  </xdr:twoCellAnchor>
  <xdr:twoCellAnchor>
    <xdr:from>
      <xdr:col>18</xdr:col>
      <xdr:colOff>16978</xdr:colOff>
      <xdr:row>90</xdr:row>
      <xdr:rowOff>94334</xdr:rowOff>
    </xdr:from>
    <xdr:to>
      <xdr:col>20</xdr:col>
      <xdr:colOff>15859</xdr:colOff>
      <xdr:row>91</xdr:row>
      <xdr:rowOff>140718</xdr:rowOff>
    </xdr:to>
    <xdr:sp macro="" textlink="">
      <xdr:nvSpPr>
        <xdr:cNvPr id="161" name="Flèche : droite 160">
          <a:extLst>
            <a:ext uri="{FF2B5EF4-FFF2-40B4-BE49-F238E27FC236}">
              <a16:creationId xmlns:a16="http://schemas.microsoft.com/office/drawing/2014/main" id="{00000000-0008-0000-0500-0000A1000000}"/>
            </a:ext>
          </a:extLst>
        </xdr:cNvPr>
        <xdr:cNvSpPr/>
      </xdr:nvSpPr>
      <xdr:spPr>
        <a:xfrm>
          <a:off x="13732978" y="17906084"/>
          <a:ext cx="1522881" cy="236884"/>
        </a:xfrm>
        <a:prstGeom prst="rightArrow">
          <a:avLst/>
        </a:prstGeom>
        <a:solidFill>
          <a:schemeClr val="accent5"/>
        </a:solidFill>
        <a:ln>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NATURAL</a:t>
          </a:r>
          <a:r>
            <a:rPr lang="fr-FR" sz="800" b="1" baseline="0"/>
            <a:t> GAS</a:t>
          </a:r>
          <a:endParaRPr lang="fr-FR" sz="800" b="1"/>
        </a:p>
      </xdr:txBody>
    </xdr:sp>
    <xdr:clientData/>
  </xdr:twoCellAnchor>
  <xdr:twoCellAnchor>
    <xdr:from>
      <xdr:col>15</xdr:col>
      <xdr:colOff>716446</xdr:colOff>
      <xdr:row>89</xdr:row>
      <xdr:rowOff>42978</xdr:rowOff>
    </xdr:from>
    <xdr:to>
      <xdr:col>18</xdr:col>
      <xdr:colOff>9717</xdr:colOff>
      <xdr:row>92</xdr:row>
      <xdr:rowOff>145245</xdr:rowOff>
    </xdr:to>
    <xdr:sp macro="" textlink="">
      <xdr:nvSpPr>
        <xdr:cNvPr id="162" name="Rectangle : coins arrondis 161">
          <a:extLst>
            <a:ext uri="{FF2B5EF4-FFF2-40B4-BE49-F238E27FC236}">
              <a16:creationId xmlns:a16="http://schemas.microsoft.com/office/drawing/2014/main" id="{00000000-0008-0000-0500-0000A2000000}"/>
            </a:ext>
          </a:extLst>
        </xdr:cNvPr>
        <xdr:cNvSpPr/>
      </xdr:nvSpPr>
      <xdr:spPr>
        <a:xfrm>
          <a:off x="12146446" y="17664228"/>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NATURAL</a:t>
          </a:r>
          <a:r>
            <a:rPr lang="fr-FR" sz="1100" b="1" baseline="0"/>
            <a:t> GAS EXTRACTION</a:t>
          </a:r>
          <a:endParaRPr lang="fr-FR" sz="1100" b="1"/>
        </a:p>
      </xdr:txBody>
    </xdr:sp>
    <xdr:clientData/>
  </xdr:twoCellAnchor>
  <xdr:twoCellAnchor>
    <xdr:from>
      <xdr:col>18</xdr:col>
      <xdr:colOff>33999</xdr:colOff>
      <xdr:row>89</xdr:row>
      <xdr:rowOff>110909</xdr:rowOff>
    </xdr:from>
    <xdr:to>
      <xdr:col>18</xdr:col>
      <xdr:colOff>695147</xdr:colOff>
      <xdr:row>90</xdr:row>
      <xdr:rowOff>144527</xdr:rowOff>
    </xdr:to>
    <xdr:sp macro="" textlink="">
      <xdr:nvSpPr>
        <xdr:cNvPr id="163" name="Flèche : droite 162">
          <a:extLst>
            <a:ext uri="{FF2B5EF4-FFF2-40B4-BE49-F238E27FC236}">
              <a16:creationId xmlns:a16="http://schemas.microsoft.com/office/drawing/2014/main" id="{00000000-0008-0000-0500-0000A3000000}"/>
            </a:ext>
          </a:extLst>
        </xdr:cNvPr>
        <xdr:cNvSpPr/>
      </xdr:nvSpPr>
      <xdr:spPr>
        <a:xfrm>
          <a:off x="13749999" y="17732159"/>
          <a:ext cx="661148" cy="224118"/>
        </a:xfrm>
        <a:prstGeom prst="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13</xdr:col>
      <xdr:colOff>178075</xdr:colOff>
      <xdr:row>97</xdr:row>
      <xdr:rowOff>28411</xdr:rowOff>
    </xdr:from>
    <xdr:to>
      <xdr:col>15</xdr:col>
      <xdr:colOff>622335</xdr:colOff>
      <xdr:row>98</xdr:row>
      <xdr:rowOff>64484</xdr:rowOff>
    </xdr:to>
    <xdr:sp macro="" textlink="">
      <xdr:nvSpPr>
        <xdr:cNvPr id="164" name="Flèche : droite 163">
          <a:extLst>
            <a:ext uri="{FF2B5EF4-FFF2-40B4-BE49-F238E27FC236}">
              <a16:creationId xmlns:a16="http://schemas.microsoft.com/office/drawing/2014/main" id="{00000000-0008-0000-0500-0000A4000000}"/>
            </a:ext>
          </a:extLst>
        </xdr:cNvPr>
        <xdr:cNvSpPr/>
      </xdr:nvSpPr>
      <xdr:spPr>
        <a:xfrm>
          <a:off x="10084075" y="19173661"/>
          <a:ext cx="1968260" cy="226573"/>
        </a:xfrm>
        <a:prstGeom prst="rightArrow">
          <a:avLst/>
        </a:prstGeom>
        <a:solidFill>
          <a:schemeClr val="accent6">
            <a:lumMod val="50000"/>
          </a:schemeClr>
        </a:solidFill>
        <a:ln>
          <a:solidFill>
            <a:schemeClr val="accent6">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BIOMASSE (VARIOUS)</a:t>
          </a:r>
        </a:p>
      </xdr:txBody>
    </xdr:sp>
    <xdr:clientData/>
  </xdr:twoCellAnchor>
  <xdr:twoCellAnchor>
    <xdr:from>
      <xdr:col>19</xdr:col>
      <xdr:colOff>739519</xdr:colOff>
      <xdr:row>96</xdr:row>
      <xdr:rowOff>54811</xdr:rowOff>
    </xdr:from>
    <xdr:to>
      <xdr:col>22</xdr:col>
      <xdr:colOff>32790</xdr:colOff>
      <xdr:row>99</xdr:row>
      <xdr:rowOff>157078</xdr:rowOff>
    </xdr:to>
    <xdr:sp macro="" textlink="">
      <xdr:nvSpPr>
        <xdr:cNvPr id="165" name="Rectangle : coins arrondis 164">
          <a:extLst>
            <a:ext uri="{FF2B5EF4-FFF2-40B4-BE49-F238E27FC236}">
              <a16:creationId xmlns:a16="http://schemas.microsoft.com/office/drawing/2014/main" id="{00000000-0008-0000-0500-0000A5000000}"/>
            </a:ext>
          </a:extLst>
        </xdr:cNvPr>
        <xdr:cNvSpPr/>
      </xdr:nvSpPr>
      <xdr:spPr>
        <a:xfrm>
          <a:off x="15217519" y="19009561"/>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LIQUEFACTION</a:t>
          </a:r>
        </a:p>
      </xdr:txBody>
    </xdr:sp>
    <xdr:clientData/>
  </xdr:twoCellAnchor>
  <xdr:twoCellAnchor>
    <xdr:from>
      <xdr:col>17</xdr:col>
      <xdr:colOff>710942</xdr:colOff>
      <xdr:row>97</xdr:row>
      <xdr:rowOff>39906</xdr:rowOff>
    </xdr:from>
    <xdr:to>
      <xdr:col>19</xdr:col>
      <xdr:colOff>709823</xdr:colOff>
      <xdr:row>98</xdr:row>
      <xdr:rowOff>86290</xdr:rowOff>
    </xdr:to>
    <xdr:sp macro="" textlink="">
      <xdr:nvSpPr>
        <xdr:cNvPr id="166" name="Flèche : droite 165">
          <a:extLst>
            <a:ext uri="{FF2B5EF4-FFF2-40B4-BE49-F238E27FC236}">
              <a16:creationId xmlns:a16="http://schemas.microsoft.com/office/drawing/2014/main" id="{00000000-0008-0000-0500-0000A6000000}"/>
            </a:ext>
          </a:extLst>
        </xdr:cNvPr>
        <xdr:cNvSpPr/>
      </xdr:nvSpPr>
      <xdr:spPr>
        <a:xfrm>
          <a:off x="13664942" y="19185156"/>
          <a:ext cx="1522881" cy="236884"/>
        </a:xfrm>
        <a:prstGeom prst="rightArrow">
          <a:avLst/>
        </a:prstGeom>
        <a:solidFill>
          <a:schemeClr val="accent5"/>
        </a:solidFill>
        <a:ln>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BIO</a:t>
          </a:r>
          <a:r>
            <a:rPr lang="fr-FR" sz="800" b="1" baseline="0"/>
            <a:t> GAS</a:t>
          </a:r>
          <a:endParaRPr lang="fr-FR" sz="800" b="1"/>
        </a:p>
      </xdr:txBody>
    </xdr:sp>
    <xdr:clientData/>
  </xdr:twoCellAnchor>
  <xdr:twoCellAnchor>
    <xdr:from>
      <xdr:col>15</xdr:col>
      <xdr:colOff>648410</xdr:colOff>
      <xdr:row>95</xdr:row>
      <xdr:rowOff>179050</xdr:rowOff>
    </xdr:from>
    <xdr:to>
      <xdr:col>17</xdr:col>
      <xdr:colOff>703681</xdr:colOff>
      <xdr:row>99</xdr:row>
      <xdr:rowOff>90817</xdr:rowOff>
    </xdr:to>
    <xdr:sp macro="" textlink="">
      <xdr:nvSpPr>
        <xdr:cNvPr id="167" name="Rectangle : coins arrondis 166">
          <a:extLst>
            <a:ext uri="{FF2B5EF4-FFF2-40B4-BE49-F238E27FC236}">
              <a16:creationId xmlns:a16="http://schemas.microsoft.com/office/drawing/2014/main" id="{00000000-0008-0000-0500-0000A7000000}"/>
            </a:ext>
          </a:extLst>
        </xdr:cNvPr>
        <xdr:cNvSpPr/>
      </xdr:nvSpPr>
      <xdr:spPr>
        <a:xfrm>
          <a:off x="12078410" y="18943300"/>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METHANISATION</a:t>
          </a:r>
        </a:p>
      </xdr:txBody>
    </xdr:sp>
    <xdr:clientData/>
  </xdr:twoCellAnchor>
  <xdr:twoCellAnchor>
    <xdr:from>
      <xdr:col>17</xdr:col>
      <xdr:colOff>727963</xdr:colOff>
      <xdr:row>96</xdr:row>
      <xdr:rowOff>56481</xdr:rowOff>
    </xdr:from>
    <xdr:to>
      <xdr:col>18</xdr:col>
      <xdr:colOff>627111</xdr:colOff>
      <xdr:row>97</xdr:row>
      <xdr:rowOff>90099</xdr:rowOff>
    </xdr:to>
    <xdr:sp macro="" textlink="">
      <xdr:nvSpPr>
        <xdr:cNvPr id="168" name="Flèche : droite 167">
          <a:extLst>
            <a:ext uri="{FF2B5EF4-FFF2-40B4-BE49-F238E27FC236}">
              <a16:creationId xmlns:a16="http://schemas.microsoft.com/office/drawing/2014/main" id="{00000000-0008-0000-0500-0000A8000000}"/>
            </a:ext>
          </a:extLst>
        </xdr:cNvPr>
        <xdr:cNvSpPr/>
      </xdr:nvSpPr>
      <xdr:spPr>
        <a:xfrm>
          <a:off x="13681963" y="19011231"/>
          <a:ext cx="661148" cy="224118"/>
        </a:xfrm>
        <a:prstGeom prst="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20</xdr:col>
      <xdr:colOff>11136</xdr:colOff>
      <xdr:row>102</xdr:row>
      <xdr:rowOff>122046</xdr:rowOff>
    </xdr:from>
    <xdr:to>
      <xdr:col>22</xdr:col>
      <xdr:colOff>66407</xdr:colOff>
      <xdr:row>106</xdr:row>
      <xdr:rowOff>33813</xdr:rowOff>
    </xdr:to>
    <xdr:sp macro="" textlink="">
      <xdr:nvSpPr>
        <xdr:cNvPr id="169" name="Rectangle : coins arrondis 168">
          <a:extLst>
            <a:ext uri="{FF2B5EF4-FFF2-40B4-BE49-F238E27FC236}">
              <a16:creationId xmlns:a16="http://schemas.microsoft.com/office/drawing/2014/main" id="{00000000-0008-0000-0500-0000A9000000}"/>
            </a:ext>
          </a:extLst>
        </xdr:cNvPr>
        <xdr:cNvSpPr/>
      </xdr:nvSpPr>
      <xdr:spPr>
        <a:xfrm>
          <a:off x="15251136" y="20219796"/>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LIQUEFACTION</a:t>
          </a:r>
        </a:p>
      </xdr:txBody>
    </xdr:sp>
    <xdr:clientData/>
  </xdr:twoCellAnchor>
  <xdr:twoCellAnchor>
    <xdr:from>
      <xdr:col>18</xdr:col>
      <xdr:colOff>4972</xdr:colOff>
      <xdr:row>103</xdr:row>
      <xdr:rowOff>107142</xdr:rowOff>
    </xdr:from>
    <xdr:to>
      <xdr:col>20</xdr:col>
      <xdr:colOff>3853</xdr:colOff>
      <xdr:row>104</xdr:row>
      <xdr:rowOff>153526</xdr:rowOff>
    </xdr:to>
    <xdr:sp macro="" textlink="">
      <xdr:nvSpPr>
        <xdr:cNvPr id="170" name="Flèche : droite 169">
          <a:extLst>
            <a:ext uri="{FF2B5EF4-FFF2-40B4-BE49-F238E27FC236}">
              <a16:creationId xmlns:a16="http://schemas.microsoft.com/office/drawing/2014/main" id="{00000000-0008-0000-0500-0000AA000000}"/>
            </a:ext>
          </a:extLst>
        </xdr:cNvPr>
        <xdr:cNvSpPr/>
      </xdr:nvSpPr>
      <xdr:spPr>
        <a:xfrm>
          <a:off x="13720972" y="20395392"/>
          <a:ext cx="1522881" cy="236884"/>
        </a:xfrm>
        <a:prstGeom prst="rightArrow">
          <a:avLst/>
        </a:prstGeom>
        <a:solidFill>
          <a:schemeClr val="accent5"/>
        </a:solidFill>
        <a:ln>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baseline="0"/>
            <a:t>SYNTHETIC GAS</a:t>
          </a:r>
          <a:endParaRPr lang="fr-FR" sz="800" b="1"/>
        </a:p>
      </xdr:txBody>
    </xdr:sp>
    <xdr:clientData/>
  </xdr:twoCellAnchor>
  <xdr:twoCellAnchor>
    <xdr:from>
      <xdr:col>15</xdr:col>
      <xdr:colOff>704440</xdr:colOff>
      <xdr:row>102</xdr:row>
      <xdr:rowOff>55786</xdr:rowOff>
    </xdr:from>
    <xdr:to>
      <xdr:col>17</xdr:col>
      <xdr:colOff>759711</xdr:colOff>
      <xdr:row>105</xdr:row>
      <xdr:rowOff>158053</xdr:rowOff>
    </xdr:to>
    <xdr:sp macro="" textlink="">
      <xdr:nvSpPr>
        <xdr:cNvPr id="171" name="Rectangle : coins arrondis 170">
          <a:extLst>
            <a:ext uri="{FF2B5EF4-FFF2-40B4-BE49-F238E27FC236}">
              <a16:creationId xmlns:a16="http://schemas.microsoft.com/office/drawing/2014/main" id="{00000000-0008-0000-0500-0000AB000000}"/>
            </a:ext>
          </a:extLst>
        </xdr:cNvPr>
        <xdr:cNvSpPr/>
      </xdr:nvSpPr>
      <xdr:spPr>
        <a:xfrm>
          <a:off x="12134440" y="20153536"/>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CO2 HYDROGENATION</a:t>
          </a:r>
          <a:r>
            <a:rPr lang="fr-FR" sz="1100" b="1" baseline="0"/>
            <a:t> / METHANATION</a:t>
          </a:r>
          <a:endParaRPr lang="fr-FR" sz="1100" b="1"/>
        </a:p>
      </xdr:txBody>
    </xdr:sp>
    <xdr:clientData/>
  </xdr:twoCellAnchor>
  <xdr:twoCellAnchor>
    <xdr:from>
      <xdr:col>13</xdr:col>
      <xdr:colOff>139976</xdr:colOff>
      <xdr:row>102</xdr:row>
      <xdr:rowOff>165858</xdr:rowOff>
    </xdr:from>
    <xdr:to>
      <xdr:col>15</xdr:col>
      <xdr:colOff>691307</xdr:colOff>
      <xdr:row>104</xdr:row>
      <xdr:rowOff>21742</xdr:rowOff>
    </xdr:to>
    <xdr:sp macro="" textlink="">
      <xdr:nvSpPr>
        <xdr:cNvPr id="172" name="Flèche : droite 171">
          <a:extLst>
            <a:ext uri="{FF2B5EF4-FFF2-40B4-BE49-F238E27FC236}">
              <a16:creationId xmlns:a16="http://schemas.microsoft.com/office/drawing/2014/main" id="{00000000-0008-0000-0500-0000AC000000}"/>
            </a:ext>
          </a:extLst>
        </xdr:cNvPr>
        <xdr:cNvSpPr/>
      </xdr:nvSpPr>
      <xdr:spPr>
        <a:xfrm>
          <a:off x="10045976" y="20263608"/>
          <a:ext cx="2075331" cy="236884"/>
        </a:xfrm>
        <a:prstGeom prst="rightArrow">
          <a:avLst/>
        </a:prstGeom>
        <a:solidFill>
          <a:schemeClr val="accent2">
            <a:lumMod val="75000"/>
          </a:schemeClr>
        </a:solidFill>
        <a:ln>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CCO2</a:t>
          </a:r>
        </a:p>
      </xdr:txBody>
    </xdr:sp>
    <xdr:clientData/>
  </xdr:twoCellAnchor>
  <xdr:twoCellAnchor>
    <xdr:from>
      <xdr:col>14</xdr:col>
      <xdr:colOff>719881</xdr:colOff>
      <xdr:row>104</xdr:row>
      <xdr:rowOff>49922</xdr:rowOff>
    </xdr:from>
    <xdr:to>
      <xdr:col>15</xdr:col>
      <xdr:colOff>688152</xdr:colOff>
      <xdr:row>105</xdr:row>
      <xdr:rowOff>79293</xdr:rowOff>
    </xdr:to>
    <xdr:sp macro="" textlink="">
      <xdr:nvSpPr>
        <xdr:cNvPr id="173" name="Flèche : droite 172">
          <a:extLst>
            <a:ext uri="{FF2B5EF4-FFF2-40B4-BE49-F238E27FC236}">
              <a16:creationId xmlns:a16="http://schemas.microsoft.com/office/drawing/2014/main" id="{00000000-0008-0000-0500-0000AD000000}"/>
            </a:ext>
          </a:extLst>
        </xdr:cNvPr>
        <xdr:cNvSpPr/>
      </xdr:nvSpPr>
      <xdr:spPr>
        <a:xfrm>
          <a:off x="11387881" y="20528672"/>
          <a:ext cx="730271" cy="219871"/>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GH2</a:t>
          </a:r>
        </a:p>
      </xdr:txBody>
    </xdr:sp>
    <xdr:clientData/>
  </xdr:twoCellAnchor>
  <xdr:twoCellAnchor>
    <xdr:from>
      <xdr:col>18</xdr:col>
      <xdr:colOff>749576</xdr:colOff>
      <xdr:row>104</xdr:row>
      <xdr:rowOff>113471</xdr:rowOff>
    </xdr:from>
    <xdr:to>
      <xdr:col>19</xdr:col>
      <xdr:colOff>757982</xdr:colOff>
      <xdr:row>105</xdr:row>
      <xdr:rowOff>159855</xdr:rowOff>
    </xdr:to>
    <xdr:sp macro="" textlink="">
      <xdr:nvSpPr>
        <xdr:cNvPr id="174" name="Flèche : droite 173">
          <a:extLst>
            <a:ext uri="{FF2B5EF4-FFF2-40B4-BE49-F238E27FC236}">
              <a16:creationId xmlns:a16="http://schemas.microsoft.com/office/drawing/2014/main" id="{00000000-0008-0000-0500-0000AE000000}"/>
            </a:ext>
          </a:extLst>
        </xdr:cNvPr>
        <xdr:cNvSpPr/>
      </xdr:nvSpPr>
      <xdr:spPr>
        <a:xfrm>
          <a:off x="14465576" y="20592221"/>
          <a:ext cx="770406" cy="236884"/>
        </a:xfrm>
        <a:prstGeom prst="rightArrow">
          <a:avLst/>
        </a:prstGeom>
        <a:solidFill>
          <a:srgbClr val="FFC00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ELECTRICITY</a:t>
          </a:r>
        </a:p>
      </xdr:txBody>
    </xdr:sp>
    <xdr:clientData/>
  </xdr:twoCellAnchor>
  <xdr:twoCellAnchor editAs="oneCell">
    <xdr:from>
      <xdr:col>28</xdr:col>
      <xdr:colOff>374864</xdr:colOff>
      <xdr:row>101</xdr:row>
      <xdr:rowOff>183050</xdr:rowOff>
    </xdr:from>
    <xdr:to>
      <xdr:col>29</xdr:col>
      <xdr:colOff>184293</xdr:colOff>
      <xdr:row>103</xdr:row>
      <xdr:rowOff>53404</xdr:rowOff>
    </xdr:to>
    <xdr:pic>
      <xdr:nvPicPr>
        <xdr:cNvPr id="175" name="Image 174">
          <a:extLst>
            <a:ext uri="{FF2B5EF4-FFF2-40B4-BE49-F238E27FC236}">
              <a16:creationId xmlns:a16="http://schemas.microsoft.com/office/drawing/2014/main" id="{00000000-0008-0000-0500-0000AF000000}"/>
            </a:ext>
          </a:extLst>
        </xdr:cNvPr>
        <xdr:cNvPicPr>
          <a:picLocks noChangeAspect="1"/>
        </xdr:cNvPicPr>
      </xdr:nvPicPr>
      <xdr:blipFill>
        <a:blip xmlns:r="http://schemas.openxmlformats.org/officeDocument/2006/relationships" r:embed="rId1"/>
        <a:stretch>
          <a:fillRect/>
        </a:stretch>
      </xdr:blipFill>
      <xdr:spPr>
        <a:xfrm>
          <a:off x="21710864" y="20090300"/>
          <a:ext cx="571429" cy="251354"/>
        </a:xfrm>
        <a:prstGeom prst="rect">
          <a:avLst/>
        </a:prstGeom>
      </xdr:spPr>
    </xdr:pic>
    <xdr:clientData/>
  </xdr:twoCellAnchor>
  <xdr:twoCellAnchor>
    <xdr:from>
      <xdr:col>11</xdr:col>
      <xdr:colOff>13608</xdr:colOff>
      <xdr:row>79</xdr:row>
      <xdr:rowOff>68036</xdr:rowOff>
    </xdr:from>
    <xdr:to>
      <xdr:col>13</xdr:col>
      <xdr:colOff>108857</xdr:colOff>
      <xdr:row>80</xdr:row>
      <xdr:rowOff>176893</xdr:rowOff>
    </xdr:to>
    <xdr:sp macro="" textlink="">
      <xdr:nvSpPr>
        <xdr:cNvPr id="176" name="ZoneTexte 175">
          <a:extLst>
            <a:ext uri="{FF2B5EF4-FFF2-40B4-BE49-F238E27FC236}">
              <a16:creationId xmlns:a16="http://schemas.microsoft.com/office/drawing/2014/main" id="{00000000-0008-0000-0500-0000B0000000}"/>
            </a:ext>
          </a:extLst>
        </xdr:cNvPr>
        <xdr:cNvSpPr txBox="1"/>
      </xdr:nvSpPr>
      <xdr:spPr>
        <a:xfrm>
          <a:off x="8395608" y="15784286"/>
          <a:ext cx="1619249" cy="299357"/>
        </a:xfrm>
        <a:prstGeom prst="rect">
          <a:avLst/>
        </a:prstGeom>
        <a:solidFill>
          <a:schemeClr val="lt1"/>
        </a:solidFill>
        <a:ln w="2857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chemeClr val="tx1"/>
              </a:solidFill>
            </a:rPr>
            <a:t>Sugar to Jet (STJ)</a:t>
          </a:r>
        </a:p>
      </xdr:txBody>
    </xdr:sp>
    <xdr:clientData/>
  </xdr:twoCellAnchor>
  <xdr:twoCellAnchor>
    <xdr:from>
      <xdr:col>13</xdr:col>
      <xdr:colOff>244929</xdr:colOff>
      <xdr:row>75</xdr:row>
      <xdr:rowOff>0</xdr:rowOff>
    </xdr:from>
    <xdr:to>
      <xdr:col>13</xdr:col>
      <xdr:colOff>530679</xdr:colOff>
      <xdr:row>85</xdr:row>
      <xdr:rowOff>54429</xdr:rowOff>
    </xdr:to>
    <xdr:sp macro="" textlink="">
      <xdr:nvSpPr>
        <xdr:cNvPr id="177" name="Accolade ouvrante 176">
          <a:extLst>
            <a:ext uri="{FF2B5EF4-FFF2-40B4-BE49-F238E27FC236}">
              <a16:creationId xmlns:a16="http://schemas.microsoft.com/office/drawing/2014/main" id="{00000000-0008-0000-0500-0000B1000000}"/>
            </a:ext>
          </a:extLst>
        </xdr:cNvPr>
        <xdr:cNvSpPr/>
      </xdr:nvSpPr>
      <xdr:spPr>
        <a:xfrm>
          <a:off x="10150929" y="14954250"/>
          <a:ext cx="285750" cy="1959429"/>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11</xdr:col>
      <xdr:colOff>244929</xdr:colOff>
      <xdr:row>61</xdr:row>
      <xdr:rowOff>81643</xdr:rowOff>
    </xdr:from>
    <xdr:to>
      <xdr:col>13</xdr:col>
      <xdr:colOff>149678</xdr:colOff>
      <xdr:row>63</xdr:row>
      <xdr:rowOff>0</xdr:rowOff>
    </xdr:to>
    <xdr:sp macro="" textlink="">
      <xdr:nvSpPr>
        <xdr:cNvPr id="178" name="ZoneTexte 177">
          <a:extLst>
            <a:ext uri="{FF2B5EF4-FFF2-40B4-BE49-F238E27FC236}">
              <a16:creationId xmlns:a16="http://schemas.microsoft.com/office/drawing/2014/main" id="{00000000-0008-0000-0500-0000B2000000}"/>
            </a:ext>
          </a:extLst>
        </xdr:cNvPr>
        <xdr:cNvSpPr txBox="1"/>
      </xdr:nvSpPr>
      <xdr:spPr>
        <a:xfrm>
          <a:off x="8626929" y="12368893"/>
          <a:ext cx="1428749" cy="299357"/>
        </a:xfrm>
        <a:prstGeom prst="rect">
          <a:avLst/>
        </a:prstGeom>
        <a:solidFill>
          <a:schemeClr val="lt1"/>
        </a:solidFill>
        <a:ln w="2857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chemeClr val="tx1"/>
              </a:solidFill>
            </a:rPr>
            <a:t>Oil to Jet (OTJ)</a:t>
          </a:r>
        </a:p>
      </xdr:txBody>
    </xdr:sp>
    <xdr:clientData/>
  </xdr:twoCellAnchor>
  <xdr:twoCellAnchor>
    <xdr:from>
      <xdr:col>13</xdr:col>
      <xdr:colOff>285750</xdr:colOff>
      <xdr:row>55</xdr:row>
      <xdr:rowOff>13608</xdr:rowOff>
    </xdr:from>
    <xdr:to>
      <xdr:col>13</xdr:col>
      <xdr:colOff>530679</xdr:colOff>
      <xdr:row>69</xdr:row>
      <xdr:rowOff>81644</xdr:rowOff>
    </xdr:to>
    <xdr:sp macro="" textlink="">
      <xdr:nvSpPr>
        <xdr:cNvPr id="179" name="Accolade ouvrante 178">
          <a:extLst>
            <a:ext uri="{FF2B5EF4-FFF2-40B4-BE49-F238E27FC236}">
              <a16:creationId xmlns:a16="http://schemas.microsoft.com/office/drawing/2014/main" id="{00000000-0008-0000-0500-0000B3000000}"/>
            </a:ext>
          </a:extLst>
        </xdr:cNvPr>
        <xdr:cNvSpPr/>
      </xdr:nvSpPr>
      <xdr:spPr>
        <a:xfrm>
          <a:off x="10191750" y="11157858"/>
          <a:ext cx="244929" cy="2735036"/>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10</xdr:col>
      <xdr:colOff>646340</xdr:colOff>
      <xdr:row>45</xdr:row>
      <xdr:rowOff>44223</xdr:rowOff>
    </xdr:from>
    <xdr:to>
      <xdr:col>13</xdr:col>
      <xdr:colOff>115660</xdr:colOff>
      <xdr:row>46</xdr:row>
      <xdr:rowOff>153080</xdr:rowOff>
    </xdr:to>
    <xdr:sp macro="" textlink="">
      <xdr:nvSpPr>
        <xdr:cNvPr id="180" name="ZoneTexte 179">
          <a:extLst>
            <a:ext uri="{FF2B5EF4-FFF2-40B4-BE49-F238E27FC236}">
              <a16:creationId xmlns:a16="http://schemas.microsoft.com/office/drawing/2014/main" id="{00000000-0008-0000-0500-0000B4000000}"/>
            </a:ext>
          </a:extLst>
        </xdr:cNvPr>
        <xdr:cNvSpPr txBox="1"/>
      </xdr:nvSpPr>
      <xdr:spPr>
        <a:xfrm>
          <a:off x="8266340" y="9283473"/>
          <a:ext cx="1755320" cy="299357"/>
        </a:xfrm>
        <a:prstGeom prst="rect">
          <a:avLst/>
        </a:prstGeom>
        <a:solidFill>
          <a:schemeClr val="lt1"/>
        </a:solidFill>
        <a:ln w="2857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chemeClr val="tx1"/>
              </a:solidFill>
            </a:rPr>
            <a:t>Alcool to Jet (ATJ)</a:t>
          </a:r>
        </a:p>
      </xdr:txBody>
    </xdr:sp>
    <xdr:clientData/>
  </xdr:twoCellAnchor>
  <xdr:twoCellAnchor>
    <xdr:from>
      <xdr:col>13</xdr:col>
      <xdr:colOff>285751</xdr:colOff>
      <xdr:row>38</xdr:row>
      <xdr:rowOff>170090</xdr:rowOff>
    </xdr:from>
    <xdr:to>
      <xdr:col>13</xdr:col>
      <xdr:colOff>408215</xdr:colOff>
      <xdr:row>53</xdr:row>
      <xdr:rowOff>13608</xdr:rowOff>
    </xdr:to>
    <xdr:sp macro="" textlink="">
      <xdr:nvSpPr>
        <xdr:cNvPr id="181" name="Accolade ouvrante 180">
          <a:extLst>
            <a:ext uri="{FF2B5EF4-FFF2-40B4-BE49-F238E27FC236}">
              <a16:creationId xmlns:a16="http://schemas.microsoft.com/office/drawing/2014/main" id="{00000000-0008-0000-0500-0000B5000000}"/>
            </a:ext>
          </a:extLst>
        </xdr:cNvPr>
        <xdr:cNvSpPr/>
      </xdr:nvSpPr>
      <xdr:spPr>
        <a:xfrm>
          <a:off x="10191751" y="8075840"/>
          <a:ext cx="122464" cy="2701018"/>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10</xdr:col>
      <xdr:colOff>650422</xdr:colOff>
      <xdr:row>30</xdr:row>
      <xdr:rowOff>122464</xdr:rowOff>
    </xdr:from>
    <xdr:to>
      <xdr:col>13</xdr:col>
      <xdr:colOff>119742</xdr:colOff>
      <xdr:row>32</xdr:row>
      <xdr:rowOff>40821</xdr:rowOff>
    </xdr:to>
    <xdr:sp macro="" textlink="">
      <xdr:nvSpPr>
        <xdr:cNvPr id="182" name="ZoneTexte 181">
          <a:extLst>
            <a:ext uri="{FF2B5EF4-FFF2-40B4-BE49-F238E27FC236}">
              <a16:creationId xmlns:a16="http://schemas.microsoft.com/office/drawing/2014/main" id="{00000000-0008-0000-0500-0000B6000000}"/>
            </a:ext>
          </a:extLst>
        </xdr:cNvPr>
        <xdr:cNvSpPr txBox="1"/>
      </xdr:nvSpPr>
      <xdr:spPr>
        <a:xfrm>
          <a:off x="8270422" y="6504214"/>
          <a:ext cx="1755320" cy="299357"/>
        </a:xfrm>
        <a:prstGeom prst="rect">
          <a:avLst/>
        </a:prstGeom>
        <a:solidFill>
          <a:schemeClr val="lt1"/>
        </a:solidFill>
        <a:ln w="2857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chemeClr val="tx1"/>
              </a:solidFill>
            </a:rPr>
            <a:t>Gas to Jet (GTJ)</a:t>
          </a:r>
        </a:p>
      </xdr:txBody>
    </xdr:sp>
    <xdr:clientData/>
  </xdr:twoCellAnchor>
  <xdr:twoCellAnchor>
    <xdr:from>
      <xdr:col>13</xdr:col>
      <xdr:colOff>276226</xdr:colOff>
      <xdr:row>25</xdr:row>
      <xdr:rowOff>163285</xdr:rowOff>
    </xdr:from>
    <xdr:to>
      <xdr:col>13</xdr:col>
      <xdr:colOff>466726</xdr:colOff>
      <xdr:row>36</xdr:row>
      <xdr:rowOff>152400</xdr:rowOff>
    </xdr:to>
    <xdr:sp macro="" textlink="">
      <xdr:nvSpPr>
        <xdr:cNvPr id="183" name="Accolade ouvrante 182">
          <a:extLst>
            <a:ext uri="{FF2B5EF4-FFF2-40B4-BE49-F238E27FC236}">
              <a16:creationId xmlns:a16="http://schemas.microsoft.com/office/drawing/2014/main" id="{00000000-0008-0000-0500-0000B7000000}"/>
            </a:ext>
          </a:extLst>
        </xdr:cNvPr>
        <xdr:cNvSpPr/>
      </xdr:nvSpPr>
      <xdr:spPr>
        <a:xfrm>
          <a:off x="10182226" y="5592535"/>
          <a:ext cx="190500" cy="2084615"/>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19</xdr:col>
      <xdr:colOff>111819</xdr:colOff>
      <xdr:row>83</xdr:row>
      <xdr:rowOff>79326</xdr:rowOff>
    </xdr:from>
    <xdr:to>
      <xdr:col>20</xdr:col>
      <xdr:colOff>80090</xdr:colOff>
      <xdr:row>84</xdr:row>
      <xdr:rowOff>108697</xdr:rowOff>
    </xdr:to>
    <xdr:sp macro="" textlink="">
      <xdr:nvSpPr>
        <xdr:cNvPr id="184" name="Flèche : droite 183">
          <a:extLst>
            <a:ext uri="{FF2B5EF4-FFF2-40B4-BE49-F238E27FC236}">
              <a16:creationId xmlns:a16="http://schemas.microsoft.com/office/drawing/2014/main" id="{00000000-0008-0000-0500-0000B8000000}"/>
            </a:ext>
          </a:extLst>
        </xdr:cNvPr>
        <xdr:cNvSpPr/>
      </xdr:nvSpPr>
      <xdr:spPr>
        <a:xfrm>
          <a:off x="14589819" y="16557576"/>
          <a:ext cx="730271" cy="219871"/>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GH2</a:t>
          </a:r>
        </a:p>
      </xdr:txBody>
    </xdr:sp>
    <xdr:clientData/>
  </xdr:twoCellAnchor>
  <xdr:twoCellAnchor>
    <xdr:from>
      <xdr:col>22</xdr:col>
      <xdr:colOff>157443</xdr:colOff>
      <xdr:row>82</xdr:row>
      <xdr:rowOff>2801</xdr:rowOff>
    </xdr:from>
    <xdr:to>
      <xdr:col>22</xdr:col>
      <xdr:colOff>633693</xdr:colOff>
      <xdr:row>82</xdr:row>
      <xdr:rowOff>88526</xdr:rowOff>
    </xdr:to>
    <xdr:sp macro="" textlink="">
      <xdr:nvSpPr>
        <xdr:cNvPr id="185" name="ZoneTexte 184">
          <a:extLst>
            <a:ext uri="{FF2B5EF4-FFF2-40B4-BE49-F238E27FC236}">
              <a16:creationId xmlns:a16="http://schemas.microsoft.com/office/drawing/2014/main" id="{00000000-0008-0000-0500-0000B9000000}"/>
            </a:ext>
          </a:extLst>
        </xdr:cNvPr>
        <xdr:cNvSpPr txBox="1"/>
      </xdr:nvSpPr>
      <xdr:spPr>
        <a:xfrm>
          <a:off x="16921443" y="16290551"/>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ICO</a:t>
          </a:r>
        </a:p>
      </xdr:txBody>
    </xdr:sp>
    <xdr:clientData/>
  </xdr:twoCellAnchor>
  <xdr:twoCellAnchor>
    <xdr:from>
      <xdr:col>19</xdr:col>
      <xdr:colOff>693965</xdr:colOff>
      <xdr:row>85</xdr:row>
      <xdr:rowOff>1</xdr:rowOff>
    </xdr:from>
    <xdr:to>
      <xdr:col>22</xdr:col>
      <xdr:colOff>312965</xdr:colOff>
      <xdr:row>86</xdr:row>
      <xdr:rowOff>54429</xdr:rowOff>
    </xdr:to>
    <xdr:sp macro="" textlink="">
      <xdr:nvSpPr>
        <xdr:cNvPr id="186" name="ZoneTexte 185">
          <a:extLst>
            <a:ext uri="{FF2B5EF4-FFF2-40B4-BE49-F238E27FC236}">
              <a16:creationId xmlns:a16="http://schemas.microsoft.com/office/drawing/2014/main" id="{00000000-0008-0000-0500-0000BA000000}"/>
            </a:ext>
          </a:extLst>
        </xdr:cNvPr>
        <xdr:cNvSpPr txBox="1"/>
      </xdr:nvSpPr>
      <xdr:spPr>
        <a:xfrm>
          <a:off x="15171965" y="16859251"/>
          <a:ext cx="1905000" cy="244928"/>
        </a:xfrm>
        <a:prstGeom prst="rect">
          <a:avLst/>
        </a:prstGeom>
        <a:solidFill>
          <a:schemeClr val="lt1"/>
        </a:solidFill>
        <a:ln w="2857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solidFill>
                <a:schemeClr val="tx1"/>
              </a:solidFill>
            </a:rPr>
            <a:t>maybe</a:t>
          </a:r>
          <a:r>
            <a:rPr lang="fr-FR" sz="1100" b="1" baseline="0">
              <a:solidFill>
                <a:schemeClr val="tx1"/>
              </a:solidFill>
            </a:rPr>
            <a:t> need for external H2 </a:t>
          </a:r>
          <a:endParaRPr lang="fr-FR" sz="1100" b="1">
            <a:solidFill>
              <a:schemeClr val="tx1"/>
            </a:solidFill>
          </a:endParaRPr>
        </a:p>
      </xdr:txBody>
    </xdr:sp>
    <xdr:clientData/>
  </xdr:twoCellAnchor>
  <xdr:twoCellAnchor>
    <xdr:from>
      <xdr:col>25</xdr:col>
      <xdr:colOff>77932</xdr:colOff>
      <xdr:row>61</xdr:row>
      <xdr:rowOff>128713</xdr:rowOff>
    </xdr:from>
    <xdr:to>
      <xdr:col>27</xdr:col>
      <xdr:colOff>173182</xdr:colOff>
      <xdr:row>65</xdr:row>
      <xdr:rowOff>42988</xdr:rowOff>
    </xdr:to>
    <xdr:sp macro="" textlink="">
      <xdr:nvSpPr>
        <xdr:cNvPr id="187" name="Rectangle : coins arrondis 186">
          <a:extLst>
            <a:ext uri="{FF2B5EF4-FFF2-40B4-BE49-F238E27FC236}">
              <a16:creationId xmlns:a16="http://schemas.microsoft.com/office/drawing/2014/main" id="{00000000-0008-0000-0500-0000BB000000}"/>
            </a:ext>
          </a:extLst>
        </xdr:cNvPr>
        <xdr:cNvSpPr/>
      </xdr:nvSpPr>
      <xdr:spPr>
        <a:xfrm>
          <a:off x="19127932" y="12415963"/>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TRANSPORT</a:t>
          </a:r>
          <a:r>
            <a:rPr lang="fr-FR" sz="1100" b="1" baseline="0"/>
            <a:t> + DISTRIBUTION</a:t>
          </a:r>
          <a:endParaRPr lang="fr-FR" sz="1100" b="1"/>
        </a:p>
      </xdr:txBody>
    </xdr:sp>
    <xdr:clientData/>
  </xdr:twoCellAnchor>
  <xdr:twoCellAnchor>
    <xdr:from>
      <xdr:col>26</xdr:col>
      <xdr:colOff>50426</xdr:colOff>
      <xdr:row>58</xdr:row>
      <xdr:rowOff>16808</xdr:rowOff>
    </xdr:from>
    <xdr:to>
      <xdr:col>26</xdr:col>
      <xdr:colOff>274544</xdr:colOff>
      <xdr:row>61</xdr:row>
      <xdr:rowOff>106456</xdr:rowOff>
    </xdr:to>
    <xdr:sp macro="" textlink="">
      <xdr:nvSpPr>
        <xdr:cNvPr id="188" name="Flèche : droite 187">
          <a:extLst>
            <a:ext uri="{FF2B5EF4-FFF2-40B4-BE49-F238E27FC236}">
              <a16:creationId xmlns:a16="http://schemas.microsoft.com/office/drawing/2014/main" id="{00000000-0008-0000-0500-0000BC000000}"/>
            </a:ext>
          </a:extLst>
        </xdr:cNvPr>
        <xdr:cNvSpPr/>
      </xdr:nvSpPr>
      <xdr:spPr>
        <a:xfrm rot="16200000">
          <a:off x="19643911" y="11951073"/>
          <a:ext cx="661148" cy="224118"/>
        </a:xfrm>
        <a:prstGeom prst="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25</xdr:col>
      <xdr:colOff>100344</xdr:colOff>
      <xdr:row>96</xdr:row>
      <xdr:rowOff>117507</xdr:rowOff>
    </xdr:from>
    <xdr:to>
      <xdr:col>27</xdr:col>
      <xdr:colOff>195594</xdr:colOff>
      <xdr:row>100</xdr:row>
      <xdr:rowOff>31782</xdr:rowOff>
    </xdr:to>
    <xdr:sp macro="" textlink="">
      <xdr:nvSpPr>
        <xdr:cNvPr id="189" name="Rectangle : coins arrondis 188">
          <a:extLst>
            <a:ext uri="{FF2B5EF4-FFF2-40B4-BE49-F238E27FC236}">
              <a16:creationId xmlns:a16="http://schemas.microsoft.com/office/drawing/2014/main" id="{00000000-0008-0000-0500-0000BD000000}"/>
            </a:ext>
          </a:extLst>
        </xdr:cNvPr>
        <xdr:cNvSpPr/>
      </xdr:nvSpPr>
      <xdr:spPr>
        <a:xfrm>
          <a:off x="19150344" y="19072257"/>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TRANSPORT</a:t>
          </a:r>
          <a:r>
            <a:rPr lang="fr-FR" sz="1100" b="1" baseline="0"/>
            <a:t> + DISTRIBUTION</a:t>
          </a:r>
          <a:endParaRPr lang="fr-FR" sz="1100" b="1"/>
        </a:p>
      </xdr:txBody>
    </xdr:sp>
    <xdr:clientData/>
  </xdr:twoCellAnchor>
  <xdr:twoCellAnchor>
    <xdr:from>
      <xdr:col>26</xdr:col>
      <xdr:colOff>72838</xdr:colOff>
      <xdr:row>93</xdr:row>
      <xdr:rowOff>5602</xdr:rowOff>
    </xdr:from>
    <xdr:to>
      <xdr:col>26</xdr:col>
      <xdr:colOff>296956</xdr:colOff>
      <xdr:row>96</xdr:row>
      <xdr:rowOff>95250</xdr:rowOff>
    </xdr:to>
    <xdr:sp macro="" textlink="">
      <xdr:nvSpPr>
        <xdr:cNvPr id="190" name="Flèche : droite 189">
          <a:extLst>
            <a:ext uri="{FF2B5EF4-FFF2-40B4-BE49-F238E27FC236}">
              <a16:creationId xmlns:a16="http://schemas.microsoft.com/office/drawing/2014/main" id="{00000000-0008-0000-0500-0000BE000000}"/>
            </a:ext>
          </a:extLst>
        </xdr:cNvPr>
        <xdr:cNvSpPr/>
      </xdr:nvSpPr>
      <xdr:spPr>
        <a:xfrm rot="16200000">
          <a:off x="19666323" y="18607367"/>
          <a:ext cx="661148" cy="224118"/>
        </a:xfrm>
        <a:prstGeom prst="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25</xdr:col>
      <xdr:colOff>77932</xdr:colOff>
      <xdr:row>33</xdr:row>
      <xdr:rowOff>61478</xdr:rowOff>
    </xdr:from>
    <xdr:to>
      <xdr:col>27</xdr:col>
      <xdr:colOff>173182</xdr:colOff>
      <xdr:row>36</xdr:row>
      <xdr:rowOff>166253</xdr:rowOff>
    </xdr:to>
    <xdr:sp macro="" textlink="">
      <xdr:nvSpPr>
        <xdr:cNvPr id="191" name="Rectangle : coins arrondis 190">
          <a:extLst>
            <a:ext uri="{FF2B5EF4-FFF2-40B4-BE49-F238E27FC236}">
              <a16:creationId xmlns:a16="http://schemas.microsoft.com/office/drawing/2014/main" id="{00000000-0008-0000-0500-0000BF000000}"/>
            </a:ext>
          </a:extLst>
        </xdr:cNvPr>
        <xdr:cNvSpPr/>
      </xdr:nvSpPr>
      <xdr:spPr>
        <a:xfrm>
          <a:off x="19127932" y="7014728"/>
          <a:ext cx="1619250" cy="6762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TRANSPORT</a:t>
          </a:r>
          <a:r>
            <a:rPr lang="fr-FR" sz="1100" b="1" baseline="0"/>
            <a:t> + DISTRIBUTION</a:t>
          </a:r>
          <a:endParaRPr lang="fr-FR" sz="1100" b="1"/>
        </a:p>
      </xdr:txBody>
    </xdr:sp>
    <xdr:clientData/>
  </xdr:twoCellAnchor>
  <xdr:twoCellAnchor>
    <xdr:from>
      <xdr:col>26</xdr:col>
      <xdr:colOff>50426</xdr:colOff>
      <xdr:row>29</xdr:row>
      <xdr:rowOff>140073</xdr:rowOff>
    </xdr:from>
    <xdr:to>
      <xdr:col>26</xdr:col>
      <xdr:colOff>274544</xdr:colOff>
      <xdr:row>33</xdr:row>
      <xdr:rowOff>39221</xdr:rowOff>
    </xdr:to>
    <xdr:sp macro="" textlink="">
      <xdr:nvSpPr>
        <xdr:cNvPr id="192" name="Flèche : droite 191">
          <a:extLst>
            <a:ext uri="{FF2B5EF4-FFF2-40B4-BE49-F238E27FC236}">
              <a16:creationId xmlns:a16="http://schemas.microsoft.com/office/drawing/2014/main" id="{00000000-0008-0000-0500-0000C0000000}"/>
            </a:ext>
          </a:extLst>
        </xdr:cNvPr>
        <xdr:cNvSpPr/>
      </xdr:nvSpPr>
      <xdr:spPr>
        <a:xfrm rot="16200000">
          <a:off x="19643911" y="6549838"/>
          <a:ext cx="661148" cy="224118"/>
        </a:xfrm>
        <a:prstGeom prst="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8</xdr:col>
      <xdr:colOff>754715</xdr:colOff>
      <xdr:row>28</xdr:row>
      <xdr:rowOff>35859</xdr:rowOff>
    </xdr:from>
    <xdr:to>
      <xdr:col>9</xdr:col>
      <xdr:colOff>705970</xdr:colOff>
      <xdr:row>28</xdr:row>
      <xdr:rowOff>134471</xdr:rowOff>
    </xdr:to>
    <xdr:sp macro="" textlink="">
      <xdr:nvSpPr>
        <xdr:cNvPr id="193" name="ZoneTexte 192">
          <a:extLst>
            <a:ext uri="{FF2B5EF4-FFF2-40B4-BE49-F238E27FC236}">
              <a16:creationId xmlns:a16="http://schemas.microsoft.com/office/drawing/2014/main" id="{00000000-0008-0000-0500-0000C1000000}"/>
            </a:ext>
          </a:extLst>
        </xdr:cNvPr>
        <xdr:cNvSpPr txBox="1"/>
      </xdr:nvSpPr>
      <xdr:spPr>
        <a:xfrm>
          <a:off x="6850715" y="6036609"/>
          <a:ext cx="713255" cy="9861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SYNGAS</a:t>
          </a:r>
        </a:p>
      </xdr:txBody>
    </xdr:sp>
    <xdr:clientData/>
  </xdr:twoCellAnchor>
  <xdr:twoCellAnchor>
    <xdr:from>
      <xdr:col>8</xdr:col>
      <xdr:colOff>721097</xdr:colOff>
      <xdr:row>34</xdr:row>
      <xdr:rowOff>147918</xdr:rowOff>
    </xdr:from>
    <xdr:to>
      <xdr:col>9</xdr:col>
      <xdr:colOff>672352</xdr:colOff>
      <xdr:row>35</xdr:row>
      <xdr:rowOff>56030</xdr:rowOff>
    </xdr:to>
    <xdr:sp macro="" textlink="">
      <xdr:nvSpPr>
        <xdr:cNvPr id="194" name="ZoneTexte 193">
          <a:extLst>
            <a:ext uri="{FF2B5EF4-FFF2-40B4-BE49-F238E27FC236}">
              <a16:creationId xmlns:a16="http://schemas.microsoft.com/office/drawing/2014/main" id="{00000000-0008-0000-0500-0000C2000000}"/>
            </a:ext>
          </a:extLst>
        </xdr:cNvPr>
        <xdr:cNvSpPr txBox="1"/>
      </xdr:nvSpPr>
      <xdr:spPr>
        <a:xfrm>
          <a:off x="6817097" y="7291668"/>
          <a:ext cx="713255" cy="9861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SYNGAS</a:t>
          </a:r>
        </a:p>
      </xdr:txBody>
    </xdr:sp>
    <xdr:clientData/>
  </xdr:twoCellAnchor>
  <xdr:twoCellAnchor>
    <xdr:from>
      <xdr:col>9</xdr:col>
      <xdr:colOff>3920</xdr:colOff>
      <xdr:row>41</xdr:row>
      <xdr:rowOff>35859</xdr:rowOff>
    </xdr:from>
    <xdr:to>
      <xdr:col>9</xdr:col>
      <xdr:colOff>717175</xdr:colOff>
      <xdr:row>41</xdr:row>
      <xdr:rowOff>134471</xdr:rowOff>
    </xdr:to>
    <xdr:sp macro="" textlink="">
      <xdr:nvSpPr>
        <xdr:cNvPr id="195" name="ZoneTexte 194">
          <a:extLst>
            <a:ext uri="{FF2B5EF4-FFF2-40B4-BE49-F238E27FC236}">
              <a16:creationId xmlns:a16="http://schemas.microsoft.com/office/drawing/2014/main" id="{00000000-0008-0000-0500-0000C3000000}"/>
            </a:ext>
          </a:extLst>
        </xdr:cNvPr>
        <xdr:cNvSpPr txBox="1"/>
      </xdr:nvSpPr>
      <xdr:spPr>
        <a:xfrm>
          <a:off x="6861920" y="8513109"/>
          <a:ext cx="713255" cy="9861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SYNGAS</a:t>
          </a:r>
        </a:p>
      </xdr:txBody>
    </xdr:sp>
    <xdr:clientData/>
  </xdr:twoCellAnchor>
  <xdr:twoCellAnchor>
    <xdr:from>
      <xdr:col>22</xdr:col>
      <xdr:colOff>81753</xdr:colOff>
      <xdr:row>50</xdr:row>
      <xdr:rowOff>35453</xdr:rowOff>
    </xdr:from>
    <xdr:to>
      <xdr:col>23</xdr:col>
      <xdr:colOff>144517</xdr:colOff>
      <xdr:row>50</xdr:row>
      <xdr:rowOff>124810</xdr:rowOff>
    </xdr:to>
    <xdr:sp macro="" textlink="">
      <xdr:nvSpPr>
        <xdr:cNvPr id="196" name="ZoneTexte 195">
          <a:extLst>
            <a:ext uri="{FF2B5EF4-FFF2-40B4-BE49-F238E27FC236}">
              <a16:creationId xmlns:a16="http://schemas.microsoft.com/office/drawing/2014/main" id="{00000000-0008-0000-0500-0000C4000000}"/>
            </a:ext>
          </a:extLst>
        </xdr:cNvPr>
        <xdr:cNvSpPr txBox="1"/>
      </xdr:nvSpPr>
      <xdr:spPr>
        <a:xfrm>
          <a:off x="16845753" y="10227203"/>
          <a:ext cx="824764" cy="8935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tx1"/>
              </a:solidFill>
            </a:rPr>
            <a:t>BIO JET FUEL</a:t>
          </a:r>
        </a:p>
      </xdr:txBody>
    </xdr:sp>
    <xdr:clientData/>
  </xdr:twoCellAnchor>
  <xdr:twoCellAnchor>
    <xdr:from>
      <xdr:col>22</xdr:col>
      <xdr:colOff>16063</xdr:colOff>
      <xdr:row>56</xdr:row>
      <xdr:rowOff>153694</xdr:rowOff>
    </xdr:from>
    <xdr:to>
      <xdr:col>23</xdr:col>
      <xdr:colOff>78827</xdr:colOff>
      <xdr:row>57</xdr:row>
      <xdr:rowOff>52551</xdr:rowOff>
    </xdr:to>
    <xdr:sp macro="" textlink="">
      <xdr:nvSpPr>
        <xdr:cNvPr id="197" name="ZoneTexte 196">
          <a:extLst>
            <a:ext uri="{FF2B5EF4-FFF2-40B4-BE49-F238E27FC236}">
              <a16:creationId xmlns:a16="http://schemas.microsoft.com/office/drawing/2014/main" id="{00000000-0008-0000-0500-0000C5000000}"/>
            </a:ext>
          </a:extLst>
        </xdr:cNvPr>
        <xdr:cNvSpPr txBox="1"/>
      </xdr:nvSpPr>
      <xdr:spPr>
        <a:xfrm>
          <a:off x="16780063" y="11488444"/>
          <a:ext cx="824764" cy="8935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tx1"/>
              </a:solidFill>
            </a:rPr>
            <a:t>BIO JET FUEL</a:t>
          </a:r>
        </a:p>
      </xdr:txBody>
    </xdr:sp>
    <xdr:clientData/>
  </xdr:twoCellAnchor>
  <xdr:twoCellAnchor>
    <xdr:from>
      <xdr:col>22</xdr:col>
      <xdr:colOff>81752</xdr:colOff>
      <xdr:row>63</xdr:row>
      <xdr:rowOff>42022</xdr:rowOff>
    </xdr:from>
    <xdr:to>
      <xdr:col>23</xdr:col>
      <xdr:colOff>144516</xdr:colOff>
      <xdr:row>63</xdr:row>
      <xdr:rowOff>131379</xdr:rowOff>
    </xdr:to>
    <xdr:sp macro="" textlink="">
      <xdr:nvSpPr>
        <xdr:cNvPr id="198" name="ZoneTexte 197">
          <a:extLst>
            <a:ext uri="{FF2B5EF4-FFF2-40B4-BE49-F238E27FC236}">
              <a16:creationId xmlns:a16="http://schemas.microsoft.com/office/drawing/2014/main" id="{00000000-0008-0000-0500-0000C6000000}"/>
            </a:ext>
          </a:extLst>
        </xdr:cNvPr>
        <xdr:cNvSpPr txBox="1"/>
      </xdr:nvSpPr>
      <xdr:spPr>
        <a:xfrm>
          <a:off x="16845752" y="12710272"/>
          <a:ext cx="824764" cy="8935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tx1"/>
              </a:solidFill>
            </a:rPr>
            <a:t>BIO JET FUEL</a:t>
          </a:r>
        </a:p>
      </xdr:txBody>
    </xdr:sp>
    <xdr:clientData/>
  </xdr:twoCellAnchor>
  <xdr:twoCellAnchor>
    <xdr:from>
      <xdr:col>22</xdr:col>
      <xdr:colOff>88321</xdr:colOff>
      <xdr:row>69</xdr:row>
      <xdr:rowOff>173401</xdr:rowOff>
    </xdr:from>
    <xdr:to>
      <xdr:col>23</xdr:col>
      <xdr:colOff>151085</xdr:colOff>
      <xdr:row>70</xdr:row>
      <xdr:rowOff>72258</xdr:rowOff>
    </xdr:to>
    <xdr:sp macro="" textlink="">
      <xdr:nvSpPr>
        <xdr:cNvPr id="199" name="ZoneTexte 198">
          <a:extLst>
            <a:ext uri="{FF2B5EF4-FFF2-40B4-BE49-F238E27FC236}">
              <a16:creationId xmlns:a16="http://schemas.microsoft.com/office/drawing/2014/main" id="{00000000-0008-0000-0500-0000C7000000}"/>
            </a:ext>
          </a:extLst>
        </xdr:cNvPr>
        <xdr:cNvSpPr txBox="1"/>
      </xdr:nvSpPr>
      <xdr:spPr>
        <a:xfrm>
          <a:off x="16852321" y="13984651"/>
          <a:ext cx="824764" cy="8935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tx1"/>
              </a:solidFill>
            </a:rPr>
            <a:t>BIO JET FUEL</a:t>
          </a:r>
        </a:p>
      </xdr:txBody>
    </xdr:sp>
    <xdr:clientData/>
  </xdr:twoCellAnchor>
  <xdr:twoCellAnchor>
    <xdr:from>
      <xdr:col>22</xdr:col>
      <xdr:colOff>55477</xdr:colOff>
      <xdr:row>76</xdr:row>
      <xdr:rowOff>94574</xdr:rowOff>
    </xdr:from>
    <xdr:to>
      <xdr:col>23</xdr:col>
      <xdr:colOff>118241</xdr:colOff>
      <xdr:row>76</xdr:row>
      <xdr:rowOff>183931</xdr:rowOff>
    </xdr:to>
    <xdr:sp macro="" textlink="">
      <xdr:nvSpPr>
        <xdr:cNvPr id="200" name="ZoneTexte 199">
          <a:extLst>
            <a:ext uri="{FF2B5EF4-FFF2-40B4-BE49-F238E27FC236}">
              <a16:creationId xmlns:a16="http://schemas.microsoft.com/office/drawing/2014/main" id="{00000000-0008-0000-0500-0000C8000000}"/>
            </a:ext>
          </a:extLst>
        </xdr:cNvPr>
        <xdr:cNvSpPr txBox="1"/>
      </xdr:nvSpPr>
      <xdr:spPr>
        <a:xfrm>
          <a:off x="16819477" y="15239324"/>
          <a:ext cx="824764" cy="8935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tx1"/>
              </a:solidFill>
            </a:rPr>
            <a:t>BIO JET FUEL</a:t>
          </a:r>
        </a:p>
      </xdr:txBody>
    </xdr:sp>
    <xdr:clientData/>
  </xdr:twoCellAnchor>
  <xdr:twoCellAnchor>
    <xdr:from>
      <xdr:col>22</xdr:col>
      <xdr:colOff>101460</xdr:colOff>
      <xdr:row>82</xdr:row>
      <xdr:rowOff>186540</xdr:rowOff>
    </xdr:from>
    <xdr:to>
      <xdr:col>23</xdr:col>
      <xdr:colOff>164224</xdr:colOff>
      <xdr:row>83</xdr:row>
      <xdr:rowOff>85397</xdr:rowOff>
    </xdr:to>
    <xdr:sp macro="" textlink="">
      <xdr:nvSpPr>
        <xdr:cNvPr id="201" name="ZoneTexte 200">
          <a:extLst>
            <a:ext uri="{FF2B5EF4-FFF2-40B4-BE49-F238E27FC236}">
              <a16:creationId xmlns:a16="http://schemas.microsoft.com/office/drawing/2014/main" id="{00000000-0008-0000-0500-0000C9000000}"/>
            </a:ext>
          </a:extLst>
        </xdr:cNvPr>
        <xdr:cNvSpPr txBox="1"/>
      </xdr:nvSpPr>
      <xdr:spPr>
        <a:xfrm>
          <a:off x="16865460" y="16474290"/>
          <a:ext cx="824764" cy="8935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tx1"/>
              </a:solidFill>
            </a:rPr>
            <a:t>BIO JET FUEL</a:t>
          </a:r>
        </a:p>
      </xdr:txBody>
    </xdr:sp>
    <xdr:clientData/>
  </xdr:twoCellAnchor>
  <xdr:twoCellAnchor>
    <xdr:from>
      <xdr:col>22</xdr:col>
      <xdr:colOff>42344</xdr:colOff>
      <xdr:row>91</xdr:row>
      <xdr:rowOff>109619</xdr:rowOff>
    </xdr:from>
    <xdr:to>
      <xdr:col>22</xdr:col>
      <xdr:colOff>518594</xdr:colOff>
      <xdr:row>92</xdr:row>
      <xdr:rowOff>4844</xdr:rowOff>
    </xdr:to>
    <xdr:sp macro="" textlink="">
      <xdr:nvSpPr>
        <xdr:cNvPr id="202" name="ZoneTexte 201">
          <a:extLst>
            <a:ext uri="{FF2B5EF4-FFF2-40B4-BE49-F238E27FC236}">
              <a16:creationId xmlns:a16="http://schemas.microsoft.com/office/drawing/2014/main" id="{00000000-0008-0000-0500-0000CA000000}"/>
            </a:ext>
          </a:extLst>
        </xdr:cNvPr>
        <xdr:cNvSpPr txBox="1"/>
      </xdr:nvSpPr>
      <xdr:spPr>
        <a:xfrm>
          <a:off x="16806344" y="18111869"/>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LNG</a:t>
          </a:r>
        </a:p>
      </xdr:txBody>
    </xdr:sp>
    <xdr:clientData/>
  </xdr:twoCellAnchor>
  <xdr:twoCellAnchor>
    <xdr:from>
      <xdr:col>21</xdr:col>
      <xdr:colOff>753506</xdr:colOff>
      <xdr:row>98</xdr:row>
      <xdr:rowOff>39072</xdr:rowOff>
    </xdr:from>
    <xdr:to>
      <xdr:col>22</xdr:col>
      <xdr:colOff>467756</xdr:colOff>
      <xdr:row>98</xdr:row>
      <xdr:rowOff>124797</xdr:rowOff>
    </xdr:to>
    <xdr:sp macro="" textlink="">
      <xdr:nvSpPr>
        <xdr:cNvPr id="203" name="ZoneTexte 202">
          <a:extLst>
            <a:ext uri="{FF2B5EF4-FFF2-40B4-BE49-F238E27FC236}">
              <a16:creationId xmlns:a16="http://schemas.microsoft.com/office/drawing/2014/main" id="{00000000-0008-0000-0500-0000CB000000}"/>
            </a:ext>
          </a:extLst>
        </xdr:cNvPr>
        <xdr:cNvSpPr txBox="1"/>
      </xdr:nvSpPr>
      <xdr:spPr>
        <a:xfrm>
          <a:off x="16755506" y="19374822"/>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LNG</a:t>
          </a:r>
        </a:p>
      </xdr:txBody>
    </xdr:sp>
    <xdr:clientData/>
  </xdr:twoCellAnchor>
  <xdr:twoCellAnchor>
    <xdr:from>
      <xdr:col>22</xdr:col>
      <xdr:colOff>26064</xdr:colOff>
      <xdr:row>104</xdr:row>
      <xdr:rowOff>107905</xdr:rowOff>
    </xdr:from>
    <xdr:to>
      <xdr:col>22</xdr:col>
      <xdr:colOff>502314</xdr:colOff>
      <xdr:row>105</xdr:row>
      <xdr:rowOff>3130</xdr:rowOff>
    </xdr:to>
    <xdr:sp macro="" textlink="">
      <xdr:nvSpPr>
        <xdr:cNvPr id="204" name="ZoneTexte 203">
          <a:extLst>
            <a:ext uri="{FF2B5EF4-FFF2-40B4-BE49-F238E27FC236}">
              <a16:creationId xmlns:a16="http://schemas.microsoft.com/office/drawing/2014/main" id="{00000000-0008-0000-0500-0000CC000000}"/>
            </a:ext>
          </a:extLst>
        </xdr:cNvPr>
        <xdr:cNvSpPr txBox="1"/>
      </xdr:nvSpPr>
      <xdr:spPr>
        <a:xfrm>
          <a:off x="16790064" y="20586655"/>
          <a:ext cx="476250" cy="857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LNG</a:t>
          </a:r>
        </a:p>
      </xdr:txBody>
    </xdr:sp>
    <xdr:clientData/>
  </xdr:twoCellAnchor>
  <xdr:twoCellAnchor>
    <xdr:from>
      <xdr:col>19</xdr:col>
      <xdr:colOff>18295</xdr:colOff>
      <xdr:row>28</xdr:row>
      <xdr:rowOff>133772</xdr:rowOff>
    </xdr:from>
    <xdr:to>
      <xdr:col>19</xdr:col>
      <xdr:colOff>748566</xdr:colOff>
      <xdr:row>29</xdr:row>
      <xdr:rowOff>163143</xdr:rowOff>
    </xdr:to>
    <xdr:sp macro="" textlink="">
      <xdr:nvSpPr>
        <xdr:cNvPr id="205" name="Flèche : droite 204">
          <a:extLst>
            <a:ext uri="{FF2B5EF4-FFF2-40B4-BE49-F238E27FC236}">
              <a16:creationId xmlns:a16="http://schemas.microsoft.com/office/drawing/2014/main" id="{00000000-0008-0000-0500-0000CD000000}"/>
            </a:ext>
          </a:extLst>
        </xdr:cNvPr>
        <xdr:cNvSpPr/>
      </xdr:nvSpPr>
      <xdr:spPr>
        <a:xfrm>
          <a:off x="14496295" y="6134522"/>
          <a:ext cx="730271" cy="219871"/>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GH2</a:t>
          </a:r>
        </a:p>
      </xdr:txBody>
    </xdr:sp>
    <xdr:clientData/>
  </xdr:twoCellAnchor>
  <xdr:twoCellAnchor>
    <xdr:from>
      <xdr:col>7</xdr:col>
      <xdr:colOff>40102</xdr:colOff>
      <xdr:row>44</xdr:row>
      <xdr:rowOff>92845</xdr:rowOff>
    </xdr:from>
    <xdr:to>
      <xdr:col>9</xdr:col>
      <xdr:colOff>95373</xdr:colOff>
      <xdr:row>48</xdr:row>
      <xdr:rowOff>4612</xdr:rowOff>
    </xdr:to>
    <xdr:sp macro="" textlink="">
      <xdr:nvSpPr>
        <xdr:cNvPr id="206" name="Rectangle : coins arrondis 205">
          <a:extLst>
            <a:ext uri="{FF2B5EF4-FFF2-40B4-BE49-F238E27FC236}">
              <a16:creationId xmlns:a16="http://schemas.microsoft.com/office/drawing/2014/main" id="{00000000-0008-0000-0500-0000CE000000}"/>
            </a:ext>
          </a:extLst>
        </xdr:cNvPr>
        <xdr:cNvSpPr/>
      </xdr:nvSpPr>
      <xdr:spPr>
        <a:xfrm>
          <a:off x="5374102" y="9141595"/>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FOSSIL FUEL BASED SYNGAS PRODUCTION + CCS</a:t>
          </a:r>
        </a:p>
      </xdr:txBody>
    </xdr:sp>
    <xdr:clientData/>
  </xdr:twoCellAnchor>
  <xdr:twoCellAnchor>
    <xdr:from>
      <xdr:col>9</xdr:col>
      <xdr:colOff>114300</xdr:colOff>
      <xdr:row>40</xdr:row>
      <xdr:rowOff>0</xdr:rowOff>
    </xdr:from>
    <xdr:to>
      <xdr:col>9</xdr:col>
      <xdr:colOff>676275</xdr:colOff>
      <xdr:row>40</xdr:row>
      <xdr:rowOff>180975</xdr:rowOff>
    </xdr:to>
    <xdr:sp macro="" textlink="">
      <xdr:nvSpPr>
        <xdr:cNvPr id="207" name="Flèche : droite à entaille 206">
          <a:extLst>
            <a:ext uri="{FF2B5EF4-FFF2-40B4-BE49-F238E27FC236}">
              <a16:creationId xmlns:a16="http://schemas.microsoft.com/office/drawing/2014/main" id="{00000000-0008-0000-0500-0000CF000000}"/>
            </a:ext>
          </a:extLst>
        </xdr:cNvPr>
        <xdr:cNvSpPr/>
      </xdr:nvSpPr>
      <xdr:spPr>
        <a:xfrm>
          <a:off x="6972300" y="8286750"/>
          <a:ext cx="561975" cy="18097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6</xdr:col>
      <xdr:colOff>161925</xdr:colOff>
      <xdr:row>41</xdr:row>
      <xdr:rowOff>138264</xdr:rowOff>
    </xdr:from>
    <xdr:to>
      <xdr:col>6</xdr:col>
      <xdr:colOff>162007</xdr:colOff>
      <xdr:row>47</xdr:row>
      <xdr:rowOff>123825</xdr:rowOff>
    </xdr:to>
    <xdr:cxnSp macro="">
      <xdr:nvCxnSpPr>
        <xdr:cNvPr id="208" name="Connecteur droit 207">
          <a:extLst>
            <a:ext uri="{FF2B5EF4-FFF2-40B4-BE49-F238E27FC236}">
              <a16:creationId xmlns:a16="http://schemas.microsoft.com/office/drawing/2014/main" id="{00000000-0008-0000-0500-0000D0000000}"/>
            </a:ext>
          </a:extLst>
        </xdr:cNvPr>
        <xdr:cNvCxnSpPr/>
      </xdr:nvCxnSpPr>
      <xdr:spPr>
        <a:xfrm flipV="1">
          <a:off x="4733925" y="8615514"/>
          <a:ext cx="82" cy="1128561"/>
        </a:xfrm>
        <a:prstGeom prst="line">
          <a:avLst/>
        </a:prstGeom>
        <a:ln w="101600">
          <a:solidFill>
            <a:schemeClr val="accent5"/>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209550</xdr:colOff>
      <xdr:row>46</xdr:row>
      <xdr:rowOff>9525</xdr:rowOff>
    </xdr:from>
    <xdr:to>
      <xdr:col>7</xdr:col>
      <xdr:colOff>36980</xdr:colOff>
      <xdr:row>47</xdr:row>
      <xdr:rowOff>7783</xdr:rowOff>
    </xdr:to>
    <xdr:sp macro="" textlink="">
      <xdr:nvSpPr>
        <xdr:cNvPr id="209" name="Flèche : droite 208">
          <a:extLst>
            <a:ext uri="{FF2B5EF4-FFF2-40B4-BE49-F238E27FC236}">
              <a16:creationId xmlns:a16="http://schemas.microsoft.com/office/drawing/2014/main" id="{00000000-0008-0000-0500-0000D1000000}"/>
            </a:ext>
          </a:extLst>
        </xdr:cNvPr>
        <xdr:cNvSpPr/>
      </xdr:nvSpPr>
      <xdr:spPr>
        <a:xfrm>
          <a:off x="4781550" y="9439275"/>
          <a:ext cx="589430" cy="188758"/>
        </a:xfrm>
        <a:prstGeom prst="rightArrow">
          <a:avLst/>
        </a:prstGeom>
        <a:solidFill>
          <a:schemeClr val="accent5"/>
        </a:solidFill>
        <a:ln>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FF</a:t>
          </a:r>
        </a:p>
      </xdr:txBody>
    </xdr:sp>
    <xdr:clientData/>
  </xdr:twoCellAnchor>
  <xdr:twoCellAnchor editAs="oneCell">
    <xdr:from>
      <xdr:col>5</xdr:col>
      <xdr:colOff>683109</xdr:colOff>
      <xdr:row>46</xdr:row>
      <xdr:rowOff>160614</xdr:rowOff>
    </xdr:from>
    <xdr:to>
      <xdr:col>6</xdr:col>
      <xdr:colOff>492538</xdr:colOff>
      <xdr:row>47</xdr:row>
      <xdr:rowOff>143654</xdr:rowOff>
    </xdr:to>
    <xdr:pic>
      <xdr:nvPicPr>
        <xdr:cNvPr id="210" name="Image 209">
          <a:extLst>
            <a:ext uri="{FF2B5EF4-FFF2-40B4-BE49-F238E27FC236}">
              <a16:creationId xmlns:a16="http://schemas.microsoft.com/office/drawing/2014/main" id="{00000000-0008-0000-0500-0000D2000000}"/>
            </a:ext>
          </a:extLst>
        </xdr:cNvPr>
        <xdr:cNvPicPr>
          <a:picLocks noChangeAspect="1"/>
        </xdr:cNvPicPr>
      </xdr:nvPicPr>
      <xdr:blipFill>
        <a:blip xmlns:r="http://schemas.openxmlformats.org/officeDocument/2006/relationships" r:embed="rId1"/>
        <a:stretch>
          <a:fillRect/>
        </a:stretch>
      </xdr:blipFill>
      <xdr:spPr>
        <a:xfrm rot="10800000">
          <a:off x="4493109" y="9590364"/>
          <a:ext cx="571429" cy="173540"/>
        </a:xfrm>
        <a:prstGeom prst="rect">
          <a:avLst/>
        </a:prstGeom>
      </xdr:spPr>
    </xdr:pic>
    <xdr:clientData/>
  </xdr:twoCellAnchor>
  <xdr:twoCellAnchor>
    <xdr:from>
      <xdr:col>9</xdr:col>
      <xdr:colOff>104775</xdr:colOff>
      <xdr:row>41</xdr:row>
      <xdr:rowOff>133350</xdr:rowOff>
    </xdr:from>
    <xdr:to>
      <xdr:col>9</xdr:col>
      <xdr:colOff>533400</xdr:colOff>
      <xdr:row>46</xdr:row>
      <xdr:rowOff>47625</xdr:rowOff>
    </xdr:to>
    <xdr:sp macro="" textlink="">
      <xdr:nvSpPr>
        <xdr:cNvPr id="211" name="Flèche : angle droit 210">
          <a:extLst>
            <a:ext uri="{FF2B5EF4-FFF2-40B4-BE49-F238E27FC236}">
              <a16:creationId xmlns:a16="http://schemas.microsoft.com/office/drawing/2014/main" id="{00000000-0008-0000-0500-0000D3000000}"/>
            </a:ext>
          </a:extLst>
        </xdr:cNvPr>
        <xdr:cNvSpPr/>
      </xdr:nvSpPr>
      <xdr:spPr>
        <a:xfrm>
          <a:off x="6962775" y="8610600"/>
          <a:ext cx="428625" cy="866775"/>
        </a:xfrm>
        <a:prstGeom prst="bentUpArrow">
          <a:avLst/>
        </a:prstGeom>
        <a:solidFill>
          <a:schemeClr val="accent5"/>
        </a:solidFill>
        <a:ln>
          <a:solidFill>
            <a:schemeClr val="accent5"/>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366715</xdr:colOff>
      <xdr:row>42</xdr:row>
      <xdr:rowOff>90487</xdr:rowOff>
    </xdr:from>
    <xdr:to>
      <xdr:col>9</xdr:col>
      <xdr:colOff>485779</xdr:colOff>
      <xdr:row>45</xdr:row>
      <xdr:rowOff>104774</xdr:rowOff>
    </xdr:to>
    <xdr:sp macro="" textlink="">
      <xdr:nvSpPr>
        <xdr:cNvPr id="212" name="ZoneTexte 211">
          <a:extLst>
            <a:ext uri="{FF2B5EF4-FFF2-40B4-BE49-F238E27FC236}">
              <a16:creationId xmlns:a16="http://schemas.microsoft.com/office/drawing/2014/main" id="{00000000-0008-0000-0500-0000D4000000}"/>
            </a:ext>
          </a:extLst>
        </xdr:cNvPr>
        <xdr:cNvSpPr txBox="1"/>
      </xdr:nvSpPr>
      <xdr:spPr>
        <a:xfrm rot="16200000">
          <a:off x="6991353" y="8991599"/>
          <a:ext cx="585787" cy="11906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800" b="1">
              <a:solidFill>
                <a:schemeClr val="bg1"/>
              </a:solidFill>
            </a:rPr>
            <a:t>SYNGAS</a:t>
          </a:r>
        </a:p>
      </xdr:txBody>
    </xdr:sp>
    <xdr:clientData/>
  </xdr:twoCellAnchor>
  <xdr:twoCellAnchor>
    <xdr:from>
      <xdr:col>9</xdr:col>
      <xdr:colOff>104775</xdr:colOff>
      <xdr:row>46</xdr:row>
      <xdr:rowOff>104775</xdr:rowOff>
    </xdr:from>
    <xdr:to>
      <xdr:col>9</xdr:col>
      <xdr:colOff>666750</xdr:colOff>
      <xdr:row>47</xdr:row>
      <xdr:rowOff>95250</xdr:rowOff>
    </xdr:to>
    <xdr:sp macro="" textlink="">
      <xdr:nvSpPr>
        <xdr:cNvPr id="213" name="Flèche : droite à entaille 212">
          <a:extLst>
            <a:ext uri="{FF2B5EF4-FFF2-40B4-BE49-F238E27FC236}">
              <a16:creationId xmlns:a16="http://schemas.microsoft.com/office/drawing/2014/main" id="{00000000-0008-0000-0500-0000D5000000}"/>
            </a:ext>
          </a:extLst>
        </xdr:cNvPr>
        <xdr:cNvSpPr/>
      </xdr:nvSpPr>
      <xdr:spPr>
        <a:xfrm>
          <a:off x="6962775" y="9534525"/>
          <a:ext cx="561975" cy="18097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7</xdr:col>
      <xdr:colOff>728724</xdr:colOff>
      <xdr:row>48</xdr:row>
      <xdr:rowOff>14228</xdr:rowOff>
    </xdr:from>
    <xdr:to>
      <xdr:col>8</xdr:col>
      <xdr:colOff>203608</xdr:colOff>
      <xdr:row>51</xdr:row>
      <xdr:rowOff>171453</xdr:rowOff>
    </xdr:to>
    <xdr:sp macro="" textlink="">
      <xdr:nvSpPr>
        <xdr:cNvPr id="214" name="Flèche : droite 213">
          <a:extLst>
            <a:ext uri="{FF2B5EF4-FFF2-40B4-BE49-F238E27FC236}">
              <a16:creationId xmlns:a16="http://schemas.microsoft.com/office/drawing/2014/main" id="{00000000-0008-0000-0500-0000D6000000}"/>
            </a:ext>
          </a:extLst>
        </xdr:cNvPr>
        <xdr:cNvSpPr/>
      </xdr:nvSpPr>
      <xdr:spPr>
        <a:xfrm rot="5400000">
          <a:off x="5816803" y="10070899"/>
          <a:ext cx="728725" cy="236884"/>
        </a:xfrm>
        <a:prstGeom prst="rightArrow">
          <a:avLst/>
        </a:prstGeom>
        <a:solidFill>
          <a:schemeClr val="accent2">
            <a:lumMod val="75000"/>
          </a:schemeClr>
        </a:solidFill>
        <a:ln>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CCO2</a:t>
          </a:r>
        </a:p>
      </xdr:txBody>
    </xdr:sp>
    <xdr:clientData/>
  </xdr:twoCellAnchor>
  <xdr:twoCellAnchor>
    <xdr:from>
      <xdr:col>7</xdr:col>
      <xdr:colOff>59152</xdr:colOff>
      <xdr:row>51</xdr:row>
      <xdr:rowOff>178570</xdr:rowOff>
    </xdr:from>
    <xdr:to>
      <xdr:col>9</xdr:col>
      <xdr:colOff>114423</xdr:colOff>
      <xdr:row>55</xdr:row>
      <xdr:rowOff>90337</xdr:rowOff>
    </xdr:to>
    <xdr:sp macro="" textlink="">
      <xdr:nvSpPr>
        <xdr:cNvPr id="215" name="Rectangle : coins arrondis 214">
          <a:extLst>
            <a:ext uri="{FF2B5EF4-FFF2-40B4-BE49-F238E27FC236}">
              <a16:creationId xmlns:a16="http://schemas.microsoft.com/office/drawing/2014/main" id="{00000000-0008-0000-0500-0000D7000000}"/>
            </a:ext>
          </a:extLst>
        </xdr:cNvPr>
        <xdr:cNvSpPr/>
      </xdr:nvSpPr>
      <xdr:spPr>
        <a:xfrm>
          <a:off x="5393152" y="10560820"/>
          <a:ext cx="1579271" cy="67376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CCU</a:t>
          </a:r>
        </a:p>
      </xdr:txBody>
    </xdr:sp>
    <xdr:clientData/>
  </xdr:twoCellAnchor>
  <xdr:twoCellAnchor>
    <xdr:from>
      <xdr:col>12</xdr:col>
      <xdr:colOff>36367</xdr:colOff>
      <xdr:row>8</xdr:row>
      <xdr:rowOff>170431</xdr:rowOff>
    </xdr:from>
    <xdr:to>
      <xdr:col>12</xdr:col>
      <xdr:colOff>587698</xdr:colOff>
      <xdr:row>10</xdr:row>
      <xdr:rowOff>8997</xdr:rowOff>
    </xdr:to>
    <xdr:sp macro="" textlink="">
      <xdr:nvSpPr>
        <xdr:cNvPr id="216" name="Flèche : droite 215">
          <a:extLst>
            <a:ext uri="{FF2B5EF4-FFF2-40B4-BE49-F238E27FC236}">
              <a16:creationId xmlns:a16="http://schemas.microsoft.com/office/drawing/2014/main" id="{00000000-0008-0000-0500-0000D8000000}"/>
            </a:ext>
          </a:extLst>
        </xdr:cNvPr>
        <xdr:cNvSpPr/>
      </xdr:nvSpPr>
      <xdr:spPr>
        <a:xfrm>
          <a:off x="9180367" y="2351656"/>
          <a:ext cx="551331" cy="219566"/>
        </a:xfrm>
        <a:prstGeom prst="rightArrow">
          <a:avLst/>
        </a:prstGeom>
        <a:solidFill>
          <a:schemeClr val="accent2">
            <a:lumMod val="75000"/>
          </a:schemeClr>
        </a:solidFill>
        <a:ln>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CCO2</a:t>
          </a:r>
        </a:p>
      </xdr:txBody>
    </xdr:sp>
    <xdr:clientData/>
  </xdr:twoCellAnchor>
  <xdr:twoCellAnchor>
    <xdr:from>
      <xdr:col>11</xdr:col>
      <xdr:colOff>757671</xdr:colOff>
      <xdr:row>11</xdr:row>
      <xdr:rowOff>23379</xdr:rowOff>
    </xdr:from>
    <xdr:to>
      <xdr:col>12</xdr:col>
      <xdr:colOff>557646</xdr:colOff>
      <xdr:row>12</xdr:row>
      <xdr:rowOff>13854</xdr:rowOff>
    </xdr:to>
    <xdr:sp macro="" textlink="">
      <xdr:nvSpPr>
        <xdr:cNvPr id="217" name="Flèche : droite à entaille 216">
          <a:extLst>
            <a:ext uri="{FF2B5EF4-FFF2-40B4-BE49-F238E27FC236}">
              <a16:creationId xmlns:a16="http://schemas.microsoft.com/office/drawing/2014/main" id="{00000000-0008-0000-0500-0000D9000000}"/>
            </a:ext>
          </a:extLst>
        </xdr:cNvPr>
        <xdr:cNvSpPr/>
      </xdr:nvSpPr>
      <xdr:spPr>
        <a:xfrm>
          <a:off x="9139671" y="2776104"/>
          <a:ext cx="561975" cy="180975"/>
        </a:xfrm>
        <a:prstGeom prst="notchedRightArrow">
          <a:avLst/>
        </a:prstGeom>
        <a:solidFill>
          <a:schemeClr val="tx1">
            <a:lumMod val="75000"/>
            <a:lumOff val="25000"/>
          </a:schemeClr>
        </a:solidFill>
        <a:ln>
          <a:solidFill>
            <a:schemeClr val="tx1">
              <a:lumMod val="75000"/>
              <a:lumOff val="2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DCO2</a:t>
          </a:r>
        </a:p>
      </xdr:txBody>
    </xdr:sp>
    <xdr:clientData/>
  </xdr:twoCellAnchor>
  <xdr:twoCellAnchor>
    <xdr:from>
      <xdr:col>11</xdr:col>
      <xdr:colOff>624631</xdr:colOff>
      <xdr:row>13</xdr:row>
      <xdr:rowOff>158779</xdr:rowOff>
    </xdr:from>
    <xdr:to>
      <xdr:col>12</xdr:col>
      <xdr:colOff>592902</xdr:colOff>
      <xdr:row>14</xdr:row>
      <xdr:rowOff>188150</xdr:rowOff>
    </xdr:to>
    <xdr:sp macro="" textlink="">
      <xdr:nvSpPr>
        <xdr:cNvPr id="218" name="Flèche : droite 217">
          <a:extLst>
            <a:ext uri="{FF2B5EF4-FFF2-40B4-BE49-F238E27FC236}">
              <a16:creationId xmlns:a16="http://schemas.microsoft.com/office/drawing/2014/main" id="{00000000-0008-0000-0500-0000DA000000}"/>
            </a:ext>
          </a:extLst>
        </xdr:cNvPr>
        <xdr:cNvSpPr/>
      </xdr:nvSpPr>
      <xdr:spPr>
        <a:xfrm>
          <a:off x="9006631" y="3292504"/>
          <a:ext cx="730271" cy="219871"/>
        </a:xfrm>
        <a:prstGeom prst="rightArrow">
          <a:avLst/>
        </a:prstGeom>
        <a:solidFill>
          <a:srgbClr val="9FC1A0"/>
        </a:solidFill>
        <a:ln>
          <a:solidFill>
            <a:srgbClr val="9FC1A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b="1"/>
            <a:t>GH2</a:t>
          </a:r>
        </a:p>
      </xdr:txBody>
    </xdr:sp>
    <xdr:clientData/>
  </xdr:twoCellAnchor>
  <mc:AlternateContent xmlns:mc="http://schemas.openxmlformats.org/markup-compatibility/2006">
    <mc:Choice xmlns:a14="http://schemas.microsoft.com/office/drawing/2010/main" Requires="a14">
      <xdr:twoCellAnchor>
        <xdr:from>
          <xdr:col>10</xdr:col>
          <xdr:colOff>257175</xdr:colOff>
          <xdr:row>2</xdr:row>
          <xdr:rowOff>123825</xdr:rowOff>
        </xdr:from>
        <xdr:to>
          <xdr:col>13</xdr:col>
          <xdr:colOff>38100</xdr:colOff>
          <xdr:row>7</xdr:row>
          <xdr:rowOff>85725</xdr:rowOff>
        </xdr:to>
        <xdr:sp macro="" textlink="">
          <xdr:nvSpPr>
            <xdr:cNvPr id="25601" name="Button 1" hidden="1">
              <a:extLst>
                <a:ext uri="{63B3BB69-23CF-44E3-9099-C40C66FF867C}">
                  <a14:compatExt spid="_x0000_s25601"/>
                </a:ext>
                <a:ext uri="{FF2B5EF4-FFF2-40B4-BE49-F238E27FC236}">
                  <a16:creationId xmlns:a16="http://schemas.microsoft.com/office/drawing/2014/main" id="{00000000-0008-0000-0500-0000016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Update</a:t>
              </a:r>
            </a:p>
          </xdr:txBody>
        </xdr:sp>
        <xdr:clientData fPrintsWithSheet="0"/>
      </xdr:twoCellAnchor>
    </mc:Choice>
    <mc:Fallback/>
  </mc:AlternateContent>
</xdr:wsDr>
</file>

<file path=xl/persons/person.xml><?xml version="1.0" encoding="utf-8"?>
<personList xmlns="http://schemas.microsoft.com/office/spreadsheetml/2018/threadedcomments" xmlns:x="http://schemas.openxmlformats.org/spreadsheetml/2006/main">
  <person displayName="Thomas SEGOND" id="{E99D0D02-684B-437C-A1A6-124F039881D2}" userId="S::thomas.segond@external.totalenergies.com::96279184-ecec-4da5-b2ea-f6f04d0e82f5" providerId="AD"/>
</personList>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B19" dT="2021-06-04T15:26:03.11" personId="{E99D0D02-684B-437C-A1A6-124F039881D2}" id="{A2BB49A7-C186-4B04-8FDB-AC5886497EF5}">
    <text>Please describe digitally how the differents outputs are related to the main output according to the schema on your right</text>
  </threadedComment>
  <threadedComment ref="B26" dT="2021-06-04T15:26:19.32" personId="{E99D0D02-684B-437C-A1A6-124F039881D2}" id="{770D294F-F5DD-4F52-94E6-C06144D2038A}">
    <text>Please describe digitally how the differents inputs are related to the main output according to the schema on your right</text>
  </threadedComment>
  <threadedComment ref="B43" dT="2021-06-04T11:09:43.23" personId="{E99D0D02-684B-437C-A1A6-124F039881D2}" id="{28BE8624-A59B-49A6-9F06-0BEC000CE283}">
    <text>Emissions due to the direct use of fossil fuels in the process</text>
  </threadedComment>
</ThreadedComments>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microsoft.com/office/2017/10/relationships/threadedComment" Target="../threadedComments/threadedComment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6.bin"/><Relationship Id="rId4" Type="http://schemas.openxmlformats.org/officeDocument/2006/relationships/ctrlProp" Target="../ctrlProps/ctrlProp3.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CK77"/>
  <sheetViews>
    <sheetView showGridLines="0" tabSelected="1" topLeftCell="A4" zoomScaleNormal="100" workbookViewId="0">
      <selection activeCell="J5" sqref="J5"/>
    </sheetView>
  </sheetViews>
  <sheetFormatPr baseColWidth="10" defaultColWidth="9.140625" defaultRowHeight="15" x14ac:dyDescent="0.25"/>
  <cols>
    <col min="1" max="1" width="3.28515625" style="1" customWidth="1"/>
    <col min="2" max="2" width="32.28515625" style="1" customWidth="1"/>
    <col min="3" max="3" width="16.85546875" style="1" customWidth="1"/>
    <col min="4" max="7" width="15.7109375" style="1" customWidth="1"/>
    <col min="8" max="8" width="2.5703125" style="1" customWidth="1"/>
    <col min="9" max="9" width="92.42578125" style="1" customWidth="1"/>
    <col min="10" max="10" width="33.85546875" style="1" customWidth="1"/>
    <col min="11" max="11" width="41.7109375" style="1" customWidth="1"/>
    <col min="12" max="98" width="21.7109375" style="1" customWidth="1"/>
    <col min="99" max="16384" width="9.140625" style="1"/>
  </cols>
  <sheetData>
    <row r="1" spans="1:21" ht="15.75" thickBot="1" x14ac:dyDescent="0.3">
      <c r="A1" s="21"/>
      <c r="B1" s="21"/>
      <c r="C1" s="21"/>
      <c r="D1" s="21"/>
      <c r="E1" s="43"/>
      <c r="F1" s="21"/>
      <c r="G1" s="21"/>
      <c r="H1" s="3"/>
      <c r="I1" s="2"/>
      <c r="J1" s="2"/>
      <c r="K1" s="2"/>
      <c r="L1" s="2"/>
      <c r="M1" s="2"/>
      <c r="N1" s="2"/>
      <c r="O1" s="2"/>
      <c r="P1" s="2"/>
      <c r="Q1" s="3"/>
      <c r="R1" s="3"/>
      <c r="S1" s="3"/>
      <c r="T1" s="3"/>
      <c r="U1" s="3"/>
    </row>
    <row r="2" spans="1:21" ht="19.5" thickBot="1" x14ac:dyDescent="0.35">
      <c r="A2" s="21"/>
      <c r="B2" s="125" t="s">
        <v>26</v>
      </c>
      <c r="C2" s="126"/>
      <c r="D2" s="126"/>
      <c r="E2" s="126"/>
      <c r="F2" s="126"/>
      <c r="G2" s="127"/>
      <c r="H2" s="3"/>
      <c r="I2" s="40"/>
      <c r="J2" s="2"/>
      <c r="K2" s="2"/>
      <c r="L2" s="2"/>
      <c r="M2" s="2"/>
      <c r="N2" s="2"/>
      <c r="O2" s="2"/>
      <c r="P2" s="2"/>
      <c r="Q2" s="3"/>
      <c r="R2" s="3"/>
      <c r="S2" s="3"/>
      <c r="T2" s="3"/>
      <c r="U2" s="3"/>
    </row>
    <row r="3" spans="1:21" ht="9.75" customHeight="1" thickBot="1" x14ac:dyDescent="0.3">
      <c r="A3" s="21"/>
      <c r="B3" s="44"/>
      <c r="C3" s="44"/>
      <c r="D3" s="44"/>
      <c r="E3" s="44"/>
      <c r="F3" s="44"/>
      <c r="G3" s="44"/>
      <c r="H3" s="3"/>
      <c r="I3" s="2"/>
      <c r="J3" s="2"/>
      <c r="K3" s="2"/>
      <c r="L3" s="2"/>
      <c r="M3" s="2"/>
      <c r="N3" s="2"/>
      <c r="O3" s="2"/>
      <c r="P3" s="2"/>
      <c r="Q3" s="3"/>
      <c r="R3" s="3"/>
      <c r="S3" s="3"/>
      <c r="T3" s="3"/>
      <c r="U3" s="3"/>
    </row>
    <row r="4" spans="1:21" ht="33.75" customHeight="1" thickBot="1" x14ac:dyDescent="0.3">
      <c r="A4" s="21"/>
      <c r="B4" s="128" t="s">
        <v>53</v>
      </c>
      <c r="C4" s="129"/>
      <c r="D4" s="120" t="str">
        <f>IF(D5="","",D5&amp;" "&amp;D6&amp;" "&amp;IF(D7&lt;&gt;"","",":")&amp;D7&amp;IF(D7&lt;&gt;""," :","")&amp;" "&amp;D8
&amp;CHAR(10)&amp;D9&amp;" "&amp;E9&amp;", "&amp;"data "&amp;F55&amp;", v"&amp;G9)</f>
        <v>Hydrogen Production : Coal Gasification M
Scope : General, data 2012, v1</v>
      </c>
      <c r="E4" s="120"/>
      <c r="F4" s="120"/>
      <c r="G4" s="121"/>
      <c r="H4" s="3"/>
      <c r="I4" s="40" t="str">
        <f>I5
&amp;" "&amp;I6&amp;" "&amp;D7&amp;" "&amp;D8&amp;"_"&amp;G9</f>
        <v>H2 Prod.  Coal Gasification M_1</v>
      </c>
      <c r="J4" s="40"/>
      <c r="K4" s="2"/>
      <c r="L4" s="2"/>
      <c r="M4" s="2"/>
      <c r="N4" s="2"/>
      <c r="O4" s="2"/>
      <c r="P4" s="2"/>
      <c r="Q4" s="3"/>
      <c r="R4" s="3"/>
      <c r="S4" s="3"/>
      <c r="T4" s="3"/>
      <c r="U4" s="3"/>
    </row>
    <row r="5" spans="1:21" x14ac:dyDescent="0.25">
      <c r="A5" s="21"/>
      <c r="B5" s="158" t="s">
        <v>23</v>
      </c>
      <c r="C5" s="159"/>
      <c r="D5" s="130" t="s">
        <v>6</v>
      </c>
      <c r="E5" s="131"/>
      <c r="F5" s="131"/>
      <c r="G5" s="132"/>
      <c r="H5" s="3"/>
      <c r="I5" s="41" t="str">
        <f>IF(D5="Alternatives fuels","Alt. Fuels", IF(D5="Hydrogen","H2", IF(D5="Electricity","Elec", IF(D5="Upstream","Upst",D5))))</f>
        <v>H2</v>
      </c>
      <c r="J5" s="2">
        <f>LEN(I5)+1</f>
        <v>3</v>
      </c>
      <c r="K5" s="2"/>
      <c r="L5" s="2"/>
      <c r="M5" s="2"/>
      <c r="N5" s="2"/>
      <c r="O5" s="2"/>
      <c r="P5" s="2"/>
      <c r="Q5" s="3"/>
      <c r="R5" s="3"/>
      <c r="S5" s="3"/>
      <c r="T5" s="3"/>
      <c r="U5" s="3"/>
    </row>
    <row r="6" spans="1:21" x14ac:dyDescent="0.25">
      <c r="A6" s="21"/>
      <c r="B6" s="139" t="s">
        <v>70</v>
      </c>
      <c r="C6" s="140"/>
      <c r="D6" s="133" t="s">
        <v>12</v>
      </c>
      <c r="E6" s="134"/>
      <c r="F6" s="134"/>
      <c r="G6" s="135"/>
      <c r="H6" s="3"/>
      <c r="I6" s="41" t="str">
        <f>IF(D6="Feedstock","Feed.",IF(D6="Generation","Gen.",
IF(D6="Storage","Stor.",
IF(D6="Transport","Trans.",
IF(D6="Production","Prod.",
IF(D6="Capture","Capt.",
IF(D6="Blending","Blen.",
IF(D6="Power generation","PowGen.",
IF(D6="Heat generation","HeatGen.",
IF(D6="Industrial production", "IndProd.",D6))))))))))</f>
        <v>Prod.</v>
      </c>
      <c r="J6" s="2">
        <f>LEN(I6)+1</f>
        <v>6</v>
      </c>
      <c r="K6" s="2"/>
      <c r="L6" s="2"/>
      <c r="M6" s="2"/>
      <c r="N6" s="2"/>
      <c r="O6" s="2"/>
      <c r="P6" s="2"/>
      <c r="Q6" s="3"/>
      <c r="R6" s="3"/>
      <c r="S6" s="3"/>
      <c r="T6" s="3"/>
      <c r="U6" s="3"/>
    </row>
    <row r="7" spans="1:21" x14ac:dyDescent="0.25">
      <c r="A7" s="21"/>
      <c r="B7" s="139" t="s">
        <v>69</v>
      </c>
      <c r="C7" s="140"/>
      <c r="D7" s="136"/>
      <c r="E7" s="137"/>
      <c r="F7" s="137"/>
      <c r="G7" s="138"/>
      <c r="H7" s="3"/>
      <c r="I7" s="2" t="str">
        <f>IF(D7&lt;&gt;"",D7,"")</f>
        <v/>
      </c>
      <c r="J7" s="2">
        <f>LEN(D7)+1</f>
        <v>1</v>
      </c>
      <c r="K7" s="2">
        <f>SUM(J5:J8)</f>
        <v>12</v>
      </c>
      <c r="L7" s="2"/>
      <c r="M7" s="2">
        <f>LEN(D8)</f>
        <v>19</v>
      </c>
      <c r="N7" s="2">
        <f>K7+M7</f>
        <v>31</v>
      </c>
      <c r="O7" s="2"/>
      <c r="P7" s="2"/>
      <c r="Q7" s="3"/>
      <c r="R7" s="3"/>
      <c r="S7" s="3"/>
      <c r="T7" s="3"/>
      <c r="U7" s="3"/>
    </row>
    <row r="8" spans="1:21" x14ac:dyDescent="0.25">
      <c r="A8" s="21"/>
      <c r="B8" s="139" t="s">
        <v>0</v>
      </c>
      <c r="C8" s="140"/>
      <c r="D8" s="143" t="s">
        <v>216</v>
      </c>
      <c r="E8" s="144"/>
      <c r="F8" s="144"/>
      <c r="G8" s="145"/>
      <c r="H8" s="3"/>
      <c r="I8" s="2"/>
      <c r="J8" s="2">
        <f>LEN(G9)+1</f>
        <v>2</v>
      </c>
      <c r="K8" s="2">
        <f>31-K7</f>
        <v>19</v>
      </c>
      <c r="L8" s="2"/>
      <c r="M8" s="2">
        <f>M7 - K8</f>
        <v>0</v>
      </c>
      <c r="N8" s="2"/>
      <c r="O8" s="2"/>
      <c r="P8" s="2"/>
      <c r="Q8" s="3"/>
      <c r="R8" s="3"/>
      <c r="S8" s="3"/>
      <c r="T8" s="3"/>
      <c r="U8" s="3"/>
    </row>
    <row r="9" spans="1:21" ht="15.75" thickBot="1" x14ac:dyDescent="0.3">
      <c r="A9" s="21"/>
      <c r="B9" s="141" t="s">
        <v>218</v>
      </c>
      <c r="C9" s="142"/>
      <c r="D9" s="45" t="s">
        <v>209</v>
      </c>
      <c r="E9" s="46" t="s">
        <v>79</v>
      </c>
      <c r="F9" s="47" t="s">
        <v>210</v>
      </c>
      <c r="G9" s="48">
        <v>1</v>
      </c>
      <c r="H9" s="3"/>
      <c r="I9" s="2"/>
      <c r="J9" s="2"/>
      <c r="K9" s="2"/>
      <c r="L9" s="2"/>
      <c r="M9" s="2"/>
      <c r="N9" s="2"/>
      <c r="O9" s="2"/>
      <c r="P9" s="2"/>
      <c r="Q9" s="3"/>
      <c r="R9" s="3"/>
      <c r="S9" s="3"/>
      <c r="T9" s="3"/>
      <c r="U9" s="3"/>
    </row>
    <row r="10" spans="1:21" ht="15.75" thickBot="1" x14ac:dyDescent="0.3">
      <c r="A10" s="21"/>
      <c r="B10" s="49"/>
      <c r="C10" s="49"/>
      <c r="D10" s="49"/>
      <c r="E10" s="49"/>
      <c r="F10" s="49"/>
      <c r="G10" s="49"/>
      <c r="H10" s="3"/>
      <c r="I10" s="2"/>
      <c r="J10" s="2"/>
      <c r="K10" s="2"/>
      <c r="L10" s="2"/>
      <c r="M10" s="2"/>
      <c r="N10" s="2"/>
      <c r="O10" s="2"/>
      <c r="P10" s="2"/>
      <c r="Q10" s="3"/>
      <c r="R10" s="3"/>
      <c r="S10" s="3"/>
      <c r="T10" s="3"/>
      <c r="U10" s="3"/>
    </row>
    <row r="11" spans="1:21" ht="19.5" thickBot="1" x14ac:dyDescent="0.35">
      <c r="A11" s="21"/>
      <c r="B11" s="125" t="s">
        <v>31</v>
      </c>
      <c r="C11" s="126"/>
      <c r="D11" s="126"/>
      <c r="E11" s="126"/>
      <c r="F11" s="126"/>
      <c r="G11" s="127"/>
      <c r="H11" s="3"/>
      <c r="I11" s="3"/>
      <c r="J11" s="3"/>
      <c r="K11" s="3"/>
      <c r="L11" s="3"/>
      <c r="M11" s="3"/>
      <c r="N11" s="3"/>
      <c r="O11" s="3"/>
      <c r="P11" s="3"/>
      <c r="Q11" s="3"/>
      <c r="R11" s="3"/>
      <c r="S11" s="3"/>
      <c r="T11" s="3"/>
      <c r="U11" s="3"/>
    </row>
    <row r="12" spans="1:21" ht="9.75" customHeight="1" thickBot="1" x14ac:dyDescent="0.3">
      <c r="A12" s="21"/>
      <c r="B12" s="44"/>
      <c r="C12" s="44"/>
      <c r="D12" s="44"/>
      <c r="E12" s="50"/>
      <c r="F12" s="50"/>
      <c r="G12" s="44"/>
      <c r="H12" s="3"/>
      <c r="I12" s="3"/>
      <c r="J12" s="3"/>
      <c r="K12" s="3"/>
      <c r="L12" s="3"/>
      <c r="M12" s="3"/>
      <c r="N12" s="3"/>
      <c r="O12" s="3"/>
      <c r="P12" s="3"/>
      <c r="Q12" s="3"/>
      <c r="R12" s="3"/>
      <c r="S12" s="3"/>
      <c r="T12" s="3"/>
      <c r="U12" s="3"/>
    </row>
    <row r="13" spans="1:21" x14ac:dyDescent="0.25">
      <c r="A13" s="21"/>
      <c r="B13" s="51" t="s">
        <v>32</v>
      </c>
      <c r="C13" s="52" t="s">
        <v>52</v>
      </c>
      <c r="D13" s="146">
        <v>80</v>
      </c>
      <c r="E13" s="147"/>
      <c r="F13" s="147"/>
      <c r="G13" s="148"/>
      <c r="H13" s="3"/>
      <c r="I13" s="3" t="s">
        <v>58</v>
      </c>
      <c r="J13" s="3"/>
      <c r="K13" s="3"/>
      <c r="L13" s="3"/>
      <c r="M13" s="3"/>
      <c r="N13" s="3"/>
      <c r="O13" s="3"/>
      <c r="P13" s="3"/>
      <c r="Q13" s="3"/>
      <c r="R13" s="3"/>
      <c r="S13" s="3"/>
      <c r="T13" s="3"/>
      <c r="U13" s="3"/>
    </row>
    <row r="14" spans="1:21" x14ac:dyDescent="0.25">
      <c r="A14" s="21"/>
      <c r="B14" s="139" t="s">
        <v>45</v>
      </c>
      <c r="C14" s="140"/>
      <c r="D14" s="122">
        <v>9</v>
      </c>
      <c r="E14" s="123"/>
      <c r="F14" s="123"/>
      <c r="G14" s="124"/>
    </row>
    <row r="15" spans="1:21" ht="15.75" thickBot="1" x14ac:dyDescent="0.3">
      <c r="A15" s="21"/>
      <c r="B15" s="53" t="s">
        <v>33</v>
      </c>
      <c r="C15" s="54" t="s">
        <v>72</v>
      </c>
      <c r="D15" s="160">
        <v>20</v>
      </c>
      <c r="E15" s="161"/>
      <c r="F15" s="161"/>
      <c r="G15" s="162"/>
    </row>
    <row r="16" spans="1:21" x14ac:dyDescent="0.25">
      <c r="A16" s="21"/>
      <c r="B16" s="55"/>
      <c r="C16" s="56"/>
      <c r="D16" s="57"/>
      <c r="E16" s="57"/>
      <c r="F16" s="57"/>
      <c r="G16" s="58"/>
    </row>
    <row r="17" spans="1:7" ht="15.75" thickBot="1" x14ac:dyDescent="0.3">
      <c r="A17" s="21"/>
      <c r="B17" s="59"/>
      <c r="C17" s="54"/>
      <c r="D17" s="164"/>
      <c r="E17" s="165"/>
      <c r="F17" s="165"/>
      <c r="G17" s="166"/>
    </row>
    <row r="18" spans="1:7" ht="15" customHeight="1" x14ac:dyDescent="0.25">
      <c r="A18" s="21"/>
      <c r="B18" s="60" t="str">
        <f>IF(D5&lt;&gt;"end use","Output_name                                    unit","Output_name")</f>
        <v>Output_name                                    unit</v>
      </c>
      <c r="C18" s="61" t="s">
        <v>54</v>
      </c>
      <c r="D18" s="62" t="s">
        <v>6</v>
      </c>
      <c r="E18" s="63"/>
      <c r="F18" s="64"/>
      <c r="G18" s="65"/>
    </row>
    <row r="19" spans="1:7" x14ac:dyDescent="0.25">
      <c r="A19" s="21"/>
      <c r="B19" s="139" t="s">
        <v>111</v>
      </c>
      <c r="C19" s="163"/>
      <c r="D19" s="66">
        <v>1</v>
      </c>
      <c r="E19" s="67"/>
      <c r="F19" s="68"/>
      <c r="G19" s="69"/>
    </row>
    <row r="20" spans="1:7" x14ac:dyDescent="0.25">
      <c r="A20" s="21"/>
      <c r="B20" s="139" t="s">
        <v>73</v>
      </c>
      <c r="C20" s="163"/>
      <c r="D20" s="70" t="s">
        <v>76</v>
      </c>
      <c r="E20" s="71"/>
      <c r="F20" s="72"/>
      <c r="G20" s="69"/>
    </row>
    <row r="21" spans="1:7" x14ac:dyDescent="0.25">
      <c r="A21" s="21"/>
      <c r="B21" s="139" t="s">
        <v>41</v>
      </c>
      <c r="C21" s="163"/>
      <c r="D21" s="70" t="s">
        <v>77</v>
      </c>
      <c r="E21" s="67"/>
      <c r="F21" s="68"/>
      <c r="G21" s="69"/>
    </row>
    <row r="22" spans="1:7" x14ac:dyDescent="0.25">
      <c r="A22" s="21"/>
      <c r="B22" s="139" t="s">
        <v>42</v>
      </c>
      <c r="C22" s="163"/>
      <c r="D22" s="70"/>
      <c r="E22" s="67"/>
      <c r="F22" s="72"/>
      <c r="G22" s="73"/>
    </row>
    <row r="23" spans="1:7" ht="15.75" thickBot="1" x14ac:dyDescent="0.3">
      <c r="A23" s="21"/>
      <c r="B23" s="141" t="s">
        <v>43</v>
      </c>
      <c r="C23" s="167"/>
      <c r="D23" s="74"/>
      <c r="E23" s="75"/>
      <c r="F23" s="76"/>
      <c r="G23" s="77"/>
    </row>
    <row r="24" spans="1:7" ht="15.75" thickBot="1" x14ac:dyDescent="0.3">
      <c r="A24" s="21"/>
      <c r="B24" s="21"/>
      <c r="C24" s="21"/>
      <c r="D24" s="78"/>
      <c r="E24" s="21"/>
      <c r="F24" s="21"/>
      <c r="G24" s="21"/>
    </row>
    <row r="25" spans="1:7" ht="15" customHeight="1" x14ac:dyDescent="0.25">
      <c r="A25" s="21"/>
      <c r="B25" s="60" t="s">
        <v>95</v>
      </c>
      <c r="C25" s="79" t="s">
        <v>54</v>
      </c>
      <c r="D25" s="80" t="s">
        <v>94</v>
      </c>
      <c r="E25" s="81"/>
      <c r="F25" s="81"/>
      <c r="G25" s="65"/>
    </row>
    <row r="26" spans="1:7" x14ac:dyDescent="0.25">
      <c r="A26" s="21"/>
      <c r="B26" s="139" t="s">
        <v>214</v>
      </c>
      <c r="C26" s="140"/>
      <c r="D26" s="82">
        <v>1.75</v>
      </c>
      <c r="E26" s="83"/>
      <c r="F26" s="83"/>
      <c r="G26" s="69"/>
    </row>
    <row r="27" spans="1:7" x14ac:dyDescent="0.25">
      <c r="A27" s="21"/>
      <c r="B27" s="139" t="s">
        <v>37</v>
      </c>
      <c r="C27" s="140"/>
      <c r="D27" s="84"/>
      <c r="E27" s="83"/>
      <c r="F27" s="83"/>
      <c r="G27" s="69"/>
    </row>
    <row r="28" spans="1:7" x14ac:dyDescent="0.25">
      <c r="A28" s="21"/>
      <c r="B28" s="139" t="s">
        <v>38</v>
      </c>
      <c r="C28" s="140"/>
      <c r="D28" s="85"/>
      <c r="E28" s="83"/>
      <c r="F28" s="72"/>
      <c r="G28" s="86"/>
    </row>
    <row r="29" spans="1:7" x14ac:dyDescent="0.25">
      <c r="A29" s="21"/>
      <c r="B29" s="139" t="s">
        <v>39</v>
      </c>
      <c r="C29" s="140"/>
      <c r="D29" s="87"/>
      <c r="E29" s="83"/>
      <c r="F29" s="83"/>
      <c r="G29" s="69"/>
    </row>
    <row r="30" spans="1:7" ht="15.75" thickBot="1" x14ac:dyDescent="0.3">
      <c r="A30" s="21"/>
      <c r="B30" s="141" t="s">
        <v>40</v>
      </c>
      <c r="C30" s="142"/>
      <c r="D30" s="88"/>
      <c r="E30" s="89"/>
      <c r="F30" s="90"/>
      <c r="G30" s="91"/>
    </row>
    <row r="31" spans="1:7" ht="15.75" thickBot="1" x14ac:dyDescent="0.3">
      <c r="A31" s="21"/>
      <c r="B31" s="21"/>
      <c r="C31" s="21"/>
      <c r="D31" s="21"/>
      <c r="E31" s="21"/>
      <c r="F31" s="21"/>
      <c r="G31" s="21"/>
    </row>
    <row r="32" spans="1:7" ht="19.5" thickBot="1" x14ac:dyDescent="0.35">
      <c r="A32" s="21"/>
      <c r="B32" s="125" t="s">
        <v>27</v>
      </c>
      <c r="C32" s="126"/>
      <c r="D32" s="126"/>
      <c r="E32" s="126"/>
      <c r="F32" s="126"/>
      <c r="G32" s="127"/>
    </row>
    <row r="33" spans="1:13" ht="9.75" customHeight="1" thickBot="1" x14ac:dyDescent="0.3">
      <c r="A33" s="21"/>
      <c r="B33" s="44"/>
      <c r="C33" s="44"/>
      <c r="D33" s="44"/>
      <c r="E33" s="92"/>
      <c r="F33" s="44"/>
      <c r="G33" s="44"/>
    </row>
    <row r="34" spans="1:13" ht="19.5" customHeight="1" thickBot="1" x14ac:dyDescent="0.3">
      <c r="A34" s="21"/>
      <c r="B34" s="93" t="s">
        <v>211</v>
      </c>
      <c r="C34" s="94" t="s">
        <v>126</v>
      </c>
      <c r="D34" s="168" t="s">
        <v>217</v>
      </c>
      <c r="E34" s="169"/>
      <c r="F34" s="169"/>
      <c r="G34" s="170"/>
    </row>
    <row r="35" spans="1:13" ht="15.75" thickBot="1" x14ac:dyDescent="0.3">
      <c r="A35" s="21"/>
      <c r="B35" s="174" t="s">
        <v>24</v>
      </c>
      <c r="C35" s="173" t="str">
        <f>"€/"&amp;C34</f>
        <v>€/kW</v>
      </c>
      <c r="D35" s="95">
        <v>2020</v>
      </c>
      <c r="E35" s="96">
        <v>2025</v>
      </c>
      <c r="F35" s="96">
        <v>2030</v>
      </c>
      <c r="G35" s="97">
        <v>2050</v>
      </c>
    </row>
    <row r="36" spans="1:13" ht="19.5" customHeight="1" thickBot="1" x14ac:dyDescent="0.3">
      <c r="A36" s="21"/>
      <c r="B36" s="175"/>
      <c r="C36" s="173"/>
      <c r="D36" s="98">
        <v>573.4</v>
      </c>
      <c r="E36" s="99"/>
      <c r="F36" s="99"/>
      <c r="G36" s="100"/>
    </row>
    <row r="37" spans="1:13" ht="15.75" thickBot="1" x14ac:dyDescent="0.3">
      <c r="A37" s="21"/>
      <c r="B37" s="184" t="s">
        <v>25</v>
      </c>
      <c r="C37" s="185"/>
      <c r="D37" s="101">
        <v>2020</v>
      </c>
      <c r="E37" s="102">
        <v>2025</v>
      </c>
      <c r="F37" s="96">
        <v>2030</v>
      </c>
      <c r="G37" s="103">
        <v>2050</v>
      </c>
    </row>
    <row r="38" spans="1:13" ht="19.5" customHeight="1" x14ac:dyDescent="0.25">
      <c r="A38" s="21"/>
      <c r="B38" s="104" t="s">
        <v>80</v>
      </c>
      <c r="C38" s="105" t="str">
        <f>"€/"&amp;C34</f>
        <v>€/kW</v>
      </c>
      <c r="D38" s="106">
        <v>14.3</v>
      </c>
      <c r="E38" s="107"/>
      <c r="F38" s="108"/>
      <c r="G38" s="109"/>
      <c r="H38" s="4"/>
    </row>
    <row r="39" spans="1:13" ht="15.75" thickBot="1" x14ac:dyDescent="0.3">
      <c r="A39" s="21"/>
      <c r="B39" s="110" t="s">
        <v>81</v>
      </c>
      <c r="C39" s="111" t="str">
        <f>"€/"&amp;$C$25</f>
        <v>€/MJ</v>
      </c>
      <c r="D39" s="112">
        <v>0.22</v>
      </c>
      <c r="E39" s="113"/>
      <c r="F39" s="113"/>
      <c r="G39" s="114"/>
    </row>
    <row r="40" spans="1:13" ht="15.75" thickBot="1" x14ac:dyDescent="0.3">
      <c r="B40" s="7"/>
      <c r="C40" s="7"/>
      <c r="D40" s="8"/>
      <c r="E40" s="8"/>
      <c r="F40" s="8"/>
      <c r="G40" s="8"/>
    </row>
    <row r="41" spans="1:13" ht="19.5" thickBot="1" x14ac:dyDescent="0.35">
      <c r="B41" s="178" t="s">
        <v>28</v>
      </c>
      <c r="C41" s="179"/>
      <c r="D41" s="179"/>
      <c r="E41" s="179"/>
      <c r="F41" s="179"/>
      <c r="G41" s="180"/>
    </row>
    <row r="42" spans="1:13" ht="9.75" customHeight="1" thickBot="1" x14ac:dyDescent="0.3">
      <c r="B42" s="5"/>
      <c r="C42" s="5"/>
      <c r="D42" s="5"/>
      <c r="E42" s="6"/>
      <c r="F42" s="6"/>
      <c r="G42" s="5"/>
    </row>
    <row r="43" spans="1:13" x14ac:dyDescent="0.25">
      <c r="B43" s="9" t="s">
        <v>55</v>
      </c>
      <c r="C43" s="19" t="str">
        <f>"kg/"&amp;C18&amp;"_"&amp;D18</f>
        <v>kg/MJ_Hydrogen</v>
      </c>
      <c r="D43" s="188">
        <f>ROUND(SUM(D66:G66)/1000,3)</f>
        <v>0.16900000000000001</v>
      </c>
      <c r="E43" s="189"/>
      <c r="F43" s="189"/>
      <c r="G43" s="190"/>
      <c r="I43" s="21"/>
    </row>
    <row r="44" spans="1:13" x14ac:dyDescent="0.25">
      <c r="B44" s="10" t="s">
        <v>101</v>
      </c>
      <c r="C44" s="11" t="str">
        <f>"kg/"&amp;C18&amp;"_"&amp;D18</f>
        <v>kg/MJ_Hydrogen</v>
      </c>
      <c r="D44" s="152"/>
      <c r="E44" s="153"/>
      <c r="F44" s="153"/>
      <c r="G44" s="154"/>
    </row>
    <row r="45" spans="1:13" x14ac:dyDescent="0.25">
      <c r="B45" s="12" t="s">
        <v>56</v>
      </c>
      <c r="C45" s="13" t="str">
        <f>"kg/"&amp;C25</f>
        <v>kg/MJ</v>
      </c>
      <c r="D45" s="191"/>
      <c r="E45" s="192"/>
      <c r="F45" s="192"/>
      <c r="G45" s="193"/>
      <c r="L45" s="194"/>
      <c r="M45" s="195"/>
    </row>
    <row r="46" spans="1:13" x14ac:dyDescent="0.25">
      <c r="B46" s="14" t="s">
        <v>57</v>
      </c>
      <c r="C46" s="15" t="str">
        <f>"kg/"&amp;C25</f>
        <v>kg/MJ</v>
      </c>
      <c r="D46" s="149"/>
      <c r="E46" s="150"/>
      <c r="F46" s="150"/>
      <c r="G46" s="151"/>
      <c r="L46" s="4"/>
      <c r="M46" s="4"/>
    </row>
    <row r="47" spans="1:13" x14ac:dyDescent="0.25">
      <c r="B47" s="14" t="s">
        <v>29</v>
      </c>
      <c r="C47" s="16" t="s">
        <v>124</v>
      </c>
      <c r="D47" s="152"/>
      <c r="E47" s="153"/>
      <c r="F47" s="153"/>
      <c r="G47" s="154"/>
      <c r="L47" s="4"/>
      <c r="M47" s="4"/>
    </row>
    <row r="48" spans="1:13" ht="15.75" thickBot="1" x14ac:dyDescent="0.3">
      <c r="B48" s="17" t="s">
        <v>30</v>
      </c>
      <c r="C48" s="18"/>
      <c r="D48" s="155"/>
      <c r="E48" s="156"/>
      <c r="F48" s="156"/>
      <c r="G48" s="157"/>
    </row>
    <row r="49" spans="2:9" ht="15.75" thickBot="1" x14ac:dyDescent="0.3"/>
    <row r="50" spans="2:9" ht="19.5" thickBot="1" x14ac:dyDescent="0.35">
      <c r="B50" s="178" t="s">
        <v>34</v>
      </c>
      <c r="C50" s="179"/>
      <c r="D50" s="179"/>
      <c r="E50" s="179"/>
      <c r="F50" s="179"/>
      <c r="G50" s="180"/>
    </row>
    <row r="51" spans="2:9" ht="9" customHeight="1" thickBot="1" x14ac:dyDescent="0.3">
      <c r="B51" s="5"/>
      <c r="C51" s="5"/>
      <c r="D51" s="5"/>
      <c r="E51" s="5"/>
      <c r="F51" s="5"/>
      <c r="G51" s="5"/>
    </row>
    <row r="52" spans="2:9" ht="15" customHeight="1" x14ac:dyDescent="0.25">
      <c r="B52" s="115" t="s">
        <v>127</v>
      </c>
      <c r="C52" s="116"/>
      <c r="D52" s="117">
        <v>50</v>
      </c>
      <c r="E52" s="118"/>
      <c r="F52" s="118"/>
      <c r="G52" s="119"/>
    </row>
    <row r="53" spans="2:9" x14ac:dyDescent="0.25">
      <c r="B53" s="176" t="s">
        <v>35</v>
      </c>
      <c r="C53" s="177"/>
      <c r="D53" s="181" t="s">
        <v>82</v>
      </c>
      <c r="E53" s="182"/>
      <c r="F53" s="182"/>
      <c r="G53" s="183"/>
    </row>
    <row r="54" spans="2:9" x14ac:dyDescent="0.25">
      <c r="B54" s="211" t="s">
        <v>46</v>
      </c>
      <c r="C54" s="212"/>
      <c r="D54" s="203" t="s">
        <v>36</v>
      </c>
      <c r="E54" s="204"/>
      <c r="F54" s="205" t="s">
        <v>44</v>
      </c>
      <c r="G54" s="206"/>
    </row>
    <row r="55" spans="2:9" ht="15.75" thickBot="1" x14ac:dyDescent="0.3">
      <c r="B55" s="213"/>
      <c r="C55" s="214"/>
      <c r="D55" s="207" t="s">
        <v>215</v>
      </c>
      <c r="E55" s="208"/>
      <c r="F55" s="209">
        <v>2012</v>
      </c>
      <c r="G55" s="210"/>
    </row>
    <row r="56" spans="2:9" hidden="1" x14ac:dyDescent="0.25">
      <c r="B56" s="219" t="s">
        <v>96</v>
      </c>
      <c r="C56" s="220"/>
      <c r="D56" s="223" t="s">
        <v>98</v>
      </c>
      <c r="E56" s="224"/>
      <c r="F56" s="225" t="s">
        <v>97</v>
      </c>
      <c r="G56" s="226"/>
    </row>
    <row r="57" spans="2:9" ht="15.75" hidden="1" thickBot="1" x14ac:dyDescent="0.3">
      <c r="B57" s="221"/>
      <c r="C57" s="222"/>
      <c r="D57" s="171" t="s">
        <v>112</v>
      </c>
      <c r="E57" s="172"/>
      <c r="F57" s="186">
        <v>44390</v>
      </c>
      <c r="G57" s="187"/>
      <c r="I57" s="4"/>
    </row>
    <row r="58" spans="2:9" ht="9.75" customHeight="1" thickBot="1" x14ac:dyDescent="0.3">
      <c r="B58" s="196" t="str">
        <f>IF(D5="","",D5&amp;" "&amp;D6&amp;" "&amp;IF(D7&lt;&gt;"","",":")&amp;D7&amp;IF(D7&lt;&gt;""," :","")&amp;" "&amp;D8
&amp;CHAR(10)&amp;D9&amp;" : "&amp;E9&amp;", "&amp;"data "&amp;F55&amp;", v"&amp;G9)
&amp;CHAR(10)&amp;IF(D57&lt;&gt;"","Updated by "&amp;D57&amp;" on : "&amp;TEXT(F57,"JJ/MM/AAAA"),"")</f>
        <v>Hydrogen Production : Coal Gasification M
Scope : : General, data 2012, v1
Updated by Li  on : 13/07/2021</v>
      </c>
      <c r="C58" s="196"/>
      <c r="D58" s="196"/>
      <c r="E58" s="196"/>
      <c r="F58" s="196"/>
      <c r="G58" s="196"/>
      <c r="I58" s="4"/>
    </row>
    <row r="59" spans="2:9" ht="19.5" thickBot="1" x14ac:dyDescent="0.35">
      <c r="B59" s="178" t="s">
        <v>47</v>
      </c>
      <c r="C59" s="179"/>
      <c r="D59" s="179"/>
      <c r="E59" s="179"/>
      <c r="F59" s="179"/>
      <c r="G59" s="180"/>
      <c r="H59" s="4"/>
      <c r="I59" s="4"/>
    </row>
    <row r="60" spans="2:9" ht="9.75" customHeight="1" thickBot="1" x14ac:dyDescent="0.3">
      <c r="B60" s="215" t="str">
        <f>IF(D5="","",D5&amp;" "&amp;D6&amp;" "&amp;IF(D7&lt;&gt;"","",":")&amp;D7&amp;IF(D7&lt;&gt;""," :","")&amp;" "&amp;D8
&amp;CHAR(10)&amp;D9&amp;" : "&amp;E9&amp;", "&amp;"data "&amp;F55&amp;", v"&amp;G9)
&amp;CHAR(10)</f>
        <v xml:space="preserve">Hydrogen Production : Coal Gasification M
Scope : : General, data 2012, v1
</v>
      </c>
      <c r="C60" s="215"/>
      <c r="D60" s="215"/>
      <c r="E60" s="215"/>
      <c r="F60" s="215"/>
      <c r="G60" s="215"/>
      <c r="I60" s="4"/>
    </row>
    <row r="61" spans="2:9" ht="60" customHeight="1" x14ac:dyDescent="0.25">
      <c r="B61" s="216" t="s">
        <v>99</v>
      </c>
      <c r="C61" s="217"/>
      <c r="D61" s="217"/>
      <c r="E61" s="217"/>
      <c r="F61" s="217"/>
      <c r="G61" s="218"/>
      <c r="I61" s="4"/>
    </row>
    <row r="62" spans="2:9" ht="60" customHeight="1" x14ac:dyDescent="0.25">
      <c r="B62" s="197" t="s">
        <v>100</v>
      </c>
      <c r="C62" s="198"/>
      <c r="D62" s="198"/>
      <c r="E62" s="198"/>
      <c r="F62" s="198"/>
      <c r="G62" s="199"/>
    </row>
    <row r="63" spans="2:9" ht="60" customHeight="1" x14ac:dyDescent="0.25">
      <c r="B63" s="197" t="s">
        <v>99</v>
      </c>
      <c r="C63" s="198"/>
      <c r="D63" s="198"/>
      <c r="E63" s="198"/>
      <c r="F63" s="198"/>
      <c r="G63" s="199"/>
    </row>
    <row r="64" spans="2:9" ht="60" customHeight="1" thickBot="1" x14ac:dyDescent="0.3">
      <c r="B64" s="200" t="s">
        <v>99</v>
      </c>
      <c r="C64" s="201"/>
      <c r="D64" s="201"/>
      <c r="E64" s="201"/>
      <c r="F64" s="201"/>
      <c r="G64" s="202"/>
    </row>
    <row r="66" spans="4:89" x14ac:dyDescent="0.25">
      <c r="D66" s="2">
        <f>IF(D25='Emissions factors'!A2,'Emissions factors'!A3*'Sheet input'!D26,
IF('Sheet input'!D25='Emissions factors'!B2,'Emissions factors'!B3*'Sheet input'!D26,
IF('Sheet input'!D25='Emissions factors'!C2,'Emissions factors'!C3*'Sheet input'!D26,
IF('Sheet input'!D25='Emissions factors'!D2,'Emissions factors'!D3*'Sheet input'!D26,
IF('Sheet input'!D25='Emissions factors'!E2,'Emissions factors'!E3*'Sheet input'!D26,
IF('Sheet input'!D25='Emissions factors'!F2,'Emissions factors'!F3*'Sheet input'!D26,
IF('Sheet input'!D25='Emissions factors'!G2,'Emissions factors'!G3*'Sheet input'!D26,
IF('Sheet input'!D25='Emissions factors'!H2,'Emissions factors'!H3*'Sheet input'!D26,0))))))))</f>
        <v>169.13750000000002</v>
      </c>
      <c r="E66" s="2">
        <f>IF(E25='Emissions factors'!A2,'Emissions factors'!A3*'Sheet input'!E26,
IF('Sheet input'!E25='Emissions factors'!B2,'Emissions factors'!B3*'Sheet input'!E26,
IF('Sheet input'!E25='Emissions factors'!C2,'Emissions factors'!C3*'Sheet input'!E26,
IF('Sheet input'!E25='Emissions factors'!D2,'Emissions factors'!D3*'Sheet input'!E26,
IF('Sheet input'!E25='Emissions factors'!E2,'Emissions factors'!E3*'Sheet input'!E26,
IF('Sheet input'!E25='Emissions factors'!F2,'Emissions factors'!F3*'Sheet input'!E26,
IF('Sheet input'!E25='Emissions factors'!G2,'Emissions factors'!G3*'Sheet input'!E26,
IF('Sheet input'!E25='Emissions factors'!H2,'Emissions factors'!H3*'Sheet input'!E26,0))))))))</f>
        <v>0</v>
      </c>
      <c r="F66" s="2">
        <f>IF(F25='Emissions factors'!A2,'Emissions factors'!A3*'Sheet input'!F26,
IF('Sheet input'!F25='Emissions factors'!B2,'Emissions factors'!B3*'Sheet input'!F26,
IF('Sheet input'!F25='Emissions factors'!C2,'Emissions factors'!C3*'Sheet input'!F26,
IF('Sheet input'!F25='Emissions factors'!D2,'Emissions factors'!D3*'Sheet input'!F26,
IF('Sheet input'!F25='Emissions factors'!E2,'Emissions factors'!E3*'Sheet input'!F26,
IF('Sheet input'!F25='Emissions factors'!F2,'Emissions factors'!F3*'Sheet input'!F26,
IF('Sheet input'!F25='Emissions factors'!G2,'Emissions factors'!G3*'Sheet input'!F26,
IF('Sheet input'!F25='Emissions factors'!H2,'Emissions factors'!H3*'Sheet input'!F26,0))))))))</f>
        <v>0</v>
      </c>
      <c r="G66" s="2">
        <f>IF(G25='Emissions factors'!A2,'Emissions factors'!A3*'Sheet input'!G26,
IF('Sheet input'!G25='Emissions factors'!B2,'Emissions factors'!B3*'Sheet input'!G26,
IF('Sheet input'!G25='Emissions factors'!C2,'Emissions factors'!C3*'Sheet input'!G26,
IF('Sheet input'!G25='Emissions factors'!D2,'Emissions factors'!D3*'Sheet input'!G26,
IF('Sheet input'!G25='Emissions factors'!E2,'Emissions factors'!E3*'Sheet input'!G26,
IF('Sheet input'!G25='Emissions factors'!F2,'Emissions factors'!F3*'Sheet input'!G26,
IF('Sheet input'!G25='Emissions factors'!G2,'Emissions factors'!G3*'Sheet input'!G26,
IF('Sheet input'!G25='Emissions factors'!H2,'Emissions factors'!H3*'Sheet input'!G26,0))))))))</f>
        <v>0</v>
      </c>
    </row>
    <row r="70" spans="4:89" x14ac:dyDescent="0.25">
      <c r="J70" s="37" t="s">
        <v>128</v>
      </c>
      <c r="K70" s="37" t="s">
        <v>130</v>
      </c>
      <c r="L70" s="37" t="s">
        <v>131</v>
      </c>
      <c r="M70" s="37" t="s">
        <v>45</v>
      </c>
      <c r="N70" s="37" t="s">
        <v>33</v>
      </c>
      <c r="O70" s="37" t="s">
        <v>133</v>
      </c>
      <c r="P70" s="37" t="s">
        <v>132</v>
      </c>
      <c r="Q70" s="37" t="s">
        <v>134</v>
      </c>
      <c r="R70" s="37" t="s">
        <v>135</v>
      </c>
      <c r="S70" s="37" t="s">
        <v>136</v>
      </c>
      <c r="T70" s="37" t="s">
        <v>137</v>
      </c>
      <c r="U70" s="37" t="s">
        <v>139</v>
      </c>
      <c r="V70" s="37" t="s">
        <v>138</v>
      </c>
      <c r="W70" s="37" t="s">
        <v>140</v>
      </c>
      <c r="X70" s="37" t="s">
        <v>141</v>
      </c>
      <c r="Y70" s="37" t="s">
        <v>142</v>
      </c>
      <c r="Z70" s="37" t="s">
        <v>143</v>
      </c>
      <c r="AA70" s="37" t="s">
        <v>149</v>
      </c>
      <c r="AB70" s="37" t="s">
        <v>144</v>
      </c>
      <c r="AC70" s="37" t="s">
        <v>145</v>
      </c>
      <c r="AD70" s="37" t="s">
        <v>146</v>
      </c>
      <c r="AE70" s="37" t="s">
        <v>147</v>
      </c>
      <c r="AF70" s="37" t="s">
        <v>148</v>
      </c>
      <c r="AG70" s="37" t="s">
        <v>150</v>
      </c>
      <c r="AH70" s="37" t="s">
        <v>151</v>
      </c>
      <c r="AI70" s="37" t="s">
        <v>152</v>
      </c>
      <c r="AJ70" s="37" t="s">
        <v>153</v>
      </c>
      <c r="AK70" s="37" t="s">
        <v>154</v>
      </c>
      <c r="AL70" s="37" t="s">
        <v>155</v>
      </c>
      <c r="AM70" s="37" t="s">
        <v>157</v>
      </c>
      <c r="AN70" s="37" t="s">
        <v>158</v>
      </c>
      <c r="AO70" s="37" t="s">
        <v>156</v>
      </c>
      <c r="AP70" s="37" t="s">
        <v>159</v>
      </c>
      <c r="AQ70" s="37" t="s">
        <v>160</v>
      </c>
      <c r="AR70" s="37" t="s">
        <v>161</v>
      </c>
      <c r="AS70" s="37" t="s">
        <v>162</v>
      </c>
      <c r="AT70" s="37" t="s">
        <v>163</v>
      </c>
      <c r="AU70" s="37" t="s">
        <v>164</v>
      </c>
      <c r="AV70" s="37" t="s">
        <v>165</v>
      </c>
      <c r="AW70" s="37" t="s">
        <v>166</v>
      </c>
      <c r="AX70" s="37" t="s">
        <v>167</v>
      </c>
      <c r="AY70" s="37" t="s">
        <v>168</v>
      </c>
      <c r="AZ70" s="37" t="s">
        <v>169</v>
      </c>
      <c r="BA70" s="37" t="s">
        <v>170</v>
      </c>
      <c r="BB70" s="37" t="s">
        <v>171</v>
      </c>
      <c r="BC70" s="37" t="s">
        <v>172</v>
      </c>
      <c r="BD70" s="37" t="s">
        <v>173</v>
      </c>
      <c r="BE70" s="37" t="s">
        <v>174</v>
      </c>
      <c r="BF70" s="37" t="s">
        <v>175</v>
      </c>
      <c r="BG70" s="37" t="s">
        <v>176</v>
      </c>
      <c r="BH70" s="37" t="s">
        <v>177</v>
      </c>
      <c r="BI70" s="37" t="s">
        <v>178</v>
      </c>
      <c r="BJ70" s="37" t="s">
        <v>179</v>
      </c>
      <c r="BK70" s="37" t="s">
        <v>180</v>
      </c>
      <c r="BL70" s="37" t="s">
        <v>181</v>
      </c>
      <c r="BM70" s="37" t="s">
        <v>125</v>
      </c>
      <c r="BN70" s="37" t="s">
        <v>182</v>
      </c>
      <c r="BO70" s="37" t="s">
        <v>183</v>
      </c>
      <c r="BP70" s="37" t="s">
        <v>184</v>
      </c>
      <c r="BQ70" s="37" t="s">
        <v>187</v>
      </c>
      <c r="BR70" s="37" t="s">
        <v>185</v>
      </c>
      <c r="BS70" s="37" t="s">
        <v>186</v>
      </c>
      <c r="BT70" s="37" t="s">
        <v>190</v>
      </c>
      <c r="BU70" s="37" t="s">
        <v>188</v>
      </c>
      <c r="BV70" s="37" t="s">
        <v>189</v>
      </c>
      <c r="BW70" s="37" t="s">
        <v>193</v>
      </c>
      <c r="BX70" s="37" t="s">
        <v>191</v>
      </c>
      <c r="BY70" s="37" t="s">
        <v>192</v>
      </c>
      <c r="BZ70" s="37" t="s">
        <v>194</v>
      </c>
      <c r="CA70" s="37" t="s">
        <v>195</v>
      </c>
      <c r="CB70" s="37" t="s">
        <v>196</v>
      </c>
      <c r="CC70" s="37" t="s">
        <v>35</v>
      </c>
      <c r="CD70" s="37" t="s">
        <v>197</v>
      </c>
      <c r="CE70" s="37" t="s">
        <v>199</v>
      </c>
      <c r="CF70" s="37" t="s">
        <v>129</v>
      </c>
      <c r="CG70" s="37" t="s">
        <v>198</v>
      </c>
      <c r="CH70" s="37" t="s">
        <v>203</v>
      </c>
      <c r="CI70" s="37" t="s">
        <v>202</v>
      </c>
      <c r="CJ70" s="37" t="s">
        <v>201</v>
      </c>
      <c r="CK70" s="37" t="s">
        <v>200</v>
      </c>
    </row>
    <row r="71" spans="4:89" ht="30" x14ac:dyDescent="0.25">
      <c r="J71" s="38" t="str">
        <f>I4</f>
        <v>H2 Prod.  Coal Gasification M_1</v>
      </c>
      <c r="K71" s="38" t="str">
        <f>D4</f>
        <v>Hydrogen Production : Coal Gasification M
Scope : General, data 2012, v1</v>
      </c>
      <c r="L71" s="38">
        <f>D13</f>
        <v>80</v>
      </c>
      <c r="M71" s="38">
        <f>D14</f>
        <v>9</v>
      </c>
      <c r="N71" s="38">
        <f>D15</f>
        <v>20</v>
      </c>
      <c r="O71" s="38" t="str">
        <f>C18</f>
        <v>MJ</v>
      </c>
      <c r="P71" s="38" t="str">
        <f>D18</f>
        <v>Hydrogen</v>
      </c>
      <c r="Q71" s="38" t="str">
        <f>IF(D20="","",D20)</f>
        <v>Continuous</v>
      </c>
      <c r="R71" s="38" t="str">
        <f>IF(D21="","",D21)</f>
        <v>Gaseous</v>
      </c>
      <c r="S71" s="38" t="str">
        <f>IF(D22="","",D22)</f>
        <v/>
      </c>
      <c r="T71" s="38" t="str">
        <f>IF(D23="","",D23)</f>
        <v/>
      </c>
      <c r="U71" s="38" t="str">
        <f>IF(E18="","",E18)</f>
        <v/>
      </c>
      <c r="V71" s="38" t="str">
        <f>IF(E19="","",E19)</f>
        <v/>
      </c>
      <c r="W71" s="38" t="str">
        <f>IF(E20="","",E20)</f>
        <v/>
      </c>
      <c r="X71" s="38" t="str">
        <f>IF(E21="","",E21)</f>
        <v/>
      </c>
      <c r="Y71" s="38" t="str">
        <f>IF(E22="","",E22)</f>
        <v/>
      </c>
      <c r="Z71" s="38" t="str">
        <f>IF(E23="","",E23)</f>
        <v/>
      </c>
      <c r="AA71" s="38" t="str">
        <f>IF(F18="","",F18)</f>
        <v/>
      </c>
      <c r="AB71" s="38" t="str">
        <f>IF(F19="","",F19)</f>
        <v/>
      </c>
      <c r="AC71" s="38" t="str">
        <f>IF(F20="","",F20)</f>
        <v/>
      </c>
      <c r="AD71" s="38" t="str">
        <f>IF(F21="","",F21)</f>
        <v/>
      </c>
      <c r="AE71" s="38" t="str">
        <f>IF(F22="","",F22)</f>
        <v/>
      </c>
      <c r="AF71" s="38" t="str">
        <f>IF(F23="","",F23)</f>
        <v/>
      </c>
      <c r="AG71" s="38" t="str">
        <f>IF(G18="","",G18)</f>
        <v/>
      </c>
      <c r="AH71" s="38" t="str">
        <f>IF(G19="","",G19)</f>
        <v/>
      </c>
      <c r="AI71" s="38" t="str">
        <f>IF(G20="","",G20)</f>
        <v/>
      </c>
      <c r="AJ71" s="38" t="str">
        <f>IF(G21="","",G21)</f>
        <v/>
      </c>
      <c r="AK71" s="38" t="str">
        <f>IF(G22="","",G22)</f>
        <v/>
      </c>
      <c r="AL71" s="38" t="str">
        <f>IF(G23="","",G23)</f>
        <v/>
      </c>
      <c r="AM71" s="38" t="str">
        <f>C25</f>
        <v>MJ</v>
      </c>
      <c r="AN71" s="38" t="str">
        <f>IF(D25="","",D25)</f>
        <v>Hard Coal</v>
      </c>
      <c r="AO71" s="38">
        <f>IF(D26="","",D26)</f>
        <v>1.75</v>
      </c>
      <c r="AP71" s="38" t="str">
        <f>IF(D27="","",D27)</f>
        <v/>
      </c>
      <c r="AQ71" s="38" t="str">
        <f>IF(D28="","",D28)</f>
        <v/>
      </c>
      <c r="AR71" s="38" t="str">
        <f>IF(D29="","",D29)</f>
        <v/>
      </c>
      <c r="AS71" s="38" t="str">
        <f>IF(D30="","",D30)</f>
        <v/>
      </c>
      <c r="AT71" s="38" t="str">
        <f>IF(E25="","",E25)</f>
        <v/>
      </c>
      <c r="AU71" s="38" t="str">
        <f>IF(E26="","",E26)</f>
        <v/>
      </c>
      <c r="AV71" s="38" t="str">
        <f>IF(E27="","",E27)</f>
        <v/>
      </c>
      <c r="AW71" s="38" t="str">
        <f>IF(E28="","",E28)</f>
        <v/>
      </c>
      <c r="AX71" s="38" t="str">
        <f>IF(E29="","",E29)</f>
        <v/>
      </c>
      <c r="AY71" s="38" t="str">
        <f>IF(E30="","",E30)</f>
        <v/>
      </c>
      <c r="AZ71" s="38" t="str">
        <f>IF(F25="","",F25)</f>
        <v/>
      </c>
      <c r="BA71" s="38" t="str">
        <f>IF(F26="","",F26)</f>
        <v/>
      </c>
      <c r="BB71" s="38" t="str">
        <f>IF(F27="","",F27)</f>
        <v/>
      </c>
      <c r="BC71" s="38" t="str">
        <f>IF(F28="","",F28)</f>
        <v/>
      </c>
      <c r="BD71" s="38" t="str">
        <f>IF(F29="","",F29)</f>
        <v/>
      </c>
      <c r="BE71" s="38" t="str">
        <f>IF(F30="","",F30)</f>
        <v/>
      </c>
      <c r="BF71" s="38" t="str">
        <f>IF(G25="","",G25)</f>
        <v/>
      </c>
      <c r="BG71" s="38" t="str">
        <f>IF(G26="","",G26)</f>
        <v/>
      </c>
      <c r="BH71" s="38" t="str">
        <f>IF(G27="","",G27)</f>
        <v/>
      </c>
      <c r="BI71" s="38" t="str">
        <f>IF(G28="","",G28)</f>
        <v/>
      </c>
      <c r="BJ71" s="38" t="str">
        <f>IF(G29="","",G29)</f>
        <v/>
      </c>
      <c r="BK71" s="38" t="str">
        <f>IF(G30="","",G30)</f>
        <v/>
      </c>
      <c r="BL71" s="38" t="str">
        <f>D34</f>
        <v>0 - 500</v>
      </c>
      <c r="BM71" s="38" t="str">
        <f>C34</f>
        <v>kW</v>
      </c>
      <c r="BN71" s="38">
        <f>IF(D36="","",D36)</f>
        <v>573.4</v>
      </c>
      <c r="BO71" s="38">
        <f>IF(D38="","",D38)</f>
        <v>14.3</v>
      </c>
      <c r="BP71" s="38">
        <f>IF(D39="","",D39)</f>
        <v>0.22</v>
      </c>
      <c r="BQ71" s="38" t="str">
        <f>IF(E36="","",GE36)</f>
        <v/>
      </c>
      <c r="BR71" s="38" t="str">
        <f>IF(E38="","",E38)</f>
        <v/>
      </c>
      <c r="BS71" s="38" t="str">
        <f>IF(E39="","",E39)</f>
        <v/>
      </c>
      <c r="BT71" s="38" t="str">
        <f>IF(F36="","",F36)</f>
        <v/>
      </c>
      <c r="BU71" s="38" t="str">
        <f>IF(F38="","",F38)</f>
        <v/>
      </c>
      <c r="BV71" s="38" t="str">
        <f>IF(F39="","",F39)</f>
        <v/>
      </c>
      <c r="BW71" s="38" t="str">
        <f>IF(G36="","",G36)</f>
        <v/>
      </c>
      <c r="BX71" s="38" t="str">
        <f>IF(G38="","",G38)</f>
        <v/>
      </c>
      <c r="BY71" s="38" t="str">
        <f>IF(G39="","",G39)</f>
        <v/>
      </c>
      <c r="BZ71" s="38">
        <f>IF(D43="","",D43)</f>
        <v>0.16900000000000001</v>
      </c>
      <c r="CA71" s="38" t="str">
        <f>IF(D44="","",D44)</f>
        <v/>
      </c>
      <c r="CB71" s="38">
        <f>IF(D52="","",D52)</f>
        <v>50</v>
      </c>
      <c r="CC71" s="38" t="str">
        <f>D53</f>
        <v>JRC EU TIMES</v>
      </c>
      <c r="CD71" s="38" t="str">
        <f>IF(D55="","",D55)</f>
        <v>xxxxx</v>
      </c>
      <c r="CE71" s="38">
        <f>F55</f>
        <v>2012</v>
      </c>
      <c r="CF71" s="42">
        <f>F57</f>
        <v>44390</v>
      </c>
      <c r="CG71" s="38" t="str">
        <f>IF(D57="","",D57)</f>
        <v xml:space="preserve">Li </v>
      </c>
      <c r="CH71" s="38" t="str">
        <f>B61</f>
        <v>zae</v>
      </c>
      <c r="CI71" s="38" t="str">
        <f>B62</f>
        <v>ae</v>
      </c>
      <c r="CJ71" s="38" t="str">
        <f>B63</f>
        <v>zae</v>
      </c>
      <c r="CK71" s="38" t="str">
        <f>B64</f>
        <v>zae</v>
      </c>
    </row>
    <row r="73" spans="4:89" x14ac:dyDescent="0.25">
      <c r="J73" s="35"/>
      <c r="K73" s="35"/>
    </row>
    <row r="76" spans="4:89" x14ac:dyDescent="0.25">
      <c r="J76" s="35"/>
      <c r="K76" s="35"/>
    </row>
    <row r="77" spans="4:89" x14ac:dyDescent="0.25">
      <c r="K77" s="36"/>
    </row>
  </sheetData>
  <sheetProtection sheet="1" objects="1" scenarios="1"/>
  <mergeCells count="63">
    <mergeCell ref="L45:M45"/>
    <mergeCell ref="B58:G58"/>
    <mergeCell ref="B62:G62"/>
    <mergeCell ref="B63:G63"/>
    <mergeCell ref="B64:G64"/>
    <mergeCell ref="D54:E54"/>
    <mergeCell ref="F54:G54"/>
    <mergeCell ref="D55:E55"/>
    <mergeCell ref="F55:G55"/>
    <mergeCell ref="B54:C55"/>
    <mergeCell ref="B59:G59"/>
    <mergeCell ref="B60:G60"/>
    <mergeCell ref="B61:G61"/>
    <mergeCell ref="B56:C57"/>
    <mergeCell ref="D56:E56"/>
    <mergeCell ref="F56:G56"/>
    <mergeCell ref="D57:E57"/>
    <mergeCell ref="B28:C28"/>
    <mergeCell ref="C35:C36"/>
    <mergeCell ref="B29:C29"/>
    <mergeCell ref="B35:B36"/>
    <mergeCell ref="B53:C53"/>
    <mergeCell ref="B50:G50"/>
    <mergeCell ref="D53:G53"/>
    <mergeCell ref="B30:C30"/>
    <mergeCell ref="B37:C37"/>
    <mergeCell ref="B32:G32"/>
    <mergeCell ref="F57:G57"/>
    <mergeCell ref="B41:G41"/>
    <mergeCell ref="D43:G43"/>
    <mergeCell ref="D44:G44"/>
    <mergeCell ref="D45:G45"/>
    <mergeCell ref="D46:G46"/>
    <mergeCell ref="D47:G47"/>
    <mergeCell ref="D48:G48"/>
    <mergeCell ref="B5:C5"/>
    <mergeCell ref="B6:C6"/>
    <mergeCell ref="D15:G15"/>
    <mergeCell ref="B26:C26"/>
    <mergeCell ref="B27:C27"/>
    <mergeCell ref="B20:C20"/>
    <mergeCell ref="B19:C19"/>
    <mergeCell ref="D17:G17"/>
    <mergeCell ref="B21:C21"/>
    <mergeCell ref="B22:C22"/>
    <mergeCell ref="B23:C23"/>
    <mergeCell ref="D34:G34"/>
    <mergeCell ref="B52:C52"/>
    <mergeCell ref="D52:G52"/>
    <mergeCell ref="D4:G4"/>
    <mergeCell ref="D14:G14"/>
    <mergeCell ref="B2:G2"/>
    <mergeCell ref="B4:C4"/>
    <mergeCell ref="D5:G5"/>
    <mergeCell ref="D6:G6"/>
    <mergeCell ref="D7:G7"/>
    <mergeCell ref="B7:C7"/>
    <mergeCell ref="B8:C8"/>
    <mergeCell ref="B9:C9"/>
    <mergeCell ref="D8:G8"/>
    <mergeCell ref="B11:G11"/>
    <mergeCell ref="D13:G13"/>
    <mergeCell ref="B14:C14"/>
  </mergeCells>
  <phoneticPr fontId="2" type="noConversion"/>
  <conditionalFormatting sqref="D7:G7">
    <cfRule type="expression" dxfId="13" priority="32">
      <formula>AND($D$5="end use",OR($D$6="Transport",$D$6="Freight"))</formula>
    </cfRule>
  </conditionalFormatting>
  <conditionalFormatting sqref="D5:G8 D13:G15 D25:G30 D18:G23 D36:G36 D38:G39 D43:G48 D53:G53 D55:G55 D56:D57 F56:F57 D9 G9">
    <cfRule type="expression" dxfId="12" priority="9">
      <formula>D5&lt;&gt;""</formula>
    </cfRule>
  </conditionalFormatting>
  <conditionalFormatting sqref="E26:G26">
    <cfRule type="expression" dxfId="11" priority="17">
      <formula>E25&lt;&gt;""</formula>
    </cfRule>
  </conditionalFormatting>
  <conditionalFormatting sqref="D27:G27">
    <cfRule type="expression" dxfId="10" priority="12">
      <formula>OR(D25="Electricity", D25="Hydrogen")</formula>
    </cfRule>
  </conditionalFormatting>
  <conditionalFormatting sqref="D20:G20">
    <cfRule type="expression" dxfId="9" priority="18">
      <formula>OR(D18="Electricity", D18="Hydrogen")</formula>
    </cfRule>
  </conditionalFormatting>
  <conditionalFormatting sqref="E19:G19">
    <cfRule type="expression" dxfId="8" priority="34">
      <formula>E$18&lt;&gt;""</formula>
    </cfRule>
  </conditionalFormatting>
  <conditionalFormatting sqref="D21:G21">
    <cfRule type="expression" dxfId="7" priority="35">
      <formula>D$18="Hydrogen"</formula>
    </cfRule>
  </conditionalFormatting>
  <conditionalFormatting sqref="D28:G28">
    <cfRule type="expression" dxfId="6" priority="36">
      <formula>D$25="Hydrogen"</formula>
    </cfRule>
  </conditionalFormatting>
  <conditionalFormatting sqref="E9">
    <cfRule type="expression" dxfId="5" priority="6">
      <formula>$E$9&lt;&gt;""</formula>
    </cfRule>
  </conditionalFormatting>
  <conditionalFormatting sqref="D34:G34">
    <cfRule type="expression" dxfId="4" priority="5">
      <formula>D34&lt;&gt;""</formula>
    </cfRule>
  </conditionalFormatting>
  <conditionalFormatting sqref="C34">
    <cfRule type="expression" dxfId="3" priority="4">
      <formula>$C$34&lt;&gt;""</formula>
    </cfRule>
  </conditionalFormatting>
  <conditionalFormatting sqref="D52:G52">
    <cfRule type="expression" dxfId="2" priority="3">
      <formula>$D$52&lt;&gt;""</formula>
    </cfRule>
  </conditionalFormatting>
  <conditionalFormatting sqref="C18">
    <cfRule type="expression" dxfId="1" priority="2">
      <formula>OR($D$5="end use",$C$18&lt;&gt;"")</formula>
    </cfRule>
  </conditionalFormatting>
  <conditionalFormatting sqref="E19:G23 D20:D23">
    <cfRule type="expression" dxfId="0" priority="1">
      <formula>$D$5="end use"</formula>
    </cfRule>
  </conditionalFormatting>
  <dataValidations count="5">
    <dataValidation type="textLength" allowBlank="1" showInputMessage="1" showErrorMessage="1" sqref="D9 F9" xr:uid="{E5AD7C77-3D6C-4CB5-9656-64B7329E3E22}">
      <formula1>1</formula1>
      <formula2>50</formula2>
    </dataValidation>
    <dataValidation type="whole" allowBlank="1" showInputMessage="1" showErrorMessage="1" sqref="D13:G15" xr:uid="{D2D8998F-C50D-4073-AA1B-E0C4DF928BC1}">
      <formula1>0</formula1>
      <formula2>100</formula2>
    </dataValidation>
    <dataValidation type="decimal" allowBlank="1" showInputMessage="1" showErrorMessage="1" sqref="D26:G26 D19:G19" xr:uid="{A093E22A-8BAA-40E6-93EE-44AB99803EBB}">
      <formula1>0</formula1>
      <formula2>10</formula2>
    </dataValidation>
    <dataValidation type="decimal" allowBlank="1" showInputMessage="1" showErrorMessage="1" sqref="D36:G36 D38:G39" xr:uid="{1C5FFF1B-9257-44F4-BB2E-0ABB85E8AAC2}">
      <formula1>0</formula1>
      <formula2>10000</formula2>
    </dataValidation>
    <dataValidation type="textLength" allowBlank="1" showInputMessage="1" showErrorMessage="1" errorTitle="Error" sqref="D8:G8" xr:uid="{C66E7AD0-708E-418A-9731-5EB03F5B822D}">
      <formula1>1</formula1>
      <formula2>50</formula2>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40" r:id="rId4" name="Button 16">
              <controlPr defaultSize="0" print="0" autoFill="0" autoPict="0" macro="[0]!Initialisation">
                <anchor moveWithCells="1" sizeWithCells="1">
                  <from>
                    <xdr:col>8</xdr:col>
                    <xdr:colOff>276225</xdr:colOff>
                    <xdr:row>0</xdr:row>
                    <xdr:rowOff>180975</xdr:rowOff>
                  </from>
                  <to>
                    <xdr:col>8</xdr:col>
                    <xdr:colOff>2066925</xdr:colOff>
                    <xdr:row>3</xdr:row>
                    <xdr:rowOff>228600</xdr:rowOff>
                  </to>
                </anchor>
              </controlPr>
            </control>
          </mc:Choice>
        </mc:AlternateContent>
        <mc:AlternateContent xmlns:mc="http://schemas.openxmlformats.org/markup-compatibility/2006">
          <mc:Choice Requires="x14">
            <control shapeId="1042" r:id="rId5" name="Button 18">
              <controlPr defaultSize="0" print="0" autoFill="0" autoPict="0" macro="[0]!SaveCard">
                <anchor moveWithCells="1" sizeWithCells="1">
                  <from>
                    <xdr:col>8</xdr:col>
                    <xdr:colOff>2247900</xdr:colOff>
                    <xdr:row>1</xdr:row>
                    <xdr:rowOff>0</xdr:rowOff>
                  </from>
                  <to>
                    <xdr:col>8</xdr:col>
                    <xdr:colOff>4010025</xdr:colOff>
                    <xdr:row>3</xdr:row>
                    <xdr:rowOff>228600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2">
        <x14:dataValidation type="list" allowBlank="1" showInputMessage="1" showErrorMessage="1" xr:uid="{2D1339AE-281C-4C03-8140-1B4760A131B0}">
          <x14:formula1>
            <xm:f>List!$H$2:$H$8</xm:f>
          </x14:formula1>
          <xm:sqref>D5:G5</xm:sqref>
        </x14:dataValidation>
        <x14:dataValidation type="list" allowBlank="1" showInputMessage="1" showErrorMessage="1" xr:uid="{90A43F8B-58E9-402B-9E2D-B7727477A2C4}">
          <x14:formula1>
            <xm:f>List!$I$2:$I$6</xm:f>
          </x14:formula1>
          <xm:sqref>D6:G6</xm:sqref>
        </x14:dataValidation>
        <x14:dataValidation type="list" allowBlank="1" showInputMessage="1" showErrorMessage="1" xr:uid="{A72C7CB3-E784-41AA-A0E3-3FE3E8A0B1AD}">
          <x14:formula1>
            <xm:f>List!$J$2:$J$5</xm:f>
          </x14:formula1>
          <xm:sqref>D7:G7</xm:sqref>
        </x14:dataValidation>
        <x14:dataValidation type="list" allowBlank="1" showInputMessage="1" showErrorMessage="1" xr:uid="{E98AAAAE-D6C3-4F70-A329-23DD2D5AF923}">
          <x14:formula1>
            <xm:f>List!$N$2:$N$3</xm:f>
          </x14:formula1>
          <xm:sqref>D27:G27 D20:G20</xm:sqref>
        </x14:dataValidation>
        <x14:dataValidation type="list" allowBlank="1" showInputMessage="1" showErrorMessage="1" xr:uid="{1BA18596-2F0D-4EE9-B3CA-D8C6AB0B91EB}">
          <x14:formula1>
            <xm:f>List!$O$2:$O$3</xm:f>
          </x14:formula1>
          <xm:sqref>D28:G28 D21:G21</xm:sqref>
        </x14:dataValidation>
        <x14:dataValidation type="list" allowBlank="1" showInputMessage="1" showErrorMessage="1" xr:uid="{9E9A8255-7301-4EA5-B345-F6FB87FBF9AE}">
          <x14:formula1>
            <xm:f>List!$K$2:$K$40</xm:f>
          </x14:formula1>
          <xm:sqref>D25:G25 E18:G18</xm:sqref>
        </x14:dataValidation>
        <x14:dataValidation type="list" allowBlank="1" showInputMessage="1" showErrorMessage="1" xr:uid="{69620625-CBC2-4ED3-8BBA-7E3D2C0D2F68}">
          <x14:formula1>
            <xm:f>List!$Q$2:$Q$9</xm:f>
          </x14:formula1>
          <xm:sqref>E9</xm:sqref>
        </x14:dataValidation>
        <x14:dataValidation type="list" allowBlank="1" showInputMessage="1" showErrorMessage="1" xr:uid="{8941CBC5-A195-4BD6-8D62-0F989EB23A4C}">
          <x14:formula1>
            <xm:f>List!$R$2:$R$31</xm:f>
          </x14:formula1>
          <xm:sqref>G9</xm:sqref>
        </x14:dataValidation>
        <x14:dataValidation type="list" allowBlank="1" showInputMessage="1" showErrorMessage="1" xr:uid="{E846CAC0-D1DD-40DF-B6C6-212D9AEABED2}">
          <x14:formula1>
            <xm:f>List!$E$2:$E$3</xm:f>
          </x14:formula1>
          <xm:sqref>C25</xm:sqref>
        </x14:dataValidation>
        <x14:dataValidation type="list" allowBlank="1" showInputMessage="1" showErrorMessage="1" xr:uid="{05F60345-DF04-404E-8FBF-D65FCD46FE3A}">
          <x14:formula1>
            <xm:f>List!$F$2:$F$3</xm:f>
          </x14:formula1>
          <xm:sqref>C34</xm:sqref>
        </x14:dataValidation>
        <x14:dataValidation type="list" allowBlank="1" showInputMessage="1" showErrorMessage="1" xr:uid="{7A1C21EA-46CF-4985-91C8-B9027C756887}">
          <x14:formula1>
            <xm:f>List!$E$2:$E$8</xm:f>
          </x14:formula1>
          <xm:sqref>C18</xm:sqref>
        </x14:dataValidation>
        <x14:dataValidation type="list" allowBlank="1" showInputMessage="1" showErrorMessage="1" xr:uid="{AC0BB97C-686A-4036-9A49-F4FE9C5ECDFB}">
          <x14:formula1>
            <xm:f>List!$L$2:$L$49</xm:f>
          </x14:formula1>
          <xm:sqref>D18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AEABFD-8514-4A10-8804-8829DF353A06}">
  <sheetPr codeName="Feuil20"/>
  <dimension ref="A1:CB1"/>
  <sheetViews>
    <sheetView workbookViewId="0">
      <selection activeCell="D12" sqref="D12"/>
    </sheetView>
  </sheetViews>
  <sheetFormatPr baseColWidth="10" defaultRowHeight="15" x14ac:dyDescent="0.25"/>
  <cols>
    <col min="1" max="1" width="21.7109375" customWidth="1"/>
    <col min="2" max="2" width="42.7109375" customWidth="1"/>
    <col min="3" max="80" width="21.7109375" customWidth="1"/>
    <col min="81" max="92" width="22.7109375" customWidth="1"/>
  </cols>
  <sheetData>
    <row r="1" spans="1:80" x14ac:dyDescent="0.25">
      <c r="A1" s="39" t="s">
        <v>128</v>
      </c>
      <c r="B1" s="39" t="s">
        <v>130</v>
      </c>
      <c r="C1" s="39" t="s">
        <v>131</v>
      </c>
      <c r="D1" s="39" t="s">
        <v>45</v>
      </c>
      <c r="E1" s="39" t="s">
        <v>33</v>
      </c>
      <c r="F1" s="39" t="s">
        <v>133</v>
      </c>
      <c r="G1" s="39" t="s">
        <v>132</v>
      </c>
      <c r="H1" s="39" t="s">
        <v>134</v>
      </c>
      <c r="I1" s="39" t="s">
        <v>135</v>
      </c>
      <c r="J1" s="39" t="s">
        <v>136</v>
      </c>
      <c r="K1" s="39" t="s">
        <v>137</v>
      </c>
      <c r="L1" s="39" t="s">
        <v>139</v>
      </c>
      <c r="M1" s="39" t="s">
        <v>138</v>
      </c>
      <c r="N1" s="39" t="s">
        <v>140</v>
      </c>
      <c r="O1" s="39" t="s">
        <v>141</v>
      </c>
      <c r="P1" s="39" t="s">
        <v>142</v>
      </c>
      <c r="Q1" s="39" t="s">
        <v>143</v>
      </c>
      <c r="R1" s="39" t="s">
        <v>149</v>
      </c>
      <c r="S1" s="39" t="s">
        <v>144</v>
      </c>
      <c r="T1" s="39" t="s">
        <v>145</v>
      </c>
      <c r="U1" s="39" t="s">
        <v>146</v>
      </c>
      <c r="V1" s="39" t="s">
        <v>147</v>
      </c>
      <c r="W1" s="39" t="s">
        <v>148</v>
      </c>
      <c r="X1" s="39" t="s">
        <v>150</v>
      </c>
      <c r="Y1" s="39" t="s">
        <v>151</v>
      </c>
      <c r="Z1" s="39" t="s">
        <v>152</v>
      </c>
      <c r="AA1" s="39" t="s">
        <v>153</v>
      </c>
      <c r="AB1" s="39" t="s">
        <v>154</v>
      </c>
      <c r="AC1" s="39" t="s">
        <v>155</v>
      </c>
      <c r="AD1" s="39" t="s">
        <v>157</v>
      </c>
      <c r="AE1" s="39" t="s">
        <v>158</v>
      </c>
      <c r="AF1" s="39" t="s">
        <v>156</v>
      </c>
      <c r="AG1" s="39" t="s">
        <v>159</v>
      </c>
      <c r="AH1" s="39" t="s">
        <v>160</v>
      </c>
      <c r="AI1" s="39" t="s">
        <v>161</v>
      </c>
      <c r="AJ1" s="39" t="s">
        <v>162</v>
      </c>
      <c r="AK1" s="39" t="s">
        <v>163</v>
      </c>
      <c r="AL1" s="39" t="s">
        <v>164</v>
      </c>
      <c r="AM1" s="39" t="s">
        <v>165</v>
      </c>
      <c r="AN1" s="39" t="s">
        <v>166</v>
      </c>
      <c r="AO1" s="39" t="s">
        <v>167</v>
      </c>
      <c r="AP1" s="39" t="s">
        <v>168</v>
      </c>
      <c r="AQ1" s="39" t="s">
        <v>169</v>
      </c>
      <c r="AR1" s="39" t="s">
        <v>170</v>
      </c>
      <c r="AS1" s="39" t="s">
        <v>171</v>
      </c>
      <c r="AT1" s="39" t="s">
        <v>172</v>
      </c>
      <c r="AU1" s="39" t="s">
        <v>173</v>
      </c>
      <c r="AV1" s="39" t="s">
        <v>174</v>
      </c>
      <c r="AW1" s="39" t="s">
        <v>175</v>
      </c>
      <c r="AX1" s="39" t="s">
        <v>176</v>
      </c>
      <c r="AY1" s="39" t="s">
        <v>177</v>
      </c>
      <c r="AZ1" s="39" t="s">
        <v>178</v>
      </c>
      <c r="BA1" s="39" t="s">
        <v>179</v>
      </c>
      <c r="BB1" s="39" t="s">
        <v>180</v>
      </c>
      <c r="BC1" s="39" t="s">
        <v>181</v>
      </c>
      <c r="BD1" s="39" t="s">
        <v>125</v>
      </c>
      <c r="BE1" s="39" t="s">
        <v>182</v>
      </c>
      <c r="BF1" s="39" t="s">
        <v>183</v>
      </c>
      <c r="BG1" s="39" t="s">
        <v>184</v>
      </c>
      <c r="BH1" s="39" t="s">
        <v>187</v>
      </c>
      <c r="BI1" s="39" t="s">
        <v>185</v>
      </c>
      <c r="BJ1" s="39" t="s">
        <v>186</v>
      </c>
      <c r="BK1" s="39" t="s">
        <v>190</v>
      </c>
      <c r="BL1" s="39" t="s">
        <v>188</v>
      </c>
      <c r="BM1" s="39" t="s">
        <v>189</v>
      </c>
      <c r="BN1" s="39" t="s">
        <v>193</v>
      </c>
      <c r="BO1" s="39" t="s">
        <v>191</v>
      </c>
      <c r="BP1" s="39" t="s">
        <v>192</v>
      </c>
      <c r="BQ1" s="39" t="s">
        <v>194</v>
      </c>
      <c r="BR1" s="39" t="s">
        <v>195</v>
      </c>
      <c r="BS1" s="39" t="s">
        <v>196</v>
      </c>
      <c r="BT1" s="39" t="s">
        <v>35</v>
      </c>
      <c r="BU1" s="39" t="s">
        <v>197</v>
      </c>
      <c r="BV1" s="39" t="s">
        <v>199</v>
      </c>
      <c r="BW1" s="39" t="s">
        <v>129</v>
      </c>
      <c r="BX1" s="39" t="s">
        <v>198</v>
      </c>
      <c r="BY1" s="39" t="s">
        <v>203</v>
      </c>
      <c r="BZ1" s="39" t="s">
        <v>202</v>
      </c>
      <c r="CA1" s="39" t="s">
        <v>201</v>
      </c>
      <c r="CB1" s="39" t="s">
        <v>200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ED8AE2C-5DC1-42BF-B620-2703D42ACDD0}">
  <sheetPr codeName="Feuil3"/>
  <dimension ref="A1:I4"/>
  <sheetViews>
    <sheetView workbookViewId="0">
      <selection activeCell="E34" sqref="E34"/>
    </sheetView>
  </sheetViews>
  <sheetFormatPr baseColWidth="10" defaultRowHeight="15" x14ac:dyDescent="0.25"/>
  <cols>
    <col min="5" max="5" width="18.140625" customWidth="1"/>
    <col min="8" max="8" width="14.140625" customWidth="1"/>
  </cols>
  <sheetData>
    <row r="1" spans="1:9" x14ac:dyDescent="0.25">
      <c r="A1" s="227" t="s">
        <v>93</v>
      </c>
      <c r="B1" s="227"/>
      <c r="C1" s="227"/>
      <c r="D1" s="227"/>
      <c r="E1" s="227"/>
      <c r="F1" s="227"/>
      <c r="G1" s="227"/>
      <c r="H1" s="227"/>
      <c r="I1" s="227"/>
    </row>
    <row r="2" spans="1:9" x14ac:dyDescent="0.25">
      <c r="A2" t="s">
        <v>83</v>
      </c>
      <c r="B2" t="s">
        <v>91</v>
      </c>
      <c r="C2" t="s">
        <v>84</v>
      </c>
      <c r="D2" t="s">
        <v>60</v>
      </c>
      <c r="E2" t="s">
        <v>85</v>
      </c>
      <c r="F2" t="s">
        <v>63</v>
      </c>
      <c r="G2" t="s">
        <v>62</v>
      </c>
      <c r="H2" t="s">
        <v>86</v>
      </c>
    </row>
    <row r="3" spans="1:9" x14ac:dyDescent="0.25">
      <c r="A3">
        <v>96.65</v>
      </c>
      <c r="B3">
        <v>105.9</v>
      </c>
      <c r="C3">
        <v>77.5</v>
      </c>
      <c r="D3">
        <v>56</v>
      </c>
      <c r="E3">
        <v>77.7</v>
      </c>
      <c r="F3">
        <v>73</v>
      </c>
      <c r="G3">
        <v>74.900000000000006</v>
      </c>
      <c r="H3">
        <v>77.400000000000006</v>
      </c>
    </row>
    <row r="4" spans="1:9" x14ac:dyDescent="0.25">
      <c r="A4" s="20"/>
      <c r="B4" s="20"/>
      <c r="C4" s="20"/>
    </row>
  </sheetData>
  <mergeCells count="1">
    <mergeCell ref="A1:I1"/>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0E549C-0169-4398-8B2E-08C22AFCE296}">
  <sheetPr codeName="Feuil7"/>
  <dimension ref="A1"/>
  <sheetViews>
    <sheetView showGridLines="0" zoomScale="85" zoomScaleNormal="85" workbookViewId="0">
      <selection activeCell="N37" sqref="N37"/>
    </sheetView>
  </sheetViews>
  <sheetFormatPr baseColWidth="10" defaultRowHeight="15" x14ac:dyDescent="0.25"/>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69679C-9F29-44CA-87E4-3CD5CD869271}">
  <sheetPr codeName="Feuil4"/>
  <dimension ref="C14:Q24"/>
  <sheetViews>
    <sheetView showGridLines="0" topLeftCell="A2" zoomScale="33" zoomScaleNormal="55" workbookViewId="0">
      <selection activeCell="T26" sqref="T26"/>
    </sheetView>
  </sheetViews>
  <sheetFormatPr baseColWidth="10" defaultRowHeight="15" x14ac:dyDescent="0.25"/>
  <sheetData>
    <row r="14" spans="6:9" x14ac:dyDescent="0.25">
      <c r="F14" s="22"/>
    </row>
    <row r="16" spans="6:9" x14ac:dyDescent="0.25">
      <c r="I16" s="22"/>
    </row>
    <row r="17" spans="3:17" x14ac:dyDescent="0.25">
      <c r="N17" s="23"/>
    </row>
    <row r="19" spans="3:17" ht="15.75" x14ac:dyDescent="0.25">
      <c r="Q19" s="24"/>
    </row>
    <row r="21" spans="3:17" ht="15.75" x14ac:dyDescent="0.25">
      <c r="N21" s="25"/>
    </row>
    <row r="22" spans="3:17" x14ac:dyDescent="0.25">
      <c r="C22" t="s">
        <v>102</v>
      </c>
    </row>
    <row r="24" spans="3:17" x14ac:dyDescent="0.25">
      <c r="Q24" t="s">
        <v>103</v>
      </c>
    </row>
  </sheetData>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9C12AD-305C-4C58-BFA0-47526EC7D688}">
  <sheetPr codeName="Feuil5"/>
  <dimension ref="A1:AA91"/>
  <sheetViews>
    <sheetView showGridLines="0" topLeftCell="A58" zoomScale="40" zoomScaleNormal="40" workbookViewId="0">
      <selection activeCell="BF66" sqref="BF66"/>
    </sheetView>
  </sheetViews>
  <sheetFormatPr baseColWidth="10" defaultRowHeight="15" x14ac:dyDescent="0.25"/>
  <sheetData>
    <row r="1" spans="1:15" ht="15.75" customHeight="1" x14ac:dyDescent="0.25">
      <c r="A1" s="229" t="s">
        <v>104</v>
      </c>
      <c r="B1" s="230"/>
      <c r="C1" s="230"/>
      <c r="D1" s="230"/>
      <c r="E1" s="230"/>
      <c r="F1" s="230"/>
      <c r="G1" s="230"/>
      <c r="H1" s="230"/>
      <c r="I1" s="230"/>
      <c r="J1" s="230"/>
      <c r="K1" s="231"/>
    </row>
    <row r="2" spans="1:15" x14ac:dyDescent="0.25">
      <c r="A2" s="232"/>
      <c r="B2" s="233"/>
      <c r="C2" s="233"/>
      <c r="D2" s="233"/>
      <c r="E2" s="233"/>
      <c r="F2" s="233"/>
      <c r="G2" s="233"/>
      <c r="H2" s="233"/>
      <c r="I2" s="233"/>
      <c r="J2" s="233"/>
      <c r="K2" s="234"/>
    </row>
    <row r="3" spans="1:15" ht="15.75" customHeight="1" thickBot="1" x14ac:dyDescent="0.3">
      <c r="A3" s="235"/>
      <c r="B3" s="236"/>
      <c r="C3" s="236"/>
      <c r="D3" s="236"/>
      <c r="E3" s="236"/>
      <c r="F3" s="236"/>
      <c r="G3" s="236"/>
      <c r="H3" s="236"/>
      <c r="I3" s="236"/>
      <c r="J3" s="236"/>
      <c r="K3" s="237"/>
    </row>
    <row r="4" spans="1:15" x14ac:dyDescent="0.25">
      <c r="A4" s="228"/>
      <c r="B4" s="228"/>
      <c r="C4" s="228"/>
      <c r="D4" s="228"/>
      <c r="E4" s="228"/>
      <c r="F4" s="228"/>
      <c r="G4" s="228"/>
      <c r="H4" s="228"/>
      <c r="I4" s="228"/>
      <c r="J4" s="228"/>
      <c r="K4" s="228"/>
    </row>
    <row r="7" spans="1:15" ht="15.75" thickBot="1" x14ac:dyDescent="0.3"/>
    <row r="8" spans="1:15" x14ac:dyDescent="0.25">
      <c r="L8" s="26"/>
      <c r="M8" s="27"/>
      <c r="N8" s="27"/>
      <c r="O8" s="28"/>
    </row>
    <row r="9" spans="1:15" x14ac:dyDescent="0.25">
      <c r="L9" s="29"/>
      <c r="O9" s="30"/>
    </row>
    <row r="10" spans="1:15" x14ac:dyDescent="0.25">
      <c r="L10" s="29"/>
      <c r="N10" s="31" t="s">
        <v>105</v>
      </c>
      <c r="O10" s="30"/>
    </row>
    <row r="11" spans="1:15" x14ac:dyDescent="0.25">
      <c r="L11" s="29"/>
      <c r="O11" s="30"/>
    </row>
    <row r="12" spans="1:15" x14ac:dyDescent="0.25">
      <c r="L12" s="29"/>
      <c r="N12" s="31" t="s">
        <v>106</v>
      </c>
      <c r="O12" s="30"/>
    </row>
    <row r="13" spans="1:15" x14ac:dyDescent="0.25">
      <c r="L13" s="29"/>
      <c r="O13" s="30"/>
    </row>
    <row r="14" spans="1:15" x14ac:dyDescent="0.25">
      <c r="L14" s="29"/>
      <c r="O14" s="30"/>
    </row>
    <row r="15" spans="1:15" x14ac:dyDescent="0.25">
      <c r="L15" s="29"/>
      <c r="N15" s="31" t="s">
        <v>107</v>
      </c>
      <c r="O15" s="30"/>
    </row>
    <row r="16" spans="1:15" ht="15.75" thickBot="1" x14ac:dyDescent="0.3">
      <c r="L16" s="32"/>
      <c r="M16" s="33"/>
      <c r="N16" s="33"/>
      <c r="O16" s="34"/>
    </row>
    <row r="60" spans="23:23" x14ac:dyDescent="0.25">
      <c r="W60" t="s">
        <v>108</v>
      </c>
    </row>
    <row r="61" spans="23:23" x14ac:dyDescent="0.25">
      <c r="W61" t="s">
        <v>109</v>
      </c>
    </row>
    <row r="91" spans="27:27" x14ac:dyDescent="0.25">
      <c r="AA91" t="s">
        <v>110</v>
      </c>
    </row>
  </sheetData>
  <sheetProtection sheet="1" objects="1" scenarios="1"/>
  <mergeCells count="2">
    <mergeCell ref="A4:K4"/>
    <mergeCell ref="A1:K3"/>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5601" r:id="rId4" name="Button 1">
              <controlPr defaultSize="0" print="0" autoFill="0" autoPict="0" macro="[0]!maj">
                <anchor moveWithCells="1" sizeWithCells="1">
                  <from>
                    <xdr:col>10</xdr:col>
                    <xdr:colOff>257175</xdr:colOff>
                    <xdr:row>2</xdr:row>
                    <xdr:rowOff>123825</xdr:rowOff>
                  </from>
                  <to>
                    <xdr:col>13</xdr:col>
                    <xdr:colOff>38100</xdr:colOff>
                    <xdr:row>7</xdr:row>
                    <xdr:rowOff>85725</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96DE4B-DE9D-46D6-A787-0426769EF686}">
  <sheetPr codeName="Feuil2"/>
  <dimension ref="B1:R37"/>
  <sheetViews>
    <sheetView topLeftCell="G6" zoomScale="130" zoomScaleNormal="130" workbookViewId="0">
      <selection activeCell="L19" sqref="L19"/>
    </sheetView>
  </sheetViews>
  <sheetFormatPr baseColWidth="10" defaultRowHeight="15" x14ac:dyDescent="0.25"/>
  <cols>
    <col min="1" max="1" width="9.28515625" customWidth="1"/>
    <col min="2" max="2" width="17" customWidth="1"/>
    <col min="3" max="3" width="20.28515625" customWidth="1"/>
    <col min="5" max="5" width="18" customWidth="1"/>
    <col min="6" max="6" width="23.140625" customWidth="1"/>
    <col min="8" max="8" width="20.85546875" customWidth="1"/>
    <col min="9" max="9" width="26.42578125" customWidth="1"/>
    <col min="10" max="10" width="24" customWidth="1"/>
    <col min="11" max="12" width="30.5703125" customWidth="1"/>
    <col min="13" max="13" width="18.140625" customWidth="1"/>
    <col min="14" max="14" width="12.85546875" customWidth="1"/>
    <col min="17" max="17" width="25.85546875" customWidth="1"/>
  </cols>
  <sheetData>
    <row r="1" spans="2:18" x14ac:dyDescent="0.25">
      <c r="E1" t="s">
        <v>122</v>
      </c>
      <c r="F1" t="s">
        <v>125</v>
      </c>
      <c r="H1" t="s">
        <v>23</v>
      </c>
      <c r="I1" t="s">
        <v>50</v>
      </c>
      <c r="J1" t="s">
        <v>51</v>
      </c>
      <c r="K1" t="s">
        <v>213</v>
      </c>
      <c r="L1" t="s">
        <v>212</v>
      </c>
      <c r="N1" t="s">
        <v>74</v>
      </c>
      <c r="O1" t="s">
        <v>75</v>
      </c>
      <c r="Q1" t="s">
        <v>113</v>
      </c>
      <c r="R1" t="s">
        <v>114</v>
      </c>
    </row>
    <row r="2" spans="2:18" x14ac:dyDescent="0.25">
      <c r="B2" t="s">
        <v>4</v>
      </c>
      <c r="E2" t="str">
        <f>IF('Sheet input'!D5="end use","","MJ")</f>
        <v>MJ</v>
      </c>
      <c r="F2" t="s">
        <v>126</v>
      </c>
      <c r="H2" t="s">
        <v>48</v>
      </c>
      <c r="I2" t="str">
        <f>IF('Sheet input'!D5=H2,C3,
IF(H3='Sheet input'!D5,C7,
IF(H4='Sheet input'!D5,C11,
IF('Sheet input'!D5=H6,C19,
IF('Sheet input'!D5=H7,C23,C27)))))</f>
        <v>Production</v>
      </c>
      <c r="J2" t="str">
        <f>IF(OR('Sheet input'!D6=List!I4,'Sheet input'!D6=List!I5),List!D30,"")</f>
        <v/>
      </c>
      <c r="K2" t="s">
        <v>94</v>
      </c>
      <c r="L2" t="s">
        <v>94</v>
      </c>
      <c r="N2" t="str">
        <f>IF('Sheet input'!D5="end use","","Continuous")</f>
        <v>Continuous</v>
      </c>
      <c r="O2" t="str">
        <f>IF('Sheet input'!D5="end use","","Gaseous")</f>
        <v>Gaseous</v>
      </c>
      <c r="Q2" t="s">
        <v>79</v>
      </c>
      <c r="R2">
        <v>1</v>
      </c>
    </row>
    <row r="3" spans="2:18" x14ac:dyDescent="0.25">
      <c r="C3" t="s">
        <v>5</v>
      </c>
      <c r="E3" t="str">
        <f>IF('Sheet input'!D5="end use","","kg")</f>
        <v>kg</v>
      </c>
      <c r="F3" t="s">
        <v>123</v>
      </c>
      <c r="H3" t="s">
        <v>3</v>
      </c>
      <c r="I3" t="str">
        <f>IF('Sheet input'!D5=H2,C4,
IF(OR(H3='Sheet input'!D5,H4='Sheet input'!D5,H5='Sheet input'!D5),C8,
IF('Sheet input'!D5=H6,C20,
IF('Sheet input'!D5=H7,C24,C28))))</f>
        <v>Transport</v>
      </c>
      <c r="J3" t="str">
        <f>IF(OR('Sheet input'!D6=List!I4,'Sheet input'!D6=List!I5),List!D31,"")</f>
        <v/>
      </c>
      <c r="K3" t="s">
        <v>91</v>
      </c>
      <c r="L3" t="s">
        <v>91</v>
      </c>
      <c r="N3" t="str">
        <f>IF('Sheet input'!D5="end use","","Intermittent")</f>
        <v>Intermittent</v>
      </c>
      <c r="O3" t="str">
        <f>IF('Sheet input'!D5="end use","","Liquid")</f>
        <v>Liquid</v>
      </c>
      <c r="Q3" t="s">
        <v>120</v>
      </c>
      <c r="R3">
        <v>2</v>
      </c>
    </row>
    <row r="4" spans="2:18" x14ac:dyDescent="0.25">
      <c r="C4" t="s">
        <v>71</v>
      </c>
      <c r="H4" t="s">
        <v>6</v>
      </c>
      <c r="I4" t="str">
        <f>IF('Sheet input'!D5=H2,"",
IF(OR(H3='Sheet input'!D5,H4='Sheet input'!D5,H5='Sheet input'!D5),C9,
IF('Sheet input'!D5=H6,C21,
IF('Sheet input'!D5=H7,"",C29))))</f>
        <v>Storage</v>
      </c>
      <c r="J4" t="str">
        <f>IF('Sheet input'!D6=List!I5,List!D33,"")</f>
        <v/>
      </c>
      <c r="Q4" t="s">
        <v>119</v>
      </c>
      <c r="R4">
        <v>3</v>
      </c>
    </row>
    <row r="5" spans="2:18" x14ac:dyDescent="0.25">
      <c r="H5" t="s">
        <v>8</v>
      </c>
      <c r="I5" t="str">
        <f>IF('Sheet input'!D5=H2,"",
IF(OR(H3='Sheet input'!D5,H4='Sheet input'!D5,H5='Sheet input'!D5),"",
IF('Sheet input'!D5=H6,"",
IF('Sheet input'!D5=H7,"",C32))))</f>
        <v/>
      </c>
      <c r="J5" t="str">
        <f>IF('Sheet input'!D6=List!I5,List!D36,"")</f>
        <v/>
      </c>
      <c r="K5" t="s">
        <v>92</v>
      </c>
      <c r="L5" t="s">
        <v>92</v>
      </c>
      <c r="Q5" t="s">
        <v>116</v>
      </c>
      <c r="R5">
        <v>4</v>
      </c>
    </row>
    <row r="6" spans="2:18" x14ac:dyDescent="0.25">
      <c r="B6" t="s">
        <v>3</v>
      </c>
      <c r="H6" t="s">
        <v>2</v>
      </c>
      <c r="I6" t="str">
        <f>IF('Sheet input'!D5=H2,"",
IF(OR(H3='Sheet input'!D5,H4='Sheet input'!D5,H5='Sheet input'!D5),"",
IF('Sheet input'!D5=H6,"",
IF('Sheet input'!D5=H7,"",C37))))</f>
        <v/>
      </c>
      <c r="Q6" t="s">
        <v>115</v>
      </c>
      <c r="R6">
        <v>5</v>
      </c>
    </row>
    <row r="7" spans="2:18" x14ac:dyDescent="0.25">
      <c r="C7" t="s">
        <v>7</v>
      </c>
      <c r="H7" t="s">
        <v>49</v>
      </c>
      <c r="K7" t="s">
        <v>60</v>
      </c>
      <c r="L7" t="s">
        <v>60</v>
      </c>
      <c r="Q7" t="s">
        <v>121</v>
      </c>
      <c r="R7">
        <v>6</v>
      </c>
    </row>
    <row r="8" spans="2:18" x14ac:dyDescent="0.25">
      <c r="C8" t="s">
        <v>1</v>
      </c>
      <c r="H8" t="s">
        <v>14</v>
      </c>
      <c r="K8" t="s">
        <v>64</v>
      </c>
      <c r="L8" t="s">
        <v>64</v>
      </c>
      <c r="Q8" t="s">
        <v>117</v>
      </c>
      <c r="R8">
        <v>7</v>
      </c>
    </row>
    <row r="9" spans="2:18" x14ac:dyDescent="0.25">
      <c r="C9" t="s">
        <v>78</v>
      </c>
      <c r="K9" t="s">
        <v>65</v>
      </c>
      <c r="L9" t="s">
        <v>65</v>
      </c>
      <c r="Q9" t="s">
        <v>118</v>
      </c>
      <c r="R9">
        <v>8</v>
      </c>
    </row>
    <row r="10" spans="2:18" x14ac:dyDescent="0.25">
      <c r="B10" t="s">
        <v>6</v>
      </c>
      <c r="R10">
        <v>9</v>
      </c>
    </row>
    <row r="11" spans="2:18" x14ac:dyDescent="0.25">
      <c r="C11" t="s">
        <v>12</v>
      </c>
      <c r="K11" t="s">
        <v>61</v>
      </c>
      <c r="L11" t="s">
        <v>61</v>
      </c>
      <c r="R11">
        <v>10</v>
      </c>
    </row>
    <row r="12" spans="2:18" x14ac:dyDescent="0.25">
      <c r="C12" t="s">
        <v>1</v>
      </c>
      <c r="K12" t="s">
        <v>62</v>
      </c>
      <c r="L12" t="s">
        <v>62</v>
      </c>
      <c r="R12">
        <v>11</v>
      </c>
    </row>
    <row r="13" spans="2:18" x14ac:dyDescent="0.25">
      <c r="C13" t="s">
        <v>78</v>
      </c>
      <c r="K13" t="s">
        <v>86</v>
      </c>
      <c r="L13" t="s">
        <v>86</v>
      </c>
      <c r="R13">
        <v>12</v>
      </c>
    </row>
    <row r="14" spans="2:18" x14ac:dyDescent="0.25">
      <c r="B14" t="s">
        <v>8</v>
      </c>
      <c r="K14" t="s">
        <v>63</v>
      </c>
      <c r="L14" t="s">
        <v>63</v>
      </c>
      <c r="R14">
        <v>13</v>
      </c>
    </row>
    <row r="15" spans="2:18" x14ac:dyDescent="0.25">
      <c r="C15" t="s">
        <v>7</v>
      </c>
      <c r="K15" t="s">
        <v>67</v>
      </c>
      <c r="L15" t="s">
        <v>67</v>
      </c>
      <c r="R15">
        <v>14</v>
      </c>
    </row>
    <row r="16" spans="2:18" x14ac:dyDescent="0.25">
      <c r="C16" t="s">
        <v>1</v>
      </c>
      <c r="K16" t="s">
        <v>68</v>
      </c>
      <c r="L16" t="s">
        <v>68</v>
      </c>
      <c r="R16">
        <v>15</v>
      </c>
    </row>
    <row r="17" spans="2:18" x14ac:dyDescent="0.25">
      <c r="C17" t="s">
        <v>78</v>
      </c>
      <c r="R17">
        <v>16</v>
      </c>
    </row>
    <row r="18" spans="2:18" x14ac:dyDescent="0.25">
      <c r="B18" t="s">
        <v>2</v>
      </c>
      <c r="K18" t="s">
        <v>90</v>
      </c>
      <c r="L18" t="s">
        <v>90</v>
      </c>
      <c r="R18">
        <v>17</v>
      </c>
    </row>
    <row r="19" spans="2:18" x14ac:dyDescent="0.25">
      <c r="C19" t="s">
        <v>9</v>
      </c>
      <c r="K19" t="s">
        <v>89</v>
      </c>
      <c r="L19" t="s">
        <v>89</v>
      </c>
      <c r="R19">
        <v>18</v>
      </c>
    </row>
    <row r="20" spans="2:18" x14ac:dyDescent="0.25">
      <c r="C20" t="s">
        <v>78</v>
      </c>
      <c r="K20" t="s">
        <v>88</v>
      </c>
      <c r="L20" t="s">
        <v>88</v>
      </c>
      <c r="R20">
        <v>19</v>
      </c>
    </row>
    <row r="21" spans="2:18" x14ac:dyDescent="0.25">
      <c r="C21" t="s">
        <v>10</v>
      </c>
      <c r="K21" t="s">
        <v>87</v>
      </c>
      <c r="L21" t="s">
        <v>87</v>
      </c>
      <c r="R21">
        <v>20</v>
      </c>
    </row>
    <row r="22" spans="2:18" x14ac:dyDescent="0.25">
      <c r="B22" t="s">
        <v>11</v>
      </c>
      <c r="R22">
        <v>21</v>
      </c>
    </row>
    <row r="23" spans="2:18" x14ac:dyDescent="0.25">
      <c r="C23" t="s">
        <v>12</v>
      </c>
      <c r="K23" t="s">
        <v>8</v>
      </c>
      <c r="L23" t="s">
        <v>8</v>
      </c>
      <c r="R23">
        <v>22</v>
      </c>
    </row>
    <row r="24" spans="2:18" x14ac:dyDescent="0.25">
      <c r="C24" t="s">
        <v>13</v>
      </c>
      <c r="K24" t="s">
        <v>6</v>
      </c>
      <c r="L24" t="s">
        <v>6</v>
      </c>
      <c r="R24">
        <v>23</v>
      </c>
    </row>
    <row r="25" spans="2:18" x14ac:dyDescent="0.25">
      <c r="K25" t="s">
        <v>59</v>
      </c>
      <c r="L25" t="s">
        <v>59</v>
      </c>
      <c r="R25">
        <v>24</v>
      </c>
    </row>
    <row r="26" spans="2:18" x14ac:dyDescent="0.25">
      <c r="B26" t="s">
        <v>14</v>
      </c>
      <c r="R26">
        <v>25</v>
      </c>
    </row>
    <row r="27" spans="2:18" x14ac:dyDescent="0.25">
      <c r="C27" t="s">
        <v>15</v>
      </c>
      <c r="K27" t="s">
        <v>66</v>
      </c>
      <c r="L27" t="s">
        <v>66</v>
      </c>
      <c r="R27">
        <v>26</v>
      </c>
    </row>
    <row r="28" spans="2:18" x14ac:dyDescent="0.25">
      <c r="C28" t="s">
        <v>16</v>
      </c>
      <c r="R28">
        <v>27</v>
      </c>
    </row>
    <row r="29" spans="2:18" x14ac:dyDescent="0.25">
      <c r="C29" t="s">
        <v>17</v>
      </c>
      <c r="L29" t="s">
        <v>204</v>
      </c>
      <c r="R29">
        <v>28</v>
      </c>
    </row>
    <row r="30" spans="2:18" x14ac:dyDescent="0.25">
      <c r="D30" t="s">
        <v>22</v>
      </c>
      <c r="L30" t="s">
        <v>205</v>
      </c>
      <c r="R30">
        <v>29</v>
      </c>
    </row>
    <row r="31" spans="2:18" x14ac:dyDescent="0.25">
      <c r="D31" t="s">
        <v>19</v>
      </c>
      <c r="L31" t="s">
        <v>206</v>
      </c>
      <c r="R31">
        <v>30</v>
      </c>
    </row>
    <row r="32" spans="2:18" x14ac:dyDescent="0.25">
      <c r="C32" t="s">
        <v>1</v>
      </c>
      <c r="L32" t="s">
        <v>207</v>
      </c>
    </row>
    <row r="33" spans="3:12" x14ac:dyDescent="0.25">
      <c r="D33" t="s">
        <v>20</v>
      </c>
      <c r="L33" t="s">
        <v>208</v>
      </c>
    </row>
    <row r="34" spans="3:12" x14ac:dyDescent="0.25">
      <c r="D34" t="s">
        <v>22</v>
      </c>
    </row>
    <row r="35" spans="3:12" x14ac:dyDescent="0.25">
      <c r="D35" t="s">
        <v>19</v>
      </c>
    </row>
    <row r="36" spans="3:12" x14ac:dyDescent="0.25">
      <c r="D36" t="s">
        <v>21</v>
      </c>
    </row>
    <row r="37" spans="3:12" x14ac:dyDescent="0.25">
      <c r="C37" t="s">
        <v>18</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Sheet input</vt:lpstr>
      <vt:lpstr>BDD</vt:lpstr>
      <vt:lpstr>Emissions factors</vt:lpstr>
      <vt:lpstr>Tree</vt:lpstr>
      <vt:lpstr>Hydrogen Chain</vt:lpstr>
      <vt:lpstr>Jet Fuel Chain</vt:lpstr>
      <vt:lpstr>List</vt:lpstr>
      <vt:lpstr>zoneBDD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SEGOND</dc:creator>
  <cp:lastModifiedBy>Thomas SEGOND</cp:lastModifiedBy>
  <dcterms:created xsi:type="dcterms:W3CDTF">2015-06-05T18:17:20Z</dcterms:created>
  <dcterms:modified xsi:type="dcterms:W3CDTF">2021-06-14T10:29:11Z</dcterms:modified>
</cp:coreProperties>
</file>