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_Serveur\Desktop\DELIBERATIONS - S2 - LICENCE 1\pv\"/>
    </mc:Choice>
  </mc:AlternateContent>
  <bookViews>
    <workbookView xWindow="0" yWindow="0" windowWidth="14400" windowHeight="8640" tabRatio="500"/>
  </bookViews>
  <sheets>
    <sheet name="Sheet1" sheetId="1" r:id="rId1"/>
  </sheets>
  <definedNames>
    <definedName name="_xlnm._FilterDatabase" localSheetId="0" hidden="1">Sheet1!$A$7:$AD$80</definedName>
  </definedNames>
  <calcPr calcId="162913"/>
</workbook>
</file>

<file path=xl/calcChain.xml><?xml version="1.0" encoding="utf-8"?>
<calcChain xmlns="http://schemas.openxmlformats.org/spreadsheetml/2006/main">
  <c r="AB17" i="1" l="1"/>
  <c r="AB18" i="1"/>
  <c r="AB25" i="1"/>
  <c r="AB26" i="1"/>
  <c r="AB33" i="1"/>
  <c r="AB34" i="1"/>
  <c r="AB41" i="1"/>
  <c r="AB42" i="1"/>
  <c r="AB49" i="1"/>
  <c r="AB50" i="1"/>
  <c r="AB57" i="1"/>
  <c r="AB58" i="1"/>
  <c r="AB65" i="1"/>
  <c r="AB66" i="1"/>
  <c r="AB73" i="1"/>
  <c r="AB74" i="1"/>
  <c r="AB11" i="1"/>
  <c r="AA10" i="1"/>
  <c r="AC43" i="1" s="1"/>
  <c r="AD43" i="1" s="1"/>
  <c r="V10" i="1"/>
  <c r="P10" i="1"/>
  <c r="J10" i="1"/>
  <c r="AA12" i="1"/>
  <c r="AB12" i="1" s="1"/>
  <c r="AA13" i="1"/>
  <c r="AB13" i="1" s="1"/>
  <c r="AA14" i="1"/>
  <c r="AB14" i="1" s="1"/>
  <c r="AA15" i="1"/>
  <c r="AB15" i="1" s="1"/>
  <c r="AA16" i="1"/>
  <c r="AB16" i="1" s="1"/>
  <c r="AA17" i="1"/>
  <c r="AA18" i="1"/>
  <c r="AA19" i="1"/>
  <c r="AB19" i="1" s="1"/>
  <c r="AA20" i="1"/>
  <c r="AB20" i="1" s="1"/>
  <c r="AA21" i="1"/>
  <c r="AB21" i="1" s="1"/>
  <c r="AA22" i="1"/>
  <c r="AB22" i="1" s="1"/>
  <c r="AA23" i="1"/>
  <c r="AB23" i="1" s="1"/>
  <c r="AA24" i="1"/>
  <c r="AB24" i="1" s="1"/>
  <c r="AA25" i="1"/>
  <c r="AA26" i="1"/>
  <c r="AA27" i="1"/>
  <c r="AB27" i="1" s="1"/>
  <c r="AA28" i="1"/>
  <c r="AB28" i="1" s="1"/>
  <c r="AA29" i="1"/>
  <c r="AB29" i="1" s="1"/>
  <c r="AA30" i="1"/>
  <c r="AB30" i="1" s="1"/>
  <c r="AA31" i="1"/>
  <c r="AB31" i="1" s="1"/>
  <c r="AA32" i="1"/>
  <c r="AB32" i="1" s="1"/>
  <c r="AA33" i="1"/>
  <c r="AA34" i="1"/>
  <c r="AA35" i="1"/>
  <c r="AB35" i="1" s="1"/>
  <c r="AA36" i="1"/>
  <c r="AB36" i="1" s="1"/>
  <c r="AA37" i="1"/>
  <c r="AB37" i="1" s="1"/>
  <c r="AA38" i="1"/>
  <c r="AB38" i="1" s="1"/>
  <c r="AA39" i="1"/>
  <c r="AB39" i="1" s="1"/>
  <c r="AA40" i="1"/>
  <c r="AB40" i="1" s="1"/>
  <c r="AA41" i="1"/>
  <c r="AA42" i="1"/>
  <c r="AA43" i="1"/>
  <c r="AB43" i="1" s="1"/>
  <c r="AA44" i="1"/>
  <c r="AB44" i="1" s="1"/>
  <c r="AA45" i="1"/>
  <c r="AB45" i="1" s="1"/>
  <c r="AA46" i="1"/>
  <c r="AB46" i="1" s="1"/>
  <c r="AA47" i="1"/>
  <c r="AB47" i="1" s="1"/>
  <c r="AA48" i="1"/>
  <c r="AB48" i="1" s="1"/>
  <c r="AA49" i="1"/>
  <c r="AA50" i="1"/>
  <c r="AA51" i="1"/>
  <c r="AB51" i="1" s="1"/>
  <c r="AA52" i="1"/>
  <c r="AB52" i="1" s="1"/>
  <c r="AA53" i="1"/>
  <c r="AB53" i="1" s="1"/>
  <c r="AA54" i="1"/>
  <c r="AB54" i="1" s="1"/>
  <c r="AA55" i="1"/>
  <c r="AB55" i="1" s="1"/>
  <c r="AA56" i="1"/>
  <c r="AB56" i="1" s="1"/>
  <c r="AA57" i="1"/>
  <c r="AA58" i="1"/>
  <c r="AA59" i="1"/>
  <c r="AB59" i="1" s="1"/>
  <c r="AA60" i="1"/>
  <c r="AB60" i="1" s="1"/>
  <c r="AA61" i="1"/>
  <c r="AB61" i="1" s="1"/>
  <c r="AA62" i="1"/>
  <c r="AB62" i="1" s="1"/>
  <c r="AA63" i="1"/>
  <c r="AB63" i="1" s="1"/>
  <c r="AA64" i="1"/>
  <c r="AB64" i="1" s="1"/>
  <c r="AA65" i="1"/>
  <c r="AA66" i="1"/>
  <c r="AA67" i="1"/>
  <c r="AB67" i="1" s="1"/>
  <c r="AA68" i="1"/>
  <c r="AB68" i="1" s="1"/>
  <c r="AA69" i="1"/>
  <c r="AB69" i="1" s="1"/>
  <c r="AA70" i="1"/>
  <c r="AB70" i="1" s="1"/>
  <c r="AA71" i="1"/>
  <c r="AB71" i="1" s="1"/>
  <c r="AA72" i="1"/>
  <c r="AB72" i="1" s="1"/>
  <c r="AA73" i="1"/>
  <c r="AA74" i="1"/>
  <c r="AA75" i="1"/>
  <c r="AB75" i="1" s="1"/>
  <c r="AA76" i="1"/>
  <c r="AB76" i="1" s="1"/>
  <c r="AA77" i="1"/>
  <c r="AB77" i="1" s="1"/>
  <c r="AA78" i="1"/>
  <c r="AB78" i="1" s="1"/>
  <c r="AA79" i="1"/>
  <c r="AB79" i="1" s="1"/>
  <c r="AA80" i="1"/>
  <c r="AB80" i="1" s="1"/>
  <c r="AA11" i="1"/>
  <c r="V12" i="1"/>
  <c r="W12" i="1" s="1"/>
  <c r="V13" i="1"/>
  <c r="W13" i="1" s="1"/>
  <c r="V14" i="1"/>
  <c r="W14" i="1" s="1"/>
  <c r="V15" i="1"/>
  <c r="W15" i="1" s="1"/>
  <c r="V16" i="1"/>
  <c r="V17" i="1"/>
  <c r="W17" i="1" s="1"/>
  <c r="V18" i="1"/>
  <c r="W18" i="1" s="1"/>
  <c r="V19" i="1"/>
  <c r="W19" i="1" s="1"/>
  <c r="V20" i="1"/>
  <c r="V21" i="1"/>
  <c r="V22" i="1"/>
  <c r="W22" i="1" s="1"/>
  <c r="V23" i="1"/>
  <c r="W23" i="1" s="1"/>
  <c r="V24" i="1"/>
  <c r="V25" i="1"/>
  <c r="W25" i="1" s="1"/>
  <c r="V26" i="1"/>
  <c r="W26" i="1" s="1"/>
  <c r="V27" i="1"/>
  <c r="W27" i="1" s="1"/>
  <c r="V28" i="1"/>
  <c r="W28" i="1" s="1"/>
  <c r="V29" i="1"/>
  <c r="W29" i="1" s="1"/>
  <c r="V30" i="1"/>
  <c r="V31" i="1"/>
  <c r="W31" i="1" s="1"/>
  <c r="V32" i="1"/>
  <c r="V33" i="1"/>
  <c r="W33" i="1" s="1"/>
  <c r="V34" i="1"/>
  <c r="W34" i="1" s="1"/>
  <c r="V35" i="1"/>
  <c r="W35" i="1" s="1"/>
  <c r="V36" i="1"/>
  <c r="V37" i="1"/>
  <c r="W37" i="1" s="1"/>
  <c r="V38" i="1"/>
  <c r="W38" i="1" s="1"/>
  <c r="V39" i="1"/>
  <c r="W39" i="1" s="1"/>
  <c r="V40" i="1"/>
  <c r="V41" i="1"/>
  <c r="W41" i="1" s="1"/>
  <c r="V42" i="1"/>
  <c r="W42" i="1" s="1"/>
  <c r="V43" i="1"/>
  <c r="W43" i="1" s="1"/>
  <c r="V44" i="1"/>
  <c r="W44" i="1" s="1"/>
  <c r="V45" i="1"/>
  <c r="W45" i="1" s="1"/>
  <c r="V46" i="1"/>
  <c r="W46" i="1" s="1"/>
  <c r="V47" i="1"/>
  <c r="W47" i="1" s="1"/>
  <c r="V48" i="1"/>
  <c r="V49" i="1"/>
  <c r="W49" i="1" s="1"/>
  <c r="V50" i="1"/>
  <c r="V51" i="1"/>
  <c r="W51" i="1" s="1"/>
  <c r="V52" i="1"/>
  <c r="V53" i="1"/>
  <c r="W53" i="1" s="1"/>
  <c r="V54" i="1"/>
  <c r="W54" i="1" s="1"/>
  <c r="V55" i="1"/>
  <c r="W55" i="1" s="1"/>
  <c r="V56" i="1"/>
  <c r="V57" i="1"/>
  <c r="V58" i="1"/>
  <c r="W58" i="1" s="1"/>
  <c r="V59" i="1"/>
  <c r="W59" i="1" s="1"/>
  <c r="V60" i="1"/>
  <c r="W60" i="1" s="1"/>
  <c r="V61" i="1"/>
  <c r="W61" i="1" s="1"/>
  <c r="V62" i="1"/>
  <c r="W62" i="1" s="1"/>
  <c r="V63" i="1"/>
  <c r="W63" i="1" s="1"/>
  <c r="V64" i="1"/>
  <c r="V65" i="1"/>
  <c r="W65" i="1" s="1"/>
  <c r="V66" i="1"/>
  <c r="V67" i="1"/>
  <c r="W67" i="1" s="1"/>
  <c r="V68" i="1"/>
  <c r="V69" i="1"/>
  <c r="W69" i="1" s="1"/>
  <c r="V70" i="1"/>
  <c r="W70" i="1" s="1"/>
  <c r="V71" i="1"/>
  <c r="W71" i="1" s="1"/>
  <c r="V72" i="1"/>
  <c r="V73" i="1"/>
  <c r="W73" i="1" s="1"/>
  <c r="V74" i="1"/>
  <c r="W74" i="1" s="1"/>
  <c r="V75" i="1"/>
  <c r="W75" i="1" s="1"/>
  <c r="V76" i="1"/>
  <c r="W76" i="1" s="1"/>
  <c r="V77" i="1"/>
  <c r="W77" i="1" s="1"/>
  <c r="V78" i="1"/>
  <c r="V79" i="1"/>
  <c r="W79" i="1" s="1"/>
  <c r="V80" i="1"/>
  <c r="V11" i="1"/>
  <c r="P12" i="1"/>
  <c r="Q12" i="1" s="1"/>
  <c r="P13" i="1"/>
  <c r="P14" i="1"/>
  <c r="P15" i="1"/>
  <c r="Q15" i="1" s="1"/>
  <c r="P16" i="1"/>
  <c r="Q16" i="1" s="1"/>
  <c r="P17" i="1"/>
  <c r="P18" i="1"/>
  <c r="Q18" i="1" s="1"/>
  <c r="P19" i="1"/>
  <c r="Q19" i="1" s="1"/>
  <c r="P20" i="1"/>
  <c r="Q20" i="1" s="1"/>
  <c r="P21" i="1"/>
  <c r="P22" i="1"/>
  <c r="P23" i="1"/>
  <c r="Q23" i="1" s="1"/>
  <c r="P24" i="1"/>
  <c r="Q24" i="1" s="1"/>
  <c r="P25" i="1"/>
  <c r="P26" i="1"/>
  <c r="P27" i="1"/>
  <c r="Q27" i="1" s="1"/>
  <c r="P28" i="1"/>
  <c r="Q28" i="1" s="1"/>
  <c r="P29" i="1"/>
  <c r="P30" i="1"/>
  <c r="P31" i="1"/>
  <c r="Q31" i="1" s="1"/>
  <c r="P32" i="1"/>
  <c r="Q32" i="1" s="1"/>
  <c r="P33" i="1"/>
  <c r="P34" i="1"/>
  <c r="Q34" i="1" s="1"/>
  <c r="P35" i="1"/>
  <c r="Q35" i="1" s="1"/>
  <c r="P36" i="1"/>
  <c r="Q36" i="1" s="1"/>
  <c r="P37" i="1"/>
  <c r="P38" i="1"/>
  <c r="P39" i="1"/>
  <c r="Q39" i="1" s="1"/>
  <c r="P40" i="1"/>
  <c r="Q40" i="1" s="1"/>
  <c r="P41" i="1"/>
  <c r="P42" i="1"/>
  <c r="P43" i="1"/>
  <c r="Q43" i="1" s="1"/>
  <c r="P44" i="1"/>
  <c r="Q44" i="1" s="1"/>
  <c r="P45" i="1"/>
  <c r="P46" i="1"/>
  <c r="P47" i="1"/>
  <c r="Q47" i="1" s="1"/>
  <c r="P48" i="1"/>
  <c r="Q48" i="1" s="1"/>
  <c r="P49" i="1"/>
  <c r="P50" i="1"/>
  <c r="Q50" i="1" s="1"/>
  <c r="P51" i="1"/>
  <c r="Q51" i="1" s="1"/>
  <c r="P52" i="1"/>
  <c r="Q52" i="1" s="1"/>
  <c r="P53" i="1"/>
  <c r="P54" i="1"/>
  <c r="P55" i="1"/>
  <c r="Q55" i="1" s="1"/>
  <c r="P56" i="1"/>
  <c r="Q56" i="1" s="1"/>
  <c r="P57" i="1"/>
  <c r="P58" i="1"/>
  <c r="P59" i="1"/>
  <c r="Q59" i="1" s="1"/>
  <c r="P60" i="1"/>
  <c r="P61" i="1"/>
  <c r="P62" i="1"/>
  <c r="P63" i="1"/>
  <c r="Q63" i="1" s="1"/>
  <c r="P64" i="1"/>
  <c r="Q64" i="1" s="1"/>
  <c r="P65" i="1"/>
  <c r="P66" i="1"/>
  <c r="Q66" i="1" s="1"/>
  <c r="P67" i="1"/>
  <c r="Q67" i="1" s="1"/>
  <c r="P68" i="1"/>
  <c r="P69" i="1"/>
  <c r="P70" i="1"/>
  <c r="P71" i="1"/>
  <c r="Q71" i="1" s="1"/>
  <c r="P72" i="1"/>
  <c r="Q72" i="1" s="1"/>
  <c r="P73" i="1"/>
  <c r="P74" i="1"/>
  <c r="P75" i="1"/>
  <c r="Q75" i="1" s="1"/>
  <c r="P76" i="1"/>
  <c r="Q76" i="1" s="1"/>
  <c r="P77" i="1"/>
  <c r="P78" i="1"/>
  <c r="P79" i="1"/>
  <c r="Q79" i="1" s="1"/>
  <c r="P80" i="1"/>
  <c r="Q80" i="1" s="1"/>
  <c r="P11" i="1"/>
  <c r="J12" i="1"/>
  <c r="J13" i="1"/>
  <c r="J14" i="1"/>
  <c r="AC14" i="1" s="1"/>
  <c r="AD14" i="1" s="1"/>
  <c r="J15" i="1"/>
  <c r="K15" i="1" s="1"/>
  <c r="J16" i="1"/>
  <c r="J17" i="1"/>
  <c r="J18" i="1"/>
  <c r="AC18" i="1" s="1"/>
  <c r="AD18" i="1" s="1"/>
  <c r="J19" i="1"/>
  <c r="K19" i="1" s="1"/>
  <c r="J20" i="1"/>
  <c r="J21" i="1"/>
  <c r="J22" i="1"/>
  <c r="AC22" i="1" s="1"/>
  <c r="AD22" i="1" s="1"/>
  <c r="J23" i="1"/>
  <c r="K23" i="1" s="1"/>
  <c r="J24" i="1"/>
  <c r="J25" i="1"/>
  <c r="J26" i="1"/>
  <c r="K26" i="1" s="1"/>
  <c r="J27" i="1"/>
  <c r="K27" i="1" s="1"/>
  <c r="J28" i="1"/>
  <c r="J29" i="1"/>
  <c r="J30" i="1"/>
  <c r="K30" i="1" s="1"/>
  <c r="J31" i="1"/>
  <c r="K31" i="1" s="1"/>
  <c r="J32" i="1"/>
  <c r="J33" i="1"/>
  <c r="J34" i="1"/>
  <c r="K34" i="1" s="1"/>
  <c r="J35" i="1"/>
  <c r="K35" i="1" s="1"/>
  <c r="J36" i="1"/>
  <c r="J37" i="1"/>
  <c r="J38" i="1"/>
  <c r="AC38" i="1" s="1"/>
  <c r="AD38" i="1" s="1"/>
  <c r="J39" i="1"/>
  <c r="K39" i="1" s="1"/>
  <c r="J40" i="1"/>
  <c r="J41" i="1"/>
  <c r="J42" i="1"/>
  <c r="K42" i="1" s="1"/>
  <c r="J43" i="1"/>
  <c r="K43" i="1" s="1"/>
  <c r="J44" i="1"/>
  <c r="J45" i="1"/>
  <c r="J46" i="1"/>
  <c r="K46" i="1" s="1"/>
  <c r="J47" i="1"/>
  <c r="K47" i="1" s="1"/>
  <c r="J48" i="1"/>
  <c r="J49" i="1"/>
  <c r="J50" i="1"/>
  <c r="AC50" i="1" s="1"/>
  <c r="AD50" i="1" s="1"/>
  <c r="J51" i="1"/>
  <c r="K51" i="1" s="1"/>
  <c r="J52" i="1"/>
  <c r="J53" i="1"/>
  <c r="J54" i="1"/>
  <c r="AC54" i="1" s="1"/>
  <c r="AD54" i="1" s="1"/>
  <c r="J55" i="1"/>
  <c r="K55" i="1" s="1"/>
  <c r="J56" i="1"/>
  <c r="J57" i="1"/>
  <c r="J58" i="1"/>
  <c r="AC58" i="1" s="1"/>
  <c r="AD58" i="1" s="1"/>
  <c r="J59" i="1"/>
  <c r="K59" i="1" s="1"/>
  <c r="J60" i="1"/>
  <c r="J61" i="1"/>
  <c r="J62" i="1"/>
  <c r="K62" i="1" s="1"/>
  <c r="J63" i="1"/>
  <c r="K63" i="1" s="1"/>
  <c r="J64" i="1"/>
  <c r="J65" i="1"/>
  <c r="J66" i="1"/>
  <c r="AC66" i="1" s="1"/>
  <c r="AD66" i="1" s="1"/>
  <c r="J67" i="1"/>
  <c r="K67" i="1" s="1"/>
  <c r="J68" i="1"/>
  <c r="J69" i="1"/>
  <c r="J70" i="1"/>
  <c r="AC70" i="1" s="1"/>
  <c r="AD70" i="1" s="1"/>
  <c r="J71" i="1"/>
  <c r="K71" i="1" s="1"/>
  <c r="J72" i="1"/>
  <c r="J73" i="1"/>
  <c r="J74" i="1"/>
  <c r="AC74" i="1" s="1"/>
  <c r="AD74" i="1" s="1"/>
  <c r="J75" i="1"/>
  <c r="K75" i="1" s="1"/>
  <c r="J76" i="1"/>
  <c r="J77" i="1"/>
  <c r="J78" i="1"/>
  <c r="K78" i="1" s="1"/>
  <c r="J79" i="1"/>
  <c r="K79" i="1" s="1"/>
  <c r="J80" i="1"/>
  <c r="J11" i="1"/>
  <c r="W80" i="1"/>
  <c r="W78" i="1"/>
  <c r="W72" i="1"/>
  <c r="W68" i="1"/>
  <c r="W66" i="1"/>
  <c r="W64" i="1"/>
  <c r="W57" i="1"/>
  <c r="W56" i="1"/>
  <c r="W52" i="1"/>
  <c r="W50" i="1"/>
  <c r="W48" i="1"/>
  <c r="W40" i="1"/>
  <c r="W36" i="1"/>
  <c r="W32" i="1"/>
  <c r="W30" i="1"/>
  <c r="W24" i="1"/>
  <c r="W21" i="1"/>
  <c r="W20" i="1"/>
  <c r="W16" i="1"/>
  <c r="W11" i="1"/>
  <c r="Q78" i="1"/>
  <c r="Q77" i="1"/>
  <c r="Q74" i="1"/>
  <c r="Q73" i="1"/>
  <c r="Q70" i="1"/>
  <c r="Q69" i="1"/>
  <c r="Q68" i="1"/>
  <c r="Q65" i="1"/>
  <c r="Q62" i="1"/>
  <c r="Q61" i="1"/>
  <c r="Q60" i="1"/>
  <c r="Q58" i="1"/>
  <c r="Q57" i="1"/>
  <c r="Q54" i="1"/>
  <c r="Q53" i="1"/>
  <c r="Q49" i="1"/>
  <c r="Q46" i="1"/>
  <c r="Q45" i="1"/>
  <c r="Q42" i="1"/>
  <c r="Q41" i="1"/>
  <c r="Q38" i="1"/>
  <c r="Q37" i="1"/>
  <c r="Q33" i="1"/>
  <c r="Q30" i="1"/>
  <c r="Q29" i="1"/>
  <c r="Q26" i="1"/>
  <c r="Q25" i="1"/>
  <c r="Q22" i="1"/>
  <c r="Q21" i="1"/>
  <c r="Q17" i="1"/>
  <c r="Q14" i="1"/>
  <c r="Q13" i="1"/>
  <c r="Q11" i="1"/>
  <c r="K80" i="1"/>
  <c r="K76" i="1"/>
  <c r="K72" i="1"/>
  <c r="K69" i="1"/>
  <c r="K66" i="1"/>
  <c r="K64" i="1"/>
  <c r="K61" i="1"/>
  <c r="K60" i="1"/>
  <c r="K56" i="1"/>
  <c r="K53" i="1"/>
  <c r="K50" i="1"/>
  <c r="K48" i="1"/>
  <c r="K44" i="1"/>
  <c r="K40" i="1"/>
  <c r="K33" i="1"/>
  <c r="K32" i="1"/>
  <c r="K28" i="1"/>
  <c r="K24" i="1"/>
  <c r="K22" i="1"/>
  <c r="K20" i="1"/>
  <c r="K17" i="1"/>
  <c r="K16" i="1"/>
  <c r="K12" i="1"/>
  <c r="AC75" i="1" l="1"/>
  <c r="AD75" i="1" s="1"/>
  <c r="AC11" i="1"/>
  <c r="AD11" i="1" s="1"/>
  <c r="AC77" i="1"/>
  <c r="AD77" i="1" s="1"/>
  <c r="AC69" i="1"/>
  <c r="AD69" i="1" s="1"/>
  <c r="AC65" i="1"/>
  <c r="AD65" i="1" s="1"/>
  <c r="AC61" i="1"/>
  <c r="AD61" i="1" s="1"/>
  <c r="AC53" i="1"/>
  <c r="AD53" i="1" s="1"/>
  <c r="AC49" i="1"/>
  <c r="AD49" i="1" s="1"/>
  <c r="AC45" i="1"/>
  <c r="AD45" i="1" s="1"/>
  <c r="AC37" i="1"/>
  <c r="AD37" i="1" s="1"/>
  <c r="AC33" i="1"/>
  <c r="AD33" i="1" s="1"/>
  <c r="AC29" i="1"/>
  <c r="AD29" i="1" s="1"/>
  <c r="AC21" i="1"/>
  <c r="AD21" i="1" s="1"/>
  <c r="AC17" i="1"/>
  <c r="AD17" i="1" s="1"/>
  <c r="AC13" i="1"/>
  <c r="AD13" i="1" s="1"/>
  <c r="AC59" i="1"/>
  <c r="AD59" i="1" s="1"/>
  <c r="AC27" i="1"/>
  <c r="AD27" i="1" s="1"/>
  <c r="AC15" i="1"/>
  <c r="AD15" i="1" s="1"/>
  <c r="AC67" i="1"/>
  <c r="AD67" i="1" s="1"/>
  <c r="AC35" i="1"/>
  <c r="AD35" i="1" s="1"/>
  <c r="K18" i="1"/>
  <c r="K37" i="1"/>
  <c r="K45" i="1"/>
  <c r="K13" i="1"/>
  <c r="K29" i="1"/>
  <c r="K38" i="1"/>
  <c r="K58" i="1"/>
  <c r="K65" i="1"/>
  <c r="K74" i="1"/>
  <c r="AC51" i="1"/>
  <c r="AD51" i="1" s="1"/>
  <c r="AC19" i="1"/>
  <c r="AD19" i="1" s="1"/>
  <c r="AC42" i="1"/>
  <c r="AD42" i="1" s="1"/>
  <c r="AC34" i="1"/>
  <c r="AD34" i="1" s="1"/>
  <c r="AC26" i="1"/>
  <c r="AD26" i="1" s="1"/>
  <c r="K14" i="1"/>
  <c r="K54" i="1"/>
  <c r="AC73" i="1"/>
  <c r="AD73" i="1" s="1"/>
  <c r="K73" i="1"/>
  <c r="AC57" i="1"/>
  <c r="AD57" i="1" s="1"/>
  <c r="K57" i="1"/>
  <c r="AC41" i="1"/>
  <c r="AD41" i="1" s="1"/>
  <c r="K41" i="1"/>
  <c r="AC10" i="1"/>
  <c r="AC79" i="1"/>
  <c r="AD79" i="1" s="1"/>
  <c r="AC71" i="1"/>
  <c r="AD71" i="1" s="1"/>
  <c r="AC63" i="1"/>
  <c r="AD63" i="1" s="1"/>
  <c r="AC55" i="1"/>
  <c r="AD55" i="1" s="1"/>
  <c r="AC47" i="1"/>
  <c r="AD47" i="1" s="1"/>
  <c r="AC39" i="1"/>
  <c r="AD39" i="1" s="1"/>
  <c r="AC31" i="1"/>
  <c r="AD31" i="1" s="1"/>
  <c r="AC23" i="1"/>
  <c r="AD23" i="1" s="1"/>
  <c r="AC25" i="1"/>
  <c r="AD25" i="1" s="1"/>
  <c r="K25" i="1"/>
  <c r="K11" i="1"/>
  <c r="K21" i="1"/>
  <c r="K49" i="1"/>
  <c r="K70" i="1"/>
  <c r="K77" i="1"/>
  <c r="AC80" i="1"/>
  <c r="AD80" i="1" s="1"/>
  <c r="AC76" i="1"/>
  <c r="AD76" i="1" s="1"/>
  <c r="AC72" i="1"/>
  <c r="AD72" i="1" s="1"/>
  <c r="AC68" i="1"/>
  <c r="AD68" i="1" s="1"/>
  <c r="K68" i="1"/>
  <c r="AC64" i="1"/>
  <c r="AD64" i="1" s="1"/>
  <c r="AC60" i="1"/>
  <c r="AD60" i="1" s="1"/>
  <c r="AC56" i="1"/>
  <c r="AD56" i="1" s="1"/>
  <c r="AC52" i="1"/>
  <c r="AD52" i="1" s="1"/>
  <c r="K52" i="1"/>
  <c r="AC48" i="1"/>
  <c r="AD48" i="1" s="1"/>
  <c r="AC44" i="1"/>
  <c r="AD44" i="1" s="1"/>
  <c r="AC40" i="1"/>
  <c r="AD40" i="1" s="1"/>
  <c r="AC36" i="1"/>
  <c r="AD36" i="1" s="1"/>
  <c r="K36" i="1"/>
  <c r="AC32" i="1"/>
  <c r="AD32" i="1" s="1"/>
  <c r="AC28" i="1"/>
  <c r="AD28" i="1" s="1"/>
  <c r="AC24" i="1"/>
  <c r="AD24" i="1" s="1"/>
  <c r="AC20" i="1"/>
  <c r="AD20" i="1" s="1"/>
  <c r="AC16" i="1"/>
  <c r="AD16" i="1" s="1"/>
  <c r="AC12" i="1"/>
  <c r="AD12" i="1" s="1"/>
  <c r="AC78" i="1"/>
  <c r="AD78" i="1" s="1"/>
  <c r="AC62" i="1"/>
  <c r="AD62" i="1" s="1"/>
  <c r="AC46" i="1"/>
  <c r="AD46" i="1" s="1"/>
  <c r="AC30" i="1"/>
  <c r="AD30" i="1" s="1"/>
</calcChain>
</file>

<file path=xl/sharedStrings.xml><?xml version="1.0" encoding="utf-8"?>
<sst xmlns="http://schemas.openxmlformats.org/spreadsheetml/2006/main" count="108" uniqueCount="102">
  <si>
    <t>CLASSE : L1 G1</t>
  </si>
  <si>
    <t>UE 21: OUTILS DE GESTION</t>
  </si>
  <si>
    <t>UE 22: DROIT ET ECONOMIE</t>
  </si>
  <si>
    <t>UE 23: LANGUES ET ORGANISATION</t>
  </si>
  <si>
    <t>UE 24: APPLICATION PROFESSIONNLLES</t>
  </si>
  <si>
    <t>Comptabilité analytique I</t>
  </si>
  <si>
    <t>Comptabilité financière II</t>
  </si>
  <si>
    <t>Informatique pour la gestion II</t>
  </si>
  <si>
    <t>Mathématiques financières I</t>
  </si>
  <si>
    <t>Statistiques pour la gestion II</t>
  </si>
  <si>
    <t>MOYENNE DU GROUPE</t>
  </si>
  <si>
    <t>Droit des affaires I</t>
  </si>
  <si>
    <t>Economie d'entreprise I</t>
  </si>
  <si>
    <t>Intelligence Economique I</t>
  </si>
  <si>
    <t>Microéconomie I</t>
  </si>
  <si>
    <t>Anglais des affaires II</t>
  </si>
  <si>
    <t>Gestion des ressources humaines I</t>
  </si>
  <si>
    <t>Management et Manager II</t>
  </si>
  <si>
    <t>Marketing II</t>
  </si>
  <si>
    <t>Entreprenariat I (Créativité)</t>
  </si>
  <si>
    <t xml:space="preserve">Projet Personnel et Professionnel (métiers et </t>
  </si>
  <si>
    <t>Projet Tutoré</t>
  </si>
  <si>
    <t>ABDERAMANE YANDO</t>
  </si>
  <si>
    <t>BAKOUTAWE Vianney</t>
  </si>
  <si>
    <t>BALLO PANDA August</t>
  </si>
  <si>
    <t>BANA Grace Vincente L</t>
  </si>
  <si>
    <t>BEARE - SENAM Stella</t>
  </si>
  <si>
    <t>BECKER-MAKOURI Da</t>
  </si>
  <si>
    <t>BECKONDY Tania-Eud</t>
  </si>
  <si>
    <t>BIGUENE Bénicia Divin</t>
  </si>
  <si>
    <t xml:space="preserve">BINGUIMA MOUROUBA </t>
  </si>
  <si>
    <t>BOBAKA Josue Eliezer</t>
  </si>
  <si>
    <t>BOROMA Prince Junio</t>
  </si>
  <si>
    <t>BOUI ALLAH-AROUM A</t>
  </si>
  <si>
    <t>BOUSSONG - NDANGU</t>
  </si>
  <si>
    <t>DIBOY Childer</t>
  </si>
  <si>
    <t>DIMABOU Ulyate Melch</t>
  </si>
  <si>
    <t>DJANGUETOLOUM Jo</t>
  </si>
  <si>
    <t>DOUNGOUS Fabrice</t>
  </si>
  <si>
    <t>FESSET Sylvie</t>
  </si>
  <si>
    <t>GAR Carl</t>
  </si>
  <si>
    <t>GBISSIGUI OTOKPIO D</t>
  </si>
  <si>
    <t>GNINGUELE SYCKOBA</t>
  </si>
  <si>
    <t xml:space="preserve">GONOPORO Fernanda </t>
  </si>
  <si>
    <t>GOUMOKOGNA Néhém</t>
  </si>
  <si>
    <t>GRENGBO YANGOUSS</t>
  </si>
  <si>
    <t>HINGOSTHO KANDA J</t>
  </si>
  <si>
    <t>IDY Giani</t>
  </si>
  <si>
    <t>KAMAZOKOPA Moise J</t>
  </si>
  <si>
    <t>KETHEVOAMA Giovan</t>
  </si>
  <si>
    <t>KOLENGUE Helena</t>
  </si>
  <si>
    <t>KONGBO BENZE Dien</t>
  </si>
  <si>
    <t xml:space="preserve">KONGBO GBASSINGA </t>
  </si>
  <si>
    <t>KOUTOU NARCIA Jowi</t>
  </si>
  <si>
    <t>KOUZOU TOQUI Brune</t>
  </si>
  <si>
    <t>KPENGUIA Andrea Hill</t>
  </si>
  <si>
    <t>LAMANGO Ketsia</t>
  </si>
  <si>
    <t>LAOULE Lionel</t>
  </si>
  <si>
    <t>LIFAKE Fleuri</t>
  </si>
  <si>
    <t xml:space="preserve">LOTEZO ZOUNABEMO </t>
  </si>
  <si>
    <t>MALESSARA Isidor</t>
  </si>
  <si>
    <t>MANGAMBA Wilfrid</t>
  </si>
  <si>
    <t>MAVOUNGOU Lydia Be</t>
  </si>
  <si>
    <t>MBERIO Sephatia Syld</t>
  </si>
  <si>
    <t>MBOLIKOSSI AWA Fra</t>
  </si>
  <si>
    <t>METE Turpin Belfort</t>
  </si>
  <si>
    <t xml:space="preserve">MONGENGO -MBONGO </t>
  </si>
  <si>
    <t>MOSSENENGALI Sand</t>
  </si>
  <si>
    <t>MOUNI Jethro</t>
  </si>
  <si>
    <t>NDEMA ADDA Léonie E</t>
  </si>
  <si>
    <t>NDJATOWENA Osée E</t>
  </si>
  <si>
    <t xml:space="preserve">NEBANGA NEMBI Elie </t>
  </si>
  <si>
    <t>NGANDA Saint Floris</t>
  </si>
  <si>
    <t>NGBOTENE MADJITOL</t>
  </si>
  <si>
    <t>NGODI Rodiane</t>
  </si>
  <si>
    <t xml:space="preserve">NGOMBE MOKOKPALA </t>
  </si>
  <si>
    <t>PENGOUYEN Christian</t>
  </si>
  <si>
    <t>POUKANZA Prince Alb</t>
  </si>
  <si>
    <t>SAMBIA DOMBELA Th</t>
  </si>
  <si>
    <t>SIMBO Leila Grace Div</t>
  </si>
  <si>
    <t>SOKAMBI KPELI Jessi</t>
  </si>
  <si>
    <t>SONGLEMA Othniel He</t>
  </si>
  <si>
    <t>TOMFEÏ Daniella Rufin</t>
  </si>
  <si>
    <t>TOUNGOUYASSET Elie</t>
  </si>
  <si>
    <t>VAKONDOKO-TE-MBO</t>
  </si>
  <si>
    <t>VOCKPIADE Jospin St</t>
  </si>
  <si>
    <t xml:space="preserve">YACKORO MOKOTENE </t>
  </si>
  <si>
    <t>YANGAKOUASSO Jona</t>
  </si>
  <si>
    <t>YINGUINZA Evodie</t>
  </si>
  <si>
    <t>YOUANE Laurencia Cr</t>
  </si>
  <si>
    <t xml:space="preserve">ZAKOMONI ESSOMBE </t>
  </si>
  <si>
    <t>PROCES VERBAL DU SEMESTRE 1</t>
  </si>
  <si>
    <t>GUT MANAGEMENT SCHOOL (GUTSCHOOL)</t>
  </si>
  <si>
    <t>ANNEE ACADEMIQUE 2021-2022  1ère SESSION SEMESTRE 2</t>
  </si>
  <si>
    <t xml:space="preserve">NIVEAU : LICENCE 1 (L1) GROUPE 1 - SCIENCES DE GESTION </t>
  </si>
  <si>
    <t>MOYENNE GENERALE</t>
  </si>
  <si>
    <t>DECISION DU JURY</t>
  </si>
  <si>
    <t>N° d'ordre</t>
  </si>
  <si>
    <t>Décision</t>
  </si>
  <si>
    <t>Decicision</t>
  </si>
  <si>
    <t>Cédits</t>
  </si>
  <si>
    <t>SESSION D'AOÛT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</si>
</sst>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F_C_F_A_-;\-* #,##0.00\ _F_C_F_A_-;_-* &quot;-&quot;??\ _F_C_F_A_-;_-@_-"/>
  </numFmts>
  <fonts count="10" x14ac:knownFonts="1">
    <font>
      <sz val="10"/>
      <color indexed="9"/>
      <name val="ARIAL"/>
      <charset val="1"/>
    </font>
    <font>
      <sz val="10"/>
      <color indexed="9"/>
      <name val="Arial"/>
      <family val="2"/>
    </font>
    <font>
      <b/>
      <sz val="12"/>
      <color indexed="18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8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top"/>
    </xf>
    <xf numFmtId="164" fontId="1" fillId="0" borderId="0" applyFont="0" applyFill="0" applyBorder="0" applyAlignment="0" applyProtection="0">
      <alignment vertical="top"/>
    </xf>
  </cellStyleXfs>
  <cellXfs count="45">
    <xf numFmtId="0" fontId="0" fillId="0" borderId="0" xfId="0">
      <alignment vertical="top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4" borderId="0" xfId="0" applyFill="1">
      <alignment vertical="top"/>
    </xf>
    <xf numFmtId="0" fontId="4" fillId="0" borderId="0" xfId="0" applyFont="1" applyFill="1" applyAlignment="1"/>
    <xf numFmtId="0" fontId="2" fillId="0" borderId="0" xfId="0" applyFont="1" applyAlignment="1">
      <alignment vertical="top" wrapText="1" readingOrder="1"/>
    </xf>
    <xf numFmtId="0" fontId="5" fillId="0" borderId="0" xfId="0" applyFont="1">
      <alignment vertical="top"/>
    </xf>
    <xf numFmtId="0" fontId="4" fillId="0" borderId="0" xfId="0" applyFont="1" applyFill="1" applyBorder="1" applyAlignment="1"/>
    <xf numFmtId="0" fontId="3" fillId="0" borderId="0" xfId="0" applyFont="1" applyAlignment="1">
      <alignment vertical="top"/>
    </xf>
    <xf numFmtId="0" fontId="5" fillId="0" borderId="0" xfId="0" applyFont="1" applyAlignment="1">
      <alignment horizontal="center" vertical="center"/>
    </xf>
    <xf numFmtId="0" fontId="0" fillId="0" borderId="1" xfId="0" applyBorder="1">
      <alignment vertical="top"/>
    </xf>
    <xf numFmtId="0" fontId="5" fillId="0" borderId="1" xfId="0" applyFont="1" applyBorder="1">
      <alignment vertical="top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>
      <alignment vertical="top"/>
    </xf>
    <xf numFmtId="0" fontId="7" fillId="0" borderId="1" xfId="0" applyFont="1" applyBorder="1">
      <alignment vertical="top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>
      <alignment vertical="top"/>
    </xf>
    <xf numFmtId="0" fontId="5" fillId="0" borderId="1" xfId="0" applyFont="1" applyBorder="1" applyAlignment="1">
      <alignment horizontal="center" vertical="center" textRotation="90"/>
    </xf>
    <xf numFmtId="0" fontId="7" fillId="0" borderId="1" xfId="0" applyFont="1" applyBorder="1" applyAlignment="1">
      <alignment horizontal="left" textRotation="90" wrapText="1" readingOrder="1"/>
    </xf>
    <xf numFmtId="0" fontId="7" fillId="3" borderId="1" xfId="0" applyFont="1" applyFill="1" applyBorder="1" applyAlignment="1">
      <alignment horizontal="left" textRotation="90" wrapText="1" readingOrder="1"/>
    </xf>
    <xf numFmtId="0" fontId="8" fillId="3" borderId="1" xfId="0" applyFont="1" applyFill="1" applyBorder="1" applyAlignment="1">
      <alignment horizontal="center" textRotation="90" wrapText="1" readingOrder="1"/>
    </xf>
    <xf numFmtId="0" fontId="7" fillId="2" borderId="1" xfId="1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3" fontId="8" fillId="2" borderId="1" xfId="0" applyNumberFormat="1" applyFont="1" applyFill="1" applyBorder="1" applyAlignment="1">
      <alignment horizontal="center" vertical="center"/>
    </xf>
    <xf numFmtId="3" fontId="7" fillId="2" borderId="1" xfId="0" applyNumberFormat="1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center" vertical="center"/>
    </xf>
    <xf numFmtId="3" fontId="8" fillId="2" borderId="6" xfId="0" applyNumberFormat="1" applyFont="1" applyFill="1" applyBorder="1" applyAlignment="1">
      <alignment horizontal="center" vertical="center" wrapText="1" readingOrder="1"/>
    </xf>
    <xf numFmtId="0" fontId="8" fillId="2" borderId="6" xfId="0" applyNumberFormat="1" applyFont="1" applyFill="1" applyBorder="1" applyAlignment="1">
      <alignment horizontal="center" vertical="center" textRotation="90" wrapText="1" readingOrder="1"/>
    </xf>
    <xf numFmtId="4" fontId="9" fillId="0" borderId="1" xfId="0" applyNumberFormat="1" applyFont="1" applyBorder="1" applyAlignment="1">
      <alignment horizontal="right" vertical="top"/>
    </xf>
    <xf numFmtId="4" fontId="9" fillId="3" borderId="1" xfId="0" applyNumberFormat="1" applyFont="1" applyFill="1" applyBorder="1" applyAlignment="1">
      <alignment horizontal="right" vertical="top"/>
    </xf>
    <xf numFmtId="4" fontId="7" fillId="3" borderId="1" xfId="0" applyNumberFormat="1" applyFont="1" applyFill="1" applyBorder="1" applyAlignment="1">
      <alignment horizontal="center" vertical="center"/>
    </xf>
    <xf numFmtId="4" fontId="7" fillId="2" borderId="1" xfId="0" applyNumberFormat="1" applyFont="1" applyFill="1" applyBorder="1" applyAlignment="1">
      <alignment horizontal="right" vertical="top"/>
    </xf>
    <xf numFmtId="4" fontId="7" fillId="5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top" wrapText="1" readingOrder="1"/>
    </xf>
    <xf numFmtId="0" fontId="2" fillId="0" borderId="0" xfId="0" applyFont="1" applyAlignment="1">
      <alignment horizontal="left" vertical="top" wrapText="1"/>
    </xf>
    <xf numFmtId="0" fontId="8" fillId="2" borderId="5" xfId="0" applyFont="1" applyFill="1" applyBorder="1" applyAlignment="1">
      <alignment horizontal="center" vertical="center" textRotation="90" wrapText="1" readingOrder="1"/>
    </xf>
    <xf numFmtId="0" fontId="8" fillId="2" borderId="6" xfId="0" applyFont="1" applyFill="1" applyBorder="1" applyAlignment="1">
      <alignment horizontal="center" vertical="center" textRotation="90" wrapText="1" readingOrder="1"/>
    </xf>
    <xf numFmtId="0" fontId="8" fillId="4" borderId="2" xfId="0" applyFont="1" applyFill="1" applyBorder="1" applyAlignment="1">
      <alignment horizontal="center" vertical="center" wrapText="1" readingOrder="1"/>
    </xf>
    <xf numFmtId="0" fontId="8" fillId="4" borderId="3" xfId="0" applyFont="1" applyFill="1" applyBorder="1" applyAlignment="1">
      <alignment horizontal="center" vertical="center" wrapText="1" readingOrder="1"/>
    </xf>
    <xf numFmtId="0" fontId="8" fillId="4" borderId="4" xfId="0" applyFont="1" applyFill="1" applyBorder="1" applyAlignment="1">
      <alignment horizontal="center" vertical="center" wrapText="1" readingOrder="1"/>
    </xf>
    <xf numFmtId="0" fontId="6" fillId="2" borderId="1" xfId="0" applyFont="1" applyFill="1" applyBorder="1" applyAlignment="1">
      <alignment horizontal="center" vertical="top" wrapText="1" readingOrder="1"/>
    </xf>
    <xf numFmtId="0" fontId="7" fillId="3" borderId="1" xfId="0" applyFont="1" applyFill="1" applyBorder="1" applyAlignment="1">
      <alignment horizontal="center" vertical="top" wrapText="1" readingOrder="1"/>
    </xf>
    <xf numFmtId="0" fontId="7" fillId="3" borderId="2" xfId="0" applyFont="1" applyFill="1" applyBorder="1" applyAlignment="1">
      <alignment horizontal="center" vertical="top" wrapText="1" readingOrder="1"/>
    </xf>
    <xf numFmtId="0" fontId="7" fillId="3" borderId="3" xfId="0" applyFont="1" applyFill="1" applyBorder="1" applyAlignment="1">
      <alignment horizontal="center" vertical="top" wrapText="1" readingOrder="1"/>
    </xf>
    <xf numFmtId="0" fontId="7" fillId="3" borderId="4" xfId="0" applyFont="1" applyFill="1" applyBorder="1" applyAlignment="1">
      <alignment horizontal="center" vertical="top" wrapText="1" readingOrder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4F4F4"/>
      <rgbColor rgb="00000000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371474</xdr:colOff>
      <xdr:row>0</xdr:row>
      <xdr:rowOff>209550</xdr:rowOff>
    </xdr:from>
    <xdr:to>
      <xdr:col>5</xdr:col>
      <xdr:colOff>306159</xdr:colOff>
      <xdr:row>5</xdr:row>
      <xdr:rowOff>66674</xdr:rowOff>
    </xdr:to>
    <xdr:pic>
      <xdr:nvPicPr>
        <xdr:cNvPr id="2" name="Picture 10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4" y="209550"/>
          <a:ext cx="2638425" cy="11810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AD80"/>
  <sheetViews>
    <sheetView showGridLines="0" tabSelected="1" showOutlineSymbols="0" view="pageBreakPreview" zoomScale="70" zoomScaleNormal="100" zoomScaleSheetLayoutView="70" workbookViewId="0">
      <selection activeCell="Q9" sqref="Q9"/>
    </sheetView>
  </sheetViews>
  <sheetFormatPr baseColWidth="10" defaultColWidth="6.85546875" defaultRowHeight="12.75" customHeight="1" x14ac:dyDescent="0.2"/>
  <cols>
    <col min="1" max="1" width="5.5703125" customWidth="1"/>
    <col min="4" max="4" width="14.5703125" customWidth="1"/>
    <col min="11" max="11" width="14.140625" customWidth="1"/>
    <col min="17" max="17" width="12.85546875" customWidth="1"/>
    <col min="23" max="23" width="13.7109375" customWidth="1"/>
    <col min="28" max="28" width="10.85546875" customWidth="1"/>
    <col min="30" max="30" width="13.7109375" customWidth="1"/>
  </cols>
  <sheetData>
    <row r="1" spans="1:30" ht="22.5" customHeight="1" x14ac:dyDescent="0.25">
      <c r="B1" s="2"/>
      <c r="C1" s="3"/>
      <c r="D1" s="3"/>
      <c r="E1" s="34"/>
      <c r="F1" s="34"/>
      <c r="G1" s="34"/>
      <c r="H1" s="34"/>
      <c r="I1" s="34"/>
      <c r="J1" s="34"/>
      <c r="K1" s="1"/>
      <c r="L1" s="4" t="s">
        <v>91</v>
      </c>
      <c r="P1" s="5"/>
      <c r="Q1" s="5"/>
      <c r="R1" s="5"/>
      <c r="S1" s="5"/>
      <c r="T1" s="5"/>
      <c r="U1" s="5"/>
      <c r="V1" s="5"/>
      <c r="W1" s="5"/>
      <c r="X1" s="5"/>
      <c r="Y1" s="5"/>
      <c r="AA1" s="6"/>
    </row>
    <row r="2" spans="1:30" ht="15" customHeight="1" x14ac:dyDescent="0.25">
      <c r="B2" s="2"/>
      <c r="C2" s="3"/>
      <c r="D2" s="3"/>
      <c r="E2" s="34"/>
      <c r="F2" s="34"/>
      <c r="G2" s="34"/>
      <c r="H2" s="34"/>
      <c r="I2" s="34"/>
      <c r="J2" s="34"/>
      <c r="K2" s="1"/>
      <c r="L2" s="7" t="s">
        <v>92</v>
      </c>
      <c r="P2" s="5"/>
      <c r="Q2" s="5"/>
      <c r="R2" s="5"/>
      <c r="S2" s="5"/>
      <c r="T2" s="5"/>
      <c r="U2" s="5"/>
      <c r="V2" s="5"/>
      <c r="W2" s="5"/>
      <c r="X2" s="5"/>
      <c r="Y2" s="5"/>
      <c r="AA2" s="6"/>
    </row>
    <row r="3" spans="1:30" ht="21.75" customHeight="1" x14ac:dyDescent="0.25">
      <c r="B3" s="2"/>
      <c r="C3" s="3"/>
      <c r="D3" s="3"/>
      <c r="E3" s="34"/>
      <c r="F3" s="34"/>
      <c r="G3" s="34"/>
      <c r="H3" s="34"/>
      <c r="I3" s="34"/>
      <c r="J3" s="34"/>
      <c r="K3" s="1"/>
      <c r="L3" s="7" t="s">
        <v>93</v>
      </c>
      <c r="P3" s="8"/>
      <c r="Q3" s="8"/>
      <c r="R3" s="8"/>
      <c r="S3" s="8"/>
      <c r="T3" s="8"/>
      <c r="U3" s="8"/>
      <c r="V3" s="8"/>
      <c r="W3" s="8"/>
      <c r="X3" s="8"/>
      <c r="Y3" s="8"/>
      <c r="Z3" s="5"/>
      <c r="AA3" s="5"/>
    </row>
    <row r="4" spans="1:30" ht="22.5" customHeight="1" x14ac:dyDescent="0.25">
      <c r="B4" s="2"/>
      <c r="C4" s="3"/>
      <c r="D4" s="3"/>
      <c r="E4" s="3"/>
      <c r="J4" s="9"/>
      <c r="K4" s="9"/>
      <c r="L4" s="4" t="s">
        <v>94</v>
      </c>
      <c r="P4" s="8"/>
      <c r="Q4" s="8"/>
      <c r="R4" s="8"/>
      <c r="S4" s="8"/>
      <c r="T4" s="8"/>
      <c r="U4" s="8"/>
      <c r="V4" s="8"/>
      <c r="W4" s="8"/>
      <c r="X4" s="8"/>
      <c r="Y4" s="8"/>
      <c r="Z4" s="5"/>
      <c r="AA4" s="5"/>
    </row>
    <row r="5" spans="1:30" ht="22.5" customHeight="1" x14ac:dyDescent="0.25">
      <c r="B5" s="2"/>
      <c r="C5" s="3"/>
      <c r="D5" s="3"/>
      <c r="E5" s="3"/>
      <c r="J5" s="9"/>
      <c r="K5" s="9"/>
      <c r="L5" s="4" t="s">
        <v>101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</row>
    <row r="6" spans="1:30" ht="15.75" customHeight="1" x14ac:dyDescent="0.2">
      <c r="B6" s="2"/>
      <c r="C6" s="3"/>
      <c r="D6" s="3"/>
      <c r="E6" s="3"/>
      <c r="J6" s="9"/>
      <c r="K6" s="9"/>
      <c r="P6" s="6"/>
      <c r="S6" s="9"/>
      <c r="T6" s="9"/>
      <c r="V6" s="6"/>
      <c r="Y6" s="9"/>
      <c r="Z6" s="8"/>
      <c r="AA6" s="8"/>
    </row>
    <row r="7" spans="1:30" ht="22.5" customHeight="1" x14ac:dyDescent="0.2">
      <c r="A7" s="10"/>
      <c r="B7" s="10"/>
      <c r="C7" s="10"/>
      <c r="D7" s="10"/>
      <c r="E7" s="40" t="s">
        <v>0</v>
      </c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11"/>
    </row>
    <row r="8" spans="1:30" ht="29.25" customHeight="1" x14ac:dyDescent="0.2">
      <c r="A8" s="12"/>
      <c r="B8" s="13"/>
      <c r="C8" s="13"/>
      <c r="D8" s="13"/>
      <c r="E8" s="41" t="s">
        <v>1</v>
      </c>
      <c r="F8" s="41"/>
      <c r="G8" s="41"/>
      <c r="H8" s="41"/>
      <c r="I8" s="41"/>
      <c r="J8" s="14"/>
      <c r="K8" s="15"/>
      <c r="L8" s="41" t="s">
        <v>2</v>
      </c>
      <c r="M8" s="41"/>
      <c r="N8" s="41"/>
      <c r="O8" s="41"/>
      <c r="P8" s="14"/>
      <c r="Q8" s="15"/>
      <c r="R8" s="41" t="s">
        <v>3</v>
      </c>
      <c r="S8" s="41"/>
      <c r="T8" s="41"/>
      <c r="U8" s="41"/>
      <c r="V8" s="14"/>
      <c r="W8" s="15"/>
      <c r="X8" s="42" t="s">
        <v>4</v>
      </c>
      <c r="Y8" s="43"/>
      <c r="Z8" s="44"/>
      <c r="AA8" s="14"/>
      <c r="AB8" s="16"/>
      <c r="AC8" s="35" t="s">
        <v>95</v>
      </c>
      <c r="AD8" s="35" t="s">
        <v>96</v>
      </c>
    </row>
    <row r="9" spans="1:30" ht="147" customHeight="1" x14ac:dyDescent="0.2">
      <c r="A9" s="17" t="s">
        <v>97</v>
      </c>
      <c r="B9" s="13"/>
      <c r="C9" s="13"/>
      <c r="D9" s="13"/>
      <c r="E9" s="18" t="s">
        <v>5</v>
      </c>
      <c r="F9" s="18" t="s">
        <v>6</v>
      </c>
      <c r="G9" s="18" t="s">
        <v>7</v>
      </c>
      <c r="H9" s="18" t="s">
        <v>8</v>
      </c>
      <c r="I9" s="18" t="s">
        <v>9</v>
      </c>
      <c r="J9" s="19" t="s">
        <v>10</v>
      </c>
      <c r="K9" s="20" t="s">
        <v>98</v>
      </c>
      <c r="L9" s="18" t="s">
        <v>11</v>
      </c>
      <c r="M9" s="18" t="s">
        <v>12</v>
      </c>
      <c r="N9" s="18" t="s">
        <v>13</v>
      </c>
      <c r="O9" s="18" t="s">
        <v>14</v>
      </c>
      <c r="P9" s="19" t="s">
        <v>10</v>
      </c>
      <c r="Q9" s="20" t="s">
        <v>98</v>
      </c>
      <c r="R9" s="18" t="s">
        <v>15</v>
      </c>
      <c r="S9" s="18" t="s">
        <v>16</v>
      </c>
      <c r="T9" s="18" t="s">
        <v>17</v>
      </c>
      <c r="U9" s="18" t="s">
        <v>18</v>
      </c>
      <c r="V9" s="19" t="s">
        <v>10</v>
      </c>
      <c r="W9" s="20" t="s">
        <v>98</v>
      </c>
      <c r="X9" s="18" t="s">
        <v>19</v>
      </c>
      <c r="Y9" s="18" t="s">
        <v>20</v>
      </c>
      <c r="Z9" s="18" t="s">
        <v>21</v>
      </c>
      <c r="AA9" s="19" t="s">
        <v>10</v>
      </c>
      <c r="AB9" s="19" t="s">
        <v>99</v>
      </c>
      <c r="AC9" s="36"/>
      <c r="AD9" s="36"/>
    </row>
    <row r="10" spans="1:30" ht="24.75" customHeight="1" x14ac:dyDescent="0.2">
      <c r="A10" s="12"/>
      <c r="B10" s="37" t="s">
        <v>100</v>
      </c>
      <c r="C10" s="38"/>
      <c r="D10" s="39"/>
      <c r="E10" s="21">
        <v>2</v>
      </c>
      <c r="F10" s="22">
        <v>3</v>
      </c>
      <c r="G10" s="22">
        <v>2</v>
      </c>
      <c r="H10" s="22">
        <v>3</v>
      </c>
      <c r="I10" s="22">
        <v>2</v>
      </c>
      <c r="J10" s="22">
        <f>SUM(E10:I10)</f>
        <v>12</v>
      </c>
      <c r="K10" s="23"/>
      <c r="L10" s="22">
        <v>2</v>
      </c>
      <c r="M10" s="22">
        <v>2</v>
      </c>
      <c r="N10" s="22">
        <v>2</v>
      </c>
      <c r="O10" s="22">
        <v>2</v>
      </c>
      <c r="P10" s="24">
        <f>SUM(L10:O10)</f>
        <v>8</v>
      </c>
      <c r="Q10" s="23"/>
      <c r="R10" s="22">
        <v>1</v>
      </c>
      <c r="S10" s="22">
        <v>1</v>
      </c>
      <c r="T10" s="22">
        <v>2</v>
      </c>
      <c r="U10" s="22">
        <v>2</v>
      </c>
      <c r="V10" s="22">
        <f>SUM(R10:U10)</f>
        <v>6</v>
      </c>
      <c r="W10" s="23"/>
      <c r="X10" s="22">
        <v>2</v>
      </c>
      <c r="Y10" s="22">
        <v>1</v>
      </c>
      <c r="Z10" s="22">
        <v>1</v>
      </c>
      <c r="AA10" s="22">
        <f>SUM(X10:Z10)</f>
        <v>4</v>
      </c>
      <c r="AB10" s="25"/>
      <c r="AC10" s="26">
        <f>J10+P10+V10+AA10</f>
        <v>30</v>
      </c>
      <c r="AD10" s="27"/>
    </row>
    <row r="11" spans="1:30" ht="22.5" customHeight="1" x14ac:dyDescent="0.2">
      <c r="A11" s="16">
        <v>1</v>
      </c>
      <c r="B11" s="33" t="s">
        <v>22</v>
      </c>
      <c r="C11" s="33"/>
      <c r="D11" s="33"/>
      <c r="E11" s="28">
        <v>11.4</v>
      </c>
      <c r="F11" s="28">
        <v>15.200000000000001</v>
      </c>
      <c r="G11" s="28">
        <v>13.799900000000003</v>
      </c>
      <c r="H11" s="28">
        <v>15.8</v>
      </c>
      <c r="I11" s="28">
        <v>7.6000000000000005</v>
      </c>
      <c r="J11" s="29">
        <f>SUM(E11:I11)/5</f>
        <v>12.759980000000001</v>
      </c>
      <c r="K11" s="30" t="str">
        <f>IF(J11&gt;=10,"Validé","Non Validé")</f>
        <v>Validé</v>
      </c>
      <c r="L11" s="28">
        <v>14.6</v>
      </c>
      <c r="M11" s="28">
        <v>20</v>
      </c>
      <c r="N11" s="28">
        <v>14</v>
      </c>
      <c r="O11" s="28">
        <v>14.6</v>
      </c>
      <c r="P11" s="29">
        <f>SUM(L11:O11)/4</f>
        <v>15.8</v>
      </c>
      <c r="Q11" s="30" t="str">
        <f>IF(P11&gt;=10,"Validé","Non Validé")</f>
        <v>Validé</v>
      </c>
      <c r="R11" s="28">
        <v>15.6</v>
      </c>
      <c r="S11" s="28">
        <v>4</v>
      </c>
      <c r="T11" s="28">
        <v>17.5</v>
      </c>
      <c r="U11" s="28">
        <v>12</v>
      </c>
      <c r="V11" s="29">
        <f>SUM(R11:U11)/4</f>
        <v>12.275</v>
      </c>
      <c r="W11" s="30" t="str">
        <f>IF(V11&gt;=10,"Validé","Non Validé")</f>
        <v>Validé</v>
      </c>
      <c r="X11" s="28">
        <v>19</v>
      </c>
      <c r="Y11" s="28">
        <v>19</v>
      </c>
      <c r="Z11" s="28">
        <v>20</v>
      </c>
      <c r="AA11" s="29">
        <f>SUM(X11:Z11)/3</f>
        <v>19.333333333333332</v>
      </c>
      <c r="AB11" s="30" t="str">
        <f>IF(AA11&gt;=10,"Validé","Non Validé")</f>
        <v>Validé</v>
      </c>
      <c r="AC11" s="31">
        <f>(J11*$J$10+P11*$P$10+V11*$V$10+AA11*$AA$10)/30</f>
        <v>14.35010311111111</v>
      </c>
      <c r="AD11" s="32" t="str">
        <f>IF(AC11&gt;=10,"ADMIS","AJOURNE")</f>
        <v>ADMIS</v>
      </c>
    </row>
    <row r="12" spans="1:30" ht="22.5" customHeight="1" x14ac:dyDescent="0.2">
      <c r="A12" s="16">
        <v>2</v>
      </c>
      <c r="B12" s="33" t="s">
        <v>23</v>
      </c>
      <c r="C12" s="33"/>
      <c r="D12" s="33"/>
      <c r="E12" s="28">
        <v>9.6</v>
      </c>
      <c r="F12" s="28">
        <v>4</v>
      </c>
      <c r="G12" s="28">
        <v>15.200000000000001</v>
      </c>
      <c r="H12" s="28">
        <v>15</v>
      </c>
      <c r="I12" s="28">
        <v>7.8</v>
      </c>
      <c r="J12" s="29">
        <f t="shared" ref="J12:J75" si="0">SUM(E12:I12)/5</f>
        <v>10.319999999999999</v>
      </c>
      <c r="K12" s="30" t="str">
        <f t="shared" ref="K12:K75" si="1">IF(J12&gt;=10,"Validé","Non Validé")</f>
        <v>Validé</v>
      </c>
      <c r="L12" s="28">
        <v>6</v>
      </c>
      <c r="M12" s="28">
        <v>19.2</v>
      </c>
      <c r="N12" s="28">
        <v>11</v>
      </c>
      <c r="O12" s="28">
        <v>12.8</v>
      </c>
      <c r="P12" s="29">
        <f t="shared" ref="P12:P75" si="2">SUM(L12:O12)/4</f>
        <v>12.25</v>
      </c>
      <c r="Q12" s="30" t="str">
        <f t="shared" ref="Q12:Q75" si="3">IF(P12&gt;=10,"Validé","Non Validé")</f>
        <v>Validé</v>
      </c>
      <c r="R12" s="28">
        <v>4</v>
      </c>
      <c r="S12" s="28">
        <v>10.6</v>
      </c>
      <c r="T12" s="28">
        <v>12.1</v>
      </c>
      <c r="U12" s="28">
        <v>10.5</v>
      </c>
      <c r="V12" s="29">
        <f t="shared" ref="V12:V75" si="4">SUM(R12:U12)/4</f>
        <v>9.3000000000000007</v>
      </c>
      <c r="W12" s="30" t="str">
        <f t="shared" ref="W12:W75" si="5">IF(V12&gt;=10,"Validé","Non Validé")</f>
        <v>Non Validé</v>
      </c>
      <c r="X12" s="28">
        <v>19</v>
      </c>
      <c r="Y12" s="28">
        <v>10</v>
      </c>
      <c r="Z12" s="28">
        <v>16.260000000000002</v>
      </c>
      <c r="AA12" s="29">
        <f t="shared" ref="AA12:AA75" si="6">SUM(X12:Z12)/3</f>
        <v>15.086666666666668</v>
      </c>
      <c r="AB12" s="30" t="str">
        <f t="shared" ref="AB12:AB75" si="7">IF(AA12&gt;=10,"Validé","Non Validé")</f>
        <v>Validé</v>
      </c>
      <c r="AC12" s="31">
        <f t="shared" ref="AC12:AC75" si="8">(J12*$J$10+P12*$P$10+V12*$V$10+AA12*$AA$10)/30</f>
        <v>11.266222222222222</v>
      </c>
      <c r="AD12" s="32" t="str">
        <f t="shared" ref="AD12:AD75" si="9">IF(AC12&gt;=10,"ADMIS","AJOURNE")</f>
        <v>ADMIS</v>
      </c>
    </row>
    <row r="13" spans="1:30" ht="22.5" customHeight="1" x14ac:dyDescent="0.2">
      <c r="A13" s="16">
        <v>3</v>
      </c>
      <c r="B13" s="33" t="s">
        <v>24</v>
      </c>
      <c r="C13" s="33"/>
      <c r="D13" s="33"/>
      <c r="E13" s="28">
        <v>10.8</v>
      </c>
      <c r="F13" s="28">
        <v>17</v>
      </c>
      <c r="G13" s="28">
        <v>17</v>
      </c>
      <c r="H13" s="28">
        <v>17</v>
      </c>
      <c r="I13" s="28">
        <v>10</v>
      </c>
      <c r="J13" s="29">
        <f t="shared" si="0"/>
        <v>14.36</v>
      </c>
      <c r="K13" s="30" t="str">
        <f t="shared" si="1"/>
        <v>Validé</v>
      </c>
      <c r="L13" s="28">
        <v>9</v>
      </c>
      <c r="M13" s="28">
        <v>12.4</v>
      </c>
      <c r="N13" s="28">
        <v>10.6</v>
      </c>
      <c r="O13" s="28">
        <v>10</v>
      </c>
      <c r="P13" s="29">
        <f t="shared" si="2"/>
        <v>10.5</v>
      </c>
      <c r="Q13" s="30" t="str">
        <f t="shared" si="3"/>
        <v>Validé</v>
      </c>
      <c r="R13" s="28">
        <v>7.6000000000000005</v>
      </c>
      <c r="S13" s="28">
        <v>15.4</v>
      </c>
      <c r="T13" s="28">
        <v>10</v>
      </c>
      <c r="U13" s="28">
        <v>10</v>
      </c>
      <c r="V13" s="29">
        <f t="shared" si="4"/>
        <v>10.75</v>
      </c>
      <c r="W13" s="30" t="str">
        <f t="shared" si="5"/>
        <v>Validé</v>
      </c>
      <c r="X13" s="28">
        <v>19</v>
      </c>
      <c r="Y13" s="28">
        <v>19.600000000000001</v>
      </c>
      <c r="Z13" s="28">
        <v>20</v>
      </c>
      <c r="AA13" s="29">
        <f t="shared" si="6"/>
        <v>19.533333333333335</v>
      </c>
      <c r="AB13" s="30" t="str">
        <f t="shared" si="7"/>
        <v>Validé</v>
      </c>
      <c r="AC13" s="31">
        <f t="shared" si="8"/>
        <v>13.298444444444444</v>
      </c>
      <c r="AD13" s="32" t="str">
        <f t="shared" si="9"/>
        <v>ADMIS</v>
      </c>
    </row>
    <row r="14" spans="1:30" ht="22.5" customHeight="1" x14ac:dyDescent="0.2">
      <c r="A14" s="16">
        <v>4</v>
      </c>
      <c r="B14" s="33" t="s">
        <v>25</v>
      </c>
      <c r="C14" s="33"/>
      <c r="D14" s="33"/>
      <c r="E14" s="28">
        <v>6.2</v>
      </c>
      <c r="F14" s="28">
        <v>4</v>
      </c>
      <c r="G14" s="28">
        <v>11.200000000000001</v>
      </c>
      <c r="H14" s="28">
        <v>10.6</v>
      </c>
      <c r="I14" s="28">
        <v>4</v>
      </c>
      <c r="J14" s="29">
        <f t="shared" si="0"/>
        <v>7.2</v>
      </c>
      <c r="K14" s="30" t="str">
        <f t="shared" si="1"/>
        <v>Non Validé</v>
      </c>
      <c r="L14" s="28">
        <v>4</v>
      </c>
      <c r="M14" s="28">
        <v>9.4</v>
      </c>
      <c r="N14" s="28">
        <v>10.6</v>
      </c>
      <c r="O14" s="28">
        <v>4</v>
      </c>
      <c r="P14" s="29">
        <f t="shared" si="2"/>
        <v>7</v>
      </c>
      <c r="Q14" s="30" t="str">
        <f t="shared" si="3"/>
        <v>Non Validé</v>
      </c>
      <c r="R14" s="28">
        <v>4</v>
      </c>
      <c r="S14" s="28">
        <v>4</v>
      </c>
      <c r="T14" s="28">
        <v>4</v>
      </c>
      <c r="U14" s="28">
        <v>4</v>
      </c>
      <c r="V14" s="29">
        <f t="shared" si="4"/>
        <v>4</v>
      </c>
      <c r="W14" s="30" t="str">
        <f t="shared" si="5"/>
        <v>Non Validé</v>
      </c>
      <c r="X14" s="28">
        <v>19</v>
      </c>
      <c r="Y14" s="28">
        <v>4</v>
      </c>
      <c r="Z14" s="28">
        <v>16.100000000000001</v>
      </c>
      <c r="AA14" s="29">
        <f t="shared" si="6"/>
        <v>13.033333333333333</v>
      </c>
      <c r="AB14" s="30" t="str">
        <f t="shared" si="7"/>
        <v>Validé</v>
      </c>
      <c r="AC14" s="31">
        <f t="shared" si="8"/>
        <v>7.2844444444444445</v>
      </c>
      <c r="AD14" s="32" t="str">
        <f t="shared" si="9"/>
        <v>AJOURNE</v>
      </c>
    </row>
    <row r="15" spans="1:30" ht="22.5" customHeight="1" x14ac:dyDescent="0.2">
      <c r="A15" s="16">
        <v>5</v>
      </c>
      <c r="B15" s="33" t="s">
        <v>26</v>
      </c>
      <c r="C15" s="33"/>
      <c r="D15" s="33"/>
      <c r="E15" s="28">
        <v>9.6</v>
      </c>
      <c r="F15" s="28">
        <v>14</v>
      </c>
      <c r="G15" s="28">
        <v>14.6</v>
      </c>
      <c r="H15" s="28">
        <v>15.6</v>
      </c>
      <c r="I15" s="28">
        <v>11.200000000000001</v>
      </c>
      <c r="J15" s="29">
        <f t="shared" si="0"/>
        <v>13</v>
      </c>
      <c r="K15" s="30" t="str">
        <f t="shared" si="1"/>
        <v>Validé</v>
      </c>
      <c r="L15" s="28">
        <v>19.399999999999999</v>
      </c>
      <c r="M15" s="28">
        <v>20</v>
      </c>
      <c r="N15" s="28">
        <v>10.6</v>
      </c>
      <c r="O15" s="28">
        <v>4</v>
      </c>
      <c r="P15" s="29">
        <f t="shared" si="2"/>
        <v>13.5</v>
      </c>
      <c r="Q15" s="30" t="str">
        <f t="shared" si="3"/>
        <v>Validé</v>
      </c>
      <c r="R15" s="28">
        <v>6.4</v>
      </c>
      <c r="S15" s="28">
        <v>16.8</v>
      </c>
      <c r="T15" s="28">
        <v>11.200000000000001</v>
      </c>
      <c r="U15" s="28">
        <v>4</v>
      </c>
      <c r="V15" s="29">
        <f t="shared" si="4"/>
        <v>9.6000000000000014</v>
      </c>
      <c r="W15" s="30" t="str">
        <f t="shared" si="5"/>
        <v>Non Validé</v>
      </c>
      <c r="X15" s="28">
        <v>19</v>
      </c>
      <c r="Y15" s="28">
        <v>19.2</v>
      </c>
      <c r="Z15" s="28">
        <v>20</v>
      </c>
      <c r="AA15" s="29">
        <f t="shared" si="6"/>
        <v>19.400000000000002</v>
      </c>
      <c r="AB15" s="30" t="str">
        <f t="shared" si="7"/>
        <v>Validé</v>
      </c>
      <c r="AC15" s="31">
        <f t="shared" si="8"/>
        <v>13.306666666666668</v>
      </c>
      <c r="AD15" s="32" t="str">
        <f t="shared" si="9"/>
        <v>ADMIS</v>
      </c>
    </row>
    <row r="16" spans="1:30" ht="22.5" customHeight="1" x14ac:dyDescent="0.2">
      <c r="A16" s="16">
        <v>6</v>
      </c>
      <c r="B16" s="33" t="s">
        <v>27</v>
      </c>
      <c r="C16" s="33"/>
      <c r="D16" s="33"/>
      <c r="E16" s="28">
        <v>8</v>
      </c>
      <c r="F16" s="28">
        <v>4</v>
      </c>
      <c r="G16" s="28">
        <v>12.799900000000001</v>
      </c>
      <c r="H16" s="28">
        <v>14.200000000000001</v>
      </c>
      <c r="I16" s="28">
        <v>7.6000000000000005</v>
      </c>
      <c r="J16" s="29">
        <f t="shared" si="0"/>
        <v>9.319980000000001</v>
      </c>
      <c r="K16" s="30" t="str">
        <f t="shared" si="1"/>
        <v>Non Validé</v>
      </c>
      <c r="L16" s="28">
        <v>8.1999999999999993</v>
      </c>
      <c r="M16" s="28">
        <v>8.1999999999999993</v>
      </c>
      <c r="N16" s="28">
        <v>10.6</v>
      </c>
      <c r="O16" s="28">
        <v>4</v>
      </c>
      <c r="P16" s="29">
        <f t="shared" si="2"/>
        <v>7.75</v>
      </c>
      <c r="Q16" s="30" t="str">
        <f t="shared" si="3"/>
        <v>Non Validé</v>
      </c>
      <c r="R16" s="28">
        <v>4</v>
      </c>
      <c r="S16" s="28">
        <v>4</v>
      </c>
      <c r="T16" s="28">
        <v>10.6</v>
      </c>
      <c r="U16" s="28">
        <v>9.5</v>
      </c>
      <c r="V16" s="29">
        <f t="shared" si="4"/>
        <v>7.0250000000000004</v>
      </c>
      <c r="W16" s="30" t="str">
        <f t="shared" si="5"/>
        <v>Non Validé</v>
      </c>
      <c r="X16" s="28">
        <v>13</v>
      </c>
      <c r="Y16" s="28">
        <v>17.2</v>
      </c>
      <c r="Z16" s="28">
        <v>20</v>
      </c>
      <c r="AA16" s="29">
        <f t="shared" si="6"/>
        <v>16.733333333333334</v>
      </c>
      <c r="AB16" s="30" t="str">
        <f t="shared" si="7"/>
        <v>Validé</v>
      </c>
      <c r="AC16" s="31">
        <f t="shared" si="8"/>
        <v>9.4307697777777779</v>
      </c>
      <c r="AD16" s="32" t="str">
        <f t="shared" si="9"/>
        <v>AJOURNE</v>
      </c>
    </row>
    <row r="17" spans="1:30" ht="22.5" customHeight="1" x14ac:dyDescent="0.2">
      <c r="A17" s="16">
        <v>7</v>
      </c>
      <c r="B17" s="33" t="s">
        <v>28</v>
      </c>
      <c r="C17" s="33"/>
      <c r="D17" s="33"/>
      <c r="E17" s="28">
        <v>11.200000000000001</v>
      </c>
      <c r="F17" s="28">
        <v>14.8</v>
      </c>
      <c r="G17" s="28">
        <v>16.8</v>
      </c>
      <c r="H17" s="28">
        <v>17.8</v>
      </c>
      <c r="I17" s="28">
        <v>19</v>
      </c>
      <c r="J17" s="29">
        <f t="shared" si="0"/>
        <v>15.919999999999998</v>
      </c>
      <c r="K17" s="30" t="str">
        <f t="shared" si="1"/>
        <v>Validé</v>
      </c>
      <c r="L17" s="28">
        <v>20</v>
      </c>
      <c r="M17" s="28">
        <v>20</v>
      </c>
      <c r="N17" s="28">
        <v>10.6</v>
      </c>
      <c r="O17" s="28">
        <v>13</v>
      </c>
      <c r="P17" s="29">
        <f t="shared" si="2"/>
        <v>15.9</v>
      </c>
      <c r="Q17" s="30" t="str">
        <f t="shared" si="3"/>
        <v>Validé</v>
      </c>
      <c r="R17" s="28">
        <v>16</v>
      </c>
      <c r="S17" s="28">
        <v>16.2</v>
      </c>
      <c r="T17" s="28">
        <v>16.600000000000001</v>
      </c>
      <c r="U17" s="28">
        <v>12</v>
      </c>
      <c r="V17" s="29">
        <f t="shared" si="4"/>
        <v>15.200000000000001</v>
      </c>
      <c r="W17" s="30" t="str">
        <f t="shared" si="5"/>
        <v>Validé</v>
      </c>
      <c r="X17" s="28">
        <v>19</v>
      </c>
      <c r="Y17" s="28">
        <v>16.600000000000001</v>
      </c>
      <c r="Z17" s="28">
        <v>20</v>
      </c>
      <c r="AA17" s="29">
        <f t="shared" si="6"/>
        <v>18.533333333333335</v>
      </c>
      <c r="AB17" s="30" t="str">
        <f t="shared" si="7"/>
        <v>Validé</v>
      </c>
      <c r="AC17" s="31">
        <f t="shared" si="8"/>
        <v>16.11911111111111</v>
      </c>
      <c r="AD17" s="32" t="str">
        <f t="shared" si="9"/>
        <v>ADMIS</v>
      </c>
    </row>
    <row r="18" spans="1:30" ht="22.5" customHeight="1" x14ac:dyDescent="0.2">
      <c r="A18" s="16">
        <v>8</v>
      </c>
      <c r="B18" s="33" t="s">
        <v>29</v>
      </c>
      <c r="C18" s="33"/>
      <c r="D18" s="33"/>
      <c r="E18" s="28">
        <v>7.4</v>
      </c>
      <c r="F18" s="28">
        <v>8.8000000000000025</v>
      </c>
      <c r="G18" s="28">
        <v>11.200000000000001</v>
      </c>
      <c r="H18" s="28">
        <v>14.799900000000001</v>
      </c>
      <c r="I18" s="28">
        <v>7</v>
      </c>
      <c r="J18" s="29">
        <f t="shared" si="0"/>
        <v>9.8399800000000006</v>
      </c>
      <c r="K18" s="30" t="str">
        <f t="shared" si="1"/>
        <v>Non Validé</v>
      </c>
      <c r="L18" s="28">
        <v>7.6000000000000005</v>
      </c>
      <c r="M18" s="28">
        <v>19.600000000000001</v>
      </c>
      <c r="N18" s="28">
        <v>10.6</v>
      </c>
      <c r="O18" s="28">
        <v>10.6</v>
      </c>
      <c r="P18" s="29">
        <f t="shared" si="2"/>
        <v>12.100000000000001</v>
      </c>
      <c r="Q18" s="30" t="str">
        <f t="shared" si="3"/>
        <v>Validé</v>
      </c>
      <c r="R18" s="28">
        <v>14.8</v>
      </c>
      <c r="S18" s="28">
        <v>9</v>
      </c>
      <c r="T18" s="28">
        <v>11.5</v>
      </c>
      <c r="U18" s="28">
        <v>4</v>
      </c>
      <c r="V18" s="29">
        <f t="shared" si="4"/>
        <v>9.8249999999999993</v>
      </c>
      <c r="W18" s="30" t="str">
        <f t="shared" si="5"/>
        <v>Non Validé</v>
      </c>
      <c r="X18" s="28">
        <v>19</v>
      </c>
      <c r="Y18" s="28">
        <v>16.600000000000001</v>
      </c>
      <c r="Z18" s="28">
        <v>20</v>
      </c>
      <c r="AA18" s="29">
        <f t="shared" si="6"/>
        <v>18.533333333333335</v>
      </c>
      <c r="AB18" s="30" t="str">
        <f t="shared" si="7"/>
        <v>Validé</v>
      </c>
      <c r="AC18" s="31">
        <f t="shared" si="8"/>
        <v>11.598769777777779</v>
      </c>
      <c r="AD18" s="32" t="str">
        <f t="shared" si="9"/>
        <v>ADMIS</v>
      </c>
    </row>
    <row r="19" spans="1:30" ht="22.5" customHeight="1" x14ac:dyDescent="0.2">
      <c r="A19" s="16">
        <v>9</v>
      </c>
      <c r="B19" s="33" t="s">
        <v>30</v>
      </c>
      <c r="C19" s="33"/>
      <c r="D19" s="33"/>
      <c r="E19" s="28">
        <v>4</v>
      </c>
      <c r="F19" s="28">
        <v>4</v>
      </c>
      <c r="G19" s="28">
        <v>11.200000000000001</v>
      </c>
      <c r="H19" s="28">
        <v>11.8</v>
      </c>
      <c r="I19" s="28">
        <v>4</v>
      </c>
      <c r="J19" s="29">
        <f t="shared" si="0"/>
        <v>7</v>
      </c>
      <c r="K19" s="30" t="str">
        <f t="shared" si="1"/>
        <v>Non Validé</v>
      </c>
      <c r="L19" s="28">
        <v>4</v>
      </c>
      <c r="M19" s="28">
        <v>4</v>
      </c>
      <c r="N19" s="28">
        <v>10.6</v>
      </c>
      <c r="O19" s="28">
        <v>4</v>
      </c>
      <c r="P19" s="29">
        <f t="shared" si="2"/>
        <v>5.65</v>
      </c>
      <c r="Q19" s="30" t="str">
        <f t="shared" si="3"/>
        <v>Non Validé</v>
      </c>
      <c r="R19" s="28">
        <v>4</v>
      </c>
      <c r="S19" s="28">
        <v>4</v>
      </c>
      <c r="T19" s="28">
        <v>4</v>
      </c>
      <c r="U19" s="28">
        <v>4</v>
      </c>
      <c r="V19" s="29">
        <f t="shared" si="4"/>
        <v>4</v>
      </c>
      <c r="W19" s="30" t="str">
        <f t="shared" si="5"/>
        <v>Non Validé</v>
      </c>
      <c r="X19" s="28">
        <v>19</v>
      </c>
      <c r="Y19" s="28">
        <v>4</v>
      </c>
      <c r="Z19" s="28">
        <v>4</v>
      </c>
      <c r="AA19" s="29">
        <f t="shared" si="6"/>
        <v>9</v>
      </c>
      <c r="AB19" s="30" t="str">
        <f t="shared" si="7"/>
        <v>Non Validé</v>
      </c>
      <c r="AC19" s="31">
        <f t="shared" si="8"/>
        <v>6.3066666666666666</v>
      </c>
      <c r="AD19" s="32" t="str">
        <f t="shared" si="9"/>
        <v>AJOURNE</v>
      </c>
    </row>
    <row r="20" spans="1:30" ht="22.5" customHeight="1" x14ac:dyDescent="0.2">
      <c r="A20" s="16">
        <v>10</v>
      </c>
      <c r="B20" s="33" t="s">
        <v>31</v>
      </c>
      <c r="C20" s="33"/>
      <c r="D20" s="33"/>
      <c r="E20" s="28">
        <v>6.8</v>
      </c>
      <c r="F20" s="28">
        <v>4</v>
      </c>
      <c r="G20" s="28">
        <v>11.200000000000001</v>
      </c>
      <c r="H20" s="28">
        <v>10</v>
      </c>
      <c r="I20" s="28">
        <v>5.6000000000000005</v>
      </c>
      <c r="J20" s="29">
        <f t="shared" si="0"/>
        <v>7.5200000000000005</v>
      </c>
      <c r="K20" s="30" t="str">
        <f t="shared" si="1"/>
        <v>Non Validé</v>
      </c>
      <c r="L20" s="28">
        <v>8.8000000000000007</v>
      </c>
      <c r="M20" s="28">
        <v>11.200000000000001</v>
      </c>
      <c r="N20" s="28">
        <v>10.6</v>
      </c>
      <c r="O20" s="28">
        <v>8.8000000000000007</v>
      </c>
      <c r="P20" s="29">
        <f t="shared" si="2"/>
        <v>9.8500000000000014</v>
      </c>
      <c r="Q20" s="30" t="str">
        <f t="shared" si="3"/>
        <v>Non Validé</v>
      </c>
      <c r="R20" s="28">
        <v>4</v>
      </c>
      <c r="S20" s="28">
        <v>8.8000000000000007</v>
      </c>
      <c r="T20" s="28">
        <v>4</v>
      </c>
      <c r="U20" s="28">
        <v>4</v>
      </c>
      <c r="V20" s="29">
        <f t="shared" si="4"/>
        <v>5.2</v>
      </c>
      <c r="W20" s="30" t="str">
        <f t="shared" si="5"/>
        <v>Non Validé</v>
      </c>
      <c r="X20" s="28">
        <v>19</v>
      </c>
      <c r="Y20" s="28">
        <v>18.399999999999999</v>
      </c>
      <c r="Z20" s="28">
        <v>20</v>
      </c>
      <c r="AA20" s="29">
        <f t="shared" si="6"/>
        <v>19.133333333333333</v>
      </c>
      <c r="AB20" s="30" t="str">
        <f t="shared" si="7"/>
        <v>Validé</v>
      </c>
      <c r="AC20" s="31">
        <f t="shared" si="8"/>
        <v>9.2257777777777772</v>
      </c>
      <c r="AD20" s="32" t="str">
        <f t="shared" si="9"/>
        <v>AJOURNE</v>
      </c>
    </row>
    <row r="21" spans="1:30" ht="22.5" customHeight="1" x14ac:dyDescent="0.2">
      <c r="A21" s="16">
        <v>11</v>
      </c>
      <c r="B21" s="33" t="s">
        <v>32</v>
      </c>
      <c r="C21" s="33"/>
      <c r="D21" s="33"/>
      <c r="E21" s="28">
        <v>4</v>
      </c>
      <c r="F21" s="28">
        <v>4</v>
      </c>
      <c r="G21" s="28">
        <v>11.200000000000001</v>
      </c>
      <c r="H21" s="28">
        <v>12.4</v>
      </c>
      <c r="I21" s="28">
        <v>12.200000000000001</v>
      </c>
      <c r="J21" s="29">
        <f t="shared" si="0"/>
        <v>8.7600000000000016</v>
      </c>
      <c r="K21" s="30" t="str">
        <f t="shared" si="1"/>
        <v>Non Validé</v>
      </c>
      <c r="L21" s="28">
        <v>11.700000000000001</v>
      </c>
      <c r="M21" s="28">
        <v>17.8</v>
      </c>
      <c r="N21" s="28">
        <v>10.6</v>
      </c>
      <c r="O21" s="28">
        <v>7.6000000000000005</v>
      </c>
      <c r="P21" s="29">
        <f t="shared" si="2"/>
        <v>11.925000000000001</v>
      </c>
      <c r="Q21" s="30" t="str">
        <f t="shared" si="3"/>
        <v>Validé</v>
      </c>
      <c r="R21" s="28">
        <v>14.200000000000001</v>
      </c>
      <c r="S21" s="28">
        <v>4</v>
      </c>
      <c r="T21" s="28">
        <v>12.4</v>
      </c>
      <c r="U21" s="28">
        <v>13</v>
      </c>
      <c r="V21" s="29">
        <f t="shared" si="4"/>
        <v>10.9</v>
      </c>
      <c r="W21" s="30" t="str">
        <f t="shared" si="5"/>
        <v>Validé</v>
      </c>
      <c r="X21" s="28">
        <v>17</v>
      </c>
      <c r="Y21" s="28">
        <v>17.2</v>
      </c>
      <c r="Z21" s="28">
        <v>20</v>
      </c>
      <c r="AA21" s="29">
        <f t="shared" si="6"/>
        <v>18.066666666666666</v>
      </c>
      <c r="AB21" s="30" t="str">
        <f t="shared" si="7"/>
        <v>Validé</v>
      </c>
      <c r="AC21" s="31">
        <f t="shared" si="8"/>
        <v>11.272888888888891</v>
      </c>
      <c r="AD21" s="32" t="str">
        <f t="shared" si="9"/>
        <v>ADMIS</v>
      </c>
    </row>
    <row r="22" spans="1:30" ht="22.5" customHeight="1" x14ac:dyDescent="0.2">
      <c r="A22" s="16">
        <v>12</v>
      </c>
      <c r="B22" s="33" t="s">
        <v>33</v>
      </c>
      <c r="C22" s="33"/>
      <c r="D22" s="33"/>
      <c r="E22" s="28">
        <v>10.199999999999998</v>
      </c>
      <c r="F22" s="28">
        <v>15.200000000000001</v>
      </c>
      <c r="G22" s="28">
        <v>16.8</v>
      </c>
      <c r="H22" s="28">
        <v>15.8</v>
      </c>
      <c r="I22" s="28">
        <v>8.6</v>
      </c>
      <c r="J22" s="29">
        <f t="shared" si="0"/>
        <v>13.319999999999999</v>
      </c>
      <c r="K22" s="30" t="str">
        <f t="shared" si="1"/>
        <v>Validé</v>
      </c>
      <c r="L22" s="28">
        <v>8.8000000000000007</v>
      </c>
      <c r="M22" s="28">
        <v>17.8</v>
      </c>
      <c r="N22" s="28">
        <v>10.6</v>
      </c>
      <c r="O22" s="28">
        <v>11.200000000000001</v>
      </c>
      <c r="P22" s="29">
        <f t="shared" si="2"/>
        <v>12.100000000000001</v>
      </c>
      <c r="Q22" s="30" t="str">
        <f t="shared" si="3"/>
        <v>Validé</v>
      </c>
      <c r="R22" s="28">
        <v>12</v>
      </c>
      <c r="S22" s="28">
        <v>10.6</v>
      </c>
      <c r="T22" s="28">
        <v>16.600000000000001</v>
      </c>
      <c r="U22" s="28">
        <v>12.5</v>
      </c>
      <c r="V22" s="29">
        <f t="shared" si="4"/>
        <v>12.925000000000001</v>
      </c>
      <c r="W22" s="30" t="str">
        <f t="shared" si="5"/>
        <v>Validé</v>
      </c>
      <c r="X22" s="28">
        <v>17</v>
      </c>
      <c r="Y22" s="28">
        <v>19</v>
      </c>
      <c r="Z22" s="28">
        <v>20</v>
      </c>
      <c r="AA22" s="29">
        <f t="shared" si="6"/>
        <v>18.666666666666668</v>
      </c>
      <c r="AB22" s="30" t="str">
        <f t="shared" si="7"/>
        <v>Validé</v>
      </c>
      <c r="AC22" s="31">
        <f t="shared" si="8"/>
        <v>13.628555555555556</v>
      </c>
      <c r="AD22" s="32" t="str">
        <f t="shared" si="9"/>
        <v>ADMIS</v>
      </c>
    </row>
    <row r="23" spans="1:30" ht="22.5" customHeight="1" x14ac:dyDescent="0.2">
      <c r="A23" s="16">
        <v>13</v>
      </c>
      <c r="B23" s="33" t="s">
        <v>34</v>
      </c>
      <c r="C23" s="33"/>
      <c r="D23" s="33"/>
      <c r="E23" s="28">
        <v>4</v>
      </c>
      <c r="F23" s="28">
        <v>13</v>
      </c>
      <c r="G23" s="28">
        <v>11.200000000000001</v>
      </c>
      <c r="H23" s="28">
        <v>16</v>
      </c>
      <c r="I23" s="28">
        <v>8.8000000000000007</v>
      </c>
      <c r="J23" s="29">
        <f t="shared" si="0"/>
        <v>10.6</v>
      </c>
      <c r="K23" s="30" t="str">
        <f t="shared" si="1"/>
        <v>Validé</v>
      </c>
      <c r="L23" s="28">
        <v>13</v>
      </c>
      <c r="M23" s="28">
        <v>18.8</v>
      </c>
      <c r="N23" s="28">
        <v>10.6</v>
      </c>
      <c r="O23" s="28">
        <v>11.200000000000001</v>
      </c>
      <c r="P23" s="29">
        <f t="shared" si="2"/>
        <v>13.4</v>
      </c>
      <c r="Q23" s="30" t="str">
        <f t="shared" si="3"/>
        <v>Validé</v>
      </c>
      <c r="R23" s="28">
        <v>20</v>
      </c>
      <c r="S23" s="28">
        <v>4</v>
      </c>
      <c r="T23" s="28">
        <v>12.1</v>
      </c>
      <c r="U23" s="28">
        <v>11.5</v>
      </c>
      <c r="V23" s="29">
        <f t="shared" si="4"/>
        <v>11.9</v>
      </c>
      <c r="W23" s="30" t="str">
        <f t="shared" si="5"/>
        <v>Validé</v>
      </c>
      <c r="X23" s="28">
        <v>17</v>
      </c>
      <c r="Y23" s="28">
        <v>19.600000000000001</v>
      </c>
      <c r="Z23" s="28">
        <v>20</v>
      </c>
      <c r="AA23" s="29">
        <f t="shared" si="6"/>
        <v>18.866666666666667</v>
      </c>
      <c r="AB23" s="30" t="str">
        <f t="shared" si="7"/>
        <v>Validé</v>
      </c>
      <c r="AC23" s="31">
        <f t="shared" si="8"/>
        <v>12.708888888888888</v>
      </c>
      <c r="AD23" s="32" t="str">
        <f t="shared" si="9"/>
        <v>ADMIS</v>
      </c>
    </row>
    <row r="24" spans="1:30" ht="22.5" customHeight="1" x14ac:dyDescent="0.2">
      <c r="A24" s="16">
        <v>14</v>
      </c>
      <c r="B24" s="33" t="s">
        <v>35</v>
      </c>
      <c r="C24" s="33"/>
      <c r="D24" s="33"/>
      <c r="E24" s="28">
        <v>13</v>
      </c>
      <c r="F24" s="28">
        <v>15</v>
      </c>
      <c r="G24" s="28">
        <v>15.200000000000001</v>
      </c>
      <c r="H24" s="28">
        <v>17</v>
      </c>
      <c r="I24" s="28">
        <v>8.6</v>
      </c>
      <c r="J24" s="29">
        <f t="shared" si="0"/>
        <v>13.76</v>
      </c>
      <c r="K24" s="30" t="str">
        <f t="shared" si="1"/>
        <v>Validé</v>
      </c>
      <c r="L24" s="28">
        <v>12.4</v>
      </c>
      <c r="M24" s="28">
        <v>19.399999999999999</v>
      </c>
      <c r="N24" s="28">
        <v>10.6</v>
      </c>
      <c r="O24" s="28">
        <v>11.8</v>
      </c>
      <c r="P24" s="29">
        <f t="shared" si="2"/>
        <v>13.55</v>
      </c>
      <c r="Q24" s="30" t="str">
        <f t="shared" si="3"/>
        <v>Validé</v>
      </c>
      <c r="R24" s="28">
        <v>20</v>
      </c>
      <c r="S24" s="28">
        <v>16.2</v>
      </c>
      <c r="T24" s="28">
        <v>16.899999999999999</v>
      </c>
      <c r="U24" s="28">
        <v>14</v>
      </c>
      <c r="V24" s="29">
        <f t="shared" si="4"/>
        <v>16.774999999999999</v>
      </c>
      <c r="W24" s="30" t="str">
        <f t="shared" si="5"/>
        <v>Validé</v>
      </c>
      <c r="X24" s="28">
        <v>17</v>
      </c>
      <c r="Y24" s="28">
        <v>17.8</v>
      </c>
      <c r="Z24" s="28">
        <v>20</v>
      </c>
      <c r="AA24" s="29">
        <f t="shared" si="6"/>
        <v>18.266666666666666</v>
      </c>
      <c r="AB24" s="30" t="str">
        <f t="shared" si="7"/>
        <v>Validé</v>
      </c>
      <c r="AC24" s="31">
        <f t="shared" si="8"/>
        <v>14.907888888888888</v>
      </c>
      <c r="AD24" s="32" t="str">
        <f t="shared" si="9"/>
        <v>ADMIS</v>
      </c>
    </row>
    <row r="25" spans="1:30" ht="24" customHeight="1" x14ac:dyDescent="0.2">
      <c r="A25" s="16">
        <v>15</v>
      </c>
      <c r="B25" s="33" t="s">
        <v>36</v>
      </c>
      <c r="C25" s="33"/>
      <c r="D25" s="33"/>
      <c r="E25" s="28">
        <v>7.2000000000000011</v>
      </c>
      <c r="F25" s="28">
        <v>4</v>
      </c>
      <c r="G25" s="28">
        <v>11.200000000000001</v>
      </c>
      <c r="H25" s="28">
        <v>10.6</v>
      </c>
      <c r="I25" s="28">
        <v>4</v>
      </c>
      <c r="J25" s="29">
        <f t="shared" si="0"/>
        <v>7.4</v>
      </c>
      <c r="K25" s="30" t="str">
        <f t="shared" si="1"/>
        <v>Non Validé</v>
      </c>
      <c r="L25" s="28">
        <v>9.4</v>
      </c>
      <c r="M25" s="28">
        <v>17.8</v>
      </c>
      <c r="N25" s="28">
        <v>10.6</v>
      </c>
      <c r="O25" s="28">
        <v>4</v>
      </c>
      <c r="P25" s="29">
        <f t="shared" si="2"/>
        <v>10.450000000000001</v>
      </c>
      <c r="Q25" s="30" t="str">
        <f t="shared" si="3"/>
        <v>Validé</v>
      </c>
      <c r="R25" s="28">
        <v>4</v>
      </c>
      <c r="S25" s="28">
        <v>4</v>
      </c>
      <c r="T25" s="28">
        <v>4</v>
      </c>
      <c r="U25" s="28">
        <v>4</v>
      </c>
      <c r="V25" s="29">
        <f t="shared" si="4"/>
        <v>4</v>
      </c>
      <c r="W25" s="30" t="str">
        <f t="shared" si="5"/>
        <v>Non Validé</v>
      </c>
      <c r="X25" s="28">
        <v>17</v>
      </c>
      <c r="Y25" s="28">
        <v>4</v>
      </c>
      <c r="Z25" s="28">
        <v>13</v>
      </c>
      <c r="AA25" s="29">
        <f t="shared" si="6"/>
        <v>11.333333333333334</v>
      </c>
      <c r="AB25" s="30" t="str">
        <f t="shared" si="7"/>
        <v>Validé</v>
      </c>
      <c r="AC25" s="31">
        <f t="shared" si="8"/>
        <v>8.0577777777777797</v>
      </c>
      <c r="AD25" s="32" t="str">
        <f t="shared" si="9"/>
        <v>AJOURNE</v>
      </c>
    </row>
    <row r="26" spans="1:30" ht="22.5" customHeight="1" x14ac:dyDescent="0.2">
      <c r="A26" s="16">
        <v>16</v>
      </c>
      <c r="B26" s="33" t="s">
        <v>37</v>
      </c>
      <c r="C26" s="33"/>
      <c r="D26" s="33"/>
      <c r="E26" s="28">
        <v>6.4</v>
      </c>
      <c r="F26" s="28">
        <v>12.8</v>
      </c>
      <c r="G26" s="28">
        <v>12.399900000000001</v>
      </c>
      <c r="H26" s="28">
        <v>13.200000000000001</v>
      </c>
      <c r="I26" s="28">
        <v>9.1998999999999995</v>
      </c>
      <c r="J26" s="29">
        <f t="shared" si="0"/>
        <v>10.799960000000002</v>
      </c>
      <c r="K26" s="30" t="str">
        <f t="shared" si="1"/>
        <v>Validé</v>
      </c>
      <c r="L26" s="28">
        <v>11.9</v>
      </c>
      <c r="M26" s="28">
        <v>18.399999999999999</v>
      </c>
      <c r="N26" s="28">
        <v>16</v>
      </c>
      <c r="O26" s="28">
        <v>14.8</v>
      </c>
      <c r="P26" s="29">
        <f t="shared" si="2"/>
        <v>15.274999999999999</v>
      </c>
      <c r="Q26" s="30" t="str">
        <f t="shared" si="3"/>
        <v>Validé</v>
      </c>
      <c r="R26" s="28">
        <v>11.6</v>
      </c>
      <c r="S26" s="28">
        <v>9</v>
      </c>
      <c r="T26" s="28">
        <v>12.1</v>
      </c>
      <c r="U26" s="28">
        <v>12.5</v>
      </c>
      <c r="V26" s="29">
        <f t="shared" si="4"/>
        <v>11.3</v>
      </c>
      <c r="W26" s="30" t="str">
        <f t="shared" si="5"/>
        <v>Validé</v>
      </c>
      <c r="X26" s="28">
        <v>17</v>
      </c>
      <c r="Y26" s="28">
        <v>17.8</v>
      </c>
      <c r="Z26" s="28">
        <v>17.8</v>
      </c>
      <c r="AA26" s="29">
        <f t="shared" si="6"/>
        <v>17.533333333333331</v>
      </c>
      <c r="AB26" s="30" t="str">
        <f t="shared" si="7"/>
        <v>Validé</v>
      </c>
      <c r="AC26" s="31">
        <f t="shared" si="8"/>
        <v>12.991095111111113</v>
      </c>
      <c r="AD26" s="32" t="str">
        <f t="shared" si="9"/>
        <v>ADMIS</v>
      </c>
    </row>
    <row r="27" spans="1:30" ht="22.5" customHeight="1" x14ac:dyDescent="0.2">
      <c r="A27" s="16">
        <v>17</v>
      </c>
      <c r="B27" s="33" t="s">
        <v>38</v>
      </c>
      <c r="C27" s="33"/>
      <c r="D27" s="33"/>
      <c r="E27" s="28">
        <v>7</v>
      </c>
      <c r="F27" s="28">
        <v>4</v>
      </c>
      <c r="G27" s="28">
        <v>16.600000000000001</v>
      </c>
      <c r="H27" s="28">
        <v>14.6</v>
      </c>
      <c r="I27" s="28">
        <v>7</v>
      </c>
      <c r="J27" s="29">
        <f t="shared" si="0"/>
        <v>9.84</v>
      </c>
      <c r="K27" s="30" t="str">
        <f t="shared" si="1"/>
        <v>Non Validé</v>
      </c>
      <c r="L27" s="28">
        <v>6</v>
      </c>
      <c r="M27" s="28">
        <v>18</v>
      </c>
      <c r="N27" s="28">
        <v>15</v>
      </c>
      <c r="O27" s="28">
        <v>15.6</v>
      </c>
      <c r="P27" s="29">
        <f t="shared" si="2"/>
        <v>13.65</v>
      </c>
      <c r="Q27" s="30" t="str">
        <f t="shared" si="3"/>
        <v>Validé</v>
      </c>
      <c r="R27" s="28">
        <v>4.8</v>
      </c>
      <c r="S27" s="28">
        <v>14.8</v>
      </c>
      <c r="T27" s="28">
        <v>4</v>
      </c>
      <c r="U27" s="28">
        <v>11.5</v>
      </c>
      <c r="V27" s="29">
        <f t="shared" si="4"/>
        <v>8.7750000000000004</v>
      </c>
      <c r="W27" s="30" t="str">
        <f t="shared" si="5"/>
        <v>Non Validé</v>
      </c>
      <c r="X27" s="28">
        <v>17</v>
      </c>
      <c r="Y27" s="28">
        <v>18.399999999999999</v>
      </c>
      <c r="Z27" s="28">
        <v>20</v>
      </c>
      <c r="AA27" s="29">
        <f t="shared" si="6"/>
        <v>18.466666666666665</v>
      </c>
      <c r="AB27" s="30" t="str">
        <f t="shared" si="7"/>
        <v>Validé</v>
      </c>
      <c r="AC27" s="31">
        <f t="shared" si="8"/>
        <v>11.793222222222223</v>
      </c>
      <c r="AD27" s="32" t="str">
        <f t="shared" si="9"/>
        <v>ADMIS</v>
      </c>
    </row>
    <row r="28" spans="1:30" ht="22.5" customHeight="1" x14ac:dyDescent="0.2">
      <c r="A28" s="16">
        <v>18</v>
      </c>
      <c r="B28" s="33" t="s">
        <v>39</v>
      </c>
      <c r="C28" s="33"/>
      <c r="D28" s="33"/>
      <c r="E28" s="28">
        <v>7.8</v>
      </c>
      <c r="F28" s="28">
        <v>4</v>
      </c>
      <c r="G28" s="28">
        <v>13.6</v>
      </c>
      <c r="H28" s="28">
        <v>15</v>
      </c>
      <c r="I28" s="28">
        <v>7.6000000000000005</v>
      </c>
      <c r="J28" s="29">
        <f t="shared" si="0"/>
        <v>9.6</v>
      </c>
      <c r="K28" s="30" t="str">
        <f t="shared" si="1"/>
        <v>Non Validé</v>
      </c>
      <c r="L28" s="28">
        <v>11.8</v>
      </c>
      <c r="M28" s="28">
        <v>14.8</v>
      </c>
      <c r="N28" s="28">
        <v>10.6</v>
      </c>
      <c r="O28" s="28">
        <v>7</v>
      </c>
      <c r="P28" s="29">
        <f t="shared" si="2"/>
        <v>11.05</v>
      </c>
      <c r="Q28" s="30" t="str">
        <f t="shared" si="3"/>
        <v>Validé</v>
      </c>
      <c r="R28" s="28">
        <v>4</v>
      </c>
      <c r="S28" s="28">
        <v>11.84</v>
      </c>
      <c r="T28" s="28">
        <v>11.200000000000001</v>
      </c>
      <c r="U28" s="28">
        <v>12.5</v>
      </c>
      <c r="V28" s="29">
        <f t="shared" si="4"/>
        <v>9.8849999999999998</v>
      </c>
      <c r="W28" s="30" t="str">
        <f t="shared" si="5"/>
        <v>Non Validé</v>
      </c>
      <c r="X28" s="28">
        <v>17</v>
      </c>
      <c r="Y28" s="28">
        <v>18.2</v>
      </c>
      <c r="Z28" s="28">
        <v>20</v>
      </c>
      <c r="AA28" s="29">
        <f t="shared" si="6"/>
        <v>18.400000000000002</v>
      </c>
      <c r="AB28" s="30" t="str">
        <f t="shared" si="7"/>
        <v>Validé</v>
      </c>
      <c r="AC28" s="31">
        <f t="shared" si="8"/>
        <v>11.217000000000001</v>
      </c>
      <c r="AD28" s="32" t="str">
        <f t="shared" si="9"/>
        <v>ADMIS</v>
      </c>
    </row>
    <row r="29" spans="1:30" ht="22.5" customHeight="1" x14ac:dyDescent="0.2">
      <c r="A29" s="16">
        <v>19</v>
      </c>
      <c r="B29" s="33" t="s">
        <v>40</v>
      </c>
      <c r="C29" s="33"/>
      <c r="D29" s="33"/>
      <c r="E29" s="28">
        <v>15.200000000000001</v>
      </c>
      <c r="F29" s="28">
        <v>4</v>
      </c>
      <c r="G29" s="28">
        <v>15.200000000000001</v>
      </c>
      <c r="H29" s="28">
        <v>15.6</v>
      </c>
      <c r="I29" s="28">
        <v>14.400000000000002</v>
      </c>
      <c r="J29" s="29">
        <f t="shared" si="0"/>
        <v>12.88</v>
      </c>
      <c r="K29" s="30" t="str">
        <f t="shared" si="1"/>
        <v>Validé</v>
      </c>
      <c r="L29" s="28">
        <v>14.6</v>
      </c>
      <c r="M29" s="28">
        <v>14.899899999999999</v>
      </c>
      <c r="N29" s="28">
        <v>14.6</v>
      </c>
      <c r="O29" s="28">
        <v>15</v>
      </c>
      <c r="P29" s="29">
        <f t="shared" si="2"/>
        <v>14.774975</v>
      </c>
      <c r="Q29" s="30" t="str">
        <f t="shared" si="3"/>
        <v>Validé</v>
      </c>
      <c r="R29" s="28">
        <v>14.6</v>
      </c>
      <c r="S29" s="28">
        <v>14.6</v>
      </c>
      <c r="T29" s="28">
        <v>16</v>
      </c>
      <c r="U29" s="28">
        <v>16.8</v>
      </c>
      <c r="V29" s="29">
        <f t="shared" si="4"/>
        <v>15.5</v>
      </c>
      <c r="W29" s="30" t="str">
        <f t="shared" si="5"/>
        <v>Validé</v>
      </c>
      <c r="X29" s="28">
        <v>15.200000000000001</v>
      </c>
      <c r="Y29" s="28">
        <v>16.600000000000001</v>
      </c>
      <c r="Z29" s="28">
        <v>20</v>
      </c>
      <c r="AA29" s="29">
        <f t="shared" si="6"/>
        <v>17.266666666666669</v>
      </c>
      <c r="AB29" s="30" t="str">
        <f t="shared" si="7"/>
        <v>Validé</v>
      </c>
      <c r="AC29" s="31">
        <f t="shared" si="8"/>
        <v>14.494215555555554</v>
      </c>
      <c r="AD29" s="32" t="str">
        <f t="shared" si="9"/>
        <v>ADMIS</v>
      </c>
    </row>
    <row r="30" spans="1:30" ht="22.5" customHeight="1" x14ac:dyDescent="0.2">
      <c r="A30" s="16">
        <v>20</v>
      </c>
      <c r="B30" s="33" t="s">
        <v>41</v>
      </c>
      <c r="C30" s="33"/>
      <c r="D30" s="33"/>
      <c r="E30" s="28">
        <v>7.2000000000000011</v>
      </c>
      <c r="F30" s="28">
        <v>4</v>
      </c>
      <c r="G30" s="28">
        <v>11.200000000000001</v>
      </c>
      <c r="H30" s="28">
        <v>15.200000000000001</v>
      </c>
      <c r="I30" s="28">
        <v>7.6000000000000005</v>
      </c>
      <c r="J30" s="29">
        <f t="shared" si="0"/>
        <v>9.0400000000000009</v>
      </c>
      <c r="K30" s="30" t="str">
        <f t="shared" si="1"/>
        <v>Non Validé</v>
      </c>
      <c r="L30" s="28">
        <v>10</v>
      </c>
      <c r="M30" s="28">
        <v>15.200000000000001</v>
      </c>
      <c r="N30" s="28">
        <v>10.6</v>
      </c>
      <c r="O30" s="28">
        <v>4</v>
      </c>
      <c r="P30" s="29">
        <f t="shared" si="2"/>
        <v>9.9500000000000011</v>
      </c>
      <c r="Q30" s="30" t="str">
        <f t="shared" si="3"/>
        <v>Non Validé</v>
      </c>
      <c r="R30" s="28">
        <v>4</v>
      </c>
      <c r="S30" s="28">
        <v>10</v>
      </c>
      <c r="T30" s="28">
        <v>4</v>
      </c>
      <c r="U30" s="28">
        <v>4</v>
      </c>
      <c r="V30" s="29">
        <f t="shared" si="4"/>
        <v>5.5</v>
      </c>
      <c r="W30" s="30" t="str">
        <f t="shared" si="5"/>
        <v>Non Validé</v>
      </c>
      <c r="X30" s="28">
        <v>17</v>
      </c>
      <c r="Y30" s="28">
        <v>10.6</v>
      </c>
      <c r="Z30" s="28">
        <v>16.600000000000001</v>
      </c>
      <c r="AA30" s="29">
        <f t="shared" si="6"/>
        <v>14.733333333333334</v>
      </c>
      <c r="AB30" s="30" t="str">
        <f t="shared" si="7"/>
        <v>Validé</v>
      </c>
      <c r="AC30" s="31">
        <f t="shared" si="8"/>
        <v>9.3337777777777795</v>
      </c>
      <c r="AD30" s="32" t="str">
        <f t="shared" si="9"/>
        <v>AJOURNE</v>
      </c>
    </row>
    <row r="31" spans="1:30" ht="22.5" customHeight="1" x14ac:dyDescent="0.2">
      <c r="A31" s="16">
        <v>21</v>
      </c>
      <c r="B31" s="33" t="s">
        <v>42</v>
      </c>
      <c r="C31" s="33"/>
      <c r="D31" s="33"/>
      <c r="E31" s="28">
        <v>4</v>
      </c>
      <c r="F31" s="28">
        <v>4</v>
      </c>
      <c r="G31" s="28">
        <v>11.200000000000001</v>
      </c>
      <c r="H31" s="28">
        <v>10</v>
      </c>
      <c r="I31" s="28">
        <v>4</v>
      </c>
      <c r="J31" s="29">
        <f t="shared" si="0"/>
        <v>6.6400000000000006</v>
      </c>
      <c r="K31" s="30" t="str">
        <f t="shared" si="1"/>
        <v>Non Validé</v>
      </c>
      <c r="L31" s="28">
        <v>4</v>
      </c>
      <c r="M31" s="28">
        <v>4</v>
      </c>
      <c r="N31" s="28">
        <v>10.6</v>
      </c>
      <c r="O31" s="28">
        <v>4</v>
      </c>
      <c r="P31" s="29">
        <f t="shared" si="2"/>
        <v>5.65</v>
      </c>
      <c r="Q31" s="30" t="str">
        <f t="shared" si="3"/>
        <v>Non Validé</v>
      </c>
      <c r="R31" s="28">
        <v>4</v>
      </c>
      <c r="S31" s="28">
        <v>4</v>
      </c>
      <c r="T31" s="28">
        <v>4</v>
      </c>
      <c r="U31" s="28">
        <v>7.4</v>
      </c>
      <c r="V31" s="29">
        <f t="shared" si="4"/>
        <v>4.8499999999999996</v>
      </c>
      <c r="W31" s="30" t="str">
        <f t="shared" si="5"/>
        <v>Non Validé</v>
      </c>
      <c r="X31" s="28">
        <v>17</v>
      </c>
      <c r="Y31" s="28">
        <v>4</v>
      </c>
      <c r="Z31" s="28">
        <v>13</v>
      </c>
      <c r="AA31" s="29">
        <f t="shared" si="6"/>
        <v>11.333333333333334</v>
      </c>
      <c r="AB31" s="30" t="str">
        <f t="shared" si="7"/>
        <v>Validé</v>
      </c>
      <c r="AC31" s="31">
        <f t="shared" si="8"/>
        <v>6.6437777777777791</v>
      </c>
      <c r="AD31" s="32" t="str">
        <f t="shared" si="9"/>
        <v>AJOURNE</v>
      </c>
    </row>
    <row r="32" spans="1:30" ht="22.5" customHeight="1" x14ac:dyDescent="0.2">
      <c r="A32" s="16">
        <v>22</v>
      </c>
      <c r="B32" s="33" t="s">
        <v>43</v>
      </c>
      <c r="C32" s="33"/>
      <c r="D32" s="33"/>
      <c r="E32" s="28">
        <v>13</v>
      </c>
      <c r="F32" s="28">
        <v>4</v>
      </c>
      <c r="G32" s="28">
        <v>13</v>
      </c>
      <c r="H32" s="28">
        <v>14.6</v>
      </c>
      <c r="I32" s="28">
        <v>8.8000000000000007</v>
      </c>
      <c r="J32" s="29">
        <f t="shared" si="0"/>
        <v>10.680000000000001</v>
      </c>
      <c r="K32" s="30" t="str">
        <f t="shared" si="1"/>
        <v>Validé</v>
      </c>
      <c r="L32" s="28">
        <v>12.200000000000001</v>
      </c>
      <c r="M32" s="28">
        <v>19</v>
      </c>
      <c r="N32" s="28">
        <v>10.6</v>
      </c>
      <c r="O32" s="28">
        <v>11.200000000000001</v>
      </c>
      <c r="P32" s="29">
        <f t="shared" si="2"/>
        <v>13.250000000000002</v>
      </c>
      <c r="Q32" s="30" t="str">
        <f t="shared" si="3"/>
        <v>Validé</v>
      </c>
      <c r="R32" s="28">
        <v>15.4</v>
      </c>
      <c r="S32" s="28">
        <v>13.6</v>
      </c>
      <c r="T32" s="28">
        <v>10.6</v>
      </c>
      <c r="U32" s="28">
        <v>12.700000000000001</v>
      </c>
      <c r="V32" s="29">
        <f t="shared" si="4"/>
        <v>13.075000000000001</v>
      </c>
      <c r="W32" s="30" t="str">
        <f t="shared" si="5"/>
        <v>Validé</v>
      </c>
      <c r="X32" s="28">
        <v>17</v>
      </c>
      <c r="Y32" s="28">
        <v>17.399999999999999</v>
      </c>
      <c r="Z32" s="28">
        <v>20</v>
      </c>
      <c r="AA32" s="29">
        <f t="shared" si="6"/>
        <v>18.133333333333333</v>
      </c>
      <c r="AB32" s="30" t="str">
        <f t="shared" si="7"/>
        <v>Validé</v>
      </c>
      <c r="AC32" s="31">
        <f t="shared" si="8"/>
        <v>12.838111111111111</v>
      </c>
      <c r="AD32" s="32" t="str">
        <f t="shared" si="9"/>
        <v>ADMIS</v>
      </c>
    </row>
    <row r="33" spans="1:30" ht="22.5" customHeight="1" x14ac:dyDescent="0.2">
      <c r="A33" s="16">
        <v>23</v>
      </c>
      <c r="B33" s="33" t="s">
        <v>44</v>
      </c>
      <c r="C33" s="33"/>
      <c r="D33" s="33"/>
      <c r="E33" s="28">
        <v>7</v>
      </c>
      <c r="F33" s="28">
        <v>4</v>
      </c>
      <c r="G33" s="28">
        <v>11.200000000000001</v>
      </c>
      <c r="H33" s="28">
        <v>13</v>
      </c>
      <c r="I33" s="28">
        <v>7.2000000000000011</v>
      </c>
      <c r="J33" s="29">
        <f t="shared" si="0"/>
        <v>8.48</v>
      </c>
      <c r="K33" s="30" t="str">
        <f t="shared" si="1"/>
        <v>Non Validé</v>
      </c>
      <c r="L33" s="28">
        <v>6.4</v>
      </c>
      <c r="M33" s="28">
        <v>16.600000000000001</v>
      </c>
      <c r="N33" s="28">
        <v>10.6</v>
      </c>
      <c r="O33" s="28">
        <v>7</v>
      </c>
      <c r="P33" s="29">
        <f t="shared" si="2"/>
        <v>10.15</v>
      </c>
      <c r="Q33" s="30" t="str">
        <f t="shared" si="3"/>
        <v>Validé</v>
      </c>
      <c r="R33" s="28">
        <v>5.6000000000000005</v>
      </c>
      <c r="S33" s="28">
        <v>4</v>
      </c>
      <c r="T33" s="28">
        <v>11.200000000000001</v>
      </c>
      <c r="U33" s="28">
        <v>10.6</v>
      </c>
      <c r="V33" s="29">
        <f t="shared" si="4"/>
        <v>7.8500000000000014</v>
      </c>
      <c r="W33" s="30" t="str">
        <f t="shared" si="5"/>
        <v>Non Validé</v>
      </c>
      <c r="X33" s="28">
        <v>20</v>
      </c>
      <c r="Y33" s="28">
        <v>11.8</v>
      </c>
      <c r="Z33" s="28">
        <v>20</v>
      </c>
      <c r="AA33" s="29">
        <f t="shared" si="6"/>
        <v>17.266666666666666</v>
      </c>
      <c r="AB33" s="30" t="str">
        <f t="shared" si="7"/>
        <v>Validé</v>
      </c>
      <c r="AC33" s="31">
        <f t="shared" si="8"/>
        <v>9.9708888888888882</v>
      </c>
      <c r="AD33" s="32" t="str">
        <f t="shared" si="9"/>
        <v>AJOURNE</v>
      </c>
    </row>
    <row r="34" spans="1:30" ht="22.5" customHeight="1" x14ac:dyDescent="0.2">
      <c r="A34" s="16">
        <v>24</v>
      </c>
      <c r="B34" s="33" t="s">
        <v>45</v>
      </c>
      <c r="C34" s="33"/>
      <c r="D34" s="33"/>
      <c r="E34" s="28">
        <v>9.6</v>
      </c>
      <c r="F34" s="28">
        <v>19.600000000000005</v>
      </c>
      <c r="G34" s="28">
        <v>15.200000000000001</v>
      </c>
      <c r="H34" s="28">
        <v>16.899999999999999</v>
      </c>
      <c r="I34" s="28">
        <v>6</v>
      </c>
      <c r="J34" s="29">
        <f t="shared" si="0"/>
        <v>13.460000000000003</v>
      </c>
      <c r="K34" s="30" t="str">
        <f t="shared" si="1"/>
        <v>Validé</v>
      </c>
      <c r="L34" s="28">
        <v>11.9</v>
      </c>
      <c r="M34" s="28">
        <v>17.8</v>
      </c>
      <c r="N34" s="28">
        <v>10.6</v>
      </c>
      <c r="O34" s="28">
        <v>9.3999000000000006</v>
      </c>
      <c r="P34" s="29">
        <f t="shared" si="2"/>
        <v>12.424975000000002</v>
      </c>
      <c r="Q34" s="30" t="str">
        <f t="shared" si="3"/>
        <v>Validé</v>
      </c>
      <c r="R34" s="28">
        <v>9.8000000000000007</v>
      </c>
      <c r="S34" s="28">
        <v>9</v>
      </c>
      <c r="T34" s="28">
        <v>16.399999999999999</v>
      </c>
      <c r="U34" s="28">
        <v>7.9</v>
      </c>
      <c r="V34" s="29">
        <f t="shared" si="4"/>
        <v>10.775</v>
      </c>
      <c r="W34" s="30" t="str">
        <f t="shared" si="5"/>
        <v>Validé</v>
      </c>
      <c r="X34" s="28">
        <v>20</v>
      </c>
      <c r="Y34" s="28">
        <v>17.2</v>
      </c>
      <c r="Z34" s="28">
        <v>20</v>
      </c>
      <c r="AA34" s="29">
        <f t="shared" si="6"/>
        <v>19.066666666666666</v>
      </c>
      <c r="AB34" s="30" t="str">
        <f t="shared" si="7"/>
        <v>Validé</v>
      </c>
      <c r="AC34" s="31">
        <f t="shared" si="8"/>
        <v>13.394548888888892</v>
      </c>
      <c r="AD34" s="32" t="str">
        <f t="shared" si="9"/>
        <v>ADMIS</v>
      </c>
    </row>
    <row r="35" spans="1:30" ht="22.5" customHeight="1" x14ac:dyDescent="0.2">
      <c r="A35" s="16">
        <v>25</v>
      </c>
      <c r="B35" s="33" t="s">
        <v>46</v>
      </c>
      <c r="C35" s="33"/>
      <c r="D35" s="33"/>
      <c r="E35" s="28">
        <v>10.6</v>
      </c>
      <c r="F35" s="28">
        <v>11.200000000000001</v>
      </c>
      <c r="G35" s="28">
        <v>11.200000000000001</v>
      </c>
      <c r="H35" s="28">
        <v>16.399999999999999</v>
      </c>
      <c r="I35" s="28">
        <v>7</v>
      </c>
      <c r="J35" s="29">
        <f t="shared" si="0"/>
        <v>11.28</v>
      </c>
      <c r="K35" s="30" t="str">
        <f t="shared" si="1"/>
        <v>Validé</v>
      </c>
      <c r="L35" s="28">
        <v>4</v>
      </c>
      <c r="M35" s="28">
        <v>18.600000000000001</v>
      </c>
      <c r="N35" s="28">
        <v>10.6</v>
      </c>
      <c r="O35" s="28">
        <v>7</v>
      </c>
      <c r="P35" s="29">
        <f t="shared" si="2"/>
        <v>10.050000000000001</v>
      </c>
      <c r="Q35" s="30" t="str">
        <f t="shared" si="3"/>
        <v>Validé</v>
      </c>
      <c r="R35" s="28">
        <v>4</v>
      </c>
      <c r="S35" s="28">
        <v>4</v>
      </c>
      <c r="T35" s="28">
        <v>12.1</v>
      </c>
      <c r="U35" s="28">
        <v>7.9</v>
      </c>
      <c r="V35" s="29">
        <f t="shared" si="4"/>
        <v>7</v>
      </c>
      <c r="W35" s="30" t="str">
        <f t="shared" si="5"/>
        <v>Non Validé</v>
      </c>
      <c r="X35" s="28">
        <v>20</v>
      </c>
      <c r="Y35" s="28">
        <v>17.600000000000001</v>
      </c>
      <c r="Z35" s="28">
        <v>20</v>
      </c>
      <c r="AA35" s="29">
        <f t="shared" si="6"/>
        <v>19.2</v>
      </c>
      <c r="AB35" s="30" t="str">
        <f t="shared" si="7"/>
        <v>Validé</v>
      </c>
      <c r="AC35" s="31">
        <f t="shared" si="8"/>
        <v>11.151999999999999</v>
      </c>
      <c r="AD35" s="32" t="str">
        <f t="shared" si="9"/>
        <v>ADMIS</v>
      </c>
    </row>
    <row r="36" spans="1:30" ht="22.5" customHeight="1" x14ac:dyDescent="0.2">
      <c r="A36" s="16">
        <v>26</v>
      </c>
      <c r="B36" s="33" t="s">
        <v>47</v>
      </c>
      <c r="C36" s="33"/>
      <c r="D36" s="33"/>
      <c r="E36" s="28">
        <v>4</v>
      </c>
      <c r="F36" s="28">
        <v>4</v>
      </c>
      <c r="G36" s="28">
        <v>11.200000000000001</v>
      </c>
      <c r="H36" s="28">
        <v>17.8</v>
      </c>
      <c r="I36" s="28">
        <v>4</v>
      </c>
      <c r="J36" s="29">
        <f t="shared" si="0"/>
        <v>8.1999999999999993</v>
      </c>
      <c r="K36" s="30" t="str">
        <f t="shared" si="1"/>
        <v>Non Validé</v>
      </c>
      <c r="L36" s="28">
        <v>4</v>
      </c>
      <c r="M36" s="28">
        <v>20</v>
      </c>
      <c r="N36" s="28">
        <v>10.6</v>
      </c>
      <c r="O36" s="28">
        <v>4</v>
      </c>
      <c r="P36" s="29">
        <f t="shared" si="2"/>
        <v>9.65</v>
      </c>
      <c r="Q36" s="30" t="str">
        <f t="shared" si="3"/>
        <v>Non Validé</v>
      </c>
      <c r="R36" s="28">
        <v>4</v>
      </c>
      <c r="S36" s="28">
        <v>4</v>
      </c>
      <c r="T36" s="28">
        <v>4</v>
      </c>
      <c r="U36" s="28">
        <v>7.8</v>
      </c>
      <c r="V36" s="29">
        <f t="shared" si="4"/>
        <v>4.95</v>
      </c>
      <c r="W36" s="30" t="str">
        <f t="shared" si="5"/>
        <v>Non Validé</v>
      </c>
      <c r="X36" s="28">
        <v>20</v>
      </c>
      <c r="Y36" s="28">
        <v>10</v>
      </c>
      <c r="Z36" s="28">
        <v>16</v>
      </c>
      <c r="AA36" s="29">
        <f t="shared" si="6"/>
        <v>15.333333333333334</v>
      </c>
      <c r="AB36" s="30" t="str">
        <f t="shared" si="7"/>
        <v>Validé</v>
      </c>
      <c r="AC36" s="31">
        <f t="shared" si="8"/>
        <v>8.887777777777778</v>
      </c>
      <c r="AD36" s="32" t="str">
        <f t="shared" si="9"/>
        <v>AJOURNE</v>
      </c>
    </row>
    <row r="37" spans="1:30" ht="22.5" customHeight="1" x14ac:dyDescent="0.2">
      <c r="A37" s="16">
        <v>27</v>
      </c>
      <c r="B37" s="33" t="s">
        <v>48</v>
      </c>
      <c r="C37" s="33"/>
      <c r="D37" s="33"/>
      <c r="E37" s="28">
        <v>4</v>
      </c>
      <c r="F37" s="28">
        <v>4</v>
      </c>
      <c r="G37" s="28">
        <v>11.200000000000001</v>
      </c>
      <c r="H37" s="28">
        <v>11.200000000000001</v>
      </c>
      <c r="I37" s="28">
        <v>4</v>
      </c>
      <c r="J37" s="29">
        <f t="shared" si="0"/>
        <v>6.8800000000000008</v>
      </c>
      <c r="K37" s="30" t="str">
        <f t="shared" si="1"/>
        <v>Non Validé</v>
      </c>
      <c r="L37" s="28">
        <v>4</v>
      </c>
      <c r="M37" s="28">
        <v>4</v>
      </c>
      <c r="N37" s="28">
        <v>10.6</v>
      </c>
      <c r="O37" s="28">
        <v>4</v>
      </c>
      <c r="P37" s="29">
        <f t="shared" si="2"/>
        <v>5.65</v>
      </c>
      <c r="Q37" s="30" t="str">
        <f t="shared" si="3"/>
        <v>Non Validé</v>
      </c>
      <c r="R37" s="28">
        <v>4</v>
      </c>
      <c r="S37" s="28">
        <v>4</v>
      </c>
      <c r="T37" s="28">
        <v>4</v>
      </c>
      <c r="U37" s="28">
        <v>6.4</v>
      </c>
      <c r="V37" s="29">
        <f t="shared" si="4"/>
        <v>4.5999999999999996</v>
      </c>
      <c r="W37" s="30" t="str">
        <f t="shared" si="5"/>
        <v>Non Validé</v>
      </c>
      <c r="X37" s="28">
        <v>10.8</v>
      </c>
      <c r="Y37" s="28">
        <v>12.4</v>
      </c>
      <c r="Z37" s="28">
        <v>4</v>
      </c>
      <c r="AA37" s="29">
        <f t="shared" si="6"/>
        <v>9.0666666666666682</v>
      </c>
      <c r="AB37" s="30" t="str">
        <f t="shared" si="7"/>
        <v>Non Validé</v>
      </c>
      <c r="AC37" s="31">
        <f t="shared" si="8"/>
        <v>6.3875555555555561</v>
      </c>
      <c r="AD37" s="32" t="str">
        <f t="shared" si="9"/>
        <v>AJOURNE</v>
      </c>
    </row>
    <row r="38" spans="1:30" ht="22.5" customHeight="1" x14ac:dyDescent="0.2">
      <c r="A38" s="16">
        <v>28</v>
      </c>
      <c r="B38" s="33" t="s">
        <v>49</v>
      </c>
      <c r="C38" s="33"/>
      <c r="D38" s="33"/>
      <c r="E38" s="28">
        <v>4</v>
      </c>
      <c r="F38" s="28">
        <v>4</v>
      </c>
      <c r="G38" s="28">
        <v>11.200000000000001</v>
      </c>
      <c r="H38" s="28">
        <v>13.8</v>
      </c>
      <c r="I38" s="28">
        <v>4</v>
      </c>
      <c r="J38" s="29">
        <f t="shared" si="0"/>
        <v>7.4</v>
      </c>
      <c r="K38" s="30" t="str">
        <f t="shared" si="1"/>
        <v>Non Validé</v>
      </c>
      <c r="L38" s="28">
        <v>5.6000000000000005</v>
      </c>
      <c r="M38" s="28">
        <v>20</v>
      </c>
      <c r="N38" s="28">
        <v>10.6</v>
      </c>
      <c r="O38" s="28">
        <v>10</v>
      </c>
      <c r="P38" s="29">
        <f t="shared" si="2"/>
        <v>11.55</v>
      </c>
      <c r="Q38" s="30" t="str">
        <f t="shared" si="3"/>
        <v>Validé</v>
      </c>
      <c r="R38" s="28">
        <v>4</v>
      </c>
      <c r="S38" s="28">
        <v>4</v>
      </c>
      <c r="T38" s="28">
        <v>4</v>
      </c>
      <c r="U38" s="28">
        <v>10.1999</v>
      </c>
      <c r="V38" s="29">
        <f t="shared" si="4"/>
        <v>5.5499749999999999</v>
      </c>
      <c r="W38" s="30" t="str">
        <f t="shared" si="5"/>
        <v>Non Validé</v>
      </c>
      <c r="X38" s="28">
        <v>20</v>
      </c>
      <c r="Y38" s="28">
        <v>18.399999999999999</v>
      </c>
      <c r="Z38" s="28">
        <v>20</v>
      </c>
      <c r="AA38" s="29">
        <f t="shared" si="6"/>
        <v>19.466666666666665</v>
      </c>
      <c r="AB38" s="30" t="str">
        <f t="shared" si="7"/>
        <v>Validé</v>
      </c>
      <c r="AC38" s="31">
        <f t="shared" si="8"/>
        <v>9.7455505555555551</v>
      </c>
      <c r="AD38" s="32" t="str">
        <f t="shared" si="9"/>
        <v>AJOURNE</v>
      </c>
    </row>
    <row r="39" spans="1:30" ht="22.5" customHeight="1" x14ac:dyDescent="0.2">
      <c r="A39" s="16">
        <v>29</v>
      </c>
      <c r="B39" s="33" t="s">
        <v>50</v>
      </c>
      <c r="C39" s="33"/>
      <c r="D39" s="33"/>
      <c r="E39" s="28">
        <v>9.3999000000000006</v>
      </c>
      <c r="F39" s="28">
        <v>15.200000000000001</v>
      </c>
      <c r="G39" s="28">
        <v>12.799900000000001</v>
      </c>
      <c r="H39" s="28">
        <v>12.9</v>
      </c>
      <c r="I39" s="28">
        <v>7.6000000000000005</v>
      </c>
      <c r="J39" s="29">
        <f t="shared" si="0"/>
        <v>11.57996</v>
      </c>
      <c r="K39" s="30" t="str">
        <f t="shared" si="1"/>
        <v>Validé</v>
      </c>
      <c r="L39" s="28">
        <v>10</v>
      </c>
      <c r="M39" s="28">
        <v>18.399999999999999</v>
      </c>
      <c r="N39" s="28">
        <v>10.6</v>
      </c>
      <c r="O39" s="28">
        <v>6.4</v>
      </c>
      <c r="P39" s="29">
        <f t="shared" si="2"/>
        <v>11.35</v>
      </c>
      <c r="Q39" s="30" t="str">
        <f t="shared" si="3"/>
        <v>Validé</v>
      </c>
      <c r="R39" s="28">
        <v>13.6</v>
      </c>
      <c r="S39" s="28">
        <v>4</v>
      </c>
      <c r="T39" s="28">
        <v>12.4</v>
      </c>
      <c r="U39" s="28">
        <v>15</v>
      </c>
      <c r="V39" s="29">
        <f t="shared" si="4"/>
        <v>11.25</v>
      </c>
      <c r="W39" s="30" t="str">
        <f t="shared" si="5"/>
        <v>Validé</v>
      </c>
      <c r="X39" s="28">
        <v>20</v>
      </c>
      <c r="Y39" s="28">
        <v>17.8</v>
      </c>
      <c r="Z39" s="28">
        <v>20</v>
      </c>
      <c r="AA39" s="29">
        <f t="shared" si="6"/>
        <v>19.266666666666666</v>
      </c>
      <c r="AB39" s="30" t="str">
        <f t="shared" si="7"/>
        <v>Validé</v>
      </c>
      <c r="AC39" s="31">
        <f t="shared" si="8"/>
        <v>12.477539555555555</v>
      </c>
      <c r="AD39" s="32" t="str">
        <f t="shared" si="9"/>
        <v>ADMIS</v>
      </c>
    </row>
    <row r="40" spans="1:30" ht="22.5" customHeight="1" x14ac:dyDescent="0.2">
      <c r="A40" s="16">
        <v>30</v>
      </c>
      <c r="B40" s="33" t="s">
        <v>51</v>
      </c>
      <c r="C40" s="33"/>
      <c r="D40" s="33"/>
      <c r="E40" s="28">
        <v>7.8</v>
      </c>
      <c r="F40" s="28">
        <v>4</v>
      </c>
      <c r="G40" s="28">
        <v>15.200000000000001</v>
      </c>
      <c r="H40" s="28">
        <v>11.8</v>
      </c>
      <c r="I40" s="28">
        <v>12.4</v>
      </c>
      <c r="J40" s="29">
        <f t="shared" si="0"/>
        <v>10.239999999999998</v>
      </c>
      <c r="K40" s="30" t="str">
        <f t="shared" si="1"/>
        <v>Validé</v>
      </c>
      <c r="L40" s="28">
        <v>11.9</v>
      </c>
      <c r="M40" s="28">
        <v>20</v>
      </c>
      <c r="N40" s="28">
        <v>10.6</v>
      </c>
      <c r="O40" s="28">
        <v>11.200000000000001</v>
      </c>
      <c r="P40" s="29">
        <f t="shared" si="2"/>
        <v>13.425000000000001</v>
      </c>
      <c r="Q40" s="30" t="str">
        <f t="shared" si="3"/>
        <v>Validé</v>
      </c>
      <c r="R40" s="28">
        <v>8.8000000000000007</v>
      </c>
      <c r="S40" s="28">
        <v>12.4</v>
      </c>
      <c r="T40" s="28">
        <v>12.4</v>
      </c>
      <c r="U40" s="28">
        <v>9.1</v>
      </c>
      <c r="V40" s="29">
        <f t="shared" si="4"/>
        <v>10.675000000000001</v>
      </c>
      <c r="W40" s="30" t="str">
        <f t="shared" si="5"/>
        <v>Validé</v>
      </c>
      <c r="X40" s="28">
        <v>20</v>
      </c>
      <c r="Y40" s="28">
        <v>17</v>
      </c>
      <c r="Z40" s="28">
        <v>20</v>
      </c>
      <c r="AA40" s="29">
        <f t="shared" si="6"/>
        <v>19</v>
      </c>
      <c r="AB40" s="30" t="str">
        <f t="shared" si="7"/>
        <v>Validé</v>
      </c>
      <c r="AC40" s="31">
        <f t="shared" si="8"/>
        <v>12.344333333333333</v>
      </c>
      <c r="AD40" s="32" t="str">
        <f t="shared" si="9"/>
        <v>ADMIS</v>
      </c>
    </row>
    <row r="41" spans="1:30" ht="24" customHeight="1" x14ac:dyDescent="0.2">
      <c r="A41" s="16">
        <v>31</v>
      </c>
      <c r="B41" s="33" t="s">
        <v>52</v>
      </c>
      <c r="C41" s="33"/>
      <c r="D41" s="33"/>
      <c r="E41" s="28">
        <v>8.5</v>
      </c>
      <c r="F41" s="28">
        <v>14</v>
      </c>
      <c r="G41" s="28">
        <v>15.399900000000002</v>
      </c>
      <c r="H41" s="28">
        <v>18.399999999999999</v>
      </c>
      <c r="I41" s="28">
        <v>9.8000000000000007</v>
      </c>
      <c r="J41" s="29">
        <f t="shared" si="0"/>
        <v>13.219980000000001</v>
      </c>
      <c r="K41" s="30" t="str">
        <f t="shared" si="1"/>
        <v>Validé</v>
      </c>
      <c r="L41" s="28">
        <v>9.8000000000000007</v>
      </c>
      <c r="M41" s="28">
        <v>17.399999999999999</v>
      </c>
      <c r="N41" s="28">
        <v>15</v>
      </c>
      <c r="O41" s="28">
        <v>11.4</v>
      </c>
      <c r="P41" s="29">
        <f t="shared" si="2"/>
        <v>13.4</v>
      </c>
      <c r="Q41" s="30" t="str">
        <f t="shared" si="3"/>
        <v>Validé</v>
      </c>
      <c r="R41" s="28">
        <v>20</v>
      </c>
      <c r="S41" s="28">
        <v>16.5</v>
      </c>
      <c r="T41" s="28">
        <v>12.4</v>
      </c>
      <c r="U41" s="28">
        <v>10.3</v>
      </c>
      <c r="V41" s="29">
        <f t="shared" si="4"/>
        <v>14.8</v>
      </c>
      <c r="W41" s="30" t="str">
        <f t="shared" si="5"/>
        <v>Validé</v>
      </c>
      <c r="X41" s="28">
        <v>20</v>
      </c>
      <c r="Y41" s="28">
        <v>18</v>
      </c>
      <c r="Z41" s="28">
        <v>20</v>
      </c>
      <c r="AA41" s="29">
        <f t="shared" si="6"/>
        <v>19.333333333333332</v>
      </c>
      <c r="AB41" s="30" t="str">
        <f t="shared" si="7"/>
        <v>Validé</v>
      </c>
      <c r="AC41" s="31">
        <f t="shared" si="8"/>
        <v>14.399103111111112</v>
      </c>
      <c r="AD41" s="32" t="str">
        <f t="shared" si="9"/>
        <v>ADMIS</v>
      </c>
    </row>
    <row r="42" spans="1:30" ht="22.5" customHeight="1" x14ac:dyDescent="0.2">
      <c r="A42" s="16">
        <v>32</v>
      </c>
      <c r="B42" s="33" t="s">
        <v>52</v>
      </c>
      <c r="C42" s="33"/>
      <c r="D42" s="33"/>
      <c r="E42" s="28">
        <v>14.200000000000001</v>
      </c>
      <c r="F42" s="28">
        <v>15.200000000000001</v>
      </c>
      <c r="G42" s="28">
        <v>15.200000000000001</v>
      </c>
      <c r="H42" s="28">
        <v>17.600000000000001</v>
      </c>
      <c r="I42" s="28">
        <v>16.399999999999999</v>
      </c>
      <c r="J42" s="29">
        <f t="shared" si="0"/>
        <v>15.719999999999999</v>
      </c>
      <c r="K42" s="30" t="str">
        <f t="shared" si="1"/>
        <v>Validé</v>
      </c>
      <c r="L42" s="28">
        <v>9.6</v>
      </c>
      <c r="M42" s="28">
        <v>18.100000000000001</v>
      </c>
      <c r="N42" s="28">
        <v>10.6</v>
      </c>
      <c r="O42" s="28">
        <v>8.8000000000000007</v>
      </c>
      <c r="P42" s="29">
        <f t="shared" si="2"/>
        <v>11.775000000000002</v>
      </c>
      <c r="Q42" s="30" t="str">
        <f t="shared" si="3"/>
        <v>Validé</v>
      </c>
      <c r="R42" s="28">
        <v>20</v>
      </c>
      <c r="S42" s="28">
        <v>15.399900000000002</v>
      </c>
      <c r="T42" s="28">
        <v>12.4</v>
      </c>
      <c r="U42" s="28">
        <v>11.8</v>
      </c>
      <c r="V42" s="29">
        <f t="shared" si="4"/>
        <v>14.899975000000001</v>
      </c>
      <c r="W42" s="30" t="str">
        <f t="shared" si="5"/>
        <v>Validé</v>
      </c>
      <c r="X42" s="28">
        <v>19.8</v>
      </c>
      <c r="Y42" s="28">
        <v>16.2</v>
      </c>
      <c r="Z42" s="28">
        <v>18.899999999999999</v>
      </c>
      <c r="AA42" s="29">
        <f t="shared" si="6"/>
        <v>18.3</v>
      </c>
      <c r="AB42" s="30" t="str">
        <f t="shared" si="7"/>
        <v>Validé</v>
      </c>
      <c r="AC42" s="31">
        <f t="shared" si="8"/>
        <v>14.847995000000001</v>
      </c>
      <c r="AD42" s="32" t="str">
        <f t="shared" si="9"/>
        <v>ADMIS</v>
      </c>
    </row>
    <row r="43" spans="1:30" ht="22.5" customHeight="1" x14ac:dyDescent="0.2">
      <c r="A43" s="16">
        <v>33</v>
      </c>
      <c r="B43" s="33" t="s">
        <v>53</v>
      </c>
      <c r="C43" s="33"/>
      <c r="D43" s="33"/>
      <c r="E43" s="28">
        <v>5.6000000000000005</v>
      </c>
      <c r="F43" s="28">
        <v>10</v>
      </c>
      <c r="G43" s="28">
        <v>11.200000000000001</v>
      </c>
      <c r="H43" s="28">
        <v>16.399999999999999</v>
      </c>
      <c r="I43" s="28">
        <v>4</v>
      </c>
      <c r="J43" s="29">
        <f t="shared" si="0"/>
        <v>9.4400000000000013</v>
      </c>
      <c r="K43" s="30" t="str">
        <f t="shared" si="1"/>
        <v>Non Validé</v>
      </c>
      <c r="L43" s="28">
        <v>11.3</v>
      </c>
      <c r="M43" s="28">
        <v>17.8</v>
      </c>
      <c r="N43" s="28">
        <v>10.6</v>
      </c>
      <c r="O43" s="28">
        <v>4</v>
      </c>
      <c r="P43" s="29">
        <f t="shared" si="2"/>
        <v>10.925000000000001</v>
      </c>
      <c r="Q43" s="30" t="str">
        <f t="shared" si="3"/>
        <v>Validé</v>
      </c>
      <c r="R43" s="28">
        <v>7.2000000000000011</v>
      </c>
      <c r="S43" s="28">
        <v>8.8000000000000007</v>
      </c>
      <c r="T43" s="28">
        <v>12.4</v>
      </c>
      <c r="U43" s="28">
        <v>9.6</v>
      </c>
      <c r="V43" s="29">
        <f t="shared" si="4"/>
        <v>9.5</v>
      </c>
      <c r="W43" s="30" t="str">
        <f t="shared" si="5"/>
        <v>Non Validé</v>
      </c>
      <c r="X43" s="28">
        <v>19.399999999999999</v>
      </c>
      <c r="Y43" s="28">
        <v>10.199999999999999</v>
      </c>
      <c r="Z43" s="28">
        <v>14.700000000000001</v>
      </c>
      <c r="AA43" s="29">
        <f t="shared" si="6"/>
        <v>14.766666666666666</v>
      </c>
      <c r="AB43" s="30" t="str">
        <f t="shared" si="7"/>
        <v>Validé</v>
      </c>
      <c r="AC43" s="31">
        <f t="shared" si="8"/>
        <v>10.558222222222222</v>
      </c>
      <c r="AD43" s="32" t="str">
        <f t="shared" si="9"/>
        <v>ADMIS</v>
      </c>
    </row>
    <row r="44" spans="1:30" ht="22.5" customHeight="1" x14ac:dyDescent="0.2">
      <c r="A44" s="16">
        <v>34</v>
      </c>
      <c r="B44" s="33" t="s">
        <v>54</v>
      </c>
      <c r="C44" s="33"/>
      <c r="D44" s="33"/>
      <c r="E44" s="28">
        <v>8.4</v>
      </c>
      <c r="F44" s="28">
        <v>4</v>
      </c>
      <c r="G44" s="28">
        <v>11.200000000000001</v>
      </c>
      <c r="H44" s="28">
        <v>16.8</v>
      </c>
      <c r="I44" s="28">
        <v>9.8000000000000007</v>
      </c>
      <c r="J44" s="29">
        <f t="shared" si="0"/>
        <v>10.040000000000001</v>
      </c>
      <c r="K44" s="30" t="str">
        <f t="shared" si="1"/>
        <v>Validé</v>
      </c>
      <c r="L44" s="28">
        <v>10</v>
      </c>
      <c r="M44" s="28">
        <v>17.3</v>
      </c>
      <c r="N44" s="28">
        <v>10.6</v>
      </c>
      <c r="O44" s="28">
        <v>7</v>
      </c>
      <c r="P44" s="29">
        <f t="shared" si="2"/>
        <v>11.225</v>
      </c>
      <c r="Q44" s="30" t="str">
        <f t="shared" si="3"/>
        <v>Validé</v>
      </c>
      <c r="R44" s="28">
        <v>4</v>
      </c>
      <c r="S44" s="28">
        <v>4</v>
      </c>
      <c r="T44" s="28">
        <v>15.200000000000001</v>
      </c>
      <c r="U44" s="28">
        <v>11</v>
      </c>
      <c r="V44" s="29">
        <f t="shared" si="4"/>
        <v>8.5500000000000007</v>
      </c>
      <c r="W44" s="30" t="str">
        <f t="shared" si="5"/>
        <v>Non Validé</v>
      </c>
      <c r="X44" s="28">
        <v>19.399999999999999</v>
      </c>
      <c r="Y44" s="28">
        <v>17.2</v>
      </c>
      <c r="Z44" s="28">
        <v>15.55</v>
      </c>
      <c r="AA44" s="29">
        <f t="shared" si="6"/>
        <v>17.383333333333329</v>
      </c>
      <c r="AB44" s="30" t="str">
        <f t="shared" si="7"/>
        <v>Validé</v>
      </c>
      <c r="AC44" s="31">
        <f t="shared" si="8"/>
        <v>11.037111111111111</v>
      </c>
      <c r="AD44" s="32" t="str">
        <f t="shared" si="9"/>
        <v>ADMIS</v>
      </c>
    </row>
    <row r="45" spans="1:30" ht="22.5" customHeight="1" x14ac:dyDescent="0.2">
      <c r="A45" s="16">
        <v>35</v>
      </c>
      <c r="B45" s="33" t="s">
        <v>55</v>
      </c>
      <c r="C45" s="33"/>
      <c r="D45" s="33"/>
      <c r="E45" s="28">
        <v>12.200000000000001</v>
      </c>
      <c r="F45" s="28">
        <v>4</v>
      </c>
      <c r="G45" s="28">
        <v>13.6</v>
      </c>
      <c r="H45" s="28">
        <v>12.4</v>
      </c>
      <c r="I45" s="28">
        <v>10</v>
      </c>
      <c r="J45" s="29">
        <f t="shared" si="0"/>
        <v>10.440000000000001</v>
      </c>
      <c r="K45" s="30" t="str">
        <f t="shared" si="1"/>
        <v>Validé</v>
      </c>
      <c r="L45" s="28">
        <v>9.4</v>
      </c>
      <c r="M45" s="28">
        <v>20</v>
      </c>
      <c r="N45" s="28">
        <v>10.6</v>
      </c>
      <c r="O45" s="28">
        <v>12.4</v>
      </c>
      <c r="P45" s="29">
        <f t="shared" si="2"/>
        <v>13.1</v>
      </c>
      <c r="Q45" s="30" t="str">
        <f t="shared" si="3"/>
        <v>Validé</v>
      </c>
      <c r="R45" s="28">
        <v>18.2</v>
      </c>
      <c r="S45" s="28">
        <v>7.6000000000000005</v>
      </c>
      <c r="T45" s="28">
        <v>16.2</v>
      </c>
      <c r="U45" s="28">
        <v>12.4</v>
      </c>
      <c r="V45" s="29">
        <f t="shared" si="4"/>
        <v>13.6</v>
      </c>
      <c r="W45" s="30" t="str">
        <f t="shared" si="5"/>
        <v>Validé</v>
      </c>
      <c r="X45" s="28">
        <v>19.399999999999999</v>
      </c>
      <c r="Y45" s="28">
        <v>17.2</v>
      </c>
      <c r="Z45" s="28">
        <v>18.899999999999999</v>
      </c>
      <c r="AA45" s="29">
        <f t="shared" si="6"/>
        <v>18.499999999999996</v>
      </c>
      <c r="AB45" s="30" t="str">
        <f t="shared" si="7"/>
        <v>Validé</v>
      </c>
      <c r="AC45" s="31">
        <f t="shared" si="8"/>
        <v>12.856</v>
      </c>
      <c r="AD45" s="32" t="str">
        <f t="shared" si="9"/>
        <v>ADMIS</v>
      </c>
    </row>
    <row r="46" spans="1:30" ht="22.5" customHeight="1" x14ac:dyDescent="0.2">
      <c r="A46" s="16">
        <v>36</v>
      </c>
      <c r="B46" s="33" t="s">
        <v>56</v>
      </c>
      <c r="C46" s="33"/>
      <c r="D46" s="33"/>
      <c r="E46" s="28">
        <v>4</v>
      </c>
      <c r="F46" s="28">
        <v>4</v>
      </c>
      <c r="G46" s="28">
        <v>11.200000000000001</v>
      </c>
      <c r="H46" s="28">
        <v>13.8</v>
      </c>
      <c r="I46" s="28">
        <v>4</v>
      </c>
      <c r="J46" s="29">
        <f t="shared" si="0"/>
        <v>7.4</v>
      </c>
      <c r="K46" s="30" t="str">
        <f t="shared" si="1"/>
        <v>Non Validé</v>
      </c>
      <c r="L46" s="28">
        <v>4</v>
      </c>
      <c r="M46" s="28">
        <v>17.3</v>
      </c>
      <c r="N46" s="28">
        <v>10.6</v>
      </c>
      <c r="O46" s="28">
        <v>4</v>
      </c>
      <c r="P46" s="29">
        <f t="shared" si="2"/>
        <v>8.9749999999999996</v>
      </c>
      <c r="Q46" s="30" t="str">
        <f t="shared" si="3"/>
        <v>Non Validé</v>
      </c>
      <c r="R46" s="28">
        <v>4</v>
      </c>
      <c r="S46" s="28">
        <v>4</v>
      </c>
      <c r="T46" s="28">
        <v>4</v>
      </c>
      <c r="U46" s="28">
        <v>7.6000000000000005</v>
      </c>
      <c r="V46" s="29">
        <f t="shared" si="4"/>
        <v>4.9000000000000004</v>
      </c>
      <c r="W46" s="30" t="str">
        <f t="shared" si="5"/>
        <v>Non Validé</v>
      </c>
      <c r="X46" s="28">
        <v>10.4</v>
      </c>
      <c r="Y46" s="28">
        <v>10</v>
      </c>
      <c r="Z46" s="28">
        <v>14.700000000000001</v>
      </c>
      <c r="AA46" s="29">
        <f t="shared" si="6"/>
        <v>11.700000000000001</v>
      </c>
      <c r="AB46" s="30" t="str">
        <f t="shared" si="7"/>
        <v>Validé</v>
      </c>
      <c r="AC46" s="31">
        <f t="shared" si="8"/>
        <v>7.8933333333333344</v>
      </c>
      <c r="AD46" s="32" t="str">
        <f t="shared" si="9"/>
        <v>AJOURNE</v>
      </c>
    </row>
    <row r="47" spans="1:30" ht="22.5" customHeight="1" x14ac:dyDescent="0.2">
      <c r="A47" s="16">
        <v>37</v>
      </c>
      <c r="B47" s="33" t="s">
        <v>57</v>
      </c>
      <c r="C47" s="33"/>
      <c r="D47" s="33"/>
      <c r="E47" s="28">
        <v>14.8</v>
      </c>
      <c r="F47" s="28">
        <v>16.399999999999999</v>
      </c>
      <c r="G47" s="28">
        <v>15.6</v>
      </c>
      <c r="H47" s="28">
        <v>15.4</v>
      </c>
      <c r="I47" s="28">
        <v>14</v>
      </c>
      <c r="J47" s="29">
        <f t="shared" si="0"/>
        <v>15.239999999999998</v>
      </c>
      <c r="K47" s="30" t="str">
        <f t="shared" si="1"/>
        <v>Validé</v>
      </c>
      <c r="L47" s="28">
        <v>12</v>
      </c>
      <c r="M47" s="28">
        <v>16.600000000000001</v>
      </c>
      <c r="N47" s="28">
        <v>10.6</v>
      </c>
      <c r="O47" s="28">
        <v>6.4</v>
      </c>
      <c r="P47" s="29">
        <f t="shared" si="2"/>
        <v>11.4</v>
      </c>
      <c r="Q47" s="30" t="str">
        <f t="shared" si="3"/>
        <v>Validé</v>
      </c>
      <c r="R47" s="28">
        <v>19.600000000000001</v>
      </c>
      <c r="S47" s="28">
        <v>15.700000000000001</v>
      </c>
      <c r="T47" s="28">
        <v>17</v>
      </c>
      <c r="U47" s="28">
        <v>10.3</v>
      </c>
      <c r="V47" s="29">
        <f t="shared" si="4"/>
        <v>15.650000000000002</v>
      </c>
      <c r="W47" s="30" t="str">
        <f t="shared" si="5"/>
        <v>Validé</v>
      </c>
      <c r="X47" s="28">
        <v>19.399999999999999</v>
      </c>
      <c r="Y47" s="28">
        <v>10.6</v>
      </c>
      <c r="Z47" s="28">
        <v>19.2</v>
      </c>
      <c r="AA47" s="29">
        <f t="shared" si="6"/>
        <v>16.400000000000002</v>
      </c>
      <c r="AB47" s="30" t="str">
        <f t="shared" si="7"/>
        <v>Validé</v>
      </c>
      <c r="AC47" s="31">
        <f t="shared" si="8"/>
        <v>14.452666666666667</v>
      </c>
      <c r="AD47" s="32" t="str">
        <f t="shared" si="9"/>
        <v>ADMIS</v>
      </c>
    </row>
    <row r="48" spans="1:30" ht="22.5" customHeight="1" x14ac:dyDescent="0.2">
      <c r="A48" s="16">
        <v>38</v>
      </c>
      <c r="B48" s="33" t="s">
        <v>58</v>
      </c>
      <c r="C48" s="33"/>
      <c r="D48" s="33"/>
      <c r="E48" s="28">
        <v>4</v>
      </c>
      <c r="F48" s="28">
        <v>4</v>
      </c>
      <c r="G48" s="28">
        <v>11.200000000000001</v>
      </c>
      <c r="H48" s="28">
        <v>12.4</v>
      </c>
      <c r="I48" s="28">
        <v>4</v>
      </c>
      <c r="J48" s="29">
        <f t="shared" si="0"/>
        <v>7.12</v>
      </c>
      <c r="K48" s="30" t="str">
        <f t="shared" si="1"/>
        <v>Non Validé</v>
      </c>
      <c r="L48" s="28">
        <v>4</v>
      </c>
      <c r="M48" s="28">
        <v>4</v>
      </c>
      <c r="N48" s="28">
        <v>10.6</v>
      </c>
      <c r="O48" s="28">
        <v>4</v>
      </c>
      <c r="P48" s="29">
        <f t="shared" si="2"/>
        <v>5.65</v>
      </c>
      <c r="Q48" s="30" t="str">
        <f t="shared" si="3"/>
        <v>Non Validé</v>
      </c>
      <c r="R48" s="28">
        <v>4</v>
      </c>
      <c r="S48" s="28">
        <v>4</v>
      </c>
      <c r="T48" s="28">
        <v>4</v>
      </c>
      <c r="U48" s="28">
        <v>6.4</v>
      </c>
      <c r="V48" s="29">
        <f t="shared" si="4"/>
        <v>4.5999999999999996</v>
      </c>
      <c r="W48" s="30" t="str">
        <f t="shared" si="5"/>
        <v>Non Validé</v>
      </c>
      <c r="X48" s="28">
        <v>10.4</v>
      </c>
      <c r="Y48" s="28">
        <v>10.4</v>
      </c>
      <c r="Z48" s="28">
        <v>11.5</v>
      </c>
      <c r="AA48" s="29">
        <f t="shared" si="6"/>
        <v>10.766666666666666</v>
      </c>
      <c r="AB48" s="30" t="str">
        <f t="shared" si="7"/>
        <v>Validé</v>
      </c>
      <c r="AC48" s="31">
        <f t="shared" si="8"/>
        <v>6.7102222222222219</v>
      </c>
      <c r="AD48" s="32" t="str">
        <f t="shared" si="9"/>
        <v>AJOURNE</v>
      </c>
    </row>
    <row r="49" spans="1:30" ht="22.5" customHeight="1" x14ac:dyDescent="0.2">
      <c r="A49" s="16">
        <v>39</v>
      </c>
      <c r="B49" s="33" t="s">
        <v>59</v>
      </c>
      <c r="C49" s="33"/>
      <c r="D49" s="33"/>
      <c r="E49" s="28">
        <v>11</v>
      </c>
      <c r="F49" s="28">
        <v>9.6</v>
      </c>
      <c r="G49" s="28">
        <v>11.200000000000001</v>
      </c>
      <c r="H49" s="28">
        <v>15.8</v>
      </c>
      <c r="I49" s="28">
        <v>9.8000000000000007</v>
      </c>
      <c r="J49" s="29">
        <f t="shared" si="0"/>
        <v>11.48</v>
      </c>
      <c r="K49" s="30" t="str">
        <f t="shared" si="1"/>
        <v>Validé</v>
      </c>
      <c r="L49" s="28">
        <v>11.8</v>
      </c>
      <c r="M49" s="28">
        <v>20</v>
      </c>
      <c r="N49" s="28">
        <v>10.6</v>
      </c>
      <c r="O49" s="28">
        <v>12.4</v>
      </c>
      <c r="P49" s="29">
        <f t="shared" si="2"/>
        <v>13.7</v>
      </c>
      <c r="Q49" s="30" t="str">
        <f t="shared" si="3"/>
        <v>Validé</v>
      </c>
      <c r="R49" s="28">
        <v>9.1998999999999995</v>
      </c>
      <c r="S49" s="28">
        <v>10</v>
      </c>
      <c r="T49" s="28">
        <v>11.200000000000001</v>
      </c>
      <c r="U49" s="28">
        <v>10.4</v>
      </c>
      <c r="V49" s="29">
        <f t="shared" si="4"/>
        <v>10.199975</v>
      </c>
      <c r="W49" s="30" t="str">
        <f t="shared" si="5"/>
        <v>Validé</v>
      </c>
      <c r="X49" s="28">
        <v>10.4</v>
      </c>
      <c r="Y49" s="28">
        <v>10</v>
      </c>
      <c r="Z49" s="28">
        <v>18.899999999999999</v>
      </c>
      <c r="AA49" s="29">
        <f t="shared" si="6"/>
        <v>13.1</v>
      </c>
      <c r="AB49" s="30" t="str">
        <f t="shared" si="7"/>
        <v>Validé</v>
      </c>
      <c r="AC49" s="31">
        <f t="shared" si="8"/>
        <v>12.031994999999998</v>
      </c>
      <c r="AD49" s="32" t="str">
        <f t="shared" si="9"/>
        <v>ADMIS</v>
      </c>
    </row>
    <row r="50" spans="1:30" ht="22.5" customHeight="1" x14ac:dyDescent="0.2">
      <c r="A50" s="16">
        <v>40</v>
      </c>
      <c r="B50" s="33" t="s">
        <v>60</v>
      </c>
      <c r="C50" s="33"/>
      <c r="D50" s="33"/>
      <c r="E50" s="28">
        <v>4</v>
      </c>
      <c r="F50" s="28">
        <v>4</v>
      </c>
      <c r="G50" s="28">
        <v>11.200000000000001</v>
      </c>
      <c r="H50" s="28">
        <v>11.8</v>
      </c>
      <c r="I50" s="28">
        <v>4</v>
      </c>
      <c r="J50" s="29">
        <f t="shared" si="0"/>
        <v>7</v>
      </c>
      <c r="K50" s="30" t="str">
        <f t="shared" si="1"/>
        <v>Non Validé</v>
      </c>
      <c r="L50" s="28">
        <v>4</v>
      </c>
      <c r="M50" s="28">
        <v>4</v>
      </c>
      <c r="N50" s="28">
        <v>10.6</v>
      </c>
      <c r="O50" s="28">
        <v>4</v>
      </c>
      <c r="P50" s="29">
        <f t="shared" si="2"/>
        <v>5.65</v>
      </c>
      <c r="Q50" s="30" t="str">
        <f t="shared" si="3"/>
        <v>Non Validé</v>
      </c>
      <c r="R50" s="28">
        <v>4</v>
      </c>
      <c r="S50" s="28">
        <v>4</v>
      </c>
      <c r="T50" s="28">
        <v>4</v>
      </c>
      <c r="U50" s="28">
        <v>4</v>
      </c>
      <c r="V50" s="29">
        <f t="shared" si="4"/>
        <v>4</v>
      </c>
      <c r="W50" s="30" t="str">
        <f t="shared" si="5"/>
        <v>Non Validé</v>
      </c>
      <c r="X50" s="28">
        <v>10.4</v>
      </c>
      <c r="Y50" s="28">
        <v>10.199999999999999</v>
      </c>
      <c r="Z50" s="28">
        <v>11.5</v>
      </c>
      <c r="AA50" s="29">
        <f t="shared" si="6"/>
        <v>10.700000000000001</v>
      </c>
      <c r="AB50" s="30" t="str">
        <f t="shared" si="7"/>
        <v>Validé</v>
      </c>
      <c r="AC50" s="31">
        <f t="shared" si="8"/>
        <v>6.5333333333333332</v>
      </c>
      <c r="AD50" s="32" t="str">
        <f t="shared" si="9"/>
        <v>AJOURNE</v>
      </c>
    </row>
    <row r="51" spans="1:30" ht="22.5" customHeight="1" x14ac:dyDescent="0.2">
      <c r="A51" s="16">
        <v>41</v>
      </c>
      <c r="B51" s="33" t="s">
        <v>61</v>
      </c>
      <c r="C51" s="33"/>
      <c r="D51" s="33"/>
      <c r="E51" s="28">
        <v>4</v>
      </c>
      <c r="F51" s="28">
        <v>4</v>
      </c>
      <c r="G51" s="28">
        <v>11.200000000000001</v>
      </c>
      <c r="H51" s="28">
        <v>13</v>
      </c>
      <c r="I51" s="28">
        <v>4</v>
      </c>
      <c r="J51" s="29">
        <f t="shared" si="0"/>
        <v>7.24</v>
      </c>
      <c r="K51" s="30" t="str">
        <f t="shared" si="1"/>
        <v>Non Validé</v>
      </c>
      <c r="L51" s="28">
        <v>4</v>
      </c>
      <c r="M51" s="28">
        <v>4</v>
      </c>
      <c r="N51" s="28">
        <v>10.6</v>
      </c>
      <c r="O51" s="28">
        <v>4</v>
      </c>
      <c r="P51" s="29">
        <f t="shared" si="2"/>
        <v>5.65</v>
      </c>
      <c r="Q51" s="30" t="str">
        <f t="shared" si="3"/>
        <v>Non Validé</v>
      </c>
      <c r="R51" s="28">
        <v>4</v>
      </c>
      <c r="S51" s="28">
        <v>4</v>
      </c>
      <c r="T51" s="28">
        <v>4</v>
      </c>
      <c r="U51" s="28">
        <v>8.1999999999999993</v>
      </c>
      <c r="V51" s="29">
        <f t="shared" si="4"/>
        <v>5.05</v>
      </c>
      <c r="W51" s="30" t="str">
        <f t="shared" si="5"/>
        <v>Non Validé</v>
      </c>
      <c r="X51" s="28">
        <v>10.4</v>
      </c>
      <c r="Y51" s="28">
        <v>11.8</v>
      </c>
      <c r="Z51" s="28">
        <v>4</v>
      </c>
      <c r="AA51" s="29">
        <f t="shared" si="6"/>
        <v>8.7333333333333343</v>
      </c>
      <c r="AB51" s="30" t="str">
        <f t="shared" si="7"/>
        <v>Non Validé</v>
      </c>
      <c r="AC51" s="31">
        <f t="shared" si="8"/>
        <v>6.5771111111111109</v>
      </c>
      <c r="AD51" s="32" t="str">
        <f t="shared" si="9"/>
        <v>AJOURNE</v>
      </c>
    </row>
    <row r="52" spans="1:30" ht="22.5" customHeight="1" x14ac:dyDescent="0.2">
      <c r="A52" s="16">
        <v>42</v>
      </c>
      <c r="B52" s="33" t="s">
        <v>62</v>
      </c>
      <c r="C52" s="33"/>
      <c r="D52" s="33"/>
      <c r="E52" s="28">
        <v>12.8</v>
      </c>
      <c r="F52" s="28">
        <v>8.8000000000000025</v>
      </c>
      <c r="G52" s="28">
        <v>11.200000000000001</v>
      </c>
      <c r="H52" s="28">
        <v>12</v>
      </c>
      <c r="I52" s="28">
        <v>8</v>
      </c>
      <c r="J52" s="29">
        <f t="shared" si="0"/>
        <v>10.56</v>
      </c>
      <c r="K52" s="30" t="str">
        <f t="shared" si="1"/>
        <v>Validé</v>
      </c>
      <c r="L52" s="28">
        <v>5.8</v>
      </c>
      <c r="M52" s="28">
        <v>16.8</v>
      </c>
      <c r="N52" s="28">
        <v>12.6</v>
      </c>
      <c r="O52" s="28">
        <v>7.8</v>
      </c>
      <c r="P52" s="29">
        <f t="shared" si="2"/>
        <v>10.75</v>
      </c>
      <c r="Q52" s="30" t="str">
        <f t="shared" si="3"/>
        <v>Validé</v>
      </c>
      <c r="R52" s="28">
        <v>10</v>
      </c>
      <c r="S52" s="28">
        <v>7.6000000000000005</v>
      </c>
      <c r="T52" s="28">
        <v>16</v>
      </c>
      <c r="U52" s="28">
        <v>9.5</v>
      </c>
      <c r="V52" s="29">
        <f t="shared" si="4"/>
        <v>10.775</v>
      </c>
      <c r="W52" s="30" t="str">
        <f t="shared" si="5"/>
        <v>Validé</v>
      </c>
      <c r="X52" s="28">
        <v>19.399999999999999</v>
      </c>
      <c r="Y52" s="28">
        <v>19</v>
      </c>
      <c r="Z52" s="28">
        <v>14.700000000000001</v>
      </c>
      <c r="AA52" s="29">
        <f t="shared" si="6"/>
        <v>17.7</v>
      </c>
      <c r="AB52" s="30" t="str">
        <f t="shared" si="7"/>
        <v>Validé</v>
      </c>
      <c r="AC52" s="31">
        <f t="shared" si="8"/>
        <v>11.605666666666668</v>
      </c>
      <c r="AD52" s="32" t="str">
        <f t="shared" si="9"/>
        <v>ADMIS</v>
      </c>
    </row>
    <row r="53" spans="1:30" ht="22.5" customHeight="1" x14ac:dyDescent="0.2">
      <c r="A53" s="16">
        <v>43</v>
      </c>
      <c r="B53" s="33" t="s">
        <v>63</v>
      </c>
      <c r="C53" s="33"/>
      <c r="D53" s="33"/>
      <c r="E53" s="28">
        <v>9.8000000000000025</v>
      </c>
      <c r="F53" s="28">
        <v>15.8</v>
      </c>
      <c r="G53" s="28">
        <v>11.200000000000001</v>
      </c>
      <c r="H53" s="28">
        <v>14</v>
      </c>
      <c r="I53" s="28">
        <v>5.6000000000000005</v>
      </c>
      <c r="J53" s="29">
        <f t="shared" si="0"/>
        <v>11.280000000000001</v>
      </c>
      <c r="K53" s="30" t="str">
        <f t="shared" si="1"/>
        <v>Validé</v>
      </c>
      <c r="L53" s="28">
        <v>7</v>
      </c>
      <c r="M53" s="28">
        <v>16.2</v>
      </c>
      <c r="N53" s="28">
        <v>10.6</v>
      </c>
      <c r="O53" s="28">
        <v>7</v>
      </c>
      <c r="P53" s="29">
        <f t="shared" si="2"/>
        <v>10.199999999999999</v>
      </c>
      <c r="Q53" s="30" t="str">
        <f t="shared" si="3"/>
        <v>Validé</v>
      </c>
      <c r="R53" s="28">
        <v>11.6</v>
      </c>
      <c r="S53" s="28">
        <v>10.6</v>
      </c>
      <c r="T53" s="28">
        <v>11.200000000000001</v>
      </c>
      <c r="U53" s="28">
        <v>10.3</v>
      </c>
      <c r="V53" s="29">
        <f t="shared" si="4"/>
        <v>10.925000000000001</v>
      </c>
      <c r="W53" s="30" t="str">
        <f t="shared" si="5"/>
        <v>Validé</v>
      </c>
      <c r="X53" s="28">
        <v>9.1999999999999993</v>
      </c>
      <c r="Y53" s="28">
        <v>17.399999999999999</v>
      </c>
      <c r="Z53" s="28">
        <v>19.399999999999999</v>
      </c>
      <c r="AA53" s="29">
        <f t="shared" si="6"/>
        <v>15.333333333333334</v>
      </c>
      <c r="AB53" s="30" t="str">
        <f t="shared" si="7"/>
        <v>Validé</v>
      </c>
      <c r="AC53" s="31">
        <f t="shared" si="8"/>
        <v>11.461444444444444</v>
      </c>
      <c r="AD53" s="32" t="str">
        <f t="shared" si="9"/>
        <v>ADMIS</v>
      </c>
    </row>
    <row r="54" spans="1:30" ht="22.5" customHeight="1" x14ac:dyDescent="0.2">
      <c r="A54" s="16">
        <v>44</v>
      </c>
      <c r="B54" s="33" t="s">
        <v>64</v>
      </c>
      <c r="C54" s="33"/>
      <c r="D54" s="33"/>
      <c r="E54" s="28">
        <v>11.4</v>
      </c>
      <c r="F54" s="28">
        <v>15.6</v>
      </c>
      <c r="G54" s="28">
        <v>15.399900000000002</v>
      </c>
      <c r="H54" s="28">
        <v>17.2</v>
      </c>
      <c r="I54" s="28">
        <v>9.1998999999999995</v>
      </c>
      <c r="J54" s="29">
        <f t="shared" si="0"/>
        <v>13.759960000000001</v>
      </c>
      <c r="K54" s="30" t="str">
        <f t="shared" si="1"/>
        <v>Validé</v>
      </c>
      <c r="L54" s="28">
        <v>15.399900000000002</v>
      </c>
      <c r="M54" s="28">
        <v>19.3</v>
      </c>
      <c r="N54" s="28">
        <v>10.6</v>
      </c>
      <c r="O54" s="28">
        <v>7.6000000000000005</v>
      </c>
      <c r="P54" s="29">
        <f t="shared" si="2"/>
        <v>13.224975000000001</v>
      </c>
      <c r="Q54" s="30" t="str">
        <f t="shared" si="3"/>
        <v>Validé</v>
      </c>
      <c r="R54" s="28">
        <v>13.6</v>
      </c>
      <c r="S54" s="28">
        <v>12.6</v>
      </c>
      <c r="T54" s="28">
        <v>11.200000000000001</v>
      </c>
      <c r="U54" s="28">
        <v>10.3</v>
      </c>
      <c r="V54" s="29">
        <f t="shared" si="4"/>
        <v>11.925000000000001</v>
      </c>
      <c r="W54" s="30" t="str">
        <f t="shared" si="5"/>
        <v>Validé</v>
      </c>
      <c r="X54" s="28">
        <v>9.1999999999999993</v>
      </c>
      <c r="Y54" s="28">
        <v>17.2</v>
      </c>
      <c r="Z54" s="28">
        <v>19.399999999999999</v>
      </c>
      <c r="AA54" s="29">
        <f t="shared" si="6"/>
        <v>15.266666666666666</v>
      </c>
      <c r="AB54" s="30" t="str">
        <f t="shared" si="7"/>
        <v>Validé</v>
      </c>
      <c r="AC54" s="31">
        <f t="shared" si="8"/>
        <v>13.451199555555556</v>
      </c>
      <c r="AD54" s="32" t="str">
        <f t="shared" si="9"/>
        <v>ADMIS</v>
      </c>
    </row>
    <row r="55" spans="1:30" ht="22.5" customHeight="1" x14ac:dyDescent="0.2">
      <c r="A55" s="16">
        <v>45</v>
      </c>
      <c r="B55" s="33" t="s">
        <v>65</v>
      </c>
      <c r="C55" s="33"/>
      <c r="D55" s="33"/>
      <c r="E55" s="28">
        <v>14.8</v>
      </c>
      <c r="F55" s="28">
        <v>10</v>
      </c>
      <c r="G55" s="28">
        <v>16.8</v>
      </c>
      <c r="H55" s="28">
        <v>16.2</v>
      </c>
      <c r="I55" s="28">
        <v>12.4</v>
      </c>
      <c r="J55" s="29">
        <f t="shared" si="0"/>
        <v>14.040000000000001</v>
      </c>
      <c r="K55" s="30" t="str">
        <f t="shared" si="1"/>
        <v>Validé</v>
      </c>
      <c r="L55" s="28">
        <v>8.1999999999999993</v>
      </c>
      <c r="M55" s="28">
        <v>16.3</v>
      </c>
      <c r="N55" s="28">
        <v>14.200000000000001</v>
      </c>
      <c r="O55" s="28">
        <v>14.200000000000001</v>
      </c>
      <c r="P55" s="29">
        <f t="shared" si="2"/>
        <v>13.225000000000001</v>
      </c>
      <c r="Q55" s="30" t="str">
        <f t="shared" si="3"/>
        <v>Validé</v>
      </c>
      <c r="R55" s="28">
        <v>8.8000000000000007</v>
      </c>
      <c r="S55" s="28">
        <v>13</v>
      </c>
      <c r="T55" s="28">
        <v>11.200000000000001</v>
      </c>
      <c r="U55" s="28">
        <v>9.3999000000000006</v>
      </c>
      <c r="V55" s="29">
        <f t="shared" si="4"/>
        <v>10.599975000000001</v>
      </c>
      <c r="W55" s="30" t="str">
        <f t="shared" si="5"/>
        <v>Validé</v>
      </c>
      <c r="X55" s="28">
        <v>9.1999999999999993</v>
      </c>
      <c r="Y55" s="28">
        <v>17.600000000000001</v>
      </c>
      <c r="Z55" s="28">
        <v>19.7</v>
      </c>
      <c r="AA55" s="29">
        <f t="shared" si="6"/>
        <v>15.5</v>
      </c>
      <c r="AB55" s="30" t="str">
        <f t="shared" si="7"/>
        <v>Validé</v>
      </c>
      <c r="AC55" s="31">
        <f t="shared" si="8"/>
        <v>13.329328333333335</v>
      </c>
      <c r="AD55" s="32" t="str">
        <f t="shared" si="9"/>
        <v>ADMIS</v>
      </c>
    </row>
    <row r="56" spans="1:30" ht="22.5" customHeight="1" x14ac:dyDescent="0.2">
      <c r="A56" s="16">
        <v>46</v>
      </c>
      <c r="B56" s="33" t="s">
        <v>66</v>
      </c>
      <c r="C56" s="33"/>
      <c r="D56" s="33"/>
      <c r="E56" s="28">
        <v>6.4</v>
      </c>
      <c r="F56" s="28">
        <v>4</v>
      </c>
      <c r="G56" s="28">
        <v>11.200000000000001</v>
      </c>
      <c r="H56" s="28">
        <v>13.6</v>
      </c>
      <c r="I56" s="28">
        <v>6</v>
      </c>
      <c r="J56" s="29">
        <f t="shared" si="0"/>
        <v>8.24</v>
      </c>
      <c r="K56" s="30" t="str">
        <f t="shared" si="1"/>
        <v>Non Validé</v>
      </c>
      <c r="L56" s="28">
        <v>4</v>
      </c>
      <c r="M56" s="28">
        <v>4</v>
      </c>
      <c r="N56" s="28">
        <v>10.6</v>
      </c>
      <c r="O56" s="28">
        <v>4</v>
      </c>
      <c r="P56" s="29">
        <f t="shared" si="2"/>
        <v>5.65</v>
      </c>
      <c r="Q56" s="30" t="str">
        <f t="shared" si="3"/>
        <v>Non Validé</v>
      </c>
      <c r="R56" s="28">
        <v>4</v>
      </c>
      <c r="S56" s="28">
        <v>4</v>
      </c>
      <c r="T56" s="28">
        <v>4</v>
      </c>
      <c r="U56" s="28">
        <v>10.4</v>
      </c>
      <c r="V56" s="29">
        <f t="shared" si="4"/>
        <v>5.6</v>
      </c>
      <c r="W56" s="30" t="str">
        <f t="shared" si="5"/>
        <v>Non Validé</v>
      </c>
      <c r="X56" s="28">
        <v>9.1999999999999993</v>
      </c>
      <c r="Y56" s="28">
        <v>4</v>
      </c>
      <c r="Z56" s="28">
        <v>15.200000000000001</v>
      </c>
      <c r="AA56" s="29">
        <f t="shared" si="6"/>
        <v>9.4666666666666668</v>
      </c>
      <c r="AB56" s="30" t="str">
        <f t="shared" si="7"/>
        <v>Non Validé</v>
      </c>
      <c r="AC56" s="31">
        <f t="shared" si="8"/>
        <v>7.1848888888888887</v>
      </c>
      <c r="AD56" s="32" t="str">
        <f t="shared" si="9"/>
        <v>AJOURNE</v>
      </c>
    </row>
    <row r="57" spans="1:30" ht="24" customHeight="1" x14ac:dyDescent="0.2">
      <c r="A57" s="16">
        <v>47</v>
      </c>
      <c r="B57" s="33" t="s">
        <v>67</v>
      </c>
      <c r="C57" s="33"/>
      <c r="D57" s="33"/>
      <c r="E57" s="28">
        <v>7.6000000000000005</v>
      </c>
      <c r="F57" s="28">
        <v>15.8</v>
      </c>
      <c r="G57" s="28">
        <v>11.200000000000001</v>
      </c>
      <c r="H57" s="28">
        <v>17</v>
      </c>
      <c r="I57" s="28">
        <v>9.1998999999999995</v>
      </c>
      <c r="J57" s="29">
        <f t="shared" si="0"/>
        <v>12.159980000000001</v>
      </c>
      <c r="K57" s="30" t="str">
        <f t="shared" si="1"/>
        <v>Validé</v>
      </c>
      <c r="L57" s="28">
        <v>8.1999999999999993</v>
      </c>
      <c r="M57" s="28">
        <v>13</v>
      </c>
      <c r="N57" s="28">
        <v>10.6</v>
      </c>
      <c r="O57" s="28">
        <v>9.3999000000000006</v>
      </c>
      <c r="P57" s="29">
        <f t="shared" si="2"/>
        <v>10.299975</v>
      </c>
      <c r="Q57" s="30" t="str">
        <f t="shared" si="3"/>
        <v>Validé</v>
      </c>
      <c r="R57" s="28">
        <v>20</v>
      </c>
      <c r="S57" s="28">
        <v>8.8000000000000007</v>
      </c>
      <c r="T57" s="28">
        <v>16.7</v>
      </c>
      <c r="U57" s="28">
        <v>11.1</v>
      </c>
      <c r="V57" s="29">
        <f t="shared" si="4"/>
        <v>14.15</v>
      </c>
      <c r="W57" s="30" t="str">
        <f t="shared" si="5"/>
        <v>Validé</v>
      </c>
      <c r="X57" s="28">
        <v>9.1999999999999993</v>
      </c>
      <c r="Y57" s="28">
        <v>10</v>
      </c>
      <c r="Z57" s="28">
        <v>20</v>
      </c>
      <c r="AA57" s="29">
        <f t="shared" si="6"/>
        <v>13.066666666666668</v>
      </c>
      <c r="AB57" s="30" t="str">
        <f t="shared" si="7"/>
        <v>Validé</v>
      </c>
      <c r="AC57" s="31">
        <f t="shared" si="8"/>
        <v>12.182874222222221</v>
      </c>
      <c r="AD57" s="32" t="str">
        <f t="shared" si="9"/>
        <v>ADMIS</v>
      </c>
    </row>
    <row r="58" spans="1:30" ht="22.5" customHeight="1" x14ac:dyDescent="0.2">
      <c r="A58" s="16">
        <v>48</v>
      </c>
      <c r="B58" s="33" t="s">
        <v>68</v>
      </c>
      <c r="C58" s="33"/>
      <c r="D58" s="33"/>
      <c r="E58" s="28">
        <v>10.4</v>
      </c>
      <c r="F58" s="28">
        <v>18</v>
      </c>
      <c r="G58" s="28">
        <v>11.200000000000001</v>
      </c>
      <c r="H58" s="28">
        <v>13.200000000000001</v>
      </c>
      <c r="I58" s="28">
        <v>9.1998999999999995</v>
      </c>
      <c r="J58" s="29">
        <f t="shared" si="0"/>
        <v>12.399980000000001</v>
      </c>
      <c r="K58" s="30" t="str">
        <f t="shared" si="1"/>
        <v>Validé</v>
      </c>
      <c r="L58" s="28">
        <v>12.200000000000001</v>
      </c>
      <c r="M58" s="28">
        <v>19</v>
      </c>
      <c r="N58" s="28">
        <v>10.6</v>
      </c>
      <c r="O58" s="28">
        <v>7.6000000000000005</v>
      </c>
      <c r="P58" s="29">
        <f t="shared" si="2"/>
        <v>12.350000000000001</v>
      </c>
      <c r="Q58" s="30" t="str">
        <f t="shared" si="3"/>
        <v>Validé</v>
      </c>
      <c r="R58" s="28">
        <v>6.4</v>
      </c>
      <c r="S58" s="28">
        <v>7.6000000000000005</v>
      </c>
      <c r="T58" s="28">
        <v>16.8</v>
      </c>
      <c r="U58" s="28">
        <v>13.6</v>
      </c>
      <c r="V58" s="29">
        <f t="shared" si="4"/>
        <v>11.1</v>
      </c>
      <c r="W58" s="30" t="str">
        <f t="shared" si="5"/>
        <v>Validé</v>
      </c>
      <c r="X58" s="28">
        <v>9.1999999999999993</v>
      </c>
      <c r="Y58" s="28">
        <v>4</v>
      </c>
      <c r="Z58" s="28">
        <v>14.8</v>
      </c>
      <c r="AA58" s="29">
        <f t="shared" si="6"/>
        <v>9.3333333333333339</v>
      </c>
      <c r="AB58" s="30" t="str">
        <f t="shared" si="7"/>
        <v>Non Validé</v>
      </c>
      <c r="AC58" s="31">
        <f t="shared" si="8"/>
        <v>11.717769777777779</v>
      </c>
      <c r="AD58" s="32" t="str">
        <f t="shared" si="9"/>
        <v>ADMIS</v>
      </c>
    </row>
    <row r="59" spans="1:30" ht="22.5" customHeight="1" x14ac:dyDescent="0.2">
      <c r="A59" s="16">
        <v>49</v>
      </c>
      <c r="B59" s="33" t="s">
        <v>69</v>
      </c>
      <c r="C59" s="33"/>
      <c r="D59" s="33"/>
      <c r="E59" s="28">
        <v>11.9</v>
      </c>
      <c r="F59" s="28">
        <v>14.8</v>
      </c>
      <c r="G59" s="28">
        <v>17</v>
      </c>
      <c r="H59" s="28">
        <v>17.8</v>
      </c>
      <c r="I59" s="28">
        <v>18.2</v>
      </c>
      <c r="J59" s="29">
        <f t="shared" si="0"/>
        <v>15.940000000000001</v>
      </c>
      <c r="K59" s="30" t="str">
        <f t="shared" si="1"/>
        <v>Validé</v>
      </c>
      <c r="L59" s="28">
        <v>19.600000000000001</v>
      </c>
      <c r="M59" s="28">
        <v>20</v>
      </c>
      <c r="N59" s="28">
        <v>10.6</v>
      </c>
      <c r="O59" s="28">
        <v>10.6</v>
      </c>
      <c r="P59" s="29">
        <f t="shared" si="2"/>
        <v>15.200000000000001</v>
      </c>
      <c r="Q59" s="30" t="str">
        <f t="shared" si="3"/>
        <v>Validé</v>
      </c>
      <c r="R59" s="28">
        <v>15.4</v>
      </c>
      <c r="S59" s="28">
        <v>18.8</v>
      </c>
      <c r="T59" s="28">
        <v>16.899999999999999</v>
      </c>
      <c r="U59" s="28">
        <v>13</v>
      </c>
      <c r="V59" s="29">
        <f t="shared" si="4"/>
        <v>16.024999999999999</v>
      </c>
      <c r="W59" s="30" t="str">
        <f t="shared" si="5"/>
        <v>Validé</v>
      </c>
      <c r="X59" s="28">
        <v>9.1999999999999993</v>
      </c>
      <c r="Y59" s="28">
        <v>20</v>
      </c>
      <c r="Z59" s="28">
        <v>19.7</v>
      </c>
      <c r="AA59" s="29">
        <f t="shared" si="6"/>
        <v>16.3</v>
      </c>
      <c r="AB59" s="30" t="str">
        <f t="shared" si="7"/>
        <v>Validé</v>
      </c>
      <c r="AC59" s="31">
        <f t="shared" si="8"/>
        <v>15.807666666666668</v>
      </c>
      <c r="AD59" s="32" t="str">
        <f t="shared" si="9"/>
        <v>ADMIS</v>
      </c>
    </row>
    <row r="60" spans="1:30" ht="22.5" customHeight="1" x14ac:dyDescent="0.2">
      <c r="A60" s="16">
        <v>50</v>
      </c>
      <c r="B60" s="33" t="s">
        <v>70</v>
      </c>
      <c r="C60" s="33"/>
      <c r="D60" s="33"/>
      <c r="E60" s="28">
        <v>4</v>
      </c>
      <c r="F60" s="28">
        <v>4</v>
      </c>
      <c r="G60" s="28">
        <v>11.200000000000001</v>
      </c>
      <c r="H60" s="28">
        <v>14</v>
      </c>
      <c r="I60" s="28">
        <v>9.4</v>
      </c>
      <c r="J60" s="29">
        <f t="shared" si="0"/>
        <v>8.52</v>
      </c>
      <c r="K60" s="30" t="str">
        <f t="shared" si="1"/>
        <v>Non Validé</v>
      </c>
      <c r="L60" s="28">
        <v>9.6</v>
      </c>
      <c r="M60" s="28">
        <v>11.200000000000001</v>
      </c>
      <c r="N60" s="28">
        <v>10.6</v>
      </c>
      <c r="O60" s="28">
        <v>6.4</v>
      </c>
      <c r="P60" s="29">
        <f t="shared" si="2"/>
        <v>9.4499999999999993</v>
      </c>
      <c r="Q60" s="30" t="str">
        <f t="shared" si="3"/>
        <v>Non Validé</v>
      </c>
      <c r="R60" s="28">
        <v>7.6000000000000005</v>
      </c>
      <c r="S60" s="28">
        <v>12.6</v>
      </c>
      <c r="T60" s="28">
        <v>16.600000000000001</v>
      </c>
      <c r="U60" s="28">
        <v>10.1</v>
      </c>
      <c r="V60" s="29">
        <f t="shared" si="4"/>
        <v>11.725</v>
      </c>
      <c r="W60" s="30" t="str">
        <f t="shared" si="5"/>
        <v>Validé</v>
      </c>
      <c r="X60" s="28">
        <v>9.1999999999999993</v>
      </c>
      <c r="Y60" s="28">
        <v>10.4</v>
      </c>
      <c r="Z60" s="28">
        <v>19.7</v>
      </c>
      <c r="AA60" s="29">
        <f t="shared" si="6"/>
        <v>13.1</v>
      </c>
      <c r="AB60" s="30" t="str">
        <f t="shared" si="7"/>
        <v>Validé</v>
      </c>
      <c r="AC60" s="31">
        <f t="shared" si="8"/>
        <v>10.019666666666666</v>
      </c>
      <c r="AD60" s="32" t="str">
        <f t="shared" si="9"/>
        <v>ADMIS</v>
      </c>
    </row>
    <row r="61" spans="1:30" ht="22.5" customHeight="1" x14ac:dyDescent="0.2">
      <c r="A61" s="16">
        <v>51</v>
      </c>
      <c r="B61" s="33" t="s">
        <v>71</v>
      </c>
      <c r="C61" s="33"/>
      <c r="D61" s="33"/>
      <c r="E61" s="28">
        <v>13</v>
      </c>
      <c r="F61" s="28">
        <v>14.6</v>
      </c>
      <c r="G61" s="28">
        <v>16</v>
      </c>
      <c r="H61" s="28">
        <v>13.8</v>
      </c>
      <c r="I61" s="28">
        <v>9.1998999999999995</v>
      </c>
      <c r="J61" s="29">
        <f t="shared" si="0"/>
        <v>13.319980000000001</v>
      </c>
      <c r="K61" s="30" t="str">
        <f t="shared" si="1"/>
        <v>Validé</v>
      </c>
      <c r="L61" s="28">
        <v>9</v>
      </c>
      <c r="M61" s="28">
        <v>18</v>
      </c>
      <c r="N61" s="28">
        <v>10.6</v>
      </c>
      <c r="O61" s="28">
        <v>6.4</v>
      </c>
      <c r="P61" s="29">
        <f t="shared" si="2"/>
        <v>11</v>
      </c>
      <c r="Q61" s="30" t="str">
        <f t="shared" si="3"/>
        <v>Validé</v>
      </c>
      <c r="R61" s="28">
        <v>20</v>
      </c>
      <c r="S61" s="28">
        <v>10.6</v>
      </c>
      <c r="T61" s="28">
        <v>18.100000000000001</v>
      </c>
      <c r="U61" s="28">
        <v>11.8</v>
      </c>
      <c r="V61" s="29">
        <f t="shared" si="4"/>
        <v>15.125</v>
      </c>
      <c r="W61" s="30" t="str">
        <f t="shared" si="5"/>
        <v>Validé</v>
      </c>
      <c r="X61" s="28">
        <v>9.1999999999999993</v>
      </c>
      <c r="Y61" s="28">
        <v>18.2</v>
      </c>
      <c r="Z61" s="28">
        <v>19.7</v>
      </c>
      <c r="AA61" s="29">
        <f t="shared" si="6"/>
        <v>15.699999999999998</v>
      </c>
      <c r="AB61" s="30" t="str">
        <f t="shared" si="7"/>
        <v>Validé</v>
      </c>
      <c r="AC61" s="31">
        <f t="shared" si="8"/>
        <v>13.379658666666668</v>
      </c>
      <c r="AD61" s="32" t="str">
        <f t="shared" si="9"/>
        <v>ADMIS</v>
      </c>
    </row>
    <row r="62" spans="1:30" ht="22.5" customHeight="1" x14ac:dyDescent="0.2">
      <c r="A62" s="16">
        <v>52</v>
      </c>
      <c r="B62" s="33" t="s">
        <v>72</v>
      </c>
      <c r="C62" s="33"/>
      <c r="D62" s="33"/>
      <c r="E62" s="28">
        <v>13</v>
      </c>
      <c r="F62" s="28">
        <v>10.8</v>
      </c>
      <c r="G62" s="28">
        <v>14.799900000000001</v>
      </c>
      <c r="H62" s="28">
        <v>14</v>
      </c>
      <c r="I62" s="28">
        <v>10.4</v>
      </c>
      <c r="J62" s="29">
        <f t="shared" si="0"/>
        <v>12.59998</v>
      </c>
      <c r="K62" s="30" t="str">
        <f t="shared" si="1"/>
        <v>Validé</v>
      </c>
      <c r="L62" s="28">
        <v>11</v>
      </c>
      <c r="M62" s="28">
        <v>20</v>
      </c>
      <c r="N62" s="28">
        <v>10.6</v>
      </c>
      <c r="O62" s="28">
        <v>7</v>
      </c>
      <c r="P62" s="29">
        <f t="shared" si="2"/>
        <v>12.15</v>
      </c>
      <c r="Q62" s="30" t="str">
        <f t="shared" si="3"/>
        <v>Validé</v>
      </c>
      <c r="R62" s="28">
        <v>19.399999999999999</v>
      </c>
      <c r="S62" s="28">
        <v>13.4</v>
      </c>
      <c r="T62" s="28">
        <v>17.3</v>
      </c>
      <c r="U62" s="28">
        <v>11.8</v>
      </c>
      <c r="V62" s="29">
        <f t="shared" si="4"/>
        <v>15.474999999999998</v>
      </c>
      <c r="W62" s="30" t="str">
        <f t="shared" si="5"/>
        <v>Validé</v>
      </c>
      <c r="X62" s="28">
        <v>9.1999999999999993</v>
      </c>
      <c r="Y62" s="28">
        <v>18.399999999999999</v>
      </c>
      <c r="Z62" s="28">
        <v>19.7</v>
      </c>
      <c r="AA62" s="29">
        <f t="shared" si="6"/>
        <v>15.766666666666666</v>
      </c>
      <c r="AB62" s="30" t="str">
        <f t="shared" si="7"/>
        <v>Validé</v>
      </c>
      <c r="AC62" s="31">
        <f t="shared" si="8"/>
        <v>13.477214222222223</v>
      </c>
      <c r="AD62" s="32" t="str">
        <f t="shared" si="9"/>
        <v>ADMIS</v>
      </c>
    </row>
    <row r="63" spans="1:30" ht="22.5" customHeight="1" x14ac:dyDescent="0.2">
      <c r="A63" s="16">
        <v>53</v>
      </c>
      <c r="B63" s="33" t="s">
        <v>73</v>
      </c>
      <c r="C63" s="33"/>
      <c r="D63" s="33"/>
      <c r="E63" s="28">
        <v>4</v>
      </c>
      <c r="F63" s="28">
        <v>8.8000000000000025</v>
      </c>
      <c r="G63" s="28">
        <v>16.600000000000001</v>
      </c>
      <c r="H63" s="28">
        <v>15.200000000000001</v>
      </c>
      <c r="I63" s="28">
        <v>10.8</v>
      </c>
      <c r="J63" s="29">
        <f t="shared" si="0"/>
        <v>11.080000000000002</v>
      </c>
      <c r="K63" s="30" t="str">
        <f t="shared" si="1"/>
        <v>Validé</v>
      </c>
      <c r="L63" s="28">
        <v>8.6</v>
      </c>
      <c r="M63" s="28">
        <v>20</v>
      </c>
      <c r="N63" s="28">
        <v>10.6</v>
      </c>
      <c r="O63" s="28">
        <v>7</v>
      </c>
      <c r="P63" s="29">
        <f t="shared" si="2"/>
        <v>11.55</v>
      </c>
      <c r="Q63" s="30" t="str">
        <f t="shared" si="3"/>
        <v>Validé</v>
      </c>
      <c r="R63" s="28">
        <v>14.6</v>
      </c>
      <c r="S63" s="28">
        <v>11.5</v>
      </c>
      <c r="T63" s="28">
        <v>17.2</v>
      </c>
      <c r="U63" s="28">
        <v>6.8</v>
      </c>
      <c r="V63" s="29">
        <f t="shared" si="4"/>
        <v>12.524999999999999</v>
      </c>
      <c r="W63" s="30" t="str">
        <f t="shared" si="5"/>
        <v>Validé</v>
      </c>
      <c r="X63" s="28">
        <v>9.1999999999999993</v>
      </c>
      <c r="Y63" s="28">
        <v>20</v>
      </c>
      <c r="Z63" s="28">
        <v>19.5</v>
      </c>
      <c r="AA63" s="29">
        <f t="shared" si="6"/>
        <v>16.233333333333334</v>
      </c>
      <c r="AB63" s="30" t="str">
        <f t="shared" si="7"/>
        <v>Validé</v>
      </c>
      <c r="AC63" s="31">
        <f t="shared" si="8"/>
        <v>12.181444444444447</v>
      </c>
      <c r="AD63" s="32" t="str">
        <f t="shared" si="9"/>
        <v>ADMIS</v>
      </c>
    </row>
    <row r="64" spans="1:30" ht="22.5" customHeight="1" x14ac:dyDescent="0.2">
      <c r="A64" s="16">
        <v>54</v>
      </c>
      <c r="B64" s="33" t="s">
        <v>74</v>
      </c>
      <c r="C64" s="33"/>
      <c r="D64" s="33"/>
      <c r="E64" s="28">
        <v>11.6</v>
      </c>
      <c r="F64" s="28">
        <v>15.6</v>
      </c>
      <c r="G64" s="28">
        <v>12.200000000000001</v>
      </c>
      <c r="H64" s="28">
        <v>14.6</v>
      </c>
      <c r="I64" s="28">
        <v>8.1999999999999993</v>
      </c>
      <c r="J64" s="29">
        <f t="shared" si="0"/>
        <v>12.440000000000001</v>
      </c>
      <c r="K64" s="30" t="str">
        <f t="shared" si="1"/>
        <v>Validé</v>
      </c>
      <c r="L64" s="28">
        <v>7.8</v>
      </c>
      <c r="M64" s="28">
        <v>19.3</v>
      </c>
      <c r="N64" s="28">
        <v>10.6</v>
      </c>
      <c r="O64" s="28">
        <v>7</v>
      </c>
      <c r="P64" s="29">
        <f t="shared" si="2"/>
        <v>11.175000000000001</v>
      </c>
      <c r="Q64" s="30" t="str">
        <f t="shared" si="3"/>
        <v>Validé</v>
      </c>
      <c r="R64" s="28">
        <v>5.6000000000000005</v>
      </c>
      <c r="S64" s="28">
        <v>10.6</v>
      </c>
      <c r="T64" s="28">
        <v>4</v>
      </c>
      <c r="U64" s="28">
        <v>11.5</v>
      </c>
      <c r="V64" s="29">
        <f t="shared" si="4"/>
        <v>7.9249999999999998</v>
      </c>
      <c r="W64" s="30" t="str">
        <f t="shared" si="5"/>
        <v>Non Validé</v>
      </c>
      <c r="X64" s="28">
        <v>9.1999999999999993</v>
      </c>
      <c r="Y64" s="28">
        <v>17.2</v>
      </c>
      <c r="Z64" s="28">
        <v>19.2</v>
      </c>
      <c r="AA64" s="29">
        <f t="shared" si="6"/>
        <v>15.199999999999998</v>
      </c>
      <c r="AB64" s="30" t="str">
        <f t="shared" si="7"/>
        <v>Validé</v>
      </c>
      <c r="AC64" s="31">
        <f t="shared" si="8"/>
        <v>11.567666666666668</v>
      </c>
      <c r="AD64" s="32" t="str">
        <f t="shared" si="9"/>
        <v>ADMIS</v>
      </c>
    </row>
    <row r="65" spans="1:30" ht="22.5" customHeight="1" x14ac:dyDescent="0.2">
      <c r="A65" s="16">
        <v>55</v>
      </c>
      <c r="B65" s="33" t="s">
        <v>75</v>
      </c>
      <c r="C65" s="33"/>
      <c r="D65" s="33"/>
      <c r="E65" s="28">
        <v>4</v>
      </c>
      <c r="F65" s="28">
        <v>9.6</v>
      </c>
      <c r="G65" s="28">
        <v>11.200000000000001</v>
      </c>
      <c r="H65" s="28">
        <v>11.8</v>
      </c>
      <c r="I65" s="28">
        <v>9.8000000000000007</v>
      </c>
      <c r="J65" s="29">
        <f t="shared" si="0"/>
        <v>9.2800000000000011</v>
      </c>
      <c r="K65" s="30" t="str">
        <f t="shared" si="1"/>
        <v>Non Validé</v>
      </c>
      <c r="L65" s="28">
        <v>6.2</v>
      </c>
      <c r="M65" s="28">
        <v>18.2</v>
      </c>
      <c r="N65" s="28">
        <v>10.6</v>
      </c>
      <c r="O65" s="28">
        <v>10</v>
      </c>
      <c r="P65" s="29">
        <f t="shared" si="2"/>
        <v>11.25</v>
      </c>
      <c r="Q65" s="30" t="str">
        <f t="shared" si="3"/>
        <v>Validé</v>
      </c>
      <c r="R65" s="28">
        <v>14.6</v>
      </c>
      <c r="S65" s="28">
        <v>7.6000000000000005</v>
      </c>
      <c r="T65" s="28">
        <v>11.8</v>
      </c>
      <c r="U65" s="28">
        <v>10.9</v>
      </c>
      <c r="V65" s="29">
        <f t="shared" si="4"/>
        <v>11.225</v>
      </c>
      <c r="W65" s="30" t="str">
        <f t="shared" si="5"/>
        <v>Validé</v>
      </c>
      <c r="X65" s="28">
        <v>9.1999999999999993</v>
      </c>
      <c r="Y65" s="28">
        <v>16.399999999999999</v>
      </c>
      <c r="Z65" s="28">
        <v>7</v>
      </c>
      <c r="AA65" s="29">
        <f t="shared" si="6"/>
        <v>10.866666666666665</v>
      </c>
      <c r="AB65" s="30" t="str">
        <f t="shared" si="7"/>
        <v>Validé</v>
      </c>
      <c r="AC65" s="31">
        <f t="shared" si="8"/>
        <v>10.405888888888889</v>
      </c>
      <c r="AD65" s="32" t="str">
        <f t="shared" si="9"/>
        <v>ADMIS</v>
      </c>
    </row>
    <row r="66" spans="1:30" ht="22.5" customHeight="1" x14ac:dyDescent="0.2">
      <c r="A66" s="16">
        <v>56</v>
      </c>
      <c r="B66" s="33" t="s">
        <v>76</v>
      </c>
      <c r="C66" s="33"/>
      <c r="D66" s="33"/>
      <c r="E66" s="28">
        <v>9.4</v>
      </c>
      <c r="F66" s="28">
        <v>15.6</v>
      </c>
      <c r="G66" s="28">
        <v>14.399899999999999</v>
      </c>
      <c r="H66" s="28">
        <v>12.4</v>
      </c>
      <c r="I66" s="28">
        <v>7.4</v>
      </c>
      <c r="J66" s="29">
        <f t="shared" si="0"/>
        <v>11.839980000000001</v>
      </c>
      <c r="K66" s="30" t="str">
        <f t="shared" si="1"/>
        <v>Validé</v>
      </c>
      <c r="L66" s="28">
        <v>9.8000000000000007</v>
      </c>
      <c r="M66" s="28">
        <v>8.6</v>
      </c>
      <c r="N66" s="28">
        <v>10.6</v>
      </c>
      <c r="O66" s="28">
        <v>8.8000000000000007</v>
      </c>
      <c r="P66" s="29">
        <f t="shared" si="2"/>
        <v>9.4499999999999993</v>
      </c>
      <c r="Q66" s="30" t="str">
        <f t="shared" si="3"/>
        <v>Non Validé</v>
      </c>
      <c r="R66" s="28">
        <v>9.8000000000000007</v>
      </c>
      <c r="S66" s="28">
        <v>16.2</v>
      </c>
      <c r="T66" s="28">
        <v>11.5</v>
      </c>
      <c r="U66" s="28">
        <v>9.8000000000000007</v>
      </c>
      <c r="V66" s="29">
        <f t="shared" si="4"/>
        <v>11.824999999999999</v>
      </c>
      <c r="W66" s="30" t="str">
        <f t="shared" si="5"/>
        <v>Validé</v>
      </c>
      <c r="X66" s="28">
        <v>9.1999999999999993</v>
      </c>
      <c r="Y66" s="28">
        <v>18.604000000000003</v>
      </c>
      <c r="Z66" s="28">
        <v>19.5</v>
      </c>
      <c r="AA66" s="29">
        <f t="shared" si="6"/>
        <v>15.768000000000001</v>
      </c>
      <c r="AB66" s="30" t="str">
        <f t="shared" si="7"/>
        <v>Validé</v>
      </c>
      <c r="AC66" s="31">
        <f t="shared" si="8"/>
        <v>11.723392</v>
      </c>
      <c r="AD66" s="32" t="str">
        <f t="shared" si="9"/>
        <v>ADMIS</v>
      </c>
    </row>
    <row r="67" spans="1:30" ht="22.5" customHeight="1" x14ac:dyDescent="0.2">
      <c r="A67" s="16">
        <v>57</v>
      </c>
      <c r="B67" s="33" t="s">
        <v>77</v>
      </c>
      <c r="C67" s="33"/>
      <c r="D67" s="33"/>
      <c r="E67" s="28">
        <v>9.1998999999999995</v>
      </c>
      <c r="F67" s="28">
        <v>16</v>
      </c>
      <c r="G67" s="28">
        <v>11.200000000000001</v>
      </c>
      <c r="H67" s="28">
        <v>14.200000000000001</v>
      </c>
      <c r="I67" s="28">
        <v>9.1998999999999995</v>
      </c>
      <c r="J67" s="29">
        <f t="shared" si="0"/>
        <v>11.959960000000001</v>
      </c>
      <c r="K67" s="30" t="str">
        <f t="shared" si="1"/>
        <v>Validé</v>
      </c>
      <c r="L67" s="28">
        <v>7.8</v>
      </c>
      <c r="M67" s="28">
        <v>9.8000000000000007</v>
      </c>
      <c r="N67" s="28">
        <v>10.6</v>
      </c>
      <c r="O67" s="28">
        <v>7.6000000000000005</v>
      </c>
      <c r="P67" s="29">
        <f t="shared" si="2"/>
        <v>8.9500000000000011</v>
      </c>
      <c r="Q67" s="30" t="str">
        <f t="shared" si="3"/>
        <v>Non Validé</v>
      </c>
      <c r="R67" s="28">
        <v>10.8</v>
      </c>
      <c r="S67" s="28">
        <v>15</v>
      </c>
      <c r="T67" s="28">
        <v>17.2</v>
      </c>
      <c r="U67" s="28">
        <v>13.200000000000001</v>
      </c>
      <c r="V67" s="29">
        <f t="shared" si="4"/>
        <v>14.05</v>
      </c>
      <c r="W67" s="30" t="str">
        <f t="shared" si="5"/>
        <v>Validé</v>
      </c>
      <c r="X67" s="28">
        <v>9.1999999999999993</v>
      </c>
      <c r="Y67" s="28">
        <v>16</v>
      </c>
      <c r="Z67" s="28">
        <v>19.5</v>
      </c>
      <c r="AA67" s="29">
        <f t="shared" si="6"/>
        <v>14.9</v>
      </c>
      <c r="AB67" s="30" t="str">
        <f t="shared" si="7"/>
        <v>Validé</v>
      </c>
      <c r="AC67" s="31">
        <f t="shared" si="8"/>
        <v>11.967317333333336</v>
      </c>
      <c r="AD67" s="32" t="str">
        <f t="shared" si="9"/>
        <v>ADMIS</v>
      </c>
    </row>
    <row r="68" spans="1:30" ht="22.5" customHeight="1" x14ac:dyDescent="0.2">
      <c r="A68" s="16">
        <v>58</v>
      </c>
      <c r="B68" s="33" t="s">
        <v>78</v>
      </c>
      <c r="C68" s="33"/>
      <c r="D68" s="33"/>
      <c r="E68" s="28">
        <v>9.6</v>
      </c>
      <c r="F68" s="28">
        <v>17.2</v>
      </c>
      <c r="G68" s="28">
        <v>11.200000000000001</v>
      </c>
      <c r="H68" s="28">
        <v>14.6</v>
      </c>
      <c r="I68" s="28">
        <v>9.4</v>
      </c>
      <c r="J68" s="29">
        <f t="shared" si="0"/>
        <v>12.4</v>
      </c>
      <c r="K68" s="30" t="str">
        <f t="shared" si="1"/>
        <v>Validé</v>
      </c>
      <c r="L68" s="28">
        <v>9.6</v>
      </c>
      <c r="M68" s="28">
        <v>18.600000000000001</v>
      </c>
      <c r="N68" s="28">
        <v>10.6</v>
      </c>
      <c r="O68" s="28">
        <v>8.1999999999999993</v>
      </c>
      <c r="P68" s="29">
        <f t="shared" si="2"/>
        <v>11.75</v>
      </c>
      <c r="Q68" s="30" t="str">
        <f t="shared" si="3"/>
        <v>Validé</v>
      </c>
      <c r="R68" s="28">
        <v>5.6000000000000005</v>
      </c>
      <c r="S68" s="28">
        <v>5.8</v>
      </c>
      <c r="T68" s="28">
        <v>11.200000000000001</v>
      </c>
      <c r="U68" s="28">
        <v>10.700000000000001</v>
      </c>
      <c r="V68" s="29">
        <f t="shared" si="4"/>
        <v>8.3250000000000011</v>
      </c>
      <c r="W68" s="30" t="str">
        <f t="shared" si="5"/>
        <v>Non Validé</v>
      </c>
      <c r="X68" s="28">
        <v>9.1999999999999993</v>
      </c>
      <c r="Y68" s="28">
        <v>18</v>
      </c>
      <c r="Z68" s="28">
        <v>19.5</v>
      </c>
      <c r="AA68" s="29">
        <f t="shared" si="6"/>
        <v>15.566666666666668</v>
      </c>
      <c r="AB68" s="30" t="str">
        <f t="shared" si="7"/>
        <v>Validé</v>
      </c>
      <c r="AC68" s="31">
        <f t="shared" si="8"/>
        <v>11.833888888888888</v>
      </c>
      <c r="AD68" s="32" t="str">
        <f t="shared" si="9"/>
        <v>ADMIS</v>
      </c>
    </row>
    <row r="69" spans="1:30" ht="22.5" customHeight="1" x14ac:dyDescent="0.2">
      <c r="A69" s="16">
        <v>59</v>
      </c>
      <c r="B69" s="33" t="s">
        <v>79</v>
      </c>
      <c r="C69" s="33"/>
      <c r="D69" s="33"/>
      <c r="E69" s="28">
        <v>11.200000000000001</v>
      </c>
      <c r="F69" s="28">
        <v>10.6</v>
      </c>
      <c r="G69" s="28">
        <v>11.200000000000001</v>
      </c>
      <c r="H69" s="28">
        <v>6</v>
      </c>
      <c r="I69" s="28">
        <v>9.1998999999999995</v>
      </c>
      <c r="J69" s="29">
        <f t="shared" si="0"/>
        <v>9.6399799999999995</v>
      </c>
      <c r="K69" s="30" t="str">
        <f t="shared" si="1"/>
        <v>Non Validé</v>
      </c>
      <c r="L69" s="28">
        <v>9.3999000000000006</v>
      </c>
      <c r="M69" s="28">
        <v>20</v>
      </c>
      <c r="N69" s="28">
        <v>10.6</v>
      </c>
      <c r="O69" s="28">
        <v>5.2</v>
      </c>
      <c r="P69" s="29">
        <f t="shared" si="2"/>
        <v>11.299975000000002</v>
      </c>
      <c r="Q69" s="30" t="str">
        <f t="shared" si="3"/>
        <v>Validé</v>
      </c>
      <c r="R69" s="28">
        <v>4</v>
      </c>
      <c r="S69" s="28">
        <v>16.600000000000001</v>
      </c>
      <c r="T69" s="28">
        <v>11.200000000000001</v>
      </c>
      <c r="U69" s="28">
        <v>10</v>
      </c>
      <c r="V69" s="29">
        <f t="shared" si="4"/>
        <v>10.450000000000001</v>
      </c>
      <c r="W69" s="30" t="str">
        <f t="shared" si="5"/>
        <v>Validé</v>
      </c>
      <c r="X69" s="28">
        <v>9.1999999999999993</v>
      </c>
      <c r="Y69" s="28">
        <v>18.600000000000001</v>
      </c>
      <c r="Z69" s="28">
        <v>19.5</v>
      </c>
      <c r="AA69" s="29">
        <f t="shared" si="6"/>
        <v>15.766666666666666</v>
      </c>
      <c r="AB69" s="30" t="str">
        <f t="shared" si="7"/>
        <v>Validé</v>
      </c>
      <c r="AC69" s="31">
        <f t="shared" si="8"/>
        <v>11.061540888888889</v>
      </c>
      <c r="AD69" s="32" t="str">
        <f t="shared" si="9"/>
        <v>ADMIS</v>
      </c>
    </row>
    <row r="70" spans="1:30" ht="22.5" customHeight="1" x14ac:dyDescent="0.2">
      <c r="A70" s="16">
        <v>60</v>
      </c>
      <c r="B70" s="33" t="s">
        <v>80</v>
      </c>
      <c r="C70" s="33"/>
      <c r="D70" s="33"/>
      <c r="E70" s="28">
        <v>5.6000000000000005</v>
      </c>
      <c r="F70" s="28">
        <v>11.200000000000001</v>
      </c>
      <c r="G70" s="28">
        <v>11.200000000000001</v>
      </c>
      <c r="H70" s="28">
        <v>5.8</v>
      </c>
      <c r="I70" s="28">
        <v>4</v>
      </c>
      <c r="J70" s="29">
        <f t="shared" si="0"/>
        <v>7.56</v>
      </c>
      <c r="K70" s="30" t="str">
        <f t="shared" si="1"/>
        <v>Non Validé</v>
      </c>
      <c r="L70" s="28">
        <v>4</v>
      </c>
      <c r="M70" s="28">
        <v>17</v>
      </c>
      <c r="N70" s="28">
        <v>10.6</v>
      </c>
      <c r="O70" s="28">
        <v>4</v>
      </c>
      <c r="P70" s="29">
        <f t="shared" si="2"/>
        <v>8.9</v>
      </c>
      <c r="Q70" s="30" t="str">
        <f t="shared" si="3"/>
        <v>Non Validé</v>
      </c>
      <c r="R70" s="28">
        <v>4</v>
      </c>
      <c r="S70" s="28">
        <v>4</v>
      </c>
      <c r="T70" s="28">
        <v>8.8000000000000007</v>
      </c>
      <c r="U70" s="28">
        <v>4</v>
      </c>
      <c r="V70" s="29">
        <f t="shared" si="4"/>
        <v>5.2</v>
      </c>
      <c r="W70" s="30" t="str">
        <f t="shared" si="5"/>
        <v>Non Validé</v>
      </c>
      <c r="X70" s="28">
        <v>9.1999999999999993</v>
      </c>
      <c r="Y70" s="28">
        <v>18</v>
      </c>
      <c r="Z70" s="28">
        <v>7</v>
      </c>
      <c r="AA70" s="29">
        <f t="shared" si="6"/>
        <v>11.4</v>
      </c>
      <c r="AB70" s="30" t="str">
        <f t="shared" si="7"/>
        <v>Validé</v>
      </c>
      <c r="AC70" s="31">
        <f t="shared" si="8"/>
        <v>7.9573333333333336</v>
      </c>
      <c r="AD70" s="32" t="str">
        <f t="shared" si="9"/>
        <v>AJOURNE</v>
      </c>
    </row>
    <row r="71" spans="1:30" ht="22.5" customHeight="1" x14ac:dyDescent="0.2">
      <c r="A71" s="16">
        <v>61</v>
      </c>
      <c r="B71" s="33" t="s">
        <v>81</v>
      </c>
      <c r="C71" s="33"/>
      <c r="D71" s="33"/>
      <c r="E71" s="28">
        <v>11</v>
      </c>
      <c r="F71" s="28">
        <v>14.6</v>
      </c>
      <c r="G71" s="28">
        <v>13.399899999999999</v>
      </c>
      <c r="H71" s="28">
        <v>15.200000000000001</v>
      </c>
      <c r="I71" s="28">
        <v>9.1998999999999995</v>
      </c>
      <c r="J71" s="29">
        <f t="shared" si="0"/>
        <v>12.679959999999999</v>
      </c>
      <c r="K71" s="30" t="str">
        <f t="shared" si="1"/>
        <v>Validé</v>
      </c>
      <c r="L71" s="28">
        <v>11.200000000000001</v>
      </c>
      <c r="M71" s="28">
        <v>17.399999999999999</v>
      </c>
      <c r="N71" s="28">
        <v>10.6</v>
      </c>
      <c r="O71" s="28">
        <v>8.1999999999999993</v>
      </c>
      <c r="P71" s="29">
        <f t="shared" si="2"/>
        <v>11.850000000000001</v>
      </c>
      <c r="Q71" s="30" t="str">
        <f t="shared" si="3"/>
        <v>Validé</v>
      </c>
      <c r="R71" s="28">
        <v>9.8000000000000007</v>
      </c>
      <c r="S71" s="28">
        <v>4</v>
      </c>
      <c r="T71" s="28">
        <v>17.2</v>
      </c>
      <c r="U71" s="28">
        <v>12.5</v>
      </c>
      <c r="V71" s="29">
        <f t="shared" si="4"/>
        <v>10.875</v>
      </c>
      <c r="W71" s="30" t="str">
        <f t="shared" si="5"/>
        <v>Validé</v>
      </c>
      <c r="X71" s="28">
        <v>9.1999999999999993</v>
      </c>
      <c r="Y71" s="28">
        <v>8</v>
      </c>
      <c r="Z71" s="28">
        <v>19.3</v>
      </c>
      <c r="AA71" s="29">
        <f t="shared" si="6"/>
        <v>12.166666666666666</v>
      </c>
      <c r="AB71" s="30" t="str">
        <f t="shared" si="7"/>
        <v>Validé</v>
      </c>
      <c r="AC71" s="31">
        <f t="shared" si="8"/>
        <v>12.029206222222223</v>
      </c>
      <c r="AD71" s="32" t="str">
        <f t="shared" si="9"/>
        <v>ADMIS</v>
      </c>
    </row>
    <row r="72" spans="1:30" ht="22.5" customHeight="1" x14ac:dyDescent="0.2">
      <c r="A72" s="16">
        <v>62</v>
      </c>
      <c r="B72" s="33" t="s">
        <v>82</v>
      </c>
      <c r="C72" s="33"/>
      <c r="D72" s="33"/>
      <c r="E72" s="28">
        <v>9.1998999999999995</v>
      </c>
      <c r="F72" s="28">
        <v>9.1999999999999975</v>
      </c>
      <c r="G72" s="28">
        <v>11.200000000000001</v>
      </c>
      <c r="H72" s="28">
        <v>14.1</v>
      </c>
      <c r="I72" s="28">
        <v>8.8000000000000007</v>
      </c>
      <c r="J72" s="29">
        <f t="shared" si="0"/>
        <v>10.499979999999999</v>
      </c>
      <c r="K72" s="30" t="str">
        <f t="shared" si="1"/>
        <v>Validé</v>
      </c>
      <c r="L72" s="28">
        <v>10.199999999999999</v>
      </c>
      <c r="M72" s="28">
        <v>18.2</v>
      </c>
      <c r="N72" s="28">
        <v>14.200000000000001</v>
      </c>
      <c r="O72" s="28">
        <v>8.8000000000000007</v>
      </c>
      <c r="P72" s="29">
        <f t="shared" si="2"/>
        <v>12.850000000000001</v>
      </c>
      <c r="Q72" s="30" t="str">
        <f t="shared" si="3"/>
        <v>Validé</v>
      </c>
      <c r="R72" s="28">
        <v>4</v>
      </c>
      <c r="S72" s="28">
        <v>8.1999999999999993</v>
      </c>
      <c r="T72" s="28">
        <v>11.200000000000001</v>
      </c>
      <c r="U72" s="28">
        <v>9.5</v>
      </c>
      <c r="V72" s="29">
        <f t="shared" si="4"/>
        <v>8.2249999999999996</v>
      </c>
      <c r="W72" s="30" t="str">
        <f t="shared" si="5"/>
        <v>Non Validé</v>
      </c>
      <c r="X72" s="28">
        <v>9.1999999999999993</v>
      </c>
      <c r="Y72" s="28">
        <v>8</v>
      </c>
      <c r="Z72" s="28">
        <v>7</v>
      </c>
      <c r="AA72" s="29">
        <f t="shared" si="6"/>
        <v>8.0666666666666664</v>
      </c>
      <c r="AB72" s="30" t="str">
        <f t="shared" si="7"/>
        <v>Non Validé</v>
      </c>
      <c r="AC72" s="31">
        <f t="shared" si="8"/>
        <v>10.347214222222222</v>
      </c>
      <c r="AD72" s="32" t="str">
        <f t="shared" si="9"/>
        <v>ADMIS</v>
      </c>
    </row>
    <row r="73" spans="1:30" ht="24" customHeight="1" x14ac:dyDescent="0.2">
      <c r="A73" s="16">
        <v>63</v>
      </c>
      <c r="B73" s="33" t="s">
        <v>83</v>
      </c>
      <c r="C73" s="33"/>
      <c r="D73" s="33"/>
      <c r="E73" s="28">
        <v>11</v>
      </c>
      <c r="F73" s="28">
        <v>16.399999999999999</v>
      </c>
      <c r="G73" s="28">
        <v>11.200000000000001</v>
      </c>
      <c r="H73" s="28">
        <v>15</v>
      </c>
      <c r="I73" s="28">
        <v>9.4</v>
      </c>
      <c r="J73" s="29">
        <f t="shared" si="0"/>
        <v>12.6</v>
      </c>
      <c r="K73" s="30" t="str">
        <f t="shared" si="1"/>
        <v>Validé</v>
      </c>
      <c r="L73" s="28">
        <v>15.6</v>
      </c>
      <c r="M73" s="28">
        <v>19.3</v>
      </c>
      <c r="N73" s="28">
        <v>12.6</v>
      </c>
      <c r="O73" s="28">
        <v>6</v>
      </c>
      <c r="P73" s="29">
        <f t="shared" si="2"/>
        <v>13.375</v>
      </c>
      <c r="Q73" s="30" t="str">
        <f t="shared" si="3"/>
        <v>Validé</v>
      </c>
      <c r="R73" s="28">
        <v>14.400000000000002</v>
      </c>
      <c r="S73" s="28">
        <v>10</v>
      </c>
      <c r="T73" s="28">
        <v>11.200000000000001</v>
      </c>
      <c r="U73" s="28">
        <v>11</v>
      </c>
      <c r="V73" s="29">
        <f t="shared" si="4"/>
        <v>11.65</v>
      </c>
      <c r="W73" s="30" t="str">
        <f t="shared" si="5"/>
        <v>Validé</v>
      </c>
      <c r="X73" s="28">
        <v>10</v>
      </c>
      <c r="Y73" s="28">
        <v>10</v>
      </c>
      <c r="Z73" s="28">
        <v>20</v>
      </c>
      <c r="AA73" s="29">
        <f t="shared" si="6"/>
        <v>13.333333333333334</v>
      </c>
      <c r="AB73" s="30" t="str">
        <f t="shared" si="7"/>
        <v>Validé</v>
      </c>
      <c r="AC73" s="31">
        <f t="shared" si="8"/>
        <v>12.714444444444444</v>
      </c>
      <c r="AD73" s="32" t="str">
        <f t="shared" si="9"/>
        <v>ADMIS</v>
      </c>
    </row>
    <row r="74" spans="1:30" ht="22.5" customHeight="1" x14ac:dyDescent="0.2">
      <c r="A74" s="16">
        <v>64</v>
      </c>
      <c r="B74" s="33" t="s">
        <v>84</v>
      </c>
      <c r="C74" s="33"/>
      <c r="D74" s="33"/>
      <c r="E74" s="28">
        <v>14.5</v>
      </c>
      <c r="F74" s="28">
        <v>15.200000000000001</v>
      </c>
      <c r="G74" s="28">
        <v>15.8</v>
      </c>
      <c r="H74" s="28">
        <v>16.8</v>
      </c>
      <c r="I74" s="28">
        <v>10.4</v>
      </c>
      <c r="J74" s="29">
        <f t="shared" si="0"/>
        <v>14.540000000000001</v>
      </c>
      <c r="K74" s="30" t="str">
        <f t="shared" si="1"/>
        <v>Validé</v>
      </c>
      <c r="L74" s="28">
        <v>10.4</v>
      </c>
      <c r="M74" s="28">
        <v>19.2</v>
      </c>
      <c r="N74" s="28">
        <v>14.6</v>
      </c>
      <c r="O74" s="28">
        <v>9.1999999999999993</v>
      </c>
      <c r="P74" s="29">
        <f t="shared" si="2"/>
        <v>13.350000000000001</v>
      </c>
      <c r="Q74" s="30" t="str">
        <f t="shared" si="3"/>
        <v>Validé</v>
      </c>
      <c r="R74" s="28">
        <v>19.399999999999999</v>
      </c>
      <c r="S74" s="28">
        <v>15.899899999999999</v>
      </c>
      <c r="T74" s="28">
        <v>16.100000000000001</v>
      </c>
      <c r="U74" s="28">
        <v>12.5</v>
      </c>
      <c r="V74" s="29">
        <f t="shared" si="4"/>
        <v>15.974974999999999</v>
      </c>
      <c r="W74" s="30" t="str">
        <f t="shared" si="5"/>
        <v>Validé</v>
      </c>
      <c r="X74" s="28">
        <v>17.2</v>
      </c>
      <c r="Y74" s="28">
        <v>11.8</v>
      </c>
      <c r="Z74" s="28">
        <v>20</v>
      </c>
      <c r="AA74" s="29">
        <f t="shared" si="6"/>
        <v>16.333333333333332</v>
      </c>
      <c r="AB74" s="30" t="str">
        <f t="shared" si="7"/>
        <v>Validé</v>
      </c>
      <c r="AC74" s="31">
        <f t="shared" si="8"/>
        <v>14.748772777777779</v>
      </c>
      <c r="AD74" s="32" t="str">
        <f t="shared" si="9"/>
        <v>ADMIS</v>
      </c>
    </row>
    <row r="75" spans="1:30" ht="22.5" customHeight="1" x14ac:dyDescent="0.2">
      <c r="A75" s="16">
        <v>65</v>
      </c>
      <c r="B75" s="33" t="s">
        <v>85</v>
      </c>
      <c r="C75" s="33"/>
      <c r="D75" s="33"/>
      <c r="E75" s="28">
        <v>6.4</v>
      </c>
      <c r="F75" s="28">
        <v>4</v>
      </c>
      <c r="G75" s="28">
        <v>16</v>
      </c>
      <c r="H75" s="28">
        <v>8.1999999999999993</v>
      </c>
      <c r="I75" s="28">
        <v>13.4</v>
      </c>
      <c r="J75" s="29">
        <f t="shared" si="0"/>
        <v>9.5999999999999979</v>
      </c>
      <c r="K75" s="30" t="str">
        <f t="shared" si="1"/>
        <v>Non Validé</v>
      </c>
      <c r="L75" s="28">
        <v>13.3</v>
      </c>
      <c r="M75" s="28">
        <v>8.8000000000000007</v>
      </c>
      <c r="N75" s="28">
        <v>10.6</v>
      </c>
      <c r="O75" s="28">
        <v>4</v>
      </c>
      <c r="P75" s="29">
        <f t="shared" si="2"/>
        <v>9.1750000000000007</v>
      </c>
      <c r="Q75" s="30" t="str">
        <f t="shared" si="3"/>
        <v>Non Validé</v>
      </c>
      <c r="R75" s="28">
        <v>4</v>
      </c>
      <c r="S75" s="28">
        <v>4</v>
      </c>
      <c r="T75" s="28">
        <v>15.4</v>
      </c>
      <c r="U75" s="28">
        <v>11.4</v>
      </c>
      <c r="V75" s="29">
        <f t="shared" si="4"/>
        <v>8.6999999999999993</v>
      </c>
      <c r="W75" s="30" t="str">
        <f t="shared" si="5"/>
        <v>Non Validé</v>
      </c>
      <c r="X75" s="28">
        <v>10</v>
      </c>
      <c r="Y75" s="28">
        <v>19.600000000000001</v>
      </c>
      <c r="Z75" s="28">
        <v>20</v>
      </c>
      <c r="AA75" s="29">
        <f t="shared" si="6"/>
        <v>16.533333333333335</v>
      </c>
      <c r="AB75" s="30" t="str">
        <f t="shared" si="7"/>
        <v>Validé</v>
      </c>
      <c r="AC75" s="31">
        <f t="shared" si="8"/>
        <v>10.23111111111111</v>
      </c>
      <c r="AD75" s="32" t="str">
        <f t="shared" si="9"/>
        <v>ADMIS</v>
      </c>
    </row>
    <row r="76" spans="1:30" ht="22.5" customHeight="1" x14ac:dyDescent="0.2">
      <c r="A76" s="16">
        <v>66</v>
      </c>
      <c r="B76" s="33" t="s">
        <v>86</v>
      </c>
      <c r="C76" s="33"/>
      <c r="D76" s="33"/>
      <c r="E76" s="28">
        <v>10.199999999999998</v>
      </c>
      <c r="F76" s="28">
        <v>10.6</v>
      </c>
      <c r="G76" s="28">
        <v>14.799900000000001</v>
      </c>
      <c r="H76" s="28">
        <v>10.6</v>
      </c>
      <c r="I76" s="28">
        <v>7.6000000000000005</v>
      </c>
      <c r="J76" s="29">
        <f t="shared" ref="J76:J80" si="10">SUM(E76:I76)/5</f>
        <v>10.759980000000001</v>
      </c>
      <c r="K76" s="30" t="str">
        <f t="shared" ref="K76:K80" si="11">IF(J76&gt;=10,"Validé","Non Validé")</f>
        <v>Validé</v>
      </c>
      <c r="L76" s="28">
        <v>17.600000000000001</v>
      </c>
      <c r="M76" s="28">
        <v>17.600000000000001</v>
      </c>
      <c r="N76" s="28">
        <v>10.6</v>
      </c>
      <c r="O76" s="28">
        <v>5.8</v>
      </c>
      <c r="P76" s="29">
        <f t="shared" ref="P76:P80" si="12">SUM(L76:O76)/4</f>
        <v>12.9</v>
      </c>
      <c r="Q76" s="30" t="str">
        <f t="shared" ref="Q76:Q80" si="13">IF(P76&gt;=10,"Validé","Non Validé")</f>
        <v>Validé</v>
      </c>
      <c r="R76" s="28">
        <v>4</v>
      </c>
      <c r="S76" s="28">
        <v>8.8000000000000007</v>
      </c>
      <c r="T76" s="28">
        <v>12.1</v>
      </c>
      <c r="U76" s="28">
        <v>11.5</v>
      </c>
      <c r="V76" s="29">
        <f t="shared" ref="V76:V80" si="14">SUM(R76:U76)/4</f>
        <v>9.1</v>
      </c>
      <c r="W76" s="30" t="str">
        <f t="shared" ref="W76:W80" si="15">IF(V76&gt;=10,"Validé","Non Validé")</f>
        <v>Non Validé</v>
      </c>
      <c r="X76" s="28">
        <v>17.2</v>
      </c>
      <c r="Y76" s="28">
        <v>16</v>
      </c>
      <c r="Z76" s="28">
        <v>20</v>
      </c>
      <c r="AA76" s="29">
        <f t="shared" ref="AA76:AA80" si="16">SUM(X76:Z76)/3</f>
        <v>17.733333333333334</v>
      </c>
      <c r="AB76" s="30" t="str">
        <f t="shared" ref="AB76:AB80" si="17">IF(AA76&gt;=10,"Validé","Non Validé")</f>
        <v>Validé</v>
      </c>
      <c r="AC76" s="31">
        <f t="shared" ref="AC76:AC80" si="18">(J76*$J$10+P76*$P$10+V76*$V$10+AA76*$AA$10)/30</f>
        <v>11.928436444444445</v>
      </c>
      <c r="AD76" s="32" t="str">
        <f t="shared" ref="AD76:AD80" si="19">IF(AC76&gt;=10,"ADMIS","AJOURNE")</f>
        <v>ADMIS</v>
      </c>
    </row>
    <row r="77" spans="1:30" ht="22.5" customHeight="1" x14ac:dyDescent="0.2">
      <c r="A77" s="16">
        <v>67</v>
      </c>
      <c r="B77" s="33" t="s">
        <v>87</v>
      </c>
      <c r="C77" s="33"/>
      <c r="D77" s="33"/>
      <c r="E77" s="28">
        <v>4</v>
      </c>
      <c r="F77" s="28">
        <v>4</v>
      </c>
      <c r="G77" s="28">
        <v>11.200000000000001</v>
      </c>
      <c r="H77" s="28">
        <v>11.200000000000001</v>
      </c>
      <c r="I77" s="28">
        <v>4</v>
      </c>
      <c r="J77" s="29">
        <f t="shared" si="10"/>
        <v>6.8800000000000008</v>
      </c>
      <c r="K77" s="30" t="str">
        <f t="shared" si="11"/>
        <v>Non Validé</v>
      </c>
      <c r="L77" s="28">
        <v>4</v>
      </c>
      <c r="M77" s="28">
        <v>4</v>
      </c>
      <c r="N77" s="28">
        <v>10.6</v>
      </c>
      <c r="O77" s="28">
        <v>4</v>
      </c>
      <c r="P77" s="29">
        <f t="shared" si="12"/>
        <v>5.65</v>
      </c>
      <c r="Q77" s="30" t="str">
        <f t="shared" si="13"/>
        <v>Non Validé</v>
      </c>
      <c r="R77" s="28">
        <v>4</v>
      </c>
      <c r="S77" s="28">
        <v>4</v>
      </c>
      <c r="T77" s="28">
        <v>4</v>
      </c>
      <c r="U77" s="28">
        <v>4</v>
      </c>
      <c r="V77" s="29">
        <f t="shared" si="14"/>
        <v>4</v>
      </c>
      <c r="W77" s="30" t="str">
        <f t="shared" si="15"/>
        <v>Non Validé</v>
      </c>
      <c r="X77" s="28">
        <v>10</v>
      </c>
      <c r="Y77" s="28">
        <v>9.1999999999999993</v>
      </c>
      <c r="Z77" s="28">
        <v>7.4</v>
      </c>
      <c r="AA77" s="29">
        <f t="shared" si="16"/>
        <v>8.8666666666666671</v>
      </c>
      <c r="AB77" s="30" t="str">
        <f t="shared" si="17"/>
        <v>Non Validé</v>
      </c>
      <c r="AC77" s="31">
        <f t="shared" si="18"/>
        <v>6.2408888888888887</v>
      </c>
      <c r="AD77" s="32" t="str">
        <f t="shared" si="19"/>
        <v>AJOURNE</v>
      </c>
    </row>
    <row r="78" spans="1:30" ht="22.5" customHeight="1" x14ac:dyDescent="0.2">
      <c r="A78" s="16">
        <v>68</v>
      </c>
      <c r="B78" s="33" t="s">
        <v>88</v>
      </c>
      <c r="C78" s="33"/>
      <c r="D78" s="33"/>
      <c r="E78" s="28">
        <v>10.8</v>
      </c>
      <c r="F78" s="28">
        <v>16</v>
      </c>
      <c r="G78" s="28">
        <v>12.399900000000001</v>
      </c>
      <c r="H78" s="28">
        <v>12.6</v>
      </c>
      <c r="I78" s="28">
        <v>9.1998999999999995</v>
      </c>
      <c r="J78" s="29">
        <f t="shared" si="10"/>
        <v>12.199960000000001</v>
      </c>
      <c r="K78" s="30" t="str">
        <f t="shared" si="11"/>
        <v>Validé</v>
      </c>
      <c r="L78" s="28">
        <v>7</v>
      </c>
      <c r="M78" s="28">
        <v>18.600000000000001</v>
      </c>
      <c r="N78" s="28">
        <v>10.6</v>
      </c>
      <c r="O78" s="28">
        <v>5.2</v>
      </c>
      <c r="P78" s="29">
        <f t="shared" si="12"/>
        <v>10.350000000000001</v>
      </c>
      <c r="Q78" s="30" t="str">
        <f t="shared" si="13"/>
        <v>Validé</v>
      </c>
      <c r="R78" s="28">
        <v>12.4</v>
      </c>
      <c r="S78" s="28">
        <v>15</v>
      </c>
      <c r="T78" s="28">
        <v>10</v>
      </c>
      <c r="U78" s="28">
        <v>11</v>
      </c>
      <c r="V78" s="29">
        <f t="shared" si="14"/>
        <v>12.1</v>
      </c>
      <c r="W78" s="30" t="str">
        <f t="shared" si="15"/>
        <v>Validé</v>
      </c>
      <c r="X78" s="28">
        <v>10</v>
      </c>
      <c r="Y78" s="28">
        <v>18.399999999999999</v>
      </c>
      <c r="Z78" s="28">
        <v>20</v>
      </c>
      <c r="AA78" s="29">
        <f t="shared" si="16"/>
        <v>16.133333333333333</v>
      </c>
      <c r="AB78" s="30" t="str">
        <f t="shared" si="17"/>
        <v>Validé</v>
      </c>
      <c r="AC78" s="31">
        <f t="shared" si="18"/>
        <v>12.211095111111112</v>
      </c>
      <c r="AD78" s="32" t="str">
        <f t="shared" si="19"/>
        <v>ADMIS</v>
      </c>
    </row>
    <row r="79" spans="1:30" ht="22.5" customHeight="1" x14ac:dyDescent="0.2">
      <c r="A79" s="16">
        <v>69</v>
      </c>
      <c r="B79" s="33" t="s">
        <v>89</v>
      </c>
      <c r="C79" s="33"/>
      <c r="D79" s="33"/>
      <c r="E79" s="28">
        <v>12</v>
      </c>
      <c r="F79" s="28">
        <v>14.8</v>
      </c>
      <c r="G79" s="28">
        <v>17.2</v>
      </c>
      <c r="H79" s="28">
        <v>16.600000000000001</v>
      </c>
      <c r="I79" s="28">
        <v>19</v>
      </c>
      <c r="J79" s="29">
        <f t="shared" si="10"/>
        <v>15.919999999999998</v>
      </c>
      <c r="K79" s="30" t="str">
        <f t="shared" si="11"/>
        <v>Validé</v>
      </c>
      <c r="L79" s="28">
        <v>20</v>
      </c>
      <c r="M79" s="28">
        <v>19.3</v>
      </c>
      <c r="N79" s="28">
        <v>10.6</v>
      </c>
      <c r="O79" s="28">
        <v>13</v>
      </c>
      <c r="P79" s="29">
        <f t="shared" si="12"/>
        <v>15.725</v>
      </c>
      <c r="Q79" s="30" t="str">
        <f t="shared" si="13"/>
        <v>Validé</v>
      </c>
      <c r="R79" s="28">
        <v>20</v>
      </c>
      <c r="S79" s="28">
        <v>16</v>
      </c>
      <c r="T79" s="28">
        <v>17.8</v>
      </c>
      <c r="U79" s="28">
        <v>12</v>
      </c>
      <c r="V79" s="29">
        <f t="shared" si="14"/>
        <v>16.45</v>
      </c>
      <c r="W79" s="30" t="str">
        <f t="shared" si="15"/>
        <v>Validé</v>
      </c>
      <c r="X79" s="28">
        <v>17.2</v>
      </c>
      <c r="Y79" s="28">
        <v>16.2</v>
      </c>
      <c r="Z79" s="28">
        <v>20</v>
      </c>
      <c r="AA79" s="29">
        <f t="shared" si="16"/>
        <v>17.8</v>
      </c>
      <c r="AB79" s="30" t="str">
        <f t="shared" si="17"/>
        <v>Validé</v>
      </c>
      <c r="AC79" s="31">
        <f t="shared" si="18"/>
        <v>16.224666666666664</v>
      </c>
      <c r="AD79" s="32" t="str">
        <f t="shared" si="19"/>
        <v>ADMIS</v>
      </c>
    </row>
    <row r="80" spans="1:30" ht="24" customHeight="1" x14ac:dyDescent="0.2">
      <c r="A80" s="16">
        <v>70</v>
      </c>
      <c r="B80" s="33" t="s">
        <v>90</v>
      </c>
      <c r="C80" s="33"/>
      <c r="D80" s="33"/>
      <c r="E80" s="28">
        <v>6.6000000000000005</v>
      </c>
      <c r="F80" s="28">
        <v>4</v>
      </c>
      <c r="G80" s="28">
        <v>15.399900000000002</v>
      </c>
      <c r="H80" s="28">
        <v>10</v>
      </c>
      <c r="I80" s="28">
        <v>4</v>
      </c>
      <c r="J80" s="29">
        <f t="shared" si="10"/>
        <v>7.9999800000000008</v>
      </c>
      <c r="K80" s="30" t="str">
        <f t="shared" si="11"/>
        <v>Non Validé</v>
      </c>
      <c r="L80" s="28">
        <v>4</v>
      </c>
      <c r="M80" s="28">
        <v>18.399999999999999</v>
      </c>
      <c r="N80" s="28">
        <v>10.6</v>
      </c>
      <c r="O80" s="28">
        <v>4</v>
      </c>
      <c r="P80" s="29">
        <f t="shared" si="12"/>
        <v>9.25</v>
      </c>
      <c r="Q80" s="30" t="str">
        <f t="shared" si="13"/>
        <v>Non Validé</v>
      </c>
      <c r="R80" s="28">
        <v>4</v>
      </c>
      <c r="S80" s="28">
        <v>4</v>
      </c>
      <c r="T80" s="28">
        <v>4</v>
      </c>
      <c r="U80" s="28">
        <v>4</v>
      </c>
      <c r="V80" s="29">
        <f t="shared" si="14"/>
        <v>4</v>
      </c>
      <c r="W80" s="30" t="str">
        <f t="shared" si="15"/>
        <v>Non Validé</v>
      </c>
      <c r="X80" s="28">
        <v>10</v>
      </c>
      <c r="Y80" s="28">
        <v>10.199999999999999</v>
      </c>
      <c r="Z80" s="28">
        <v>7.4</v>
      </c>
      <c r="AA80" s="29">
        <f t="shared" si="16"/>
        <v>9.2000000000000011</v>
      </c>
      <c r="AB80" s="30" t="str">
        <f t="shared" si="17"/>
        <v>Non Validé</v>
      </c>
      <c r="AC80" s="31">
        <f t="shared" si="18"/>
        <v>7.693325333333334</v>
      </c>
      <c r="AD80" s="32" t="str">
        <f t="shared" si="19"/>
        <v>AJOURNE</v>
      </c>
    </row>
  </sheetData>
  <mergeCells count="79">
    <mergeCell ref="AD8:AD9"/>
    <mergeCell ref="B10:D10"/>
    <mergeCell ref="E7:Z7"/>
    <mergeCell ref="E8:I8"/>
    <mergeCell ref="L8:O8"/>
    <mergeCell ref="R8:U8"/>
    <mergeCell ref="X8:Z8"/>
    <mergeCell ref="AC8:AC9"/>
    <mergeCell ref="E1:J3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  <mergeCell ref="B52:D52"/>
    <mergeCell ref="B53:D53"/>
    <mergeCell ref="B54:D54"/>
    <mergeCell ref="B55:D55"/>
    <mergeCell ref="B56:D56"/>
    <mergeCell ref="B57:D57"/>
    <mergeCell ref="B58:D58"/>
    <mergeCell ref="B59:D59"/>
    <mergeCell ref="B60:D60"/>
    <mergeCell ref="B61:D61"/>
    <mergeCell ref="B62:D62"/>
    <mergeCell ref="B63:D63"/>
    <mergeCell ref="B64:D64"/>
    <mergeCell ref="B65:D65"/>
    <mergeCell ref="B66:D66"/>
    <mergeCell ref="B67:D67"/>
    <mergeCell ref="B68:D68"/>
    <mergeCell ref="B69:D69"/>
    <mergeCell ref="B70:D70"/>
    <mergeCell ref="B71:D71"/>
    <mergeCell ref="B72:D72"/>
    <mergeCell ref="B73:D73"/>
    <mergeCell ref="B80:D80"/>
    <mergeCell ref="B74:D74"/>
    <mergeCell ref="B75:D75"/>
    <mergeCell ref="B76:D76"/>
    <mergeCell ref="B77:D77"/>
    <mergeCell ref="B78:D78"/>
    <mergeCell ref="B79:D79"/>
  </mergeCells>
  <pageMargins left="7.0833333333333331E-2" right="0.13402777777777777" top="0.13402777777777777" bottom="0.13402777777777777" header="0" footer="0"/>
  <pageSetup paperSize="8" scale="82" fitToWidth="0" fitToHeight="0" orientation="landscape" r:id="rId1"/>
  <headerFooter alignWithMargins="0"/>
  <rowBreaks count="1" manualBreakCount="1">
    <brk id="38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Etat Personnalisé ... Notes ... Analyse des Notes ... Analyse des notes des élèves</dc:title>
  <dc:creator>Crystal Decisions</dc:creator>
  <dc:description>Powered by Crystal</dc:description>
  <cp:lastModifiedBy>PC_Serveur</cp:lastModifiedBy>
  <cp:lastPrinted>2022-08-23T01:32:56Z</cp:lastPrinted>
  <dcterms:created xsi:type="dcterms:W3CDTF">2022-08-23T15:21:32Z</dcterms:created>
  <dcterms:modified xsi:type="dcterms:W3CDTF">2022-08-23T01:35:06Z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01734361CD07C3C85B968AA4B2781C480C131A4BF1DCCE0484255B1E26629C81B5B08080BBD62760E3DED742746704F5FBB1005501D6111373E2E2D6377BB8D4ED6A97CFDBB385380936365D733FE81E645BCF05AAF9735B303DF5EE49CC010345136FA6613A75436606BA63FB1416EE64617049B1890925E60AA6734FBA4C0</vt:lpwstr>
  </property>
  <property fmtid="{D5CDD505-2E9C-101B-9397-08002B2CF9AE}" pid="3" name="Business Objects Context Information1">
    <vt:lpwstr>7A4F9A6C9C261490E72ACABA29EE2209DD223D57B96A367AEC5F4035DA484DC2B66B196AD5C0BCAD77CF1218B761A7CB4EFF47FB11CBBEEF01E662F073A4E49C383206818E25D6B14A226ACBDA405B20F8315A05B6E9E134131E786D5F4A136FDE70930B1A4027C1BCAC273C479FA3B394DF2BA346AC0042EDF8BF80D1300AC</vt:lpwstr>
  </property>
  <property fmtid="{D5CDD505-2E9C-101B-9397-08002B2CF9AE}" pid="4" name="Business Objects Context Information2">
    <vt:lpwstr>9A13D206621A59F51D46FCA2CFA9B6FBADE430EAF816C0E463ED613E1EE0CC5D0CF9B1C71D2AD2487A838D96D0327B8697156E64F756630BCC9E49C4482CE51136340FB50C80776B3D1BE255B090B8194D6974E923F035F636CDBBFA63BD4C45AC09DA00EA7FA58F2D9DDE7812B3EC9BDA0CCFAEFC9313FE2F9A9DE3C21BEC0</vt:lpwstr>
  </property>
  <property fmtid="{D5CDD505-2E9C-101B-9397-08002B2CF9AE}" pid="5" name="Business Objects Context Information3">
    <vt:lpwstr>BFC0EDDE3339D936F9BB9300113713C95CFAD00809B16D5263E54D0636905FE33E66B29015F59935750E66815F9CE15A43E7500CBE91884DFA7F7D40F21AFB92DAFE5AA3AAEB703A979A5B24C9E9EE1A09C8F14458C7F3CAA76A7E24C3B6438D050E205B617A4B7949AF288AAB3122D8673656B8B4323977C35C76D1561BE4A</vt:lpwstr>
  </property>
  <property fmtid="{D5CDD505-2E9C-101B-9397-08002B2CF9AE}" pid="6" name="Business Objects Context Information4">
    <vt:lpwstr>7A253874BB238577064B8A13621A04003B24F9A35024777C45EC7CB105837BA2858D7DCA6239D2626278AD854C5DA899170D134DB44E0958515D062DEFBEEFE84EC053C77E4EF7FA106460C52B6BE66498554DECB17B6D28EC7CAEC3C86F353022E9915991A3832CB466570C4F6264499F7B771F248AA6266E39CE116B7C035</vt:lpwstr>
  </property>
  <property fmtid="{D5CDD505-2E9C-101B-9397-08002B2CF9AE}" pid="7" name="Business Objects Context Information5">
    <vt:lpwstr>2468104331A524F17BFECDCB4D04D6AE1F98A4583C7358EF1DB3CFC493ABBF10DC25AE38C9239B272603FA1E2E7B44692CC229F1BB586E3B17D1969D3F3059C50678414E5659AE00282945E5B5B729C4BF19B354E55C9FA2094FB33E897A703B65571C63B31336498550E060C03F1479F5192F1658FD4A24DC06C873AD3A9B7</vt:lpwstr>
  </property>
  <property fmtid="{D5CDD505-2E9C-101B-9397-08002B2CF9AE}" pid="8" name="Business Objects Context Information6">
    <vt:lpwstr>40FB2147D44839BEF70F2EA062C5BF5B1DA6F3E4186B677D09EC52D3E2FF4C3E67F63A84</vt:lpwstr>
  </property>
</Properties>
</file>